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\Documents\Projects\WhatCooking\"/>
    </mc:Choice>
  </mc:AlternateContent>
  <xr:revisionPtr revIDLastSave="0" documentId="13_ncr:1_{390ABE01-5A28-4E58-9BBD-CFFC460A675A}" xr6:coauthVersionLast="45" xr6:coauthVersionMax="45" xr10:uidLastSave="{00000000-0000-0000-0000-000000000000}"/>
  <bookViews>
    <workbookView xWindow="-108" yWindow="-108" windowWidth="23256" windowHeight="12576" activeTab="2" xr2:uid="{5B9B7DEC-EEAC-4457-88E2-EF67F9E1B14E}"/>
  </bookViews>
  <sheets>
    <sheet name="Sheet1 (2)" sheetId="3" r:id="rId1"/>
    <sheet name="Analysis" sheetId="7" r:id="rId2"/>
    <sheet name="tf-idf-svmOvR" sheetId="1" r:id="rId3"/>
    <sheet name="PMI-tf-idf-svmOvR" sheetId="4" r:id="rId4"/>
    <sheet name="tf-idf-Triplet-svmOvR" sheetId="6" r:id="rId5"/>
    <sheet name="twsvm" sheetId="8" r:id="rId6"/>
    <sheet name="adaptive tf-idf BTSVM" sheetId="10" r:id="rId7"/>
    <sheet name="tf-idf BTSVM" sheetId="11" r:id="rId8"/>
    <sheet name="Test Distribution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8" i="7" l="1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H15" i="12"/>
  <c r="H16" i="12"/>
  <c r="I25" i="12"/>
  <c r="H5" i="12" s="1"/>
  <c r="E4" i="12"/>
  <c r="E5" i="12"/>
  <c r="E6" i="12"/>
  <c r="E7" i="12"/>
  <c r="E8" i="12"/>
  <c r="E9" i="12"/>
  <c r="E10" i="12"/>
  <c r="E11" i="12"/>
  <c r="E12" i="12"/>
  <c r="E14" i="12"/>
  <c r="E15" i="12"/>
  <c r="E16" i="12"/>
  <c r="E17" i="12"/>
  <c r="E18" i="12"/>
  <c r="E19" i="12"/>
  <c r="E20" i="12"/>
  <c r="E21" i="12"/>
  <c r="E22" i="12"/>
  <c r="E23" i="12"/>
  <c r="E13" i="12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81" i="11"/>
  <c r="Z80" i="11"/>
  <c r="Z79" i="11"/>
  <c r="Z78" i="11"/>
  <c r="Z77" i="11"/>
  <c r="Z76" i="11"/>
  <c r="Z75" i="11"/>
  <c r="Z74" i="11"/>
  <c r="Z73" i="11"/>
  <c r="Z72" i="11"/>
  <c r="Z71" i="11"/>
  <c r="Z70" i="11"/>
  <c r="Z69" i="11"/>
  <c r="Z68" i="11"/>
  <c r="Z67" i="11"/>
  <c r="Z66" i="11"/>
  <c r="Z65" i="11"/>
  <c r="Z64" i="11"/>
  <c r="Z63" i="11"/>
  <c r="Z62" i="11"/>
  <c r="Z14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3" i="11"/>
  <c r="Z12" i="11"/>
  <c r="Z11" i="11"/>
  <c r="Z10" i="11"/>
  <c r="Z9" i="11"/>
  <c r="Z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H23" i="12" l="1"/>
  <c r="H11" i="12"/>
  <c r="H10" i="12"/>
  <c r="H4" i="12"/>
  <c r="H12" i="12"/>
  <c r="H22" i="12"/>
  <c r="H21" i="12"/>
  <c r="H9" i="12"/>
  <c r="H8" i="12"/>
  <c r="H7" i="12"/>
  <c r="H20" i="12"/>
  <c r="H18" i="12"/>
  <c r="H6" i="12"/>
  <c r="H14" i="12"/>
  <c r="H13" i="12"/>
  <c r="H19" i="12"/>
  <c r="H17" i="12"/>
  <c r="E25" i="12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X21" i="7" l="1"/>
  <c r="X16" i="7"/>
  <c r="X15" i="7"/>
  <c r="X14" i="7"/>
  <c r="X13" i="7"/>
  <c r="X12" i="7"/>
  <c r="X11" i="7"/>
  <c r="X10" i="7"/>
  <c r="X9" i="7"/>
  <c r="X8" i="7"/>
  <c r="X6" i="7"/>
  <c r="X7" i="7"/>
  <c r="X5" i="7"/>
  <c r="X4" i="7"/>
  <c r="X17" i="7"/>
  <c r="X18" i="7"/>
  <c r="X19" i="7"/>
  <c r="X23" i="7" l="1"/>
  <c r="X22" i="7"/>
  <c r="S24" i="7"/>
  <c r="D24" i="7"/>
  <c r="E24" i="7"/>
  <c r="F24" i="7"/>
  <c r="G24" i="7"/>
  <c r="H24" i="7"/>
  <c r="I24" i="7"/>
  <c r="J24" i="7"/>
  <c r="K24" i="7"/>
  <c r="L24" i="7"/>
  <c r="M24" i="7"/>
  <c r="R24" i="7"/>
  <c r="Q24" i="7"/>
  <c r="P24" i="7"/>
  <c r="O24" i="7"/>
  <c r="N24" i="7"/>
  <c r="W24" i="7"/>
  <c r="V24" i="7"/>
  <c r="U24" i="7"/>
  <c r="X20" i="7"/>
  <c r="T24" i="7"/>
  <c r="I7" i="3" l="1"/>
  <c r="I6" i="3"/>
  <c r="L8" i="1" l="1"/>
  <c r="L91" i="1"/>
</calcChain>
</file>

<file path=xl/sharedStrings.xml><?xml version="1.0" encoding="utf-8"?>
<sst xmlns="http://schemas.openxmlformats.org/spreadsheetml/2006/main" count="1202" uniqueCount="104">
  <si>
    <t>Approach</t>
  </si>
  <si>
    <t>Performance</t>
  </si>
  <si>
    <t>Avg</t>
  </si>
  <si>
    <t>bow-lda (30 topics) with SVMOvR</t>
  </si>
  <si>
    <t>td-idf with SVMOvR</t>
  </si>
  <si>
    <t>C</t>
  </si>
  <si>
    <t>tf-idf</t>
  </si>
  <si>
    <t>svmOvR</t>
  </si>
  <si>
    <t>use_idf</t>
  </si>
  <si>
    <t>norm</t>
  </si>
  <si>
    <t>max_features</t>
  </si>
  <si>
    <t>max_df</t>
  </si>
  <si>
    <t>min_df</t>
  </si>
  <si>
    <t>kernel</t>
  </si>
  <si>
    <t>gamma</t>
  </si>
  <si>
    <t>L2</t>
  </si>
  <si>
    <t>None</t>
  </si>
  <si>
    <t>rbf</t>
  </si>
  <si>
    <t>auto</t>
  </si>
  <si>
    <t>coef0</t>
  </si>
  <si>
    <t>scale</t>
  </si>
  <si>
    <t>L1</t>
  </si>
  <si>
    <t>tf-idf filterbyTotalFreq (0.99, 0.25) svmOvR</t>
  </si>
  <si>
    <t>tf-idf filterbyTotalFreq (0.999, 0.2) svmOvR</t>
  </si>
  <si>
    <t>PMI features svmOvR</t>
  </si>
  <si>
    <t>tf-idf + WCcount</t>
  </si>
  <si>
    <t>tf-idf + Wcount</t>
  </si>
  <si>
    <t>tf-idf + Ccount</t>
  </si>
  <si>
    <t>tf-idf + PMI with SVMOvR</t>
  </si>
  <si>
    <t>0.762569832402234 (C=10, gamma=scale)</t>
  </si>
  <si>
    <t>0.760614525139664 (C=5, gamma=scale)</t>
  </si>
  <si>
    <t>tf-idf + PMI features (norm) C=2, G=scale</t>
  </si>
  <si>
    <t>tf-idf + PMI features (norm) C=5, G=scale</t>
  </si>
  <si>
    <t>tf-idf + PMI + Wccount (norm)</t>
  </si>
  <si>
    <t>doc2Vec</t>
  </si>
  <si>
    <t>c= 2, g=scale</t>
  </si>
  <si>
    <t>tf-idf + triplet with SVMOvR</t>
  </si>
  <si>
    <t>td-idf svd 2000 with SVMOvR (rbf, c=2, g=scale)</t>
  </si>
  <si>
    <t>poly</t>
  </si>
  <si>
    <t>balanced</t>
  </si>
  <si>
    <t>tol</t>
  </si>
  <si>
    <t>class_weight</t>
  </si>
  <si>
    <t>SVD 2250 (tf-idf + svmOvR)</t>
  </si>
  <si>
    <t>SVD 2500 (tf-idf + svmOvR)</t>
  </si>
  <si>
    <t>SVD 2750 (tf-idf + svmOvR)</t>
  </si>
  <si>
    <t>SVD 2000 (tf-idf + svmOvR)</t>
  </si>
  <si>
    <t>SVD 1500 (tf-idf + svmOvR)</t>
  </si>
  <si>
    <t>brazilian</t>
  </si>
  <si>
    <t>british</t>
  </si>
  <si>
    <t>cajun_creole</t>
  </si>
  <si>
    <t>chinese</t>
  </si>
  <si>
    <t>filipino</t>
  </si>
  <si>
    <t>french</t>
  </si>
  <si>
    <t>greek</t>
  </si>
  <si>
    <t>indian</t>
  </si>
  <si>
    <t>irish</t>
  </si>
  <si>
    <t>italian</t>
  </si>
  <si>
    <t>jamaican</t>
  </si>
  <si>
    <t>japanese</t>
  </si>
  <si>
    <t>korean</t>
  </si>
  <si>
    <t>mexican</t>
  </si>
  <si>
    <t>moroccan</t>
  </si>
  <si>
    <t>russian</t>
  </si>
  <si>
    <t>southern_us</t>
  </si>
  <si>
    <t>spanish</t>
  </si>
  <si>
    <t>thai</t>
  </si>
  <si>
    <t>vietnamese</t>
  </si>
  <si>
    <t>recall</t>
  </si>
  <si>
    <t>precision</t>
  </si>
  <si>
    <t>TSVM</t>
  </si>
  <si>
    <t>C2</t>
  </si>
  <si>
    <t>C1</t>
  </si>
  <si>
    <t>Constant TF-IDF</t>
  </si>
  <si>
    <t>RBF 1.0</t>
  </si>
  <si>
    <t>(((vietnamese, thai), ((korean, (japanese, chinese)), filipino)), (((((italian, greek), spanish), ((mexican, brazilian), cajun_creole)), ((indian, moroccan), jamaican)), (((russian, (british, irish)), southern_us), french)))</t>
  </si>
  <si>
    <t>Linear</t>
  </si>
  <si>
    <t>Adaptive TF-IDF</t>
  </si>
  <si>
    <t>tf-idf svmOvO</t>
  </si>
  <si>
    <t>adaptive tf-idf svmOvO</t>
  </si>
  <si>
    <t>((((japanese, (korean, chinese)), filipino), (vietnamese, thai)), (((((jamaican, brazilian), mexican), (indian, moroccan)), (cajun_creole, (spanish, (italian, greek)))), (((british, irish), southern_us), (russian, french))))</t>
  </si>
  <si>
    <t>[['WQYHB', ['vietnamese', 'korean', 'japanese', 'thai', 'filipino', 'chinese'], ['russian', 'indian', 'italian', 'french', 'spanish', 'mexican', 'southern_us', 'moroccan', 'british', 'greek', 'cajun_creole', 'jamaican', 'brazilian', 'irish']], ['WFGKZ', ['korean', 'japanese', 'filipino', 'chinese'], ['vietnamese', 'thai']], ['KGDCQ', ['korean', 'japanese', 'chinese'], ['filipino']], ['KHJHA', ['japanese'], ['korean', 'chinese']], ['RZMQO', ['korean'], ['chinese']], ['HUJVM', ['vietnamese'], ['thai']], ['RIWSP', ['indian', 'italian', 'spanish', 'mexican', 'moroccan', 'greek', 'cajun_creole', 'jamaican', 'brazilian'], ['russian', 'french', 'southern_us', 'british', 'irish']], ['VZWJV', ['indian', 'mexican', 'moroccan', 'jamaican', 'brazilian'], ['italian', 'spanish', 'greek', 'cajun_creole']], ['VZVLW', ['mexican', 'jamaican', 'brazilian'], ['indian', 'moroccan']], ['AHYVM', ['jamaican', 'brazilian'], ['mexican']], ['HTWPC', ['jamaican'], ['brazilian']], ['DMWSF', ['indian'], ['moroccan']], ['FWDAK', ['cajun_creole'], ['italian', 'spanish', 'greek']], ['GQUYB', ['spanish'], ['italian', 'greek']], ['FCFBN', ['italian'], ['greek']], ['IPLEL', ['southern_us', 'british', 'irish'], ['russian', 'french']], ['MDIDC', ['british', 'irish'], ['southern_us']], ['HINRA', ['british'], ['irish']], ['IHCDE', ['russian'], ['french']]]</t>
  </si>
  <si>
    <t>{'WQYHB': ['WFGKZ', 'RIWSP'], 'WFGKZ': ['KGDCQ', 'HUJVM'], 'KGDCQ': ['KHJHA', 'filipino'], 'KHJHA': ['japanese', 'RZMQO'], 'RZMQO': ['korean', 'chinese'], 'HUJVM': ['vietnamese', 'thai'], 'RIWSP': ['VZWJV', 'IPLEL'], 'VZWJV': ['VZVLW', 'FWDAK'], 'VZVLW': ['AHYVM', 'DMWSF'], 'AHYVM': ['HTWPC', 'mexican'], 'HTWPC': ['jamaican', 'brazilian'], 'DMWSF': ['indian', 'moroccan'], 'FWDAK': ['cajun_creole', 'GQUYB'], 'GQUYB': ['spanish', 'FCFBN'], 'FCFBN': ['italian', 'greek'], 'IPLEL': ['MDIDC', 'IHCDE'], 'MDIDC': ['HINRA', 'southern_us'], 'HINRA': ['british', 'irish'], 'IHCDE': ['russian', 'french']}</t>
  </si>
  <si>
    <t>Accuracy</t>
  </si>
  <si>
    <t>{'EIFTL': ['IVYUP', 'EZHPJ'], 'IVYUP': ['XCVJY', 'EDXDY'], 'XCVJY': ['vietnamese', 'thai'], 'EDXDY': ['VMKCQ', 'filipino'], 'VMKCQ': ['korean', 'LBNKD'], 'LBNKD': ['japanese', 'chinese'], 'EZHPJ': ['RNJDW', 'LJLTT'], 'RNJDW': ['JVWUC', 'OTWNP'], 'JVWUC': ['MPOBU', 'CYUXV'], 'MPOBU': ['HCWRK', 'spanish'], 'HCWRK': ['italian', 'greek'], 'CYUXV': ['XMHEX', 'cajun_creole'], 'XMHEX': ['mexican', 'brazilian'], 'OTWNP': ['CNGPQ', 'jamaican'], 'CNGPQ': ['indian', 'moroccan'], 'LJLTT': ['ZBGQY', 'french'], 'ZBGQY': ['YVNDG', 'southern_us'], 'YVNDG': ['russian', 'AGOPL'], 'AGOPL': ['british', 'irish']}</t>
  </si>
  <si>
    <t xml:space="preserve">['EIFTL', ['vietnamese', 'korean', 'japanese', 'thai', 'filipino', 'chinese'], ['russian', 'indian', 'italian', 'french', 'spanish', 'mexican', 'southern_us', 'moroccan', 'british', 'greek',  'cajun_creole', 'jamaican', 'brazilian', 'irish']],	 ['IVYUP', ['vietnamese', 'thai'], ['korean', 'japanese', 'filipino', 'chinese']],	 ['XCVJY', ['vietnamese'], ['thai']], ['EDXDY', ['korean', 'japanese', 'chinese'], ['filipino']],  ['VMKCQ', ['korean'], ['japanese', 'chinese']],['LBNKD', ['japanese'], ['chinese']], ['EZHPJ', ['indian', 'italian', 'spanish', 'mexican', 'moroccan', 'greek', 'cajun_creole', 'jamaican', 'brazilian'],['russian', 'french', 'southern_us', 'british', 'irish']], ['RNJDW', ['italian', 'spanish', 'mexican', 'greek', 'cajun_creole', 'brazilian'], ['indian', 'moroccan', 'jamaican']],	['JVWUC', ['italian', 'spanish', 'greek'], ['mexican', 'cajun_creole', 'brazilian']], ['MPOBU', ['italian', 'greek'], ['spanish']], ['HCWRK', ['italian'], ['greek']], ['CYUXV', ['mexican', 'brazilian'], ['cajun_creole']], ['XMHEX', ['mexican'], ['brazilian']],	 ['OTWNP', ['indian', 'moroccan'], ['jamaican']],	 ['CNGPQ', ['indian'], ['moroccan']], ['LJLTT', ['russian', 'southern_us', 'british', 'irish'], ['french']], ['ZBGQY', ['russian', 'british', 'irish'], ['southern_us']], ['YVNDG', ['russian'], ['british', 'irish']], ['AGOPL', ['british'], ['irish']]	</t>
  </si>
  <si>
    <t>(((vietnamese, thai), (((korean, chinese), japanese), filipino)), (((((italian, greek), spanish), ((mexican, brazilian), cajun_creole)), ((indian, moroccan), jamaican)), ((russian, (southern_us, (british, irish))), french)))</t>
  </si>
  <si>
    <t>[['WSBWZ', ['vietnamese', 'korean', 'japanese', 'thai', 'filipino', 'chinese'], ['russian', 'indian', 'italian', 'french', 'spanish', 'mexican', 'southern_us', 'moroccan', 'british', 'greek', 'cajun_creole', 'jamaican', 'brazilian', 'irish']], ['RCQLP', ['vietnamese', 'thai'], ['korean', 'japanese', 'filipino', 'chinese']], ['JXHVD', ['vietnamese'], ['thai']], ['ZYGSS', ['korean', 'japanese', 'chinese'], ['filipino']], ['UULED', ['korean', 'chinese'], ['japanese']], ['DMSAD', ['korean'], ['chinese']], ['PHGWU', ['indian', 'italian', 'spanish', 'mexican', 'moroccan', 'greek', 'cajun_creole', 'jamaican', 'brazilian'], ['russian', 'french', 'southern_us', 'british', 'irish']], ['MDBUS', ['italian', 'spanish', 'mexican', 'greek', 'cajun_creole', 'brazilian'], ['indian', 'moroccan', 'jamaican']], ['OPHQR', ['italian', 'spanish', 'greek'], ['mexican', 'cajun_creole', 'brazilian']], ['DUBUW', ['italian', 'greek'], ['spanish']], ['OOFRQ', ['italian'], ['greek']], ['QMFLN', ['mexican', 'brazilian'], ['cajun_creole']], ['JPVHB', ['mexican'], ['brazilian']], ['CHWMW', ['indian', 'moroccan'], ['jamaican']], ['MJMSU', ['indian'], ['moroccan']], ['LEACC', ['russian', 'southern_us', 'british', 'irish'], ['french']], ['RXXXC', ['russian'], ['southern_us', 'british', 'irish']], ['FIOSC', ['southern_us'], ['british', 'irish']], ['EJFHE', ['british'], ['irish']]]</t>
  </si>
  <si>
    <t>{'WSBWZ': ['RCQLP', 'PHGWU'], 'RCQLP': ['JXHVD', 'ZYGSS'], 'JXHVD': ['vietnamese', 'thai'], 'ZYGSS': ['UULED', 'filipino'], 'UULED': ['DMSAD', 'japanese'], 'DMSAD': ['korean', 'chinese'], 'PHGWU': ['MDBUS', 'LEACC'], 'MDBUS': ['OPHQR', 'CHWMW'], 'OPHQR': ['DUBUW', 'QMFLN'], 'DUBUW': ['OOFRQ', 'spanish'], 'OOFRQ': ['italian', 'greek'], 'QMFLN': ['JPVHB', 'cajun_creole'], 'JPVHB': ['mexican', 'brazilian'], 'CHWMW': ['MJMSU', 'jamaican'], 'MJMSU': ['indian', 'moroccan'], 'LEACC': ['RXXXC', 'french'], 'RXXXC': ['russian', 'FIOSC'], 'FIOSC': ['southern_us', 'EJFHE'], 'EJFHE': ['british', 'irish']}</t>
  </si>
  <si>
    <t>(((((japanese, chinese), korean), filipino), (vietnamese, thai)), (((((jamaican, brazilian), mexican), (indian, moroccan)), (cajun_creole, (spanish, (italian, greek)))), (((british, irish), southern_us), (russian, french))))</t>
  </si>
  <si>
    <t>{'RXRTO': ['HYTGE', 'WLOMH'], 'HYTGE': ['QBNGV', 'ZNTKH'], 'QBNGV': ['HAERA', 'filipino'], 'HAERA': ['FZLOR', 'korean'], 'FZLOR': ['japanese', 'chinese'], 'ZNTKH': ['vietnamese', 'thai'], 'WLOMH': ['BFNYT', 'YSYLO'], 'BFNYT': ['TCMHI', 'VWPAF'], 'TCMHI': ['DCWEI', 'NUVXI'], 'DCWEI': ['ZVBAY', 'mexican'], 'ZVBAY': ['jamaican', 'brazilian'], 'NUVXI': ['indian', 'moroccan'], 'VWPAF': ['cajun_creole', 'QQOYP'], 'QQOYP': ['spanish', 'JFZSK'], 'JFZSK': ['italian', 'greek'], 'YSYLO': ['BCDXR', 'CHSGZ'], 'BCDXR': ['WEWQP', 'southern_us'], 'WEWQP': ['british', 'irish'], 'CHSGZ': ['russian', 'french']}</t>
  </si>
  <si>
    <t>[['RXRTO', ['vietnamese', 'korean', 'japanese', 'thai', 'filipino', 'chinese'], ['russian', 'indian', 'italian', 'french', 'spanish', 'mexican', 'southern_us', 'moroccan', 'british', 'greek', 'cajun_creole', 'jamaican', 'brazilian', 'irish']], ['HYTGE', ['korean', 'japanese', 'filipino', 'chinese'], ['vietnamese', 'thai']], ['QBNGV', ['korean', 'japanese', 'chinese'], ['filipino']], ['HAERA', ['japanese', 'chinese'], ['korean']], ['FZLOR', ['japanese'], ['chinese']], ['ZNTKH', ['vietnamese'], ['thai']], ['WLOMH', ['indian', 'italian', 'spanish', 'mexican', 'moroccan', 'greek', 'cajun_creole', 'jamaican', 'brazilian'], ['russian', 'french', 'southern_us', 'british', 'irish']], ['BFNYT', ['indian', 'mexican', 'moroccan', 'jamaican', 'brazilian'], ['italian', 'spanish', 'greek', 'cajun_creole']], ['TCMHI', ['mexican', 'jamaican', 'brazilian'], ['indian', 'moroccan']], ['DCWEI', ['jamaican', 'brazilian'], ['mexican']], ['ZVBAY', ['jamaican'], ['brazilian']], ['NUVXI', ['indian'], ['moroccan']], ['VWPAF', ['cajun_creole'], ['italian', 'spanish', 'greek']], ['QQOYP', ['spanish'], ['italian', 'greek']], ['JFZSK', ['italian'], ['greek']], ['YSYLO', ['southern_us', 'british', 'irish'], ['russian', 'french']], ['BCDXR', ['british', 'irish'], ['southern_us']], ['WEWQP', ['british'], ['irish']], ['CHSGZ', ['russian'], ['french']]]</t>
  </si>
  <si>
    <t>RBF 0.1</t>
  </si>
  <si>
    <t>{'NJIQG': ['JPOLI', 'SYFBI'], 'JPOLI': ['ALQWK', 'LYEYU'], 'ALQWK': ['NFHDB', 'filipino'], 'NFHDB': ['SFZUV', 'korean'], 'SFZUV': ['japanese', 'chinese'], 'LYEYU': ['vietnamese', 'thai'], 'SYFBI': ['ZEEXQ', 'MZIXZ'], 'ZEEXQ': ['UIOQB', 'UKGCD'], 'UIOQB': ['KGIKT', 'XWROC'], 'KGIKT': ['JGAOY', 'mexican'], 'JGAOY': ['jamaican', 'brazilian'], 'XWROC': ['indian', 'moroccan'], 'UKGCD': ['cajun_creole', 'WOBED'], 'WOBED': ['spanish', 'OHKZJ'], 'OHKZJ': ['italian', 'greek'], 'MZIXZ': ['QZHLM', 'AUTUN'], 'QZHLM': ['KRIVO', 'southern_us'], 'KRIVO': ['british', 'irish'], 'AUTUN': ['russian', 'french']}</t>
  </si>
  <si>
    <t>[['NJIQG', ['vietnamese', 'korean', 'japanese', 'thai', 'filipino', 'chinese'], ['russian', 'indian', 'italian', 'french', 'spanish', 'mexican', 'southern_us', 'moroccan', 'british', 'greek', 'cajun_creole', 'jamaican', 'brazilian', 'irish']], ['JPOLI', ['korean', 'japanese', 'filipino', 'chinese'], ['vietnamese', 'thai']], ['ALQWK', ['korean', 'japanese', 'chinese'], ['filipino']], ['NFHDB', ['japanese', 'chinese'], ['korean']], ['SFZUV', ['japanese'], ['chinese']], ['LYEYU', ['vietnamese'], ['thai']], ['SYFBI', ['indian', 'italian', 'spanish', 'mexican', 'moroccan', 'greek', 'cajun_creole', 'jamaican', 'brazilian'], ['russian', 'french', 'southern_us', 'british', 'irish']], ['ZEEXQ', ['indian', 'mexican', 'moroccan', 'jamaican', 'brazilian'], ['italian', 'spanish', 'greek', 'cajun_creole']], ['UIOQB', ['mexican', 'jamaican', 'brazilian'], ['indian', 'moroccan']], ['KGIKT', ['jamaican', 'brazilian'], ['mexican']], ['JGAOY', ['jamaican'], ['brazilian']], ['XWROC', ['indian'], ['moroccan']], ['UKGCD', ['cajun_creole'], ['italian', 'spanish', 'greek']], ['WOBED', ['spanish'], ['italian', 'greek']], ['OHKZJ', ['italian'], ['greek']], ['MZIXZ', ['southern_us', 'british', 'irish'], ['russian', 'french']], ['QZHLM', ['british', 'irish'], ['southern_us']], ['KRIVO', ['british'], ['irish']], ['AUTUN', ['russian'], ['french']]]</t>
  </si>
  <si>
    <t>{'EKWHM': ['OHVSH', 'GVNZC'], 'OHVSH': ['CDVBK', 'PINYX'], 'CDVBK': ['NYJZU', 'filipino'], 'NYJZU': ['japanese', 'KCUAY'], 'KCUAY': ['korean', 'chinese'], 'PINYX': ['vietnamese', 'thai'], 'GVNZC': ['LUSJD', 'VIVIN'], 'LUSJD': ['QBBVU', 'MZMYF'], 'QBBVU': ['INVTY', 'SOGHT'], 'INVTY': ['BAVCM', 'mexican'], 'BAVCM': ['jamaican', 'brazilian'], 'SOGHT': ['indian', 'moroccan'], 'MZMYF': ['cajun_creole', 'TRWQB'], 'TRWQB': ['spanish', 'YFJMW'], 'YFJMW': ['italian', 'greek'], 'VIVIN': ['JYZLD', 'NYIEO'], 'JYZLD': ['UONUN', 'southern_us'], 'UONUN': ['british', 'irish'], 'NYIEO': ['russian', 'french']}</t>
  </si>
  <si>
    <t>[['EKWHM', ['vietnamese', 'korean', 'japanese', 'thai', 'filipino', 'chinese'], ['russian', 'indian', 'italian', 'french', 'spanish', 'mexican', 'southern_us', 'moroccan', 'british', 'greek', 'cajun_creole', 'jamaican', 'brazilian', 'irish']], ['OHVSH', ['korean', 'japanese', 'filipino', 'chinese'], ['vietnamese', 'thai']], ['CDVBK', ['korean', 'japanese', 'chinese'], ['filipino']], ['NYJZU', ['japanese'], ['korean', 'chinese']], ['KCUAY', ['korean'], ['chinese']], ['PINYX', ['vietnamese'], ['thai']], ['GVNZC', ['indian', 'italian', 'spanish', 'mexican', 'moroccan', 'greek', 'cajun_creole', 'jamaican', 'brazilian'], ['russian', 'french', 'southern_us', 'british', 'irish']], ['LUSJD', ['indian', 'mexican', 'moroccan', 'jamaican', 'brazilian'], ['italian', 'spanish', 'greek', 'cajun_creole']], ['QBBVU', ['mexican', 'jamaican', 'brazilian'], ['indian', 'moroccan']], ['INVTY', ['jamaican', 'brazilian'], ['mexican']], ['BAVCM', ['jamaican'], ['brazilian']], ['SOGHT', ['indian'], ['moroccan']], ['MZMYF', ['cajun_creole'], ['italian', 'spanish', 'greek']], ['TRWQB', ['spanish'], ['italian', 'greek']], ['YFJMW', ['italian'], ['greek']], ['VIVIN', ['southern_us', 'british', 'irish'], ['russian', 'french']], ['JYZLD', ['british', 'irish'], ['southern_us']], ['UONUN', ['british'], ['irish']], ['NYIEO', ['russian'], ['french']]]</t>
  </si>
  <si>
    <t>[['XTTBT', ['vietnamese', 'korean', 'japanese', 'thai', 'filipino', 'chinese'], ['russian', 'indian', 'italian', 'french', 'spanish', 'mexican', 'southern_us', 'moroccan', 'british', 'greek', 'cajun_creole', 'jamaican', 'brazilian', 'irish']], ['EMRXQ', ['vietnamese', 'thai'], ['korean', 'japanese', 'filipino', 'chinese']], ['UBDET', ['vietnamese'], ['thai']], ['HUBPG', ['korean', 'japanese', 'chinese'], ['filipino']], ['KJMWA', ['korean', 'chinese'], ['japanese']], ['XJTGY', ['korean'], ['chinese']], ['LEOQX', ['indian', 'italian', 'spanish', 'mexican', 'moroccan', 'greek', 'cajun_creole', 'jamaican', 'brazilian'], ['russian', 'french', 'southern_us', 'british', 'irish']], ['OLHDN', ['italian', 'spanish', 'mexican', 'greek', 'cajun_creole', 'brazilian'], ['indian', 'moroccan', 'jamaican']], ['TIBCQ', ['italian', 'spanish', 'greek'], ['mexican', 'cajun_creole', 'brazilian']], ['HJMQG', ['italian', 'greek'], ['spanish']], ['XPECS', ['italian'], ['greek']], ['LZODD', ['mexican', 'brazilian'], ['cajun_creole']], ['RHYEL', ['mexican'], ['brazilian']], ['QGMQI', ['indian', 'moroccan'], ['jamaican']], ['CAGOZ', ['indian'], ['moroccan']], ['DSVLM', ['russian', 'southern_us', 'british', 'irish'], ['french']], ['VBOQY', ['russian'], ['southern_us', 'british', 'irish']], ['MBXKL', ['southern_us'], ['british', 'irish']], ['FSKVW', ['british'], ['irish']]]</t>
  </si>
  <si>
    <t>{'XTTBT': ['EMRXQ', 'LEOQX'], 'EMRXQ': ['UBDET', 'HUBPG'], 'UBDET': ['vietnamese', 'thai'], 'HUBPG': ['KJMWA', 'filipino'], 'KJMWA': ['XJTGY', 'japanese'], 'XJTGY': ['korean', 'chinese'], 'LEOQX': ['OLHDN', 'DSVLM'], 'OLHDN': ['TIBCQ', 'QGMQI'], 'TIBCQ': ['HJMQG', 'LZODD'], 'HJMQG': ['XPECS', 'spanish'], 'XPECS': ['italian', 'greek'], 'LZODD': ['RHYEL', 'cajun_creole'], 'RHYEL': ['mexican', 'brazilian'], 'QGMQI': ['CAGOZ', 'jamaican'], 'CAGOZ': ['indian', 'moroccan'], 'DSVLM': ['VBOQY', 'french'], 'VBOQY': ['russian', 'MBXKL'], 'MBXKL': ['southern_us', 'FSKVW'], 'FSKVW': ['british', 'irish']}</t>
  </si>
  <si>
    <t xml:space="preserve">Combining both adaptive and constant td-idf on constant rbf </t>
  </si>
  <si>
    <t>Test distribution</t>
  </si>
  <si>
    <t>Total Samples</t>
  </si>
  <si>
    <t>Training Distribution</t>
  </si>
  <si>
    <t>macro svm OvR (C=2, g= 1.25)</t>
  </si>
  <si>
    <t>optimised for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</si>
</sst>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/>
    <xf numFmtId="0" fontId="0" fillId="2" borderId="0" xfId="0" applyFill="1"/>
    <xf numFmtId="0" fontId="0" fillId="0" borderId="5" xfId="0" applyFill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2A4A-96A6-480F-86AD-9D5FC7E3BAA5}">
  <dimension ref="C2:L30"/>
  <sheetViews>
    <sheetView workbookViewId="0">
      <selection activeCell="C34" sqref="C34"/>
    </sheetView>
  </sheetViews>
  <sheetFormatPr defaultRowHeight="14.4" x14ac:dyDescent="0.3"/>
  <cols>
    <col min="3" max="3" width="54.77734375" customWidth="1"/>
  </cols>
  <sheetData>
    <row r="2" spans="3:9" x14ac:dyDescent="0.3">
      <c r="C2" s="64" t="s">
        <v>0</v>
      </c>
      <c r="D2" s="64" t="s">
        <v>1</v>
      </c>
      <c r="E2" s="64"/>
      <c r="F2" s="64"/>
      <c r="G2" s="64"/>
      <c r="H2" s="64"/>
      <c r="I2" s="64"/>
    </row>
    <row r="3" spans="3:9" x14ac:dyDescent="0.3">
      <c r="C3" s="64"/>
      <c r="D3" s="10">
        <v>1</v>
      </c>
      <c r="E3" s="10">
        <v>2</v>
      </c>
      <c r="F3" s="10">
        <v>3</v>
      </c>
      <c r="G3" s="10">
        <v>4</v>
      </c>
      <c r="H3" s="10">
        <v>5</v>
      </c>
      <c r="I3" s="10" t="s">
        <v>2</v>
      </c>
    </row>
    <row r="4" spans="3:9" x14ac:dyDescent="0.3">
      <c r="C4" s="1" t="s">
        <v>22</v>
      </c>
      <c r="D4" s="2">
        <v>0.79455307262569796</v>
      </c>
      <c r="E4" s="2">
        <v>0.78055594356753699</v>
      </c>
      <c r="F4" s="2">
        <v>0.79424500628579398</v>
      </c>
      <c r="G4" s="2">
        <v>0.79019416119569696</v>
      </c>
      <c r="H4" s="2">
        <v>0.78376868277692402</v>
      </c>
      <c r="I4" s="3"/>
    </row>
    <row r="5" spans="3:9" x14ac:dyDescent="0.3">
      <c r="C5" s="1" t="s">
        <v>23</v>
      </c>
      <c r="D5">
        <v>0.796229050279329</v>
      </c>
      <c r="E5">
        <v>0.78698142198631005</v>
      </c>
      <c r="F5">
        <v>0.79969269451040603</v>
      </c>
      <c r="G5">
        <v>0.79592121804721305</v>
      </c>
      <c r="H5">
        <v>0.79214974158401996</v>
      </c>
    </row>
    <row r="6" spans="3:9" x14ac:dyDescent="0.3">
      <c r="C6" t="s">
        <v>31</v>
      </c>
      <c r="D6">
        <v>0.81187150837988797</v>
      </c>
      <c r="E6">
        <v>0.80541975136192201</v>
      </c>
      <c r="F6">
        <v>0.816175443497695</v>
      </c>
      <c r="G6">
        <v>0.81268333566140505</v>
      </c>
      <c r="H6">
        <v>0.81114680821343699</v>
      </c>
      <c r="I6">
        <f xml:space="preserve"> AVERAGE(D6:H6)</f>
        <v>0.81145936942286956</v>
      </c>
    </row>
    <row r="7" spans="3:9" x14ac:dyDescent="0.3">
      <c r="C7" t="s">
        <v>32</v>
      </c>
      <c r="D7">
        <v>0.81117318435754104</v>
      </c>
      <c r="E7">
        <v>0.80388322391395395</v>
      </c>
      <c r="F7">
        <v>0.81799133957256598</v>
      </c>
      <c r="G7">
        <v>0.81310238860175998</v>
      </c>
      <c r="H7">
        <v>0.81435954742282401</v>
      </c>
      <c r="I7">
        <f xml:space="preserve"> AVERAGE(D7:H7)</f>
        <v>0.81210193677372899</v>
      </c>
    </row>
    <row r="8" spans="3:9" x14ac:dyDescent="0.3">
      <c r="C8" t="s">
        <v>33</v>
      </c>
      <c r="D8">
        <v>0.80377094972066998</v>
      </c>
    </row>
    <row r="9" spans="3:9" x14ac:dyDescent="0.3">
      <c r="C9" t="s">
        <v>25</v>
      </c>
      <c r="D9">
        <v>0.65502793296089301</v>
      </c>
      <c r="E9">
        <v>0.65567816734180695</v>
      </c>
    </row>
    <row r="10" spans="3:9" x14ac:dyDescent="0.3">
      <c r="C10" t="s">
        <v>26</v>
      </c>
      <c r="D10">
        <v>0.65628491620111695</v>
      </c>
    </row>
    <row r="11" spans="3:9" x14ac:dyDescent="0.3">
      <c r="C11" t="s">
        <v>27</v>
      </c>
      <c r="D11">
        <v>0.75041899441340698</v>
      </c>
    </row>
    <row r="12" spans="3:9" x14ac:dyDescent="0.3">
      <c r="C12" t="s">
        <v>24</v>
      </c>
      <c r="D12" t="s">
        <v>30</v>
      </c>
      <c r="E12" t="s">
        <v>29</v>
      </c>
    </row>
    <row r="13" spans="3:9" x14ac:dyDescent="0.3">
      <c r="C13" s="4" t="s">
        <v>37</v>
      </c>
      <c r="D13" s="5">
        <v>0.815426345397948</v>
      </c>
      <c r="E13" s="5"/>
      <c r="F13" s="5"/>
      <c r="G13" s="5"/>
      <c r="H13" s="5"/>
      <c r="I13" s="6"/>
    </row>
    <row r="14" spans="3:9" x14ac:dyDescent="0.3">
      <c r="C14" s="4" t="s">
        <v>3</v>
      </c>
      <c r="D14" s="5"/>
      <c r="E14" s="5"/>
      <c r="F14" s="5"/>
      <c r="G14" s="5"/>
      <c r="H14" s="5"/>
      <c r="I14" s="6"/>
    </row>
    <row r="15" spans="3:9" x14ac:dyDescent="0.3">
      <c r="C15" s="4" t="s">
        <v>34</v>
      </c>
      <c r="D15" s="5">
        <v>0.54189944134078205</v>
      </c>
      <c r="E15" s="5"/>
      <c r="F15" s="5" t="s">
        <v>35</v>
      </c>
      <c r="G15" s="5"/>
      <c r="H15" s="5"/>
      <c r="I15" s="6"/>
    </row>
    <row r="16" spans="3:9" x14ac:dyDescent="0.3">
      <c r="C16" s="4"/>
      <c r="D16" s="5"/>
      <c r="E16" s="5"/>
      <c r="F16" s="5"/>
      <c r="G16" s="5"/>
      <c r="H16" s="5"/>
      <c r="I16" s="6"/>
    </row>
    <row r="17" spans="3:12" x14ac:dyDescent="0.3">
      <c r="C17" s="4"/>
      <c r="D17" s="5"/>
      <c r="E17" s="5"/>
      <c r="F17" s="5"/>
      <c r="G17" s="5"/>
      <c r="H17" s="5"/>
      <c r="I17" s="6"/>
    </row>
    <row r="18" spans="3:12" x14ac:dyDescent="0.3">
      <c r="C18" s="4" t="s">
        <v>46</v>
      </c>
      <c r="D18" s="11"/>
      <c r="E18" s="5"/>
      <c r="F18" s="5"/>
      <c r="G18" s="5"/>
      <c r="H18" s="5"/>
      <c r="I18" s="6">
        <v>0.81506317788836302</v>
      </c>
    </row>
    <row r="19" spans="3:12" x14ac:dyDescent="0.3">
      <c r="C19" s="4" t="s">
        <v>45</v>
      </c>
      <c r="G19" s="5"/>
      <c r="H19" s="5">
        <v>0.81548222302512496</v>
      </c>
      <c r="I19" s="6">
        <v>0.81559999999999999</v>
      </c>
    </row>
    <row r="20" spans="3:12" x14ac:dyDescent="0.3">
      <c r="C20" s="4" t="s">
        <v>42</v>
      </c>
      <c r="D20" s="5"/>
      <c r="E20" s="5"/>
      <c r="F20" s="5"/>
      <c r="G20" s="5"/>
      <c r="H20" s="5"/>
      <c r="I20" s="45">
        <v>0.81534257382784103</v>
      </c>
    </row>
    <row r="21" spans="3:12" x14ac:dyDescent="0.3">
      <c r="C21" s="4" t="s">
        <v>43</v>
      </c>
      <c r="D21" s="5"/>
      <c r="E21" s="5"/>
      <c r="F21" s="5"/>
      <c r="G21" s="5"/>
      <c r="H21" s="5"/>
      <c r="I21" s="45">
        <v>0.81517495655349603</v>
      </c>
    </row>
    <row r="22" spans="3:12" x14ac:dyDescent="0.3">
      <c r="C22" s="4" t="s">
        <v>44</v>
      </c>
      <c r="D22" s="5"/>
      <c r="E22" s="5"/>
      <c r="F22" s="5"/>
      <c r="G22" s="5"/>
      <c r="H22" s="5"/>
      <c r="I22" s="45">
        <v>0.815230822475284</v>
      </c>
    </row>
    <row r="23" spans="3:12" x14ac:dyDescent="0.3">
      <c r="C23" s="4"/>
      <c r="D23" s="5"/>
      <c r="E23" s="5"/>
      <c r="F23" s="5"/>
      <c r="G23" s="5"/>
      <c r="H23" s="5"/>
      <c r="I23" s="6"/>
    </row>
    <row r="24" spans="3:12" x14ac:dyDescent="0.3">
      <c r="C24" s="4" t="s">
        <v>77</v>
      </c>
      <c r="D24" s="5"/>
      <c r="E24" s="5"/>
      <c r="F24" s="5"/>
      <c r="G24" s="5"/>
      <c r="H24" s="5"/>
      <c r="I24" s="6">
        <v>0.80498000000000003</v>
      </c>
    </row>
    <row r="25" spans="3:12" x14ac:dyDescent="0.3">
      <c r="C25" s="7" t="s">
        <v>78</v>
      </c>
      <c r="D25" s="8"/>
      <c r="E25" s="8"/>
      <c r="F25" s="8"/>
      <c r="G25" s="8"/>
      <c r="H25" s="8"/>
      <c r="I25" s="9">
        <v>0.80064999999999997</v>
      </c>
    </row>
    <row r="26" spans="3:12" x14ac:dyDescent="0.3">
      <c r="C26" s="63" t="s">
        <v>102</v>
      </c>
      <c r="I26" s="11">
        <v>0.80130999999999997</v>
      </c>
    </row>
    <row r="28" spans="3:12" x14ac:dyDescent="0.3">
      <c r="C28" s="45"/>
      <c r="D28" s="45"/>
      <c r="E28" s="45"/>
      <c r="F28" s="45"/>
      <c r="G28" s="45"/>
      <c r="H28" s="45"/>
      <c r="I28" s="45"/>
      <c r="J28" s="45"/>
      <c r="K28" s="45"/>
      <c r="L28" s="45"/>
    </row>
    <row r="29" spans="3:12" x14ac:dyDescent="0.3">
      <c r="C29" s="45"/>
      <c r="D29" s="45"/>
      <c r="E29" s="45"/>
      <c r="F29" s="45"/>
      <c r="G29" s="45"/>
      <c r="H29" s="45"/>
      <c r="I29" s="45"/>
      <c r="J29" s="45"/>
      <c r="K29" s="45"/>
      <c r="L29" s="45"/>
    </row>
    <row r="30" spans="3:12" x14ac:dyDescent="0.3">
      <c r="C30" s="45"/>
      <c r="D30" s="45"/>
      <c r="E30" s="45"/>
      <c r="F30" s="45"/>
      <c r="G30" s="45"/>
      <c r="H30" s="45"/>
      <c r="I30" s="45"/>
      <c r="J30" s="45"/>
      <c r="K30" s="45"/>
      <c r="L30" s="45"/>
    </row>
  </sheetData>
  <mergeCells count="2">
    <mergeCell ref="C2:C3"/>
    <mergeCell ref="D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46E1-507A-4CD0-A9CD-BA91F6CD2AFB}">
  <dimension ref="A2:X49"/>
  <sheetViews>
    <sheetView zoomScaleNormal="100" workbookViewId="0">
      <selection activeCell="F14" sqref="F14"/>
    </sheetView>
  </sheetViews>
  <sheetFormatPr defaultRowHeight="14.4" x14ac:dyDescent="0.3"/>
  <cols>
    <col min="3" max="3" width="12.21875" customWidth="1"/>
    <col min="6" max="6" width="12" bestFit="1" customWidth="1"/>
    <col min="20" max="20" width="10.88671875" customWidth="1"/>
  </cols>
  <sheetData>
    <row r="2" spans="3:24" x14ac:dyDescent="0.3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</row>
    <row r="3" spans="3:24" x14ac:dyDescent="0.3"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68</v>
      </c>
    </row>
    <row r="4" spans="3:24" x14ac:dyDescent="0.3">
      <c r="C4" t="s">
        <v>47</v>
      </c>
      <c r="D4">
        <v>45</v>
      </c>
      <c r="E4">
        <v>1</v>
      </c>
      <c r="F4">
        <v>2</v>
      </c>
      <c r="G4">
        <v>1</v>
      </c>
      <c r="H4">
        <v>3</v>
      </c>
      <c r="I4">
        <v>2</v>
      </c>
      <c r="M4">
        <v>5</v>
      </c>
      <c r="O4">
        <v>1</v>
      </c>
      <c r="Q4">
        <v>11</v>
      </c>
      <c r="T4">
        <v>10</v>
      </c>
      <c r="X4">
        <f>D4/SUM(D4:W4)</f>
        <v>0.55555555555555558</v>
      </c>
    </row>
    <row r="5" spans="3:24" x14ac:dyDescent="0.3">
      <c r="C5" t="s">
        <v>48</v>
      </c>
      <c r="E5">
        <v>79</v>
      </c>
      <c r="F5">
        <v>1</v>
      </c>
      <c r="G5">
        <v>1</v>
      </c>
      <c r="I5">
        <v>14</v>
      </c>
      <c r="J5">
        <v>2</v>
      </c>
      <c r="K5">
        <v>8</v>
      </c>
      <c r="L5">
        <v>10</v>
      </c>
      <c r="M5">
        <v>8</v>
      </c>
      <c r="Q5">
        <v>1</v>
      </c>
      <c r="S5">
        <v>3</v>
      </c>
      <c r="T5">
        <v>16</v>
      </c>
      <c r="U5">
        <v>2</v>
      </c>
      <c r="X5">
        <f>E5/SUM(D5:W5)</f>
        <v>0.54482758620689653</v>
      </c>
    </row>
    <row r="6" spans="3:24" x14ac:dyDescent="0.3">
      <c r="C6" t="s">
        <v>49</v>
      </c>
      <c r="F6">
        <v>202</v>
      </c>
      <c r="G6">
        <v>1</v>
      </c>
      <c r="I6">
        <v>9</v>
      </c>
      <c r="L6">
        <v>1</v>
      </c>
      <c r="M6">
        <v>17</v>
      </c>
      <c r="N6">
        <v>1</v>
      </c>
      <c r="Q6">
        <v>4</v>
      </c>
      <c r="T6">
        <v>42</v>
      </c>
      <c r="U6">
        <v>1</v>
      </c>
      <c r="X6">
        <f>F6/SUM(D6:W6)</f>
        <v>0.72661870503597126</v>
      </c>
    </row>
    <row r="7" spans="3:24" x14ac:dyDescent="0.3">
      <c r="C7" t="s">
        <v>50</v>
      </c>
      <c r="E7">
        <v>1</v>
      </c>
      <c r="F7">
        <v>1</v>
      </c>
      <c r="G7">
        <v>422</v>
      </c>
      <c r="H7">
        <v>1</v>
      </c>
      <c r="I7">
        <v>1</v>
      </c>
      <c r="K7">
        <v>2</v>
      </c>
      <c r="L7">
        <v>1</v>
      </c>
      <c r="M7">
        <v>5</v>
      </c>
      <c r="O7">
        <v>16</v>
      </c>
      <c r="P7">
        <v>9</v>
      </c>
      <c r="Q7">
        <v>1</v>
      </c>
      <c r="T7">
        <v>6</v>
      </c>
      <c r="V7">
        <v>9</v>
      </c>
      <c r="W7">
        <v>6</v>
      </c>
      <c r="X7">
        <f>G7/SUM(D7:W7)</f>
        <v>0.87733887733887739</v>
      </c>
    </row>
    <row r="8" spans="3:24" x14ac:dyDescent="0.3">
      <c r="C8" t="s">
        <v>51</v>
      </c>
      <c r="D8">
        <v>2</v>
      </c>
      <c r="G8">
        <v>14</v>
      </c>
      <c r="H8">
        <v>88</v>
      </c>
      <c r="I8">
        <v>2</v>
      </c>
      <c r="K8">
        <v>1</v>
      </c>
      <c r="L8">
        <v>2</v>
      </c>
      <c r="M8">
        <v>3</v>
      </c>
      <c r="O8">
        <v>2</v>
      </c>
      <c r="P8">
        <v>1</v>
      </c>
      <c r="Q8">
        <v>6</v>
      </c>
      <c r="S8">
        <v>1</v>
      </c>
      <c r="T8">
        <v>7</v>
      </c>
      <c r="V8">
        <v>3</v>
      </c>
      <c r="W8">
        <v>4</v>
      </c>
      <c r="X8">
        <f>H8/SUM(D8:W8)</f>
        <v>0.6470588235294118</v>
      </c>
    </row>
    <row r="9" spans="3:24" x14ac:dyDescent="0.3">
      <c r="C9" t="s">
        <v>52</v>
      </c>
      <c r="E9">
        <v>10</v>
      </c>
      <c r="F9">
        <v>1</v>
      </c>
      <c r="H9">
        <v>1</v>
      </c>
      <c r="I9">
        <v>327</v>
      </c>
      <c r="J9">
        <v>4</v>
      </c>
      <c r="K9">
        <v>3</v>
      </c>
      <c r="L9">
        <v>2</v>
      </c>
      <c r="M9">
        <v>85</v>
      </c>
      <c r="O9">
        <v>2</v>
      </c>
      <c r="Q9">
        <v>2</v>
      </c>
      <c r="R9">
        <v>1</v>
      </c>
      <c r="S9">
        <v>5</v>
      </c>
      <c r="T9">
        <v>27</v>
      </c>
      <c r="U9">
        <v>6</v>
      </c>
      <c r="X9">
        <f>I9/SUM(D9:W9)</f>
        <v>0.68697478991596639</v>
      </c>
    </row>
    <row r="10" spans="3:24" x14ac:dyDescent="0.3">
      <c r="C10" t="s">
        <v>53</v>
      </c>
      <c r="E10">
        <v>1</v>
      </c>
      <c r="I10">
        <v>7</v>
      </c>
      <c r="J10">
        <v>159</v>
      </c>
      <c r="K10">
        <v>2</v>
      </c>
      <c r="M10">
        <v>28</v>
      </c>
      <c r="Q10">
        <v>5</v>
      </c>
      <c r="R10">
        <v>5</v>
      </c>
      <c r="T10">
        <v>1</v>
      </c>
      <c r="U10">
        <v>3</v>
      </c>
      <c r="X10">
        <f>J10/SUM(D10:W10)</f>
        <v>0.75355450236966826</v>
      </c>
    </row>
    <row r="11" spans="3:24" x14ac:dyDescent="0.3">
      <c r="C11" t="s">
        <v>54</v>
      </c>
      <c r="E11">
        <v>1</v>
      </c>
      <c r="G11">
        <v>4</v>
      </c>
      <c r="I11">
        <v>8</v>
      </c>
      <c r="J11">
        <v>1</v>
      </c>
      <c r="K11">
        <v>496</v>
      </c>
      <c r="M11">
        <v>4</v>
      </c>
      <c r="N11">
        <v>4</v>
      </c>
      <c r="Q11">
        <v>6</v>
      </c>
      <c r="R11">
        <v>7</v>
      </c>
      <c r="T11">
        <v>2</v>
      </c>
      <c r="U11">
        <v>1</v>
      </c>
      <c r="V11">
        <v>6</v>
      </c>
      <c r="W11">
        <v>1</v>
      </c>
      <c r="X11">
        <f>K11/SUM(D11:W11)</f>
        <v>0.91682070240295743</v>
      </c>
    </row>
    <row r="12" spans="3:24" x14ac:dyDescent="0.3">
      <c r="C12" t="s">
        <v>55</v>
      </c>
      <c r="E12">
        <v>12</v>
      </c>
      <c r="I12">
        <v>10</v>
      </c>
      <c r="J12">
        <v>1</v>
      </c>
      <c r="L12">
        <v>70</v>
      </c>
      <c r="M12">
        <v>7</v>
      </c>
      <c r="Q12">
        <v>4</v>
      </c>
      <c r="S12">
        <v>2</v>
      </c>
      <c r="T12">
        <v>12</v>
      </c>
      <c r="U12">
        <v>1</v>
      </c>
      <c r="V12">
        <v>1</v>
      </c>
      <c r="X12">
        <f>L12/SUM(D12:W12)</f>
        <v>0.58333333333333337</v>
      </c>
    </row>
    <row r="13" spans="3:24" x14ac:dyDescent="0.3">
      <c r="C13" t="s">
        <v>56</v>
      </c>
      <c r="E13">
        <v>1</v>
      </c>
      <c r="F13">
        <v>1</v>
      </c>
      <c r="G13">
        <v>1</v>
      </c>
      <c r="H13">
        <v>1</v>
      </c>
      <c r="I13">
        <v>53</v>
      </c>
      <c r="J13">
        <v>16</v>
      </c>
      <c r="K13">
        <v>1</v>
      </c>
      <c r="L13">
        <v>2</v>
      </c>
      <c r="M13">
        <v>1269</v>
      </c>
      <c r="O13">
        <v>2</v>
      </c>
      <c r="Q13">
        <v>12</v>
      </c>
      <c r="R13">
        <v>3</v>
      </c>
      <c r="S13">
        <v>3</v>
      </c>
      <c r="T13">
        <v>34</v>
      </c>
      <c r="U13">
        <v>10</v>
      </c>
      <c r="V13">
        <v>1</v>
      </c>
      <c r="X13">
        <f>M13/SUM(D13:W13)</f>
        <v>0.9</v>
      </c>
    </row>
    <row r="14" spans="3:24" x14ac:dyDescent="0.3">
      <c r="C14" t="s">
        <v>57</v>
      </c>
      <c r="F14">
        <v>2</v>
      </c>
      <c r="G14">
        <v>1</v>
      </c>
      <c r="H14">
        <v>1</v>
      </c>
      <c r="I14">
        <v>3</v>
      </c>
      <c r="K14">
        <v>2</v>
      </c>
      <c r="L14">
        <v>1</v>
      </c>
      <c r="N14">
        <v>76</v>
      </c>
      <c r="O14">
        <v>1</v>
      </c>
      <c r="Q14">
        <v>2</v>
      </c>
      <c r="T14">
        <v>2</v>
      </c>
      <c r="U14">
        <v>1</v>
      </c>
      <c r="V14">
        <v>2</v>
      </c>
      <c r="W14">
        <v>1</v>
      </c>
      <c r="X14">
        <f>N14/SUM(D14:W14)</f>
        <v>0.8</v>
      </c>
    </row>
    <row r="15" spans="3:24" x14ac:dyDescent="0.3">
      <c r="C15" t="s">
        <v>58</v>
      </c>
      <c r="E15">
        <v>2</v>
      </c>
      <c r="F15">
        <v>2</v>
      </c>
      <c r="G15">
        <v>21</v>
      </c>
      <c r="H15">
        <v>1</v>
      </c>
      <c r="I15">
        <v>2</v>
      </c>
      <c r="K15">
        <v>15</v>
      </c>
      <c r="L15">
        <v>2</v>
      </c>
      <c r="M15">
        <v>1</v>
      </c>
      <c r="O15">
        <v>197</v>
      </c>
      <c r="P15">
        <v>2</v>
      </c>
      <c r="Q15">
        <v>3</v>
      </c>
      <c r="T15">
        <v>5</v>
      </c>
      <c r="V15">
        <v>3</v>
      </c>
      <c r="W15">
        <v>1</v>
      </c>
      <c r="X15">
        <f>O15/SUM(D15:W15)</f>
        <v>0.7665369649805448</v>
      </c>
    </row>
    <row r="16" spans="3:24" x14ac:dyDescent="0.3">
      <c r="C16" t="s">
        <v>59</v>
      </c>
      <c r="G16">
        <v>15</v>
      </c>
      <c r="O16">
        <v>4</v>
      </c>
      <c r="P16">
        <v>125</v>
      </c>
      <c r="S16">
        <v>1</v>
      </c>
      <c r="T16">
        <v>2</v>
      </c>
      <c r="U16">
        <v>1</v>
      </c>
      <c r="W16">
        <v>1</v>
      </c>
      <c r="X16">
        <f>P16/SUM(D16:W16)</f>
        <v>0.83892617449664431</v>
      </c>
    </row>
    <row r="17" spans="1:24" x14ac:dyDescent="0.3">
      <c r="C17" t="s">
        <v>60</v>
      </c>
      <c r="F17">
        <v>3</v>
      </c>
      <c r="G17">
        <v>2</v>
      </c>
      <c r="I17">
        <v>7</v>
      </c>
      <c r="J17">
        <v>2</v>
      </c>
      <c r="K17">
        <v>4</v>
      </c>
      <c r="L17">
        <v>2</v>
      </c>
      <c r="M17">
        <v>15</v>
      </c>
      <c r="N17">
        <v>3</v>
      </c>
      <c r="O17">
        <v>1</v>
      </c>
      <c r="Q17">
        <v>1094</v>
      </c>
      <c r="R17">
        <v>1</v>
      </c>
      <c r="T17">
        <v>17</v>
      </c>
      <c r="U17">
        <v>7</v>
      </c>
      <c r="W17">
        <v>1</v>
      </c>
      <c r="X17">
        <f>Q17/SUM(D17:W17)</f>
        <v>0.94391716997411557</v>
      </c>
    </row>
    <row r="18" spans="1:24" x14ac:dyDescent="0.3">
      <c r="C18" t="s">
        <v>61</v>
      </c>
      <c r="I18">
        <v>1</v>
      </c>
      <c r="J18">
        <v>3</v>
      </c>
      <c r="K18">
        <v>6</v>
      </c>
      <c r="M18">
        <v>3</v>
      </c>
      <c r="Q18">
        <v>2</v>
      </c>
      <c r="R18">
        <v>129</v>
      </c>
      <c r="U18">
        <v>3</v>
      </c>
      <c r="V18">
        <v>1</v>
      </c>
      <c r="X18">
        <f>R18/SUM(D18:W18)</f>
        <v>0.8716216216216216</v>
      </c>
    </row>
    <row r="19" spans="1:24" x14ac:dyDescent="0.3">
      <c r="C19" t="s">
        <v>62</v>
      </c>
      <c r="E19">
        <v>1</v>
      </c>
      <c r="F19">
        <v>2</v>
      </c>
      <c r="I19">
        <v>14</v>
      </c>
      <c r="J19">
        <v>2</v>
      </c>
      <c r="K19">
        <v>1</v>
      </c>
      <c r="L19">
        <v>3</v>
      </c>
      <c r="O19">
        <v>1</v>
      </c>
      <c r="Q19">
        <v>1</v>
      </c>
      <c r="S19">
        <v>50</v>
      </c>
      <c r="T19">
        <v>8</v>
      </c>
      <c r="U19">
        <v>1</v>
      </c>
      <c r="X19">
        <f>S19/SUM(D19:W19)</f>
        <v>0.59523809523809523</v>
      </c>
    </row>
    <row r="20" spans="1:24" x14ac:dyDescent="0.3">
      <c r="C20" t="s">
        <v>63</v>
      </c>
      <c r="E20">
        <v>5</v>
      </c>
      <c r="F20">
        <v>31</v>
      </c>
      <c r="G20">
        <v>1</v>
      </c>
      <c r="H20">
        <v>1</v>
      </c>
      <c r="I20">
        <v>28</v>
      </c>
      <c r="J20">
        <v>4</v>
      </c>
      <c r="K20">
        <v>4</v>
      </c>
      <c r="L20">
        <v>6</v>
      </c>
      <c r="M20">
        <v>21</v>
      </c>
      <c r="N20">
        <v>2</v>
      </c>
      <c r="O20">
        <v>2</v>
      </c>
      <c r="P20">
        <v>2</v>
      </c>
      <c r="Q20">
        <v>21</v>
      </c>
      <c r="R20">
        <v>2</v>
      </c>
      <c r="S20">
        <v>3</v>
      </c>
      <c r="T20">
        <v>639</v>
      </c>
      <c r="U20">
        <v>2</v>
      </c>
      <c r="V20">
        <v>3</v>
      </c>
      <c r="W20">
        <v>1</v>
      </c>
      <c r="X20">
        <f>T20/SUM(D20:W20)</f>
        <v>0.82133676092544983</v>
      </c>
    </row>
    <row r="21" spans="1:24" x14ac:dyDescent="0.3">
      <c r="C21" t="s">
        <v>64</v>
      </c>
      <c r="D21">
        <v>2</v>
      </c>
      <c r="E21">
        <v>2</v>
      </c>
      <c r="F21">
        <v>3</v>
      </c>
      <c r="I21">
        <v>19</v>
      </c>
      <c r="L21">
        <v>1</v>
      </c>
      <c r="M21">
        <v>36</v>
      </c>
      <c r="Q21">
        <v>16</v>
      </c>
      <c r="R21">
        <v>2</v>
      </c>
      <c r="T21">
        <v>7</v>
      </c>
      <c r="U21">
        <v>88</v>
      </c>
      <c r="V21">
        <v>1</v>
      </c>
      <c r="W21">
        <v>1</v>
      </c>
      <c r="X21">
        <f>U21/SUM(D21:W21)</f>
        <v>0.4943820224719101</v>
      </c>
    </row>
    <row r="22" spans="1:24" x14ac:dyDescent="0.3">
      <c r="C22" t="s">
        <v>65</v>
      </c>
      <c r="F22">
        <v>1</v>
      </c>
      <c r="G22">
        <v>14</v>
      </c>
      <c r="H22">
        <v>3</v>
      </c>
      <c r="K22">
        <v>10</v>
      </c>
      <c r="M22">
        <v>2</v>
      </c>
      <c r="O22">
        <v>4</v>
      </c>
      <c r="P22">
        <v>1</v>
      </c>
      <c r="Q22">
        <v>1</v>
      </c>
      <c r="T22">
        <v>2</v>
      </c>
      <c r="V22">
        <v>224</v>
      </c>
      <c r="W22">
        <v>15</v>
      </c>
      <c r="X22">
        <f>V22/SUM(D22:W22)</f>
        <v>0.80866425992779778</v>
      </c>
    </row>
    <row r="23" spans="1:24" x14ac:dyDescent="0.3">
      <c r="C23" t="s">
        <v>66</v>
      </c>
      <c r="G23">
        <v>13</v>
      </c>
      <c r="H23">
        <v>2</v>
      </c>
      <c r="I23">
        <v>2</v>
      </c>
      <c r="M23">
        <v>1</v>
      </c>
      <c r="O23">
        <v>3</v>
      </c>
      <c r="P23">
        <v>2</v>
      </c>
      <c r="Q23">
        <v>2</v>
      </c>
      <c r="T23">
        <v>1</v>
      </c>
      <c r="U23">
        <v>1</v>
      </c>
      <c r="V23">
        <v>29</v>
      </c>
      <c r="W23">
        <v>93</v>
      </c>
      <c r="X23">
        <f>W23/SUM(D23:W23)</f>
        <v>0.62416107382550334</v>
      </c>
    </row>
    <row r="24" spans="1:24" x14ac:dyDescent="0.3">
      <c r="C24" t="s">
        <v>67</v>
      </c>
      <c r="D24">
        <f>D4/SUM(D4:D23)</f>
        <v>0.91836734693877553</v>
      </c>
      <c r="E24">
        <f>E5/SUM(E4:E23)</f>
        <v>0.68103448275862066</v>
      </c>
      <c r="F24">
        <f>F6/SUM(F4:F23)</f>
        <v>0.80158730158730163</v>
      </c>
      <c r="G24">
        <f>G7/SUM(G4:G23)</f>
        <v>0.82583170254403127</v>
      </c>
      <c r="H24">
        <f>H8/SUM(H4:H23)</f>
        <v>0.86274509803921573</v>
      </c>
      <c r="I24">
        <f>I9/SUM(I4:I23)</f>
        <v>0.64243614931237725</v>
      </c>
      <c r="J24">
        <f>J10/SUM(J4:J23)</f>
        <v>0.81958762886597936</v>
      </c>
      <c r="K24">
        <f>K11/SUM(K4:K23)</f>
        <v>0.89369369369369367</v>
      </c>
      <c r="L24">
        <f>L12/SUM(L4:L23)</f>
        <v>0.67961165048543692</v>
      </c>
      <c r="M24">
        <f>M13/SUM(M4:M23)</f>
        <v>0.84039735099337753</v>
      </c>
      <c r="N24">
        <f>N14/SUM(N4:N23)</f>
        <v>0.88372093023255816</v>
      </c>
      <c r="O24">
        <f>O15/SUM(O4:O23)</f>
        <v>0.8347457627118644</v>
      </c>
      <c r="P24">
        <f>P16/SUM(P4:P23)</f>
        <v>0.88028169014084512</v>
      </c>
      <c r="Q24">
        <f>Q17/SUM(Q4:Q23)</f>
        <v>0.91624790619765495</v>
      </c>
      <c r="R24">
        <f>R18/SUM(R4:R23)</f>
        <v>0.86</v>
      </c>
      <c r="S24">
        <f>S19/SUM(S4:S23)</f>
        <v>0.73529411764705888</v>
      </c>
      <c r="T24">
        <f>T20/SUM(T4:T23)</f>
        <v>0.76071428571428568</v>
      </c>
      <c r="U24">
        <f>U21/SUM(U4:U23)</f>
        <v>0.6875</v>
      </c>
      <c r="V24">
        <f>V22/SUM(V4:V23)</f>
        <v>0.79151943462897523</v>
      </c>
      <c r="W24">
        <f>W23/SUM(W4:W23)</f>
        <v>0.74399999999999999</v>
      </c>
    </row>
    <row r="27" spans="1:24" x14ac:dyDescent="0.3">
      <c r="C27" t="s">
        <v>103</v>
      </c>
      <c r="D27">
        <v>0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  <c r="O27">
        <v>11</v>
      </c>
      <c r="P27">
        <v>12</v>
      </c>
      <c r="Q27">
        <v>13</v>
      </c>
      <c r="R27">
        <v>14</v>
      </c>
      <c r="S27">
        <v>15</v>
      </c>
      <c r="T27">
        <v>16</v>
      </c>
      <c r="U27">
        <v>17</v>
      </c>
      <c r="V27">
        <v>18</v>
      </c>
      <c r="W27">
        <v>19</v>
      </c>
    </row>
    <row r="28" spans="1:24" x14ac:dyDescent="0.3">
      <c r="A28" t="s">
        <v>82</v>
      </c>
      <c r="B28">
        <v>0.82302664655605795</v>
      </c>
      <c r="D28" t="s">
        <v>47</v>
      </c>
      <c r="E28" t="s">
        <v>48</v>
      </c>
      <c r="F28" t="s">
        <v>49</v>
      </c>
      <c r="G28" t="s">
        <v>50</v>
      </c>
      <c r="H28" t="s">
        <v>51</v>
      </c>
      <c r="I28" t="s">
        <v>52</v>
      </c>
      <c r="J28" t="s">
        <v>53</v>
      </c>
      <c r="K28" t="s">
        <v>54</v>
      </c>
      <c r="L28" t="s">
        <v>55</v>
      </c>
      <c r="M28" t="s">
        <v>56</v>
      </c>
      <c r="N28" t="s">
        <v>57</v>
      </c>
      <c r="O28" t="s">
        <v>58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  <c r="U28" t="s">
        <v>64</v>
      </c>
      <c r="V28" t="s">
        <v>65</v>
      </c>
      <c r="W28" t="s">
        <v>66</v>
      </c>
      <c r="X28" t="s">
        <v>68</v>
      </c>
    </row>
    <row r="29" spans="1:24" x14ac:dyDescent="0.3">
      <c r="C29" t="s">
        <v>47</v>
      </c>
      <c r="D29">
        <v>29</v>
      </c>
      <c r="E29">
        <v>0</v>
      </c>
      <c r="F29">
        <v>1</v>
      </c>
      <c r="G29">
        <v>0</v>
      </c>
      <c r="H29">
        <v>3</v>
      </c>
      <c r="I29">
        <v>1</v>
      </c>
      <c r="J29">
        <v>0</v>
      </c>
      <c r="K29">
        <v>1</v>
      </c>
      <c r="L29">
        <v>0</v>
      </c>
      <c r="M29">
        <v>4</v>
      </c>
      <c r="N29">
        <v>0</v>
      </c>
      <c r="O29">
        <v>0</v>
      </c>
      <c r="P29">
        <v>0</v>
      </c>
      <c r="Q29">
        <v>5</v>
      </c>
      <c r="R29">
        <v>0</v>
      </c>
      <c r="S29">
        <v>0</v>
      </c>
      <c r="T29">
        <v>3</v>
      </c>
      <c r="U29">
        <v>0</v>
      </c>
      <c r="V29">
        <v>0</v>
      </c>
      <c r="W29">
        <v>0</v>
      </c>
      <c r="X29">
        <f>D29/SUM(D29:W29)</f>
        <v>0.61702127659574468</v>
      </c>
    </row>
    <row r="30" spans="1:24" x14ac:dyDescent="0.3">
      <c r="C30" t="s">
        <v>48</v>
      </c>
      <c r="D30">
        <v>0</v>
      </c>
      <c r="E30">
        <v>40</v>
      </c>
      <c r="F30">
        <v>0</v>
      </c>
      <c r="G30">
        <v>0</v>
      </c>
      <c r="H30">
        <v>1</v>
      </c>
      <c r="I30">
        <v>7</v>
      </c>
      <c r="J30">
        <v>0</v>
      </c>
      <c r="K30">
        <v>1</v>
      </c>
      <c r="L30">
        <v>13</v>
      </c>
      <c r="M30">
        <v>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12</v>
      </c>
      <c r="U30">
        <v>0</v>
      </c>
      <c r="V30">
        <v>1</v>
      </c>
      <c r="W30">
        <v>0</v>
      </c>
      <c r="X30">
        <f>E30/SUM(D30:W30)</f>
        <v>0.5</v>
      </c>
    </row>
    <row r="31" spans="1:24" x14ac:dyDescent="0.3">
      <c r="C31" t="s">
        <v>49</v>
      </c>
      <c r="D31">
        <v>0</v>
      </c>
      <c r="E31">
        <v>0</v>
      </c>
      <c r="F31">
        <v>121</v>
      </c>
      <c r="G31">
        <v>0</v>
      </c>
      <c r="H31">
        <v>0</v>
      </c>
      <c r="I31">
        <v>3</v>
      </c>
      <c r="J31">
        <v>0</v>
      </c>
      <c r="K31">
        <v>0</v>
      </c>
      <c r="L31">
        <v>0</v>
      </c>
      <c r="M31">
        <v>7</v>
      </c>
      <c r="N31">
        <v>1</v>
      </c>
      <c r="O31">
        <v>0</v>
      </c>
      <c r="P31">
        <v>0</v>
      </c>
      <c r="Q31">
        <v>2</v>
      </c>
      <c r="R31">
        <v>0</v>
      </c>
      <c r="S31">
        <v>0</v>
      </c>
      <c r="T31">
        <v>21</v>
      </c>
      <c r="U31">
        <v>0</v>
      </c>
      <c r="V31">
        <v>0</v>
      </c>
      <c r="W31">
        <v>0</v>
      </c>
      <c r="X31">
        <f>F31/SUM(D31:W31)</f>
        <v>0.78064516129032258</v>
      </c>
    </row>
    <row r="32" spans="1:24" x14ac:dyDescent="0.3">
      <c r="C32" t="s">
        <v>50</v>
      </c>
      <c r="D32">
        <v>0</v>
      </c>
      <c r="E32">
        <v>0</v>
      </c>
      <c r="F32">
        <v>1</v>
      </c>
      <c r="G32">
        <v>237</v>
      </c>
      <c r="H32">
        <v>1</v>
      </c>
      <c r="I32">
        <v>0</v>
      </c>
      <c r="J32">
        <v>0</v>
      </c>
      <c r="K32">
        <v>2</v>
      </c>
      <c r="L32">
        <v>0</v>
      </c>
      <c r="M32">
        <v>2</v>
      </c>
      <c r="N32">
        <v>0</v>
      </c>
      <c r="O32">
        <v>10</v>
      </c>
      <c r="P32">
        <v>2</v>
      </c>
      <c r="Q32">
        <v>2</v>
      </c>
      <c r="R32">
        <v>0</v>
      </c>
      <c r="S32">
        <v>0</v>
      </c>
      <c r="T32">
        <v>4</v>
      </c>
      <c r="U32">
        <v>0</v>
      </c>
      <c r="V32">
        <v>4</v>
      </c>
      <c r="W32">
        <v>2</v>
      </c>
      <c r="X32">
        <f>G32/SUM(D32:W32)</f>
        <v>0.88764044943820219</v>
      </c>
    </row>
    <row r="33" spans="3:24" x14ac:dyDescent="0.3">
      <c r="C33" t="s">
        <v>51</v>
      </c>
      <c r="D33">
        <v>1</v>
      </c>
      <c r="E33">
        <v>0</v>
      </c>
      <c r="F33">
        <v>0</v>
      </c>
      <c r="G33">
        <v>4</v>
      </c>
      <c r="H33">
        <v>50</v>
      </c>
      <c r="I33">
        <v>1</v>
      </c>
      <c r="J33">
        <v>0</v>
      </c>
      <c r="K33">
        <v>0</v>
      </c>
      <c r="L33">
        <v>0</v>
      </c>
      <c r="M33">
        <v>4</v>
      </c>
      <c r="N33">
        <v>0</v>
      </c>
      <c r="O33">
        <v>0</v>
      </c>
      <c r="P33">
        <v>1</v>
      </c>
      <c r="Q33">
        <v>6</v>
      </c>
      <c r="R33">
        <v>0</v>
      </c>
      <c r="S33">
        <v>1</v>
      </c>
      <c r="T33">
        <v>2</v>
      </c>
      <c r="U33">
        <v>1</v>
      </c>
      <c r="V33">
        <v>2</v>
      </c>
      <c r="W33">
        <v>2</v>
      </c>
      <c r="X33">
        <f>H33/SUM(D33:W33)</f>
        <v>0.66666666666666663</v>
      </c>
    </row>
    <row r="34" spans="3:24" x14ac:dyDescent="0.3">
      <c r="C34" t="s">
        <v>52</v>
      </c>
      <c r="D34">
        <v>0</v>
      </c>
      <c r="E34">
        <v>5</v>
      </c>
      <c r="F34">
        <v>5</v>
      </c>
      <c r="G34">
        <v>0</v>
      </c>
      <c r="H34">
        <v>0</v>
      </c>
      <c r="I34">
        <v>172</v>
      </c>
      <c r="J34">
        <v>5</v>
      </c>
      <c r="K34">
        <v>3</v>
      </c>
      <c r="L34">
        <v>0</v>
      </c>
      <c r="M34">
        <v>45</v>
      </c>
      <c r="N34">
        <v>0</v>
      </c>
      <c r="O34">
        <v>0</v>
      </c>
      <c r="P34">
        <v>0</v>
      </c>
      <c r="Q34">
        <v>0</v>
      </c>
      <c r="R34">
        <v>3</v>
      </c>
      <c r="S34">
        <v>4</v>
      </c>
      <c r="T34">
        <v>17</v>
      </c>
      <c r="U34">
        <v>6</v>
      </c>
      <c r="V34">
        <v>0</v>
      </c>
      <c r="W34">
        <v>0</v>
      </c>
      <c r="X34">
        <f>I34/SUM(D34:W34)</f>
        <v>0.64905660377358487</v>
      </c>
    </row>
    <row r="35" spans="3:24" x14ac:dyDescent="0.3">
      <c r="C35" t="s">
        <v>53</v>
      </c>
      <c r="D35">
        <v>0</v>
      </c>
      <c r="E35">
        <v>0</v>
      </c>
      <c r="F35">
        <v>1</v>
      </c>
      <c r="G35">
        <v>0</v>
      </c>
      <c r="H35">
        <v>0</v>
      </c>
      <c r="I35">
        <v>2</v>
      </c>
      <c r="J35">
        <v>86</v>
      </c>
      <c r="K35">
        <v>2</v>
      </c>
      <c r="L35">
        <v>0</v>
      </c>
      <c r="M35">
        <v>17</v>
      </c>
      <c r="N35">
        <v>0</v>
      </c>
      <c r="O35">
        <v>0</v>
      </c>
      <c r="P35">
        <v>1</v>
      </c>
      <c r="Q35">
        <v>1</v>
      </c>
      <c r="R35">
        <v>4</v>
      </c>
      <c r="S35">
        <v>0</v>
      </c>
      <c r="T35">
        <v>3</v>
      </c>
      <c r="U35">
        <v>1</v>
      </c>
      <c r="V35">
        <v>0</v>
      </c>
      <c r="W35">
        <v>0</v>
      </c>
      <c r="X35">
        <f>J35/SUM(D35:W35)</f>
        <v>0.72881355932203384</v>
      </c>
    </row>
    <row r="36" spans="3:24" x14ac:dyDescent="0.3"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279</v>
      </c>
      <c r="L36">
        <v>0</v>
      </c>
      <c r="M36">
        <v>3</v>
      </c>
      <c r="N36">
        <v>1</v>
      </c>
      <c r="O36">
        <v>0</v>
      </c>
      <c r="P36">
        <v>0</v>
      </c>
      <c r="Q36">
        <v>4</v>
      </c>
      <c r="R36">
        <v>6</v>
      </c>
      <c r="S36">
        <v>0</v>
      </c>
      <c r="T36">
        <v>1</v>
      </c>
      <c r="U36">
        <v>1</v>
      </c>
      <c r="V36">
        <v>3</v>
      </c>
      <c r="W36">
        <v>0</v>
      </c>
      <c r="X36">
        <f>K36/SUM(D36:W36)</f>
        <v>0.93</v>
      </c>
    </row>
    <row r="37" spans="3:24" x14ac:dyDescent="0.3">
      <c r="C37" t="s">
        <v>55</v>
      </c>
      <c r="D37">
        <v>0</v>
      </c>
      <c r="E37">
        <v>4</v>
      </c>
      <c r="F37">
        <v>0</v>
      </c>
      <c r="G37">
        <v>0</v>
      </c>
      <c r="H37">
        <v>0</v>
      </c>
      <c r="I37">
        <v>6</v>
      </c>
      <c r="J37">
        <v>0</v>
      </c>
      <c r="K37">
        <v>1</v>
      </c>
      <c r="L37">
        <v>42</v>
      </c>
      <c r="M37">
        <v>3</v>
      </c>
      <c r="N37">
        <v>0</v>
      </c>
      <c r="O37">
        <v>0</v>
      </c>
      <c r="P37">
        <v>0</v>
      </c>
      <c r="Q37">
        <v>2</v>
      </c>
      <c r="R37">
        <v>0</v>
      </c>
      <c r="S37">
        <v>1</v>
      </c>
      <c r="T37">
        <v>8</v>
      </c>
      <c r="U37">
        <v>0</v>
      </c>
      <c r="V37">
        <v>0</v>
      </c>
      <c r="W37">
        <v>0</v>
      </c>
      <c r="X37">
        <f>L37/SUM(D37:W37)</f>
        <v>0.62686567164179108</v>
      </c>
    </row>
    <row r="38" spans="3:24" x14ac:dyDescent="0.3">
      <c r="C38" t="s">
        <v>56</v>
      </c>
      <c r="D38">
        <v>0</v>
      </c>
      <c r="E38">
        <v>0</v>
      </c>
      <c r="F38">
        <v>2</v>
      </c>
      <c r="G38">
        <v>0</v>
      </c>
      <c r="H38">
        <v>0</v>
      </c>
      <c r="I38">
        <v>26</v>
      </c>
      <c r="J38">
        <v>7</v>
      </c>
      <c r="K38">
        <v>1</v>
      </c>
      <c r="L38">
        <v>1</v>
      </c>
      <c r="M38">
        <v>710</v>
      </c>
      <c r="N38">
        <v>0</v>
      </c>
      <c r="O38">
        <v>2</v>
      </c>
      <c r="P38">
        <v>0</v>
      </c>
      <c r="Q38">
        <v>12</v>
      </c>
      <c r="R38">
        <v>1</v>
      </c>
      <c r="S38">
        <v>2</v>
      </c>
      <c r="T38">
        <v>16</v>
      </c>
      <c r="U38">
        <v>4</v>
      </c>
      <c r="V38">
        <v>0</v>
      </c>
      <c r="W38">
        <v>0</v>
      </c>
      <c r="X38">
        <f>M38/SUM(D38:W38)</f>
        <v>0.90561224489795922</v>
      </c>
    </row>
    <row r="39" spans="3:24" x14ac:dyDescent="0.3">
      <c r="C39" t="s">
        <v>57</v>
      </c>
      <c r="D39">
        <v>2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2</v>
      </c>
      <c r="L39">
        <v>0</v>
      </c>
      <c r="M39">
        <v>2</v>
      </c>
      <c r="N39">
        <v>42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f>N39/SUM(D39:W39)</f>
        <v>0.79245283018867929</v>
      </c>
    </row>
    <row r="40" spans="3:24" x14ac:dyDescent="0.3">
      <c r="C40" t="s">
        <v>58</v>
      </c>
      <c r="D40">
        <v>0</v>
      </c>
      <c r="E40">
        <v>0</v>
      </c>
      <c r="F40">
        <v>1</v>
      </c>
      <c r="G40">
        <v>13</v>
      </c>
      <c r="H40">
        <v>2</v>
      </c>
      <c r="I40">
        <v>3</v>
      </c>
      <c r="J40">
        <v>0</v>
      </c>
      <c r="K40">
        <v>8</v>
      </c>
      <c r="L40">
        <v>0</v>
      </c>
      <c r="M40">
        <v>2</v>
      </c>
      <c r="N40">
        <v>0</v>
      </c>
      <c r="O40">
        <v>104</v>
      </c>
      <c r="P40">
        <v>4</v>
      </c>
      <c r="Q40">
        <v>0</v>
      </c>
      <c r="R40">
        <v>0</v>
      </c>
      <c r="S40">
        <v>1</v>
      </c>
      <c r="T40">
        <v>2</v>
      </c>
      <c r="U40">
        <v>0</v>
      </c>
      <c r="V40">
        <v>1</v>
      </c>
      <c r="W40">
        <v>1</v>
      </c>
      <c r="X40">
        <f>O40/SUM(D40:W40)</f>
        <v>0.73239436619718312</v>
      </c>
    </row>
    <row r="41" spans="3:24" x14ac:dyDescent="0.3">
      <c r="C41" t="s">
        <v>59</v>
      </c>
      <c r="D41">
        <v>0</v>
      </c>
      <c r="E41">
        <v>0</v>
      </c>
      <c r="F41">
        <v>0</v>
      </c>
      <c r="G41">
        <v>8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68</v>
      </c>
      <c r="Q41">
        <v>1</v>
      </c>
      <c r="R41">
        <v>0</v>
      </c>
      <c r="S41">
        <v>0</v>
      </c>
      <c r="T41">
        <v>2</v>
      </c>
      <c r="U41">
        <v>1</v>
      </c>
      <c r="V41">
        <v>0</v>
      </c>
      <c r="W41">
        <v>0</v>
      </c>
      <c r="X41">
        <f>P41/SUM(D41:W41)</f>
        <v>0.81927710843373491</v>
      </c>
    </row>
    <row r="42" spans="3:24" x14ac:dyDescent="0.3">
      <c r="C42" t="s">
        <v>60</v>
      </c>
      <c r="D42">
        <v>0</v>
      </c>
      <c r="E42">
        <v>0</v>
      </c>
      <c r="F42">
        <v>2</v>
      </c>
      <c r="G42">
        <v>2</v>
      </c>
      <c r="H42">
        <v>1</v>
      </c>
      <c r="I42">
        <v>5</v>
      </c>
      <c r="J42">
        <v>2</v>
      </c>
      <c r="K42">
        <v>2</v>
      </c>
      <c r="L42">
        <v>0</v>
      </c>
      <c r="M42">
        <v>7</v>
      </c>
      <c r="N42">
        <v>1</v>
      </c>
      <c r="O42">
        <v>0</v>
      </c>
      <c r="P42">
        <v>0</v>
      </c>
      <c r="Q42">
        <v>607</v>
      </c>
      <c r="R42">
        <v>0</v>
      </c>
      <c r="S42">
        <v>0</v>
      </c>
      <c r="T42">
        <v>11</v>
      </c>
      <c r="U42">
        <v>4</v>
      </c>
      <c r="V42">
        <v>0</v>
      </c>
      <c r="W42">
        <v>0</v>
      </c>
      <c r="X42">
        <f>Q42/SUM(D42:W42)</f>
        <v>0.94254658385093171</v>
      </c>
    </row>
    <row r="43" spans="3:24" x14ac:dyDescent="0.3">
      <c r="C43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5</v>
      </c>
      <c r="L43">
        <v>0</v>
      </c>
      <c r="M43">
        <v>4</v>
      </c>
      <c r="N43">
        <v>0</v>
      </c>
      <c r="O43">
        <v>0</v>
      </c>
      <c r="P43">
        <v>0</v>
      </c>
      <c r="Q43">
        <v>2</v>
      </c>
      <c r="R43">
        <v>67</v>
      </c>
      <c r="S43">
        <v>0</v>
      </c>
      <c r="T43">
        <v>0</v>
      </c>
      <c r="U43">
        <v>1</v>
      </c>
      <c r="V43">
        <v>0</v>
      </c>
      <c r="W43">
        <v>0</v>
      </c>
      <c r="X43">
        <f>R43/SUM(D43:W43)</f>
        <v>0.81707317073170727</v>
      </c>
    </row>
    <row r="44" spans="3:24" x14ac:dyDescent="0.3">
      <c r="C44" t="s">
        <v>62</v>
      </c>
      <c r="D44">
        <v>0</v>
      </c>
      <c r="E44">
        <v>1</v>
      </c>
      <c r="F44">
        <v>1</v>
      </c>
      <c r="G44">
        <v>0</v>
      </c>
      <c r="H44">
        <v>1</v>
      </c>
      <c r="I44">
        <v>4</v>
      </c>
      <c r="J44">
        <v>1</v>
      </c>
      <c r="K44">
        <v>2</v>
      </c>
      <c r="L44">
        <v>1</v>
      </c>
      <c r="M44">
        <v>5</v>
      </c>
      <c r="N44">
        <v>0</v>
      </c>
      <c r="O44">
        <v>1</v>
      </c>
      <c r="P44">
        <v>0</v>
      </c>
      <c r="Q44">
        <v>2</v>
      </c>
      <c r="R44">
        <v>0</v>
      </c>
      <c r="S44">
        <v>25</v>
      </c>
      <c r="T44">
        <v>5</v>
      </c>
      <c r="U44">
        <v>0</v>
      </c>
      <c r="V44">
        <v>0</v>
      </c>
      <c r="W44">
        <v>0</v>
      </c>
      <c r="X44">
        <f>S44/SUM(D44:W44)</f>
        <v>0.51020408163265307</v>
      </c>
    </row>
    <row r="45" spans="3:24" x14ac:dyDescent="0.3">
      <c r="C45" t="s">
        <v>63</v>
      </c>
      <c r="D45">
        <v>1</v>
      </c>
      <c r="E45">
        <v>5</v>
      </c>
      <c r="F45">
        <v>28</v>
      </c>
      <c r="G45">
        <v>1</v>
      </c>
      <c r="H45">
        <v>0</v>
      </c>
      <c r="I45">
        <v>6</v>
      </c>
      <c r="J45">
        <v>0</v>
      </c>
      <c r="K45">
        <v>0</v>
      </c>
      <c r="L45">
        <v>2</v>
      </c>
      <c r="M45">
        <v>15</v>
      </c>
      <c r="N45">
        <v>0</v>
      </c>
      <c r="O45">
        <v>1</v>
      </c>
      <c r="P45">
        <v>0</v>
      </c>
      <c r="Q45">
        <v>11</v>
      </c>
      <c r="R45">
        <v>0</v>
      </c>
      <c r="S45">
        <v>1</v>
      </c>
      <c r="T45">
        <v>357</v>
      </c>
      <c r="U45">
        <v>4</v>
      </c>
      <c r="V45">
        <v>0</v>
      </c>
      <c r="W45">
        <v>0</v>
      </c>
      <c r="X45">
        <f>T45/SUM(D45:W45)</f>
        <v>0.82638888888888884</v>
      </c>
    </row>
    <row r="46" spans="3:24" x14ac:dyDescent="0.3">
      <c r="C46" t="s">
        <v>64</v>
      </c>
      <c r="D46">
        <v>0</v>
      </c>
      <c r="E46">
        <v>3</v>
      </c>
      <c r="F46">
        <v>2</v>
      </c>
      <c r="G46">
        <v>0</v>
      </c>
      <c r="H46">
        <v>2</v>
      </c>
      <c r="I46">
        <v>7</v>
      </c>
      <c r="J46">
        <v>4</v>
      </c>
      <c r="K46">
        <v>0</v>
      </c>
      <c r="L46">
        <v>0</v>
      </c>
      <c r="M46">
        <v>21</v>
      </c>
      <c r="N46">
        <v>0</v>
      </c>
      <c r="O46">
        <v>0</v>
      </c>
      <c r="P46">
        <v>0</v>
      </c>
      <c r="Q46">
        <v>10</v>
      </c>
      <c r="R46">
        <v>1</v>
      </c>
      <c r="S46">
        <v>0</v>
      </c>
      <c r="T46">
        <v>0</v>
      </c>
      <c r="U46">
        <v>48</v>
      </c>
      <c r="V46">
        <v>1</v>
      </c>
      <c r="W46">
        <v>0</v>
      </c>
      <c r="X46">
        <f>U46/SUM(D46:W46)</f>
        <v>0.48484848484848486</v>
      </c>
    </row>
    <row r="47" spans="3:24" x14ac:dyDescent="0.3">
      <c r="C47" t="s">
        <v>65</v>
      </c>
      <c r="D47">
        <v>1</v>
      </c>
      <c r="E47">
        <v>0</v>
      </c>
      <c r="F47">
        <v>0</v>
      </c>
      <c r="G47">
        <v>12</v>
      </c>
      <c r="H47">
        <v>0</v>
      </c>
      <c r="I47">
        <v>0</v>
      </c>
      <c r="J47">
        <v>0</v>
      </c>
      <c r="K47">
        <v>6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131</v>
      </c>
      <c r="W47">
        <v>2</v>
      </c>
      <c r="X47">
        <f>V47/SUM(D47:W47)</f>
        <v>0.85064935064935066</v>
      </c>
    </row>
    <row r="48" spans="3:24" x14ac:dyDescent="0.3">
      <c r="C48" t="s">
        <v>66</v>
      </c>
      <c r="D48">
        <v>0</v>
      </c>
      <c r="E48">
        <v>0</v>
      </c>
      <c r="F48">
        <v>0</v>
      </c>
      <c r="G48">
        <v>6</v>
      </c>
      <c r="H48">
        <v>0</v>
      </c>
      <c r="I48">
        <v>2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12</v>
      </c>
      <c r="W48">
        <v>59</v>
      </c>
      <c r="X48">
        <f>W48/SUM(D48:W48)</f>
        <v>0.71951219512195119</v>
      </c>
    </row>
    <row r="49" spans="3:23" x14ac:dyDescent="0.3">
      <c r="C49" t="s">
        <v>67</v>
      </c>
      <c r="D49">
        <f>D29/SUM(D29:D48)</f>
        <v>0.8529411764705882</v>
      </c>
      <c r="E49">
        <f>E30/SUM(E29:E48)</f>
        <v>0.68965517241379315</v>
      </c>
      <c r="F49">
        <f>F31/SUM(F29:F48)</f>
        <v>0.73333333333333328</v>
      </c>
      <c r="G49">
        <f>G32/SUM(G29:G48)</f>
        <v>0.83450704225352113</v>
      </c>
      <c r="H49">
        <f>H33/SUM(H29:H48)</f>
        <v>0.81967213114754101</v>
      </c>
      <c r="I49">
        <f>I34/SUM(I29:I48)</f>
        <v>0.69635627530364375</v>
      </c>
      <c r="J49">
        <f>J35/SUM(J29:J48)</f>
        <v>0.78181818181818186</v>
      </c>
      <c r="K49">
        <f>K36/SUM(K29:K48)</f>
        <v>0.88291139240506333</v>
      </c>
      <c r="L49">
        <f>L37/SUM(L29:L48)</f>
        <v>0.71186440677966101</v>
      </c>
      <c r="M49">
        <f>M38/SUM(M29:M48)</f>
        <v>0.8284714119019837</v>
      </c>
      <c r="N49">
        <f>N39/SUM(N29:N48)</f>
        <v>0.93333333333333335</v>
      </c>
      <c r="O49">
        <f>O40/SUM(O29:O48)</f>
        <v>0.8666666666666667</v>
      </c>
      <c r="P49">
        <f>P41/SUM(P29:P48)</f>
        <v>0.89473684210526316</v>
      </c>
      <c r="Q49">
        <f>Q42/SUM(Q29:Q48)</f>
        <v>0.90461997019374063</v>
      </c>
      <c r="R49">
        <f>R43/SUM(R29:R48)</f>
        <v>0.81707317073170727</v>
      </c>
      <c r="S49">
        <f>S44/SUM(S29:S48)</f>
        <v>0.7142857142857143</v>
      </c>
      <c r="T49">
        <f>T45/SUM(T29:T48)</f>
        <v>0.76774193548387093</v>
      </c>
      <c r="U49">
        <f>U46/SUM(U29:U48)</f>
        <v>0.66666666666666663</v>
      </c>
      <c r="V49">
        <f>V47/SUM(V29:V48)</f>
        <v>0.84516129032258069</v>
      </c>
      <c r="W49">
        <f>W48/SUM(W29:W48)</f>
        <v>0.89393939393939392</v>
      </c>
    </row>
  </sheetData>
  <sortState xmlns:xlrd2="http://schemas.microsoft.com/office/spreadsheetml/2017/richdata2" ref="Z4:AA23">
    <sortCondition ref="Z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77E2-ADDB-487B-B666-DD99D3500531}">
  <dimension ref="A2:Q174"/>
  <sheetViews>
    <sheetView tabSelected="1" workbookViewId="0">
      <selection activeCell="G15" sqref="G15"/>
    </sheetView>
  </sheetViews>
  <sheetFormatPr defaultRowHeight="14.4" x14ac:dyDescent="0.3"/>
  <cols>
    <col min="1" max="4" width="8.88671875" style="12"/>
    <col min="5" max="5" width="13.6640625" style="12" customWidth="1"/>
    <col min="6" max="6" width="10.44140625" style="12" customWidth="1"/>
    <col min="7" max="7" width="15.44140625" style="12" customWidth="1"/>
    <col min="8" max="11" width="8.88671875" style="12"/>
    <col min="12" max="12" width="21.109375" style="12" customWidth="1"/>
    <col min="13" max="16384" width="8.88671875" style="12"/>
  </cols>
  <sheetData>
    <row r="2" spans="1:17" x14ac:dyDescent="0.3">
      <c r="C2" s="68" t="s">
        <v>4</v>
      </c>
      <c r="D2" s="69"/>
      <c r="E2" s="69"/>
      <c r="F2" s="69"/>
      <c r="G2" s="69"/>
      <c r="H2" s="69"/>
      <c r="I2" s="69"/>
      <c r="J2" s="69"/>
      <c r="K2" s="70"/>
      <c r="L2" s="65" t="s">
        <v>1</v>
      </c>
    </row>
    <row r="3" spans="1:17" x14ac:dyDescent="0.3">
      <c r="C3" s="64" t="s">
        <v>6</v>
      </c>
      <c r="D3" s="64"/>
      <c r="E3" s="64"/>
      <c r="F3" s="64"/>
      <c r="G3" s="64"/>
      <c r="H3" s="71" t="s">
        <v>7</v>
      </c>
      <c r="I3" s="72"/>
      <c r="J3" s="72"/>
      <c r="K3" s="73"/>
      <c r="L3" s="66"/>
    </row>
    <row r="4" spans="1:17" x14ac:dyDescent="0.3">
      <c r="A4" s="12" t="s">
        <v>40</v>
      </c>
      <c r="B4" s="12" t="s">
        <v>41</v>
      </c>
      <c r="C4" s="14" t="s">
        <v>8</v>
      </c>
      <c r="D4" s="15" t="s">
        <v>9</v>
      </c>
      <c r="E4" s="15" t="s">
        <v>10</v>
      </c>
      <c r="F4" s="16" t="s">
        <v>11</v>
      </c>
      <c r="G4" s="17" t="s">
        <v>12</v>
      </c>
      <c r="H4" s="18" t="s">
        <v>13</v>
      </c>
      <c r="I4" s="16" t="s">
        <v>5</v>
      </c>
      <c r="J4" s="16" t="s">
        <v>14</v>
      </c>
      <c r="K4" s="31" t="s">
        <v>19</v>
      </c>
      <c r="L4" s="67"/>
    </row>
    <row r="5" spans="1:17" x14ac:dyDescent="0.3">
      <c r="C5" s="24" t="b">
        <v>1</v>
      </c>
      <c r="D5" s="25" t="s">
        <v>15</v>
      </c>
      <c r="E5" s="25" t="s">
        <v>16</v>
      </c>
      <c r="F5" s="25">
        <v>1</v>
      </c>
      <c r="G5" s="26">
        <v>0</v>
      </c>
      <c r="H5" s="24" t="s">
        <v>17</v>
      </c>
      <c r="I5" s="25">
        <v>1</v>
      </c>
      <c r="J5" s="26">
        <v>1</v>
      </c>
      <c r="K5" s="26">
        <v>0</v>
      </c>
      <c r="L5" s="27">
        <v>0.80908492728221904</v>
      </c>
    </row>
    <row r="6" spans="1:17" x14ac:dyDescent="0.3">
      <c r="C6" s="19" t="b">
        <v>1</v>
      </c>
      <c r="D6" s="12" t="s">
        <v>15</v>
      </c>
      <c r="E6" s="12" t="s">
        <v>16</v>
      </c>
      <c r="F6" s="12">
        <v>1</v>
      </c>
      <c r="G6" s="13">
        <v>0</v>
      </c>
      <c r="H6" s="19" t="s">
        <v>17</v>
      </c>
      <c r="I6" s="12">
        <v>1</v>
      </c>
      <c r="J6" s="13">
        <v>0.1</v>
      </c>
      <c r="K6" s="13">
        <v>0</v>
      </c>
      <c r="L6" s="20">
        <v>0.76368873886915001</v>
      </c>
    </row>
    <row r="7" spans="1:17" x14ac:dyDescent="0.3">
      <c r="C7" s="19" t="b">
        <v>1</v>
      </c>
      <c r="D7" s="12" t="s">
        <v>15</v>
      </c>
      <c r="E7" s="12" t="s">
        <v>16</v>
      </c>
      <c r="F7" s="12">
        <v>1</v>
      </c>
      <c r="G7" s="13">
        <v>0</v>
      </c>
      <c r="H7" s="19" t="s">
        <v>17</v>
      </c>
      <c r="I7" s="12">
        <v>1</v>
      </c>
      <c r="J7" s="13">
        <v>0.01</v>
      </c>
      <c r="K7" s="13">
        <v>0</v>
      </c>
      <c r="L7" s="20">
        <v>0.68728362782792396</v>
      </c>
    </row>
    <row r="8" spans="1:17" x14ac:dyDescent="0.3">
      <c r="C8" s="19" t="b">
        <v>1</v>
      </c>
      <c r="D8" s="12" t="s">
        <v>15</v>
      </c>
      <c r="E8" s="12" t="s">
        <v>16</v>
      </c>
      <c r="F8" s="12">
        <v>1</v>
      </c>
      <c r="G8" s="13">
        <v>0</v>
      </c>
      <c r="H8" s="19" t="s">
        <v>17</v>
      </c>
      <c r="I8" s="12">
        <v>2</v>
      </c>
      <c r="J8" s="13" t="s">
        <v>20</v>
      </c>
      <c r="K8" s="13">
        <v>0</v>
      </c>
      <c r="L8" s="44">
        <f>AVERAGE(M8:Q8)</f>
        <v>0.8166553956772773</v>
      </c>
      <c r="M8" s="12">
        <v>0.820111731843575</v>
      </c>
      <c r="N8" s="12">
        <v>0.80877217488476005</v>
      </c>
      <c r="O8" s="12">
        <v>0.82092471015504898</v>
      </c>
      <c r="P8" s="12">
        <v>0.817153233691856</v>
      </c>
      <c r="Q8" s="12">
        <v>0.81631512781114601</v>
      </c>
    </row>
    <row r="9" spans="1:17" x14ac:dyDescent="0.3">
      <c r="C9" s="19" t="b">
        <v>1</v>
      </c>
      <c r="D9" s="12" t="s">
        <v>15</v>
      </c>
      <c r="E9" s="12" t="s">
        <v>16</v>
      </c>
      <c r="F9" s="12">
        <v>1</v>
      </c>
      <c r="G9" s="13">
        <v>0</v>
      </c>
      <c r="H9" s="19" t="s">
        <v>17</v>
      </c>
      <c r="I9" s="12">
        <v>2</v>
      </c>
      <c r="J9" s="13">
        <v>1</v>
      </c>
      <c r="K9" s="13">
        <v>0</v>
      </c>
      <c r="L9" s="20">
        <v>0.81654383161095001</v>
      </c>
    </row>
    <row r="10" spans="1:17" x14ac:dyDescent="0.3">
      <c r="C10" s="19" t="b">
        <v>1</v>
      </c>
      <c r="D10" s="12" t="s">
        <v>15</v>
      </c>
      <c r="E10" s="12" t="s">
        <v>16</v>
      </c>
      <c r="F10" s="12">
        <v>1</v>
      </c>
      <c r="G10" s="13">
        <v>0</v>
      </c>
      <c r="H10" s="19" t="s">
        <v>17</v>
      </c>
      <c r="I10" s="12">
        <v>2</v>
      </c>
      <c r="J10" s="13">
        <v>0.1</v>
      </c>
      <c r="K10" s="13">
        <v>0</v>
      </c>
      <c r="L10" s="20">
        <v>0.78022692067881905</v>
      </c>
    </row>
    <row r="11" spans="1:17" x14ac:dyDescent="0.3">
      <c r="C11" s="19" t="b">
        <v>1</v>
      </c>
      <c r="D11" s="12" t="s">
        <v>15</v>
      </c>
      <c r="E11" s="12" t="s">
        <v>16</v>
      </c>
      <c r="F11" s="12">
        <v>1</v>
      </c>
      <c r="G11" s="13">
        <v>0</v>
      </c>
      <c r="H11" s="19" t="s">
        <v>17</v>
      </c>
      <c r="I11" s="12">
        <v>2</v>
      </c>
      <c r="J11" s="13">
        <v>0.01</v>
      </c>
      <c r="K11" s="13">
        <v>0</v>
      </c>
      <c r="L11" s="20">
        <v>0.71376706353139097</v>
      </c>
    </row>
    <row r="12" spans="1:17" x14ac:dyDescent="0.3">
      <c r="C12" s="19" t="b">
        <v>1</v>
      </c>
      <c r="D12" s="12" t="s">
        <v>15</v>
      </c>
      <c r="E12" s="12" t="s">
        <v>16</v>
      </c>
      <c r="F12" s="12">
        <v>1</v>
      </c>
      <c r="G12" s="13">
        <v>0</v>
      </c>
      <c r="H12" s="19" t="s">
        <v>17</v>
      </c>
      <c r="I12" s="12">
        <v>5</v>
      </c>
      <c r="J12" s="13">
        <v>1</v>
      </c>
      <c r="K12" s="13">
        <v>0</v>
      </c>
      <c r="L12" s="20">
        <v>0.81475586459517702</v>
      </c>
    </row>
    <row r="13" spans="1:17" x14ac:dyDescent="0.3">
      <c r="C13" s="19" t="b">
        <v>1</v>
      </c>
      <c r="D13" s="12" t="s">
        <v>15</v>
      </c>
      <c r="E13" s="12" t="s">
        <v>16</v>
      </c>
      <c r="F13" s="12">
        <v>1</v>
      </c>
      <c r="G13" s="13">
        <v>0</v>
      </c>
      <c r="H13" s="19" t="s">
        <v>17</v>
      </c>
      <c r="I13" s="12">
        <v>5</v>
      </c>
      <c r="J13" s="13">
        <v>0.1</v>
      </c>
      <c r="K13" s="13">
        <v>0</v>
      </c>
      <c r="L13" s="20">
        <v>0.790758782358573</v>
      </c>
    </row>
    <row r="14" spans="1:17" x14ac:dyDescent="0.3">
      <c r="C14" s="19" t="b">
        <v>1</v>
      </c>
      <c r="D14" s="12" t="s">
        <v>15</v>
      </c>
      <c r="E14" s="12" t="s">
        <v>16</v>
      </c>
      <c r="F14" s="12">
        <v>1</v>
      </c>
      <c r="G14" s="13">
        <v>0</v>
      </c>
      <c r="H14" s="19" t="s">
        <v>17</v>
      </c>
      <c r="I14" s="12">
        <v>5</v>
      </c>
      <c r="J14" s="13">
        <v>0.01</v>
      </c>
      <c r="K14" s="13">
        <v>0</v>
      </c>
      <c r="L14" s="20">
        <v>0.743882065080404</v>
      </c>
    </row>
    <row r="15" spans="1:17" x14ac:dyDescent="0.3">
      <c r="C15" s="19" t="b">
        <v>1</v>
      </c>
      <c r="D15" s="12" t="s">
        <v>15</v>
      </c>
      <c r="E15" s="12" t="s">
        <v>16</v>
      </c>
      <c r="F15" s="12">
        <v>1</v>
      </c>
      <c r="G15" s="13">
        <v>0</v>
      </c>
      <c r="H15" s="19" t="s">
        <v>17</v>
      </c>
      <c r="I15" s="12">
        <v>10</v>
      </c>
      <c r="J15" s="13">
        <v>1</v>
      </c>
      <c r="K15" s="13">
        <v>0</v>
      </c>
      <c r="L15" s="20">
        <v>0.81330317114605899</v>
      </c>
    </row>
    <row r="16" spans="1:17" x14ac:dyDescent="0.3">
      <c r="C16" s="19" t="b">
        <v>1</v>
      </c>
      <c r="D16" s="12" t="s">
        <v>15</v>
      </c>
      <c r="E16" s="12" t="s">
        <v>16</v>
      </c>
      <c r="F16" s="12">
        <v>1</v>
      </c>
      <c r="G16" s="13">
        <v>0</v>
      </c>
      <c r="H16" s="19" t="s">
        <v>17</v>
      </c>
      <c r="I16" s="12">
        <v>10</v>
      </c>
      <c r="J16" s="13">
        <v>0.1</v>
      </c>
      <c r="K16" s="13">
        <v>0</v>
      </c>
      <c r="L16" s="20">
        <v>0.79623422406144195</v>
      </c>
    </row>
    <row r="17" spans="3:12" x14ac:dyDescent="0.3">
      <c r="C17" s="19" t="b">
        <v>1</v>
      </c>
      <c r="D17" s="12" t="s">
        <v>15</v>
      </c>
      <c r="E17" s="12" t="s">
        <v>16</v>
      </c>
      <c r="F17" s="12">
        <v>1</v>
      </c>
      <c r="G17" s="13">
        <v>0</v>
      </c>
      <c r="H17" s="19" t="s">
        <v>17</v>
      </c>
      <c r="I17" s="12">
        <v>10</v>
      </c>
      <c r="J17" s="13">
        <v>0.01</v>
      </c>
      <c r="K17" s="13">
        <v>0</v>
      </c>
      <c r="L17" s="20">
        <v>0.76343733051571605</v>
      </c>
    </row>
    <row r="18" spans="3:12" x14ac:dyDescent="0.3">
      <c r="C18" s="19" t="b">
        <v>1</v>
      </c>
      <c r="D18" s="12" t="s">
        <v>15</v>
      </c>
      <c r="E18" s="12" t="s">
        <v>16</v>
      </c>
      <c r="F18" s="12">
        <v>1</v>
      </c>
      <c r="G18" s="13">
        <v>0</v>
      </c>
      <c r="H18" s="19" t="s">
        <v>17</v>
      </c>
      <c r="I18" s="12">
        <v>100</v>
      </c>
      <c r="J18" s="13">
        <v>1</v>
      </c>
      <c r="K18" s="13">
        <v>0</v>
      </c>
      <c r="L18" s="13">
        <v>0.81252094289252597</v>
      </c>
    </row>
    <row r="19" spans="3:12" x14ac:dyDescent="0.3">
      <c r="C19" s="19" t="b">
        <v>1</v>
      </c>
      <c r="D19" s="12" t="s">
        <v>15</v>
      </c>
      <c r="E19" s="12" t="s">
        <v>16</v>
      </c>
      <c r="F19" s="12">
        <v>1</v>
      </c>
      <c r="G19" s="13">
        <v>0</v>
      </c>
      <c r="H19" s="19" t="s">
        <v>17</v>
      </c>
      <c r="I19" s="12">
        <v>100</v>
      </c>
      <c r="J19" s="13">
        <v>0.1</v>
      </c>
      <c r="K19" s="13">
        <v>0</v>
      </c>
      <c r="L19" s="13">
        <v>0.79598281960980399</v>
      </c>
    </row>
    <row r="20" spans="3:12" x14ac:dyDescent="0.3">
      <c r="C20" s="19" t="b">
        <v>1</v>
      </c>
      <c r="D20" s="12" t="s">
        <v>15</v>
      </c>
      <c r="E20" s="12" t="s">
        <v>16</v>
      </c>
      <c r="F20" s="12">
        <v>1</v>
      </c>
      <c r="G20" s="13">
        <v>0</v>
      </c>
      <c r="H20" s="21" t="s">
        <v>17</v>
      </c>
      <c r="I20" s="22">
        <v>100</v>
      </c>
      <c r="J20" s="23">
        <v>0.01</v>
      </c>
      <c r="K20" s="13">
        <v>0</v>
      </c>
      <c r="L20" s="23">
        <v>0.78631689142314898</v>
      </c>
    </row>
    <row r="21" spans="3:12" x14ac:dyDescent="0.3">
      <c r="C21" s="19" t="b">
        <v>1</v>
      </c>
      <c r="D21" s="12" t="s">
        <v>15</v>
      </c>
      <c r="E21" s="12" t="s">
        <v>16</v>
      </c>
      <c r="F21" s="12">
        <v>1</v>
      </c>
      <c r="G21" s="13">
        <v>0</v>
      </c>
      <c r="H21" s="28" t="s">
        <v>17</v>
      </c>
      <c r="I21" s="29">
        <v>1</v>
      </c>
      <c r="J21" s="12" t="s">
        <v>18</v>
      </c>
      <c r="K21" s="13">
        <v>0</v>
      </c>
      <c r="L21" s="30">
        <v>0.64984923068279099</v>
      </c>
    </row>
    <row r="22" spans="3:12" x14ac:dyDescent="0.3">
      <c r="C22" s="19" t="b">
        <v>1</v>
      </c>
      <c r="D22" s="12" t="s">
        <v>15</v>
      </c>
      <c r="E22" s="12" t="s">
        <v>16</v>
      </c>
      <c r="F22" s="12">
        <v>1</v>
      </c>
      <c r="G22" s="13">
        <v>0</v>
      </c>
      <c r="H22" s="28" t="s">
        <v>17</v>
      </c>
      <c r="I22" s="29">
        <v>2</v>
      </c>
      <c r="J22" s="12" t="s">
        <v>18</v>
      </c>
      <c r="K22" s="13">
        <v>0</v>
      </c>
      <c r="L22" s="29">
        <v>0.650296247798411</v>
      </c>
    </row>
    <row r="23" spans="3:12" x14ac:dyDescent="0.3">
      <c r="C23" s="19" t="b">
        <v>1</v>
      </c>
      <c r="D23" s="12" t="s">
        <v>15</v>
      </c>
      <c r="E23" s="12" t="s">
        <v>16</v>
      </c>
      <c r="F23" s="12">
        <v>1</v>
      </c>
      <c r="G23" s="13">
        <v>0</v>
      </c>
      <c r="H23" s="28" t="s">
        <v>17</v>
      </c>
      <c r="I23" s="29">
        <v>5</v>
      </c>
      <c r="J23" s="12" t="s">
        <v>18</v>
      </c>
      <c r="K23" s="13">
        <v>0</v>
      </c>
      <c r="L23" s="29">
        <v>0.65007273728970205</v>
      </c>
    </row>
    <row r="24" spans="3:12" x14ac:dyDescent="0.3">
      <c r="C24" s="12" t="b">
        <v>0</v>
      </c>
      <c r="D24" s="12" t="s">
        <v>15</v>
      </c>
      <c r="E24" s="12" t="s">
        <v>16</v>
      </c>
      <c r="F24" s="12">
        <v>1</v>
      </c>
      <c r="G24" s="12">
        <v>0</v>
      </c>
      <c r="H24" s="12" t="s">
        <v>17</v>
      </c>
      <c r="I24" s="12">
        <v>1</v>
      </c>
      <c r="J24" s="12" t="s">
        <v>18</v>
      </c>
      <c r="K24" s="12">
        <v>0</v>
      </c>
      <c r="L24" s="12">
        <v>0.61492929164445898</v>
      </c>
    </row>
    <row r="25" spans="3:12" x14ac:dyDescent="0.3">
      <c r="C25" s="12" t="b">
        <v>0</v>
      </c>
      <c r="D25" s="12" t="s">
        <v>15</v>
      </c>
      <c r="E25" s="12" t="s">
        <v>16</v>
      </c>
      <c r="F25" s="12">
        <v>1</v>
      </c>
      <c r="G25" s="12">
        <v>0</v>
      </c>
      <c r="H25" s="12" t="s">
        <v>17</v>
      </c>
      <c r="I25" s="12">
        <v>1</v>
      </c>
      <c r="J25" s="12" t="s">
        <v>20</v>
      </c>
      <c r="K25" s="12">
        <v>0</v>
      </c>
      <c r="L25" s="12">
        <v>0.80109524597315096</v>
      </c>
    </row>
    <row r="26" spans="3:12" x14ac:dyDescent="0.3">
      <c r="C26" s="12" t="b">
        <v>0</v>
      </c>
      <c r="D26" s="12" t="s">
        <v>15</v>
      </c>
      <c r="E26" s="12" t="s">
        <v>16</v>
      </c>
      <c r="F26" s="12">
        <v>1</v>
      </c>
      <c r="G26" s="12">
        <v>0</v>
      </c>
      <c r="H26" s="12" t="s">
        <v>17</v>
      </c>
      <c r="I26" s="12">
        <v>1</v>
      </c>
      <c r="J26" s="12">
        <v>1</v>
      </c>
      <c r="K26" s="12">
        <v>0</v>
      </c>
      <c r="L26" s="12">
        <v>0.80098349071879604</v>
      </c>
    </row>
    <row r="27" spans="3:12" x14ac:dyDescent="0.3">
      <c r="C27" s="12" t="b">
        <v>0</v>
      </c>
      <c r="D27" s="12" t="s">
        <v>15</v>
      </c>
      <c r="E27" s="12" t="s">
        <v>16</v>
      </c>
      <c r="F27" s="12">
        <v>1</v>
      </c>
      <c r="G27" s="12">
        <v>0</v>
      </c>
      <c r="H27" s="12" t="s">
        <v>17</v>
      </c>
      <c r="I27" s="12">
        <v>1</v>
      </c>
      <c r="J27" s="12">
        <v>0.1</v>
      </c>
      <c r="K27" s="12">
        <v>0</v>
      </c>
      <c r="L27" s="12">
        <v>0.74178690572713402</v>
      </c>
    </row>
    <row r="28" spans="3:12" x14ac:dyDescent="0.3">
      <c r="C28" s="12" t="b">
        <v>0</v>
      </c>
      <c r="D28" s="12" t="s">
        <v>15</v>
      </c>
      <c r="E28" s="12" t="s">
        <v>16</v>
      </c>
      <c r="F28" s="12">
        <v>1</v>
      </c>
      <c r="G28" s="12">
        <v>0</v>
      </c>
      <c r="H28" s="12" t="s">
        <v>17</v>
      </c>
      <c r="I28" s="12">
        <v>2</v>
      </c>
      <c r="J28" s="12" t="s">
        <v>18</v>
      </c>
      <c r="K28" s="12">
        <v>0</v>
      </c>
      <c r="L28" s="12">
        <v>0.61498513805726396</v>
      </c>
    </row>
    <row r="29" spans="3:12" x14ac:dyDescent="0.3">
      <c r="C29" s="12" t="b">
        <v>0</v>
      </c>
      <c r="D29" s="12" t="s">
        <v>15</v>
      </c>
      <c r="E29" s="12" t="s">
        <v>16</v>
      </c>
      <c r="F29" s="12">
        <v>1</v>
      </c>
      <c r="G29" s="12">
        <v>0</v>
      </c>
      <c r="H29" s="12" t="s">
        <v>17</v>
      </c>
      <c r="I29" s="12">
        <v>2</v>
      </c>
      <c r="J29" s="12" t="s">
        <v>20</v>
      </c>
      <c r="K29" s="12">
        <v>0</v>
      </c>
      <c r="L29" s="12">
        <v>0.80936433492708704</v>
      </c>
    </row>
    <row r="30" spans="3:12" x14ac:dyDescent="0.3">
      <c r="C30" s="12" t="b">
        <v>0</v>
      </c>
      <c r="D30" s="12" t="s">
        <v>15</v>
      </c>
      <c r="E30" s="12" t="s">
        <v>16</v>
      </c>
      <c r="F30" s="12">
        <v>1</v>
      </c>
      <c r="G30" s="12">
        <v>0</v>
      </c>
      <c r="H30" s="12" t="s">
        <v>17</v>
      </c>
      <c r="I30" s="12">
        <v>2</v>
      </c>
      <c r="J30" s="12">
        <v>1</v>
      </c>
      <c r="K30" s="12">
        <v>0</v>
      </c>
      <c r="L30" s="12">
        <v>0.809420208652467</v>
      </c>
    </row>
    <row r="31" spans="3:12" x14ac:dyDescent="0.3">
      <c r="C31" s="12" t="b">
        <v>0</v>
      </c>
      <c r="D31" s="12" t="s">
        <v>15</v>
      </c>
      <c r="E31" s="12" t="s">
        <v>16</v>
      </c>
      <c r="F31" s="12">
        <v>1</v>
      </c>
      <c r="G31" s="12">
        <v>0</v>
      </c>
      <c r="H31" s="12" t="s">
        <v>17</v>
      </c>
      <c r="I31" s="12">
        <v>2</v>
      </c>
      <c r="J31" s="12">
        <v>0.1</v>
      </c>
      <c r="K31" s="12">
        <v>0</v>
      </c>
      <c r="L31" s="12">
        <v>0.76206848667263305</v>
      </c>
    </row>
    <row r="32" spans="3:12" x14ac:dyDescent="0.3">
      <c r="C32" s="12" t="b">
        <v>0</v>
      </c>
      <c r="D32" s="12" t="s">
        <v>15</v>
      </c>
      <c r="E32" s="12" t="s">
        <v>16</v>
      </c>
      <c r="F32" s="12">
        <v>1</v>
      </c>
      <c r="G32" s="12">
        <v>0</v>
      </c>
      <c r="H32" s="12" t="s">
        <v>17</v>
      </c>
      <c r="I32" s="12">
        <v>5</v>
      </c>
      <c r="J32" s="12" t="s">
        <v>18</v>
      </c>
      <c r="K32" s="12">
        <v>0</v>
      </c>
      <c r="L32" s="12">
        <v>0.61490131576380302</v>
      </c>
    </row>
    <row r="33" spans="3:12" x14ac:dyDescent="0.3">
      <c r="C33" s="12" t="b">
        <v>0</v>
      </c>
      <c r="D33" s="12" t="s">
        <v>15</v>
      </c>
      <c r="E33" s="12" t="s">
        <v>16</v>
      </c>
      <c r="F33" s="12">
        <v>1</v>
      </c>
      <c r="G33" s="12">
        <v>0</v>
      </c>
      <c r="H33" s="12" t="s">
        <v>17</v>
      </c>
      <c r="I33" s="12">
        <v>5</v>
      </c>
      <c r="J33" s="12" t="s">
        <v>20</v>
      </c>
      <c r="K33" s="12">
        <v>0</v>
      </c>
      <c r="L33" s="12">
        <v>0.81000675791147703</v>
      </c>
    </row>
    <row r="34" spans="3:12" x14ac:dyDescent="0.3">
      <c r="C34" s="12" t="b">
        <v>0</v>
      </c>
      <c r="D34" s="12" t="s">
        <v>15</v>
      </c>
      <c r="E34" s="12" t="s">
        <v>16</v>
      </c>
      <c r="F34" s="12">
        <v>1</v>
      </c>
      <c r="G34" s="12">
        <v>0</v>
      </c>
      <c r="H34" s="12" t="s">
        <v>17</v>
      </c>
      <c r="I34" s="12">
        <v>5</v>
      </c>
      <c r="J34" s="12">
        <v>1</v>
      </c>
      <c r="K34" s="12">
        <v>0</v>
      </c>
      <c r="L34" s="12">
        <v>0.81003470257776</v>
      </c>
    </row>
    <row r="35" spans="3:12" x14ac:dyDescent="0.3">
      <c r="C35" s="12" t="b">
        <v>0</v>
      </c>
      <c r="D35" s="12" t="s">
        <v>15</v>
      </c>
      <c r="E35" s="12" t="s">
        <v>16</v>
      </c>
      <c r="F35" s="12">
        <v>1</v>
      </c>
      <c r="G35" s="12">
        <v>0</v>
      </c>
      <c r="H35" s="12" t="s">
        <v>17</v>
      </c>
      <c r="I35" s="12">
        <v>5</v>
      </c>
      <c r="J35" s="12">
        <v>0.1</v>
      </c>
      <c r="K35" s="12">
        <v>0</v>
      </c>
      <c r="L35" s="12">
        <v>0.78257359763582302</v>
      </c>
    </row>
    <row r="36" spans="3:12" x14ac:dyDescent="0.3">
      <c r="C36" s="19" t="b">
        <v>1</v>
      </c>
      <c r="D36" s="12" t="s">
        <v>21</v>
      </c>
      <c r="E36" s="12" t="s">
        <v>16</v>
      </c>
      <c r="F36" s="12">
        <v>1</v>
      </c>
      <c r="G36" s="13">
        <v>0</v>
      </c>
      <c r="H36" s="28" t="s">
        <v>17</v>
      </c>
      <c r="I36" s="29">
        <v>1</v>
      </c>
      <c r="J36" s="12" t="s">
        <v>18</v>
      </c>
      <c r="K36" s="13">
        <v>0</v>
      </c>
      <c r="L36" s="12">
        <v>0.62800315421226205</v>
      </c>
    </row>
    <row r="37" spans="3:12" x14ac:dyDescent="0.3">
      <c r="C37" s="19" t="b">
        <v>1</v>
      </c>
      <c r="D37" s="12" t="s">
        <v>21</v>
      </c>
      <c r="E37" s="12" t="s">
        <v>16</v>
      </c>
      <c r="F37" s="12">
        <v>1</v>
      </c>
      <c r="G37" s="13">
        <v>0</v>
      </c>
      <c r="H37" s="28" t="s">
        <v>17</v>
      </c>
      <c r="I37" s="29">
        <v>1</v>
      </c>
      <c r="J37" s="12">
        <v>1</v>
      </c>
      <c r="K37" s="13">
        <v>0</v>
      </c>
      <c r="L37" s="12">
        <v>0.75106169442534698</v>
      </c>
    </row>
    <row r="38" spans="3:12" x14ac:dyDescent="0.3">
      <c r="C38" s="19" t="b">
        <v>1</v>
      </c>
      <c r="D38" s="12" t="s">
        <v>21</v>
      </c>
      <c r="E38" s="12" t="s">
        <v>16</v>
      </c>
      <c r="F38" s="12">
        <v>1</v>
      </c>
      <c r="G38" s="13">
        <v>0</v>
      </c>
      <c r="H38" s="28" t="s">
        <v>17</v>
      </c>
      <c r="I38" s="29">
        <v>1</v>
      </c>
      <c r="J38" s="12">
        <v>0.1</v>
      </c>
      <c r="K38" s="13">
        <v>0</v>
      </c>
      <c r="L38" s="12">
        <v>0.67191873572430205</v>
      </c>
    </row>
    <row r="39" spans="3:12" x14ac:dyDescent="0.3">
      <c r="C39" s="19" t="b">
        <v>1</v>
      </c>
      <c r="D39" s="12" t="s">
        <v>21</v>
      </c>
      <c r="E39" s="12" t="s">
        <v>16</v>
      </c>
      <c r="F39" s="12">
        <v>1</v>
      </c>
      <c r="G39" s="12">
        <v>0</v>
      </c>
      <c r="H39" s="12" t="s">
        <v>17</v>
      </c>
      <c r="I39" s="29">
        <v>1</v>
      </c>
      <c r="J39" s="12" t="s">
        <v>18</v>
      </c>
      <c r="K39" s="13">
        <v>0.5</v>
      </c>
      <c r="L39" s="12">
        <v>0.62800315421226205</v>
      </c>
    </row>
    <row r="40" spans="3:12" x14ac:dyDescent="0.3">
      <c r="C40" s="19" t="b">
        <v>1</v>
      </c>
      <c r="D40" s="12" t="s">
        <v>21</v>
      </c>
      <c r="E40" s="12" t="s">
        <v>16</v>
      </c>
      <c r="F40" s="12">
        <v>1</v>
      </c>
      <c r="G40" s="12">
        <v>0</v>
      </c>
      <c r="H40" s="12" t="s">
        <v>17</v>
      </c>
      <c r="I40" s="29">
        <v>1</v>
      </c>
      <c r="J40" s="12">
        <v>1</v>
      </c>
      <c r="K40" s="13">
        <v>0.5</v>
      </c>
      <c r="L40" s="12">
        <v>0.75106169442534698</v>
      </c>
    </row>
    <row r="41" spans="3:12" x14ac:dyDescent="0.3">
      <c r="C41" s="19" t="b">
        <v>1</v>
      </c>
      <c r="D41" s="12" t="s">
        <v>21</v>
      </c>
      <c r="E41" s="12" t="s">
        <v>16</v>
      </c>
      <c r="F41" s="12">
        <v>1</v>
      </c>
      <c r="G41" s="12">
        <v>0</v>
      </c>
      <c r="H41" s="12" t="s">
        <v>17</v>
      </c>
      <c r="I41" s="29">
        <v>1</v>
      </c>
      <c r="J41" s="12">
        <v>0.1</v>
      </c>
      <c r="K41" s="13">
        <v>0.5</v>
      </c>
      <c r="L41" s="12">
        <v>0.67191873572430205</v>
      </c>
    </row>
    <row r="42" spans="3:12" x14ac:dyDescent="0.3">
      <c r="C42" s="19" t="b">
        <v>1</v>
      </c>
      <c r="D42" s="12" t="s">
        <v>21</v>
      </c>
      <c r="E42" s="12" t="s">
        <v>16</v>
      </c>
      <c r="F42" s="12">
        <v>1</v>
      </c>
      <c r="G42" s="12">
        <v>0</v>
      </c>
      <c r="H42" s="12" t="s">
        <v>17</v>
      </c>
      <c r="I42" s="29">
        <v>1</v>
      </c>
      <c r="J42" s="12" t="s">
        <v>18</v>
      </c>
      <c r="K42" s="13">
        <v>1</v>
      </c>
      <c r="L42" s="12">
        <v>0.62800315421226205</v>
      </c>
    </row>
    <row r="43" spans="3:12" x14ac:dyDescent="0.3">
      <c r="C43" s="19" t="b">
        <v>1</v>
      </c>
      <c r="D43" s="12" t="s">
        <v>21</v>
      </c>
      <c r="E43" s="12" t="s">
        <v>16</v>
      </c>
      <c r="F43" s="12">
        <v>1</v>
      </c>
      <c r="G43" s="12">
        <v>0</v>
      </c>
      <c r="H43" s="12" t="s">
        <v>17</v>
      </c>
      <c r="I43" s="29">
        <v>1</v>
      </c>
      <c r="J43" s="12">
        <v>1</v>
      </c>
      <c r="K43" s="13">
        <v>1</v>
      </c>
      <c r="L43" s="12">
        <v>0.75106169442534698</v>
      </c>
    </row>
    <row r="44" spans="3:12" x14ac:dyDescent="0.3">
      <c r="C44" s="19" t="b">
        <v>1</v>
      </c>
      <c r="D44" s="12" t="s">
        <v>21</v>
      </c>
      <c r="E44" s="12" t="s">
        <v>16</v>
      </c>
      <c r="F44" s="12">
        <v>1</v>
      </c>
      <c r="G44" s="12">
        <v>0</v>
      </c>
      <c r="H44" s="12" t="s">
        <v>17</v>
      </c>
      <c r="I44" s="29">
        <v>1</v>
      </c>
      <c r="J44" s="12">
        <v>0.1</v>
      </c>
      <c r="K44" s="13">
        <v>1</v>
      </c>
      <c r="L44" s="12">
        <v>0.67191873572430205</v>
      </c>
    </row>
    <row r="45" spans="3:12" x14ac:dyDescent="0.3">
      <c r="C45" s="19" t="b">
        <v>1</v>
      </c>
      <c r="D45" s="12" t="s">
        <v>21</v>
      </c>
      <c r="E45" s="12" t="s">
        <v>16</v>
      </c>
      <c r="F45" s="12">
        <v>1</v>
      </c>
      <c r="G45" s="12">
        <v>0</v>
      </c>
      <c r="H45" s="28" t="s">
        <v>17</v>
      </c>
      <c r="I45" s="29">
        <v>2</v>
      </c>
      <c r="J45" s="12" t="s">
        <v>18</v>
      </c>
      <c r="K45" s="13">
        <v>0</v>
      </c>
      <c r="L45" s="12">
        <v>0.64303296783905195</v>
      </c>
    </row>
    <row r="46" spans="3:12" x14ac:dyDescent="0.3">
      <c r="C46" s="19" t="b">
        <v>1</v>
      </c>
      <c r="D46" s="12" t="s">
        <v>21</v>
      </c>
      <c r="E46" s="12" t="s">
        <v>16</v>
      </c>
      <c r="F46" s="12">
        <v>1</v>
      </c>
      <c r="G46" s="12">
        <v>0</v>
      </c>
      <c r="H46" s="28" t="s">
        <v>17</v>
      </c>
      <c r="I46" s="29">
        <v>2</v>
      </c>
      <c r="J46" s="12">
        <v>1</v>
      </c>
      <c r="K46" s="13">
        <v>0</v>
      </c>
      <c r="L46" s="12">
        <v>0.76866139507952203</v>
      </c>
    </row>
    <row r="47" spans="3:12" x14ac:dyDescent="0.3">
      <c r="C47" s="19" t="b">
        <v>1</v>
      </c>
      <c r="D47" s="12" t="s">
        <v>21</v>
      </c>
      <c r="E47" s="12" t="s">
        <v>16</v>
      </c>
      <c r="F47" s="12">
        <v>1</v>
      </c>
      <c r="G47" s="12">
        <v>0</v>
      </c>
      <c r="H47" s="28" t="s">
        <v>17</v>
      </c>
      <c r="I47" s="29">
        <v>2</v>
      </c>
      <c r="J47" s="12">
        <v>0.1</v>
      </c>
      <c r="K47" s="13">
        <v>0</v>
      </c>
      <c r="L47" s="12">
        <v>0.69633493723179996</v>
      </c>
    </row>
    <row r="48" spans="3:12" x14ac:dyDescent="0.3">
      <c r="C48" s="19" t="b">
        <v>1</v>
      </c>
      <c r="D48" s="12" t="s">
        <v>21</v>
      </c>
      <c r="E48" s="12" t="s">
        <v>16</v>
      </c>
      <c r="F48" s="12">
        <v>1</v>
      </c>
      <c r="G48" s="12">
        <v>0</v>
      </c>
      <c r="H48" s="12" t="s">
        <v>17</v>
      </c>
      <c r="I48" s="29">
        <v>2</v>
      </c>
      <c r="J48" s="12" t="s">
        <v>18</v>
      </c>
      <c r="K48" s="13">
        <v>0.5</v>
      </c>
      <c r="L48" s="12">
        <v>0.64303296783905195</v>
      </c>
    </row>
    <row r="49" spans="3:12" x14ac:dyDescent="0.3">
      <c r="C49" s="19" t="b">
        <v>1</v>
      </c>
      <c r="D49" s="12" t="s">
        <v>21</v>
      </c>
      <c r="E49" s="12" t="s">
        <v>16</v>
      </c>
      <c r="F49" s="12">
        <v>1</v>
      </c>
      <c r="G49" s="12">
        <v>0</v>
      </c>
      <c r="H49" s="12" t="s">
        <v>17</v>
      </c>
      <c r="I49" s="29">
        <v>2</v>
      </c>
      <c r="J49" s="12">
        <v>1</v>
      </c>
      <c r="K49" s="13">
        <v>0.5</v>
      </c>
      <c r="L49" s="12">
        <v>0.76866139507952203</v>
      </c>
    </row>
    <row r="50" spans="3:12" x14ac:dyDescent="0.3">
      <c r="C50" s="19" t="b">
        <v>1</v>
      </c>
      <c r="D50" s="12" t="s">
        <v>21</v>
      </c>
      <c r="E50" s="12" t="s">
        <v>16</v>
      </c>
      <c r="F50" s="12">
        <v>1</v>
      </c>
      <c r="G50" s="12">
        <v>0</v>
      </c>
      <c r="H50" s="12" t="s">
        <v>17</v>
      </c>
      <c r="I50" s="29">
        <v>2</v>
      </c>
      <c r="J50" s="12">
        <v>0.1</v>
      </c>
      <c r="K50" s="13">
        <v>0.5</v>
      </c>
      <c r="L50" s="12">
        <v>0.69633493723179996</v>
      </c>
    </row>
    <row r="51" spans="3:12" x14ac:dyDescent="0.3">
      <c r="C51" s="19" t="b">
        <v>1</v>
      </c>
      <c r="D51" s="12" t="s">
        <v>21</v>
      </c>
      <c r="E51" s="12" t="s">
        <v>16</v>
      </c>
      <c r="F51" s="12">
        <v>1</v>
      </c>
      <c r="G51" s="12">
        <v>0</v>
      </c>
      <c r="H51" s="12" t="s">
        <v>17</v>
      </c>
      <c r="I51" s="29">
        <v>2</v>
      </c>
      <c r="J51" s="12" t="s">
        <v>18</v>
      </c>
      <c r="K51" s="13">
        <v>1</v>
      </c>
      <c r="L51" s="12">
        <v>0.64303296783905195</v>
      </c>
    </row>
    <row r="52" spans="3:12" x14ac:dyDescent="0.3">
      <c r="C52" s="19" t="b">
        <v>1</v>
      </c>
      <c r="D52" s="12" t="s">
        <v>21</v>
      </c>
      <c r="E52" s="12" t="s">
        <v>16</v>
      </c>
      <c r="F52" s="12">
        <v>1</v>
      </c>
      <c r="G52" s="12">
        <v>0</v>
      </c>
      <c r="H52" s="12" t="s">
        <v>17</v>
      </c>
      <c r="I52" s="29">
        <v>2</v>
      </c>
      <c r="J52" s="12">
        <v>1</v>
      </c>
      <c r="K52" s="13">
        <v>1</v>
      </c>
      <c r="L52" s="12">
        <v>0.76866139507952203</v>
      </c>
    </row>
    <row r="53" spans="3:12" x14ac:dyDescent="0.3">
      <c r="C53" s="19" t="b">
        <v>1</v>
      </c>
      <c r="D53" s="12" t="s">
        <v>21</v>
      </c>
      <c r="E53" s="12" t="s">
        <v>16</v>
      </c>
      <c r="F53" s="12">
        <v>1</v>
      </c>
      <c r="G53" s="12">
        <v>0</v>
      </c>
      <c r="H53" s="12" t="s">
        <v>17</v>
      </c>
      <c r="I53" s="29">
        <v>2</v>
      </c>
      <c r="J53" s="12">
        <v>0.1</v>
      </c>
      <c r="K53" s="13">
        <v>1</v>
      </c>
      <c r="L53" s="12">
        <v>0.69633493723179996</v>
      </c>
    </row>
    <row r="54" spans="3:12" x14ac:dyDescent="0.3">
      <c r="C54" s="19" t="b">
        <v>1</v>
      </c>
      <c r="D54" s="12" t="s">
        <v>21</v>
      </c>
      <c r="E54" s="12" t="s">
        <v>16</v>
      </c>
      <c r="F54" s="12">
        <v>1</v>
      </c>
      <c r="G54" s="12">
        <v>0</v>
      </c>
      <c r="H54" s="28" t="s">
        <v>17</v>
      </c>
      <c r="I54" s="29">
        <v>5</v>
      </c>
      <c r="J54" s="12" t="s">
        <v>18</v>
      </c>
      <c r="K54" s="13">
        <v>0</v>
      </c>
      <c r="L54" s="12">
        <v>0.65208414848364404</v>
      </c>
    </row>
    <row r="55" spans="3:12" x14ac:dyDescent="0.3">
      <c r="C55" s="19" t="b">
        <v>1</v>
      </c>
      <c r="D55" s="12" t="s">
        <v>21</v>
      </c>
      <c r="E55" s="12" t="s">
        <v>16</v>
      </c>
      <c r="F55" s="12">
        <v>1</v>
      </c>
      <c r="G55" s="12">
        <v>0</v>
      </c>
      <c r="H55" s="28" t="s">
        <v>17</v>
      </c>
      <c r="I55" s="29">
        <v>5</v>
      </c>
      <c r="J55" s="12">
        <v>1</v>
      </c>
      <c r="K55" s="13">
        <v>0</v>
      </c>
      <c r="L55" s="12">
        <v>0.78695947047939796</v>
      </c>
    </row>
    <row r="56" spans="3:12" x14ac:dyDescent="0.3">
      <c r="C56" s="19" t="b">
        <v>1</v>
      </c>
      <c r="D56" s="12" t="s">
        <v>21</v>
      </c>
      <c r="E56" s="12" t="s">
        <v>16</v>
      </c>
      <c r="F56" s="12">
        <v>1</v>
      </c>
      <c r="G56" s="12">
        <v>0</v>
      </c>
      <c r="H56" s="28" t="s">
        <v>17</v>
      </c>
      <c r="I56" s="29">
        <v>5</v>
      </c>
      <c r="J56" s="12">
        <v>0.1</v>
      </c>
      <c r="K56" s="13">
        <v>0</v>
      </c>
      <c r="L56" s="12">
        <v>0.729159841774349</v>
      </c>
    </row>
    <row r="57" spans="3:12" x14ac:dyDescent="0.3">
      <c r="C57" s="19" t="b">
        <v>1</v>
      </c>
      <c r="D57" s="12" t="s">
        <v>21</v>
      </c>
      <c r="E57" s="12" t="s">
        <v>16</v>
      </c>
      <c r="F57" s="12">
        <v>1</v>
      </c>
      <c r="G57" s="12">
        <v>0</v>
      </c>
      <c r="H57" s="12" t="s">
        <v>17</v>
      </c>
      <c r="I57" s="29">
        <v>5</v>
      </c>
      <c r="J57" s="12" t="s">
        <v>18</v>
      </c>
      <c r="K57" s="13">
        <v>0.5</v>
      </c>
      <c r="L57" s="12">
        <v>0.65208414848364404</v>
      </c>
    </row>
    <row r="58" spans="3:12" x14ac:dyDescent="0.3">
      <c r="C58" s="19" t="b">
        <v>1</v>
      </c>
      <c r="D58" s="12" t="s">
        <v>21</v>
      </c>
      <c r="E58" s="12" t="s">
        <v>16</v>
      </c>
      <c r="F58" s="12">
        <v>1</v>
      </c>
      <c r="G58" s="12">
        <v>0</v>
      </c>
      <c r="H58" s="12" t="s">
        <v>17</v>
      </c>
      <c r="I58" s="29">
        <v>5</v>
      </c>
      <c r="J58" s="12">
        <v>1</v>
      </c>
      <c r="K58" s="13">
        <v>0.5</v>
      </c>
      <c r="L58" s="12">
        <v>0.78695947047939796</v>
      </c>
    </row>
    <row r="59" spans="3:12" x14ac:dyDescent="0.3">
      <c r="C59" s="19" t="b">
        <v>1</v>
      </c>
      <c r="D59" s="12" t="s">
        <v>21</v>
      </c>
      <c r="E59" s="12" t="s">
        <v>16</v>
      </c>
      <c r="F59" s="12">
        <v>1</v>
      </c>
      <c r="G59" s="12">
        <v>0</v>
      </c>
      <c r="H59" s="12" t="s">
        <v>17</v>
      </c>
      <c r="I59" s="29">
        <v>5</v>
      </c>
      <c r="J59" s="12">
        <v>0.1</v>
      </c>
      <c r="K59" s="13">
        <v>0.5</v>
      </c>
      <c r="L59" s="12">
        <v>0.729159841774349</v>
      </c>
    </row>
    <row r="60" spans="3:12" x14ac:dyDescent="0.3">
      <c r="C60" s="19" t="b">
        <v>1</v>
      </c>
      <c r="D60" s="12" t="s">
        <v>21</v>
      </c>
      <c r="E60" s="12" t="s">
        <v>16</v>
      </c>
      <c r="F60" s="12">
        <v>1</v>
      </c>
      <c r="G60" s="12">
        <v>0</v>
      </c>
      <c r="H60" s="12" t="s">
        <v>17</v>
      </c>
      <c r="I60" s="29">
        <v>5</v>
      </c>
      <c r="J60" s="12" t="s">
        <v>18</v>
      </c>
      <c r="K60" s="13">
        <v>1</v>
      </c>
      <c r="L60" s="12">
        <v>0.65208414848364404</v>
      </c>
    </row>
    <row r="61" spans="3:12" x14ac:dyDescent="0.3">
      <c r="C61" s="19" t="b">
        <v>1</v>
      </c>
      <c r="D61" s="12" t="s">
        <v>21</v>
      </c>
      <c r="E61" s="12" t="s">
        <v>16</v>
      </c>
      <c r="F61" s="12">
        <v>1</v>
      </c>
      <c r="G61" s="12">
        <v>0</v>
      </c>
      <c r="H61" s="12" t="s">
        <v>17</v>
      </c>
      <c r="I61" s="29">
        <v>5</v>
      </c>
      <c r="J61" s="12">
        <v>1</v>
      </c>
      <c r="K61" s="13">
        <v>1</v>
      </c>
      <c r="L61" s="12">
        <v>0.78695947047939796</v>
      </c>
    </row>
    <row r="62" spans="3:12" x14ac:dyDescent="0.3">
      <c r="C62" s="19" t="b">
        <v>1</v>
      </c>
      <c r="D62" s="12" t="s">
        <v>21</v>
      </c>
      <c r="E62" s="12" t="s">
        <v>16</v>
      </c>
      <c r="F62" s="12">
        <v>1</v>
      </c>
      <c r="G62" s="12">
        <v>0</v>
      </c>
      <c r="H62" s="12" t="s">
        <v>17</v>
      </c>
      <c r="I62" s="29">
        <v>5</v>
      </c>
      <c r="J62" s="12">
        <v>0.1</v>
      </c>
      <c r="K62" s="13">
        <v>1</v>
      </c>
      <c r="L62" s="12">
        <v>0.729159841774349</v>
      </c>
    </row>
    <row r="63" spans="3:12" x14ac:dyDescent="0.3">
      <c r="C63" s="12" t="b">
        <v>1</v>
      </c>
      <c r="D63" s="12" t="s">
        <v>15</v>
      </c>
      <c r="E63" s="12">
        <v>2000</v>
      </c>
      <c r="F63" s="12">
        <v>1</v>
      </c>
      <c r="G63" s="12">
        <v>0</v>
      </c>
      <c r="H63" s="12" t="s">
        <v>17</v>
      </c>
      <c r="I63" s="29">
        <v>5</v>
      </c>
      <c r="J63" s="12">
        <v>1</v>
      </c>
      <c r="K63" s="12">
        <v>1</v>
      </c>
      <c r="L63" s="12">
        <v>0.81375017655629001</v>
      </c>
    </row>
    <row r="64" spans="3:12" x14ac:dyDescent="0.3">
      <c r="C64" s="12" t="b">
        <v>1</v>
      </c>
      <c r="D64" s="12" t="s">
        <v>15</v>
      </c>
      <c r="E64" s="12">
        <v>1500</v>
      </c>
      <c r="F64" s="12">
        <v>1</v>
      </c>
      <c r="G64" s="12">
        <v>0</v>
      </c>
      <c r="H64" s="12" t="s">
        <v>17</v>
      </c>
      <c r="I64" s="29">
        <v>5</v>
      </c>
      <c r="J64" s="12">
        <v>1</v>
      </c>
      <c r="K64" s="12">
        <v>1</v>
      </c>
      <c r="L64" s="12">
        <v>0.81254897339833199</v>
      </c>
    </row>
    <row r="65" spans="3:12" x14ac:dyDescent="0.3">
      <c r="C65" s="12" t="b">
        <v>1</v>
      </c>
      <c r="D65" s="12" t="s">
        <v>15</v>
      </c>
      <c r="E65" s="12">
        <v>2000</v>
      </c>
      <c r="F65" s="12">
        <v>1</v>
      </c>
      <c r="G65" s="12">
        <v>0</v>
      </c>
      <c r="H65" s="12" t="s">
        <v>17</v>
      </c>
      <c r="I65" s="29">
        <v>5</v>
      </c>
      <c r="J65" s="12" t="s">
        <v>20</v>
      </c>
      <c r="K65" s="12">
        <v>1</v>
      </c>
      <c r="L65" s="12">
        <v>0.81372223969359903</v>
      </c>
    </row>
    <row r="66" spans="3:12" x14ac:dyDescent="0.3">
      <c r="C66" s="12" t="b">
        <v>1</v>
      </c>
      <c r="D66" s="12" t="s">
        <v>15</v>
      </c>
      <c r="E66" s="12">
        <v>1500</v>
      </c>
      <c r="F66" s="12">
        <v>1</v>
      </c>
      <c r="G66" s="12">
        <v>0</v>
      </c>
      <c r="H66" s="12" t="s">
        <v>17</v>
      </c>
      <c r="I66" s="29">
        <v>5</v>
      </c>
      <c r="J66" s="12" t="s">
        <v>20</v>
      </c>
      <c r="K66" s="12">
        <v>1</v>
      </c>
      <c r="L66" s="12">
        <v>0.81263277618281005</v>
      </c>
    </row>
    <row r="67" spans="3:12" x14ac:dyDescent="0.3">
      <c r="C67" s="12" t="b">
        <v>1</v>
      </c>
      <c r="D67" s="12" t="s">
        <v>15</v>
      </c>
      <c r="E67" s="12">
        <v>2000</v>
      </c>
      <c r="F67" s="12">
        <v>1</v>
      </c>
      <c r="G67" s="12">
        <v>0</v>
      </c>
      <c r="H67" s="12" t="s">
        <v>17</v>
      </c>
      <c r="I67" s="29">
        <v>5</v>
      </c>
      <c r="J67" s="12">
        <v>1</v>
      </c>
      <c r="K67" s="12">
        <v>0.5</v>
      </c>
      <c r="L67" s="12">
        <v>0.81375017655629001</v>
      </c>
    </row>
    <row r="68" spans="3:12" x14ac:dyDescent="0.3">
      <c r="C68" s="12" t="b">
        <v>1</v>
      </c>
      <c r="D68" s="12" t="s">
        <v>15</v>
      </c>
      <c r="E68" s="12">
        <v>1500</v>
      </c>
      <c r="F68" s="12">
        <v>1</v>
      </c>
      <c r="G68" s="12">
        <v>0</v>
      </c>
      <c r="H68" s="12" t="s">
        <v>17</v>
      </c>
      <c r="I68" s="29">
        <v>5</v>
      </c>
      <c r="J68" s="12">
        <v>1</v>
      </c>
      <c r="K68" s="12">
        <v>0.5</v>
      </c>
      <c r="L68" s="12">
        <v>0.81254897339833199</v>
      </c>
    </row>
    <row r="69" spans="3:12" x14ac:dyDescent="0.3">
      <c r="C69" s="12" t="b">
        <v>1</v>
      </c>
      <c r="D69" s="12" t="s">
        <v>15</v>
      </c>
      <c r="E69" s="12">
        <v>2000</v>
      </c>
      <c r="F69" s="12">
        <v>1</v>
      </c>
      <c r="G69" s="12">
        <v>0</v>
      </c>
      <c r="H69" s="12" t="s">
        <v>17</v>
      </c>
      <c r="I69" s="29">
        <v>5</v>
      </c>
      <c r="J69" s="12" t="s">
        <v>20</v>
      </c>
      <c r="K69" s="12">
        <v>0.5</v>
      </c>
      <c r="L69" s="12">
        <v>0.81372223969359903</v>
      </c>
    </row>
    <row r="70" spans="3:12" x14ac:dyDescent="0.3">
      <c r="C70" s="12" t="b">
        <v>1</v>
      </c>
      <c r="D70" s="12" t="s">
        <v>15</v>
      </c>
      <c r="E70" s="12">
        <v>1500</v>
      </c>
      <c r="F70" s="12">
        <v>1</v>
      </c>
      <c r="G70" s="12">
        <v>0</v>
      </c>
      <c r="H70" s="12" t="s">
        <v>17</v>
      </c>
      <c r="I70" s="29">
        <v>5</v>
      </c>
      <c r="J70" s="12" t="s">
        <v>20</v>
      </c>
      <c r="K70" s="12">
        <v>0.5</v>
      </c>
      <c r="L70" s="12">
        <v>0.81263277618281005</v>
      </c>
    </row>
    <row r="71" spans="3:12" x14ac:dyDescent="0.3">
      <c r="C71" s="12" t="b">
        <v>1</v>
      </c>
      <c r="D71" s="12" t="s">
        <v>15</v>
      </c>
      <c r="E71" s="12">
        <v>2000</v>
      </c>
      <c r="F71" s="12">
        <v>1</v>
      </c>
      <c r="G71" s="12">
        <v>0</v>
      </c>
      <c r="H71" s="12" t="s">
        <v>17</v>
      </c>
      <c r="I71" s="29">
        <v>5</v>
      </c>
      <c r="J71" s="12">
        <v>1</v>
      </c>
      <c r="K71" s="12">
        <v>0</v>
      </c>
      <c r="L71" s="12">
        <v>0.81375017655629001</v>
      </c>
    </row>
    <row r="72" spans="3:12" x14ac:dyDescent="0.3">
      <c r="C72" s="12" t="b">
        <v>1</v>
      </c>
      <c r="D72" s="12" t="s">
        <v>15</v>
      </c>
      <c r="E72" s="12">
        <v>1500</v>
      </c>
      <c r="F72" s="12">
        <v>1</v>
      </c>
      <c r="G72" s="12">
        <v>0</v>
      </c>
      <c r="H72" s="12" t="s">
        <v>17</v>
      </c>
      <c r="I72" s="29">
        <v>5</v>
      </c>
      <c r="J72" s="12">
        <v>1</v>
      </c>
      <c r="K72" s="12">
        <v>0</v>
      </c>
      <c r="L72" s="12">
        <v>0.81254897339833199</v>
      </c>
    </row>
    <row r="73" spans="3:12" x14ac:dyDescent="0.3">
      <c r="C73" s="12" t="b">
        <v>1</v>
      </c>
      <c r="D73" s="12" t="s">
        <v>15</v>
      </c>
      <c r="E73" s="12">
        <v>2000</v>
      </c>
      <c r="F73" s="12">
        <v>1</v>
      </c>
      <c r="G73" s="12">
        <v>0</v>
      </c>
      <c r="H73" s="12" t="s">
        <v>17</v>
      </c>
      <c r="I73" s="29">
        <v>5</v>
      </c>
      <c r="J73" s="12" t="s">
        <v>20</v>
      </c>
      <c r="K73" s="12">
        <v>0</v>
      </c>
      <c r="L73" s="12">
        <v>0.81372223969359903</v>
      </c>
    </row>
    <row r="74" spans="3:12" x14ac:dyDescent="0.3">
      <c r="C74" s="12" t="b">
        <v>1</v>
      </c>
      <c r="D74" s="12" t="s">
        <v>15</v>
      </c>
      <c r="E74" s="12">
        <v>1500</v>
      </c>
      <c r="F74" s="12">
        <v>1</v>
      </c>
      <c r="G74" s="12">
        <v>0</v>
      </c>
      <c r="H74" s="12" t="s">
        <v>17</v>
      </c>
      <c r="I74" s="29">
        <v>5</v>
      </c>
      <c r="J74" s="12" t="s">
        <v>20</v>
      </c>
      <c r="K74" s="12">
        <v>0</v>
      </c>
      <c r="L74" s="12">
        <v>0.81263277618281005</v>
      </c>
    </row>
    <row r="75" spans="3:12" x14ac:dyDescent="0.3">
      <c r="C75" s="12" t="b">
        <v>1</v>
      </c>
      <c r="D75" s="12" t="s">
        <v>15</v>
      </c>
      <c r="E75" s="12">
        <v>2000</v>
      </c>
      <c r="F75" s="12">
        <v>1</v>
      </c>
      <c r="G75" s="12">
        <v>0</v>
      </c>
      <c r="H75" s="12" t="s">
        <v>17</v>
      </c>
      <c r="I75" s="29">
        <v>2</v>
      </c>
      <c r="J75" s="12">
        <v>1</v>
      </c>
      <c r="K75" s="12">
        <v>1</v>
      </c>
      <c r="L75" s="12">
        <v>0.815901295474462</v>
      </c>
    </row>
    <row r="76" spans="3:12" x14ac:dyDescent="0.3">
      <c r="C76" s="12" t="b">
        <v>1</v>
      </c>
      <c r="D76" s="12" t="s">
        <v>15</v>
      </c>
      <c r="E76" s="12">
        <v>1500</v>
      </c>
      <c r="F76" s="12">
        <v>1</v>
      </c>
      <c r="G76" s="12">
        <v>0</v>
      </c>
      <c r="H76" s="12" t="s">
        <v>17</v>
      </c>
      <c r="I76" s="29">
        <v>2</v>
      </c>
      <c r="J76" s="12">
        <v>1</v>
      </c>
      <c r="K76" s="12">
        <v>1</v>
      </c>
      <c r="L76" s="12">
        <v>0.81428105888513103</v>
      </c>
    </row>
    <row r="77" spans="3:12" x14ac:dyDescent="0.3">
      <c r="C77" s="12" t="b">
        <v>1</v>
      </c>
      <c r="D77" s="12" t="s">
        <v>15</v>
      </c>
      <c r="E77" s="12">
        <v>2000</v>
      </c>
      <c r="F77" s="12">
        <v>1</v>
      </c>
      <c r="G77" s="12">
        <v>0</v>
      </c>
      <c r="H77" s="12" t="s">
        <v>17</v>
      </c>
      <c r="I77" s="29">
        <v>2</v>
      </c>
      <c r="J77" s="12" t="s">
        <v>20</v>
      </c>
      <c r="K77" s="12">
        <v>1</v>
      </c>
      <c r="L77" s="12">
        <v>0.81578954802370096</v>
      </c>
    </row>
    <row r="78" spans="3:12" x14ac:dyDescent="0.3">
      <c r="C78" s="12" t="b">
        <v>1</v>
      </c>
      <c r="D78" s="12" t="s">
        <v>15</v>
      </c>
      <c r="E78" s="12">
        <v>1500</v>
      </c>
      <c r="F78" s="12">
        <v>1</v>
      </c>
      <c r="G78" s="12">
        <v>0</v>
      </c>
      <c r="H78" s="12" t="s">
        <v>17</v>
      </c>
      <c r="I78" s="29">
        <v>2</v>
      </c>
      <c r="J78" s="12" t="s">
        <v>20</v>
      </c>
      <c r="K78" s="12">
        <v>1</v>
      </c>
      <c r="L78" s="12">
        <v>0.81428105108153803</v>
      </c>
    </row>
    <row r="79" spans="3:12" x14ac:dyDescent="0.3">
      <c r="C79" s="12" t="b">
        <v>1</v>
      </c>
      <c r="D79" s="12" t="s">
        <v>15</v>
      </c>
      <c r="E79" s="12">
        <v>2000</v>
      </c>
      <c r="F79" s="12">
        <v>1</v>
      </c>
      <c r="G79" s="12">
        <v>0</v>
      </c>
      <c r="H79" s="12" t="s">
        <v>17</v>
      </c>
      <c r="I79" s="29">
        <v>2</v>
      </c>
      <c r="J79" s="12">
        <v>1</v>
      </c>
      <c r="K79" s="12">
        <v>0.5</v>
      </c>
      <c r="L79" s="12">
        <v>0.815901295474462</v>
      </c>
    </row>
    <row r="80" spans="3:12" x14ac:dyDescent="0.3">
      <c r="C80" s="12" t="b">
        <v>1</v>
      </c>
      <c r="D80" s="12" t="s">
        <v>15</v>
      </c>
      <c r="E80" s="12">
        <v>1500</v>
      </c>
      <c r="F80" s="12">
        <v>1</v>
      </c>
      <c r="G80" s="12">
        <v>0</v>
      </c>
      <c r="H80" s="12" t="s">
        <v>17</v>
      </c>
      <c r="I80" s="29">
        <v>2</v>
      </c>
      <c r="J80" s="12">
        <v>1</v>
      </c>
      <c r="K80" s="12">
        <v>0.5</v>
      </c>
      <c r="L80" s="12">
        <v>0.81428105888513103</v>
      </c>
    </row>
    <row r="81" spans="3:17" x14ac:dyDescent="0.3">
      <c r="C81" s="12" t="b">
        <v>1</v>
      </c>
      <c r="D81" s="12" t="s">
        <v>15</v>
      </c>
      <c r="E81" s="12">
        <v>2000</v>
      </c>
      <c r="F81" s="12">
        <v>1</v>
      </c>
      <c r="G81" s="12">
        <v>0</v>
      </c>
      <c r="H81" s="12" t="s">
        <v>17</v>
      </c>
      <c r="I81" s="29">
        <v>2</v>
      </c>
      <c r="J81" s="12" t="s">
        <v>20</v>
      </c>
      <c r="K81" s="12">
        <v>0.5</v>
      </c>
      <c r="L81" s="12">
        <v>0.81578954802370096</v>
      </c>
    </row>
    <row r="82" spans="3:17" x14ac:dyDescent="0.3">
      <c r="C82" s="12" t="b">
        <v>1</v>
      </c>
      <c r="D82" s="12" t="s">
        <v>15</v>
      </c>
      <c r="E82" s="12">
        <v>1500</v>
      </c>
      <c r="F82" s="12">
        <v>1</v>
      </c>
      <c r="G82" s="12">
        <v>0</v>
      </c>
      <c r="H82" s="12" t="s">
        <v>17</v>
      </c>
      <c r="I82" s="29">
        <v>2</v>
      </c>
      <c r="J82" s="12" t="s">
        <v>20</v>
      </c>
      <c r="K82" s="12">
        <v>0.5</v>
      </c>
      <c r="L82" s="12">
        <v>0.81428105108153803</v>
      </c>
    </row>
    <row r="83" spans="3:17" x14ac:dyDescent="0.3">
      <c r="C83" s="12" t="b">
        <v>1</v>
      </c>
      <c r="D83" s="12" t="s">
        <v>15</v>
      </c>
      <c r="E83" s="12">
        <v>2000</v>
      </c>
      <c r="F83" s="12">
        <v>1</v>
      </c>
      <c r="G83" s="12">
        <v>0</v>
      </c>
      <c r="H83" s="12" t="s">
        <v>17</v>
      </c>
      <c r="I83" s="29">
        <v>2</v>
      </c>
      <c r="J83" s="12">
        <v>1</v>
      </c>
      <c r="K83" s="12">
        <v>0</v>
      </c>
      <c r="L83" s="12">
        <v>0.815901295474462</v>
      </c>
    </row>
    <row r="84" spans="3:17" x14ac:dyDescent="0.3">
      <c r="C84" s="12" t="b">
        <v>1</v>
      </c>
      <c r="D84" s="12" t="s">
        <v>15</v>
      </c>
      <c r="E84" s="12">
        <v>1500</v>
      </c>
      <c r="F84" s="12">
        <v>1</v>
      </c>
      <c r="G84" s="12">
        <v>0</v>
      </c>
      <c r="H84" s="12" t="s">
        <v>17</v>
      </c>
      <c r="I84" s="29">
        <v>2</v>
      </c>
      <c r="J84" s="12">
        <v>1</v>
      </c>
      <c r="K84" s="12">
        <v>0</v>
      </c>
      <c r="L84" s="12">
        <v>0.81428105888513103</v>
      </c>
    </row>
    <row r="85" spans="3:17" x14ac:dyDescent="0.3">
      <c r="C85" s="12" t="b">
        <v>1</v>
      </c>
      <c r="D85" s="12" t="s">
        <v>15</v>
      </c>
      <c r="E85" s="12">
        <v>2000</v>
      </c>
      <c r="F85" s="12">
        <v>1</v>
      </c>
      <c r="G85" s="12">
        <v>0</v>
      </c>
      <c r="H85" s="12" t="s">
        <v>17</v>
      </c>
      <c r="I85" s="29">
        <v>2</v>
      </c>
      <c r="J85" s="12" t="s">
        <v>20</v>
      </c>
      <c r="K85" s="12">
        <v>0</v>
      </c>
      <c r="L85" s="12">
        <v>0.81578954802370096</v>
      </c>
    </row>
    <row r="86" spans="3:17" x14ac:dyDescent="0.3">
      <c r="C86" s="12" t="b">
        <v>1</v>
      </c>
      <c r="D86" s="12" t="s">
        <v>15</v>
      </c>
      <c r="E86" s="12">
        <v>1500</v>
      </c>
      <c r="F86" s="12">
        <v>1</v>
      </c>
      <c r="G86" s="12">
        <v>0</v>
      </c>
      <c r="H86" s="12" t="s">
        <v>17</v>
      </c>
      <c r="I86" s="29">
        <v>2</v>
      </c>
      <c r="J86" s="12" t="s">
        <v>20</v>
      </c>
      <c r="K86" s="12">
        <v>0</v>
      </c>
      <c r="L86" s="12">
        <v>0.81428105108153803</v>
      </c>
    </row>
    <row r="87" spans="3:17" x14ac:dyDescent="0.3">
      <c r="C87" s="12" t="b">
        <v>1</v>
      </c>
      <c r="D87" s="12" t="s">
        <v>15</v>
      </c>
      <c r="E87" s="12" t="s">
        <v>16</v>
      </c>
      <c r="F87" s="12">
        <v>0.8</v>
      </c>
      <c r="G87" s="12">
        <v>0.2</v>
      </c>
      <c r="H87" s="12" t="s">
        <v>17</v>
      </c>
      <c r="I87" s="29">
        <v>2</v>
      </c>
      <c r="J87" s="12" t="s">
        <v>20</v>
      </c>
      <c r="K87" s="12">
        <v>0</v>
      </c>
      <c r="L87" s="12">
        <v>0.39635718917703999</v>
      </c>
    </row>
    <row r="88" spans="3:17" x14ac:dyDescent="0.3">
      <c r="C88" s="12" t="b">
        <v>1</v>
      </c>
      <c r="D88" s="12" t="s">
        <v>15</v>
      </c>
      <c r="E88" s="12" t="s">
        <v>16</v>
      </c>
      <c r="F88" s="12">
        <v>0.8</v>
      </c>
      <c r="G88" s="12">
        <v>0.1</v>
      </c>
      <c r="H88" s="12" t="s">
        <v>17</v>
      </c>
      <c r="I88" s="29">
        <v>2</v>
      </c>
      <c r="J88" s="12" t="s">
        <v>20</v>
      </c>
      <c r="K88" s="12">
        <v>0</v>
      </c>
      <c r="L88" s="12">
        <v>0.60112878191376795</v>
      </c>
    </row>
    <row r="89" spans="3:17" x14ac:dyDescent="0.3">
      <c r="C89" s="12" t="b">
        <v>1</v>
      </c>
      <c r="D89" s="12" t="s">
        <v>15</v>
      </c>
      <c r="E89" s="12" t="s">
        <v>16</v>
      </c>
      <c r="F89" s="12">
        <v>0.9</v>
      </c>
      <c r="G89" s="12">
        <v>0.2</v>
      </c>
      <c r="H89" s="12" t="s">
        <v>17</v>
      </c>
      <c r="I89" s="29">
        <v>2</v>
      </c>
      <c r="J89" s="12" t="s">
        <v>20</v>
      </c>
      <c r="K89" s="12">
        <v>0</v>
      </c>
      <c r="L89" s="12">
        <v>0.39635718917703999</v>
      </c>
    </row>
    <row r="90" spans="3:17" x14ac:dyDescent="0.3">
      <c r="C90" s="12" t="b">
        <v>1</v>
      </c>
      <c r="D90" s="12" t="s">
        <v>15</v>
      </c>
      <c r="E90" s="12" t="s">
        <v>16</v>
      </c>
      <c r="F90" s="12">
        <v>0.9</v>
      </c>
      <c r="G90" s="12">
        <v>0.1</v>
      </c>
      <c r="H90" s="12" t="s">
        <v>17</v>
      </c>
      <c r="I90" s="29">
        <v>2</v>
      </c>
      <c r="J90" s="12" t="s">
        <v>20</v>
      </c>
      <c r="K90" s="12">
        <v>0</v>
      </c>
      <c r="L90" s="12">
        <v>0.60112878191376795</v>
      </c>
    </row>
    <row r="91" spans="3:17" x14ac:dyDescent="0.3">
      <c r="C91" s="12" t="b">
        <v>1</v>
      </c>
      <c r="D91" s="12" t="s">
        <v>15</v>
      </c>
      <c r="E91" s="12" t="s">
        <v>16</v>
      </c>
      <c r="F91" s="12">
        <v>0.9</v>
      </c>
      <c r="G91" s="12">
        <v>0</v>
      </c>
      <c r="H91" s="12" t="s">
        <v>17</v>
      </c>
      <c r="I91" s="29">
        <v>2</v>
      </c>
      <c r="J91" s="12" t="s">
        <v>20</v>
      </c>
      <c r="K91" s="12">
        <v>0</v>
      </c>
      <c r="L91" s="12">
        <f>AVERAGE(M91:Q91)</f>
        <v>0.81679999999999997</v>
      </c>
      <c r="M91" s="12">
        <v>0.81399999999999995</v>
      </c>
      <c r="N91" s="12">
        <v>0.81599999999999995</v>
      </c>
      <c r="O91" s="12">
        <v>0.81799999999999995</v>
      </c>
      <c r="P91" s="12">
        <v>0.81499999999999995</v>
      </c>
      <c r="Q91" s="12">
        <v>0.82099999999999995</v>
      </c>
    </row>
    <row r="92" spans="3:17" x14ac:dyDescent="0.3">
      <c r="C92" s="12" t="b">
        <v>1</v>
      </c>
      <c r="D92" s="12" t="s">
        <v>15</v>
      </c>
      <c r="E92" s="12" t="s">
        <v>16</v>
      </c>
      <c r="F92" s="12">
        <v>0.5</v>
      </c>
      <c r="G92" s="12">
        <v>0</v>
      </c>
      <c r="H92" s="12" t="s">
        <v>17</v>
      </c>
      <c r="I92" s="29">
        <v>2</v>
      </c>
      <c r="J92" s="12" t="s">
        <v>20</v>
      </c>
      <c r="K92" s="12">
        <v>0</v>
      </c>
      <c r="L92" s="12">
        <v>0.81576159555382399</v>
      </c>
    </row>
    <row r="93" spans="3:17" x14ac:dyDescent="0.3">
      <c r="C93" s="42" t="b">
        <v>1</v>
      </c>
      <c r="D93" s="42" t="s">
        <v>15</v>
      </c>
      <c r="E93" s="42" t="s">
        <v>16</v>
      </c>
      <c r="F93" s="42">
        <v>1</v>
      </c>
      <c r="G93" s="42">
        <v>0</v>
      </c>
      <c r="H93" s="42" t="s">
        <v>38</v>
      </c>
      <c r="I93" s="12">
        <v>10</v>
      </c>
      <c r="J93" s="12">
        <v>0.1</v>
      </c>
      <c r="K93" s="12">
        <v>1</v>
      </c>
      <c r="L93" s="42">
        <v>0.79793836098016202</v>
      </c>
    </row>
    <row r="94" spans="3:17" x14ac:dyDescent="0.3">
      <c r="C94" s="42" t="b">
        <v>1</v>
      </c>
      <c r="D94" s="42" t="s">
        <v>15</v>
      </c>
      <c r="E94" s="42" t="s">
        <v>16</v>
      </c>
      <c r="F94" s="42">
        <v>1</v>
      </c>
      <c r="G94" s="42">
        <v>0</v>
      </c>
      <c r="H94" s="42" t="s">
        <v>38</v>
      </c>
      <c r="I94" s="42">
        <v>10</v>
      </c>
      <c r="J94" s="12">
        <v>1</v>
      </c>
      <c r="K94" s="12">
        <v>1</v>
      </c>
      <c r="L94" s="42">
        <v>0.80690579736722301</v>
      </c>
    </row>
    <row r="95" spans="3:17" x14ac:dyDescent="0.3">
      <c r="C95" s="42" t="b">
        <v>1</v>
      </c>
      <c r="D95" s="42" t="s">
        <v>15</v>
      </c>
      <c r="E95" s="42" t="s">
        <v>16</v>
      </c>
      <c r="F95" s="42">
        <v>1</v>
      </c>
      <c r="G95" s="42">
        <v>0</v>
      </c>
      <c r="H95" s="42" t="s">
        <v>38</v>
      </c>
      <c r="I95" s="42">
        <v>10</v>
      </c>
      <c r="J95" s="42" t="s">
        <v>18</v>
      </c>
      <c r="K95" s="12">
        <v>1</v>
      </c>
      <c r="L95" s="42">
        <v>0.665102340219483</v>
      </c>
    </row>
    <row r="96" spans="3:17" x14ac:dyDescent="0.3">
      <c r="C96" s="42" t="b">
        <v>1</v>
      </c>
      <c r="D96" s="42" t="s">
        <v>15</v>
      </c>
      <c r="E96" s="42" t="s">
        <v>16</v>
      </c>
      <c r="F96" s="42">
        <v>1</v>
      </c>
      <c r="G96" s="42">
        <v>0</v>
      </c>
      <c r="H96" s="42" t="s">
        <v>38</v>
      </c>
      <c r="I96" s="42">
        <v>10</v>
      </c>
      <c r="J96" s="12" t="s">
        <v>20</v>
      </c>
      <c r="K96" s="12">
        <v>1</v>
      </c>
      <c r="L96" s="42">
        <v>0.80701754091618805</v>
      </c>
    </row>
    <row r="97" spans="3:12" x14ac:dyDescent="0.3">
      <c r="C97" s="42" t="b">
        <v>1</v>
      </c>
      <c r="D97" s="42" t="s">
        <v>15</v>
      </c>
      <c r="E97" s="42" t="s">
        <v>16</v>
      </c>
      <c r="F97" s="42">
        <v>1</v>
      </c>
      <c r="G97" s="42">
        <v>0</v>
      </c>
      <c r="H97" s="42" t="s">
        <v>38</v>
      </c>
      <c r="I97" s="42">
        <v>10</v>
      </c>
      <c r="J97" s="42">
        <v>0.1</v>
      </c>
      <c r="K97" s="42">
        <v>0.5</v>
      </c>
      <c r="L97" s="42">
        <v>0.796094598274937</v>
      </c>
    </row>
    <row r="98" spans="3:12" x14ac:dyDescent="0.3">
      <c r="C98" s="42" t="b">
        <v>1</v>
      </c>
      <c r="D98" s="42" t="s">
        <v>15</v>
      </c>
      <c r="E98" s="42" t="s">
        <v>16</v>
      </c>
      <c r="F98" s="42">
        <v>1</v>
      </c>
      <c r="G98" s="42">
        <v>0</v>
      </c>
      <c r="H98" s="42" t="s">
        <v>38</v>
      </c>
      <c r="I98" s="42">
        <v>10</v>
      </c>
      <c r="J98" s="42">
        <v>1</v>
      </c>
      <c r="K98" s="42">
        <v>0.5</v>
      </c>
      <c r="L98" s="42">
        <v>0.81062130646192099</v>
      </c>
    </row>
    <row r="99" spans="3:12" x14ac:dyDescent="0.3">
      <c r="C99" s="42" t="b">
        <v>1</v>
      </c>
      <c r="D99" s="42" t="s">
        <v>15</v>
      </c>
      <c r="E99" s="42" t="s">
        <v>16</v>
      </c>
      <c r="F99" s="42">
        <v>1</v>
      </c>
      <c r="G99" s="42">
        <v>0</v>
      </c>
      <c r="H99" s="42" t="s">
        <v>38</v>
      </c>
      <c r="I99" s="42">
        <v>10</v>
      </c>
      <c r="J99" s="12" t="s">
        <v>18</v>
      </c>
      <c r="K99" s="42">
        <v>0.5</v>
      </c>
      <c r="L99" s="42">
        <v>0.65038004668109295</v>
      </c>
    </row>
    <row r="100" spans="3:12" x14ac:dyDescent="0.3">
      <c r="C100" s="42" t="b">
        <v>1</v>
      </c>
      <c r="D100" s="42" t="s">
        <v>15</v>
      </c>
      <c r="E100" s="42" t="s">
        <v>16</v>
      </c>
      <c r="F100" s="42">
        <v>1</v>
      </c>
      <c r="G100" s="42">
        <v>0</v>
      </c>
      <c r="H100" s="42" t="s">
        <v>38</v>
      </c>
      <c r="I100" s="42">
        <v>10</v>
      </c>
      <c r="J100" s="42" t="s">
        <v>20</v>
      </c>
      <c r="K100" s="42">
        <v>0.5</v>
      </c>
      <c r="L100" s="42">
        <v>0.81067717628550495</v>
      </c>
    </row>
    <row r="101" spans="3:12" x14ac:dyDescent="0.3">
      <c r="C101" s="42" t="b">
        <v>1</v>
      </c>
      <c r="D101" s="42" t="s">
        <v>15</v>
      </c>
      <c r="E101" s="42" t="s">
        <v>16</v>
      </c>
      <c r="F101" s="42">
        <v>1</v>
      </c>
      <c r="G101" s="42">
        <v>0</v>
      </c>
      <c r="H101" s="42" t="s">
        <v>38</v>
      </c>
      <c r="I101" s="42">
        <v>10</v>
      </c>
      <c r="J101" s="42">
        <v>0.1</v>
      </c>
      <c r="K101" s="42">
        <v>0.1</v>
      </c>
      <c r="L101" s="42">
        <v>0.73966379390398895</v>
      </c>
    </row>
    <row r="102" spans="3:12" x14ac:dyDescent="0.3">
      <c r="C102" s="42" t="b">
        <v>1</v>
      </c>
      <c r="D102" s="42" t="s">
        <v>15</v>
      </c>
      <c r="E102" s="42" t="s">
        <v>16</v>
      </c>
      <c r="F102" s="42">
        <v>1</v>
      </c>
      <c r="G102" s="42">
        <v>0</v>
      </c>
      <c r="H102" s="42" t="s">
        <v>38</v>
      </c>
      <c r="I102" s="42">
        <v>10</v>
      </c>
      <c r="J102" s="42">
        <v>1</v>
      </c>
      <c r="K102" s="42">
        <v>0.1</v>
      </c>
      <c r="L102" s="42">
        <v>0.80816288985774798</v>
      </c>
    </row>
    <row r="103" spans="3:12" x14ac:dyDescent="0.3">
      <c r="C103" s="42" t="b">
        <v>1</v>
      </c>
      <c r="D103" s="42" t="s">
        <v>15</v>
      </c>
      <c r="E103" s="42" t="s">
        <v>16</v>
      </c>
      <c r="F103" s="42">
        <v>1</v>
      </c>
      <c r="G103" s="42">
        <v>0</v>
      </c>
      <c r="H103" s="42" t="s">
        <v>38</v>
      </c>
      <c r="I103" s="42">
        <v>10</v>
      </c>
      <c r="J103" s="42" t="s">
        <v>18</v>
      </c>
      <c r="K103" s="42">
        <v>0.1</v>
      </c>
      <c r="L103" s="42">
        <v>0.63780883694470603</v>
      </c>
    </row>
    <row r="104" spans="3:12" x14ac:dyDescent="0.3">
      <c r="C104" s="42" t="b">
        <v>1</v>
      </c>
      <c r="D104" s="42" t="s">
        <v>15</v>
      </c>
      <c r="E104" s="42" t="s">
        <v>16</v>
      </c>
      <c r="F104" s="42">
        <v>1</v>
      </c>
      <c r="G104" s="42">
        <v>0</v>
      </c>
      <c r="H104" s="42" t="s">
        <v>38</v>
      </c>
      <c r="I104" s="42">
        <v>10</v>
      </c>
      <c r="J104" s="42" t="s">
        <v>20</v>
      </c>
      <c r="K104" s="42">
        <v>0.1</v>
      </c>
      <c r="L104" s="42">
        <v>0.808134949093261</v>
      </c>
    </row>
    <row r="105" spans="3:12" x14ac:dyDescent="0.3">
      <c r="C105" s="42" t="b">
        <v>1</v>
      </c>
      <c r="D105" s="42" t="s">
        <v>15</v>
      </c>
      <c r="E105" s="42" t="s">
        <v>16</v>
      </c>
      <c r="F105" s="42">
        <v>1</v>
      </c>
      <c r="G105" s="42">
        <v>0</v>
      </c>
      <c r="H105" s="42" t="s">
        <v>38</v>
      </c>
      <c r="I105" s="42">
        <v>10</v>
      </c>
      <c r="J105" s="42">
        <v>0.1</v>
      </c>
      <c r="K105" s="42">
        <v>0</v>
      </c>
      <c r="L105" s="42">
        <v>0.73382523151309298</v>
      </c>
    </row>
    <row r="106" spans="3:12" x14ac:dyDescent="0.3">
      <c r="C106" s="42" t="b">
        <v>1</v>
      </c>
      <c r="D106" s="42" t="s">
        <v>15</v>
      </c>
      <c r="E106" s="42" t="s">
        <v>16</v>
      </c>
      <c r="F106" s="42">
        <v>1</v>
      </c>
      <c r="G106" s="42">
        <v>0</v>
      </c>
      <c r="H106" s="42" t="s">
        <v>38</v>
      </c>
      <c r="I106" s="42">
        <v>10</v>
      </c>
      <c r="J106" s="42">
        <v>1</v>
      </c>
      <c r="K106" s="42">
        <v>0</v>
      </c>
      <c r="L106" s="42">
        <v>0.80198909291816101</v>
      </c>
    </row>
    <row r="107" spans="3:12" x14ac:dyDescent="0.3">
      <c r="C107" s="42" t="b">
        <v>1</v>
      </c>
      <c r="D107" s="42" t="s">
        <v>15</v>
      </c>
      <c r="E107" s="42" t="s">
        <v>16</v>
      </c>
      <c r="F107" s="42">
        <v>1</v>
      </c>
      <c r="G107" s="42">
        <v>0</v>
      </c>
      <c r="H107" s="42" t="s">
        <v>38</v>
      </c>
      <c r="I107" s="42">
        <v>10</v>
      </c>
      <c r="J107" s="42" t="s">
        <v>18</v>
      </c>
      <c r="K107" s="42">
        <v>0</v>
      </c>
      <c r="L107" s="42">
        <v>0.69178134956896797</v>
      </c>
    </row>
    <row r="108" spans="3:12" x14ac:dyDescent="0.3">
      <c r="C108" s="42" t="b">
        <v>1</v>
      </c>
      <c r="D108" s="42" t="s">
        <v>15</v>
      </c>
      <c r="E108" s="42" t="s">
        <v>16</v>
      </c>
      <c r="F108" s="42">
        <v>1</v>
      </c>
      <c r="G108" s="42">
        <v>0</v>
      </c>
      <c r="H108" s="42" t="s">
        <v>38</v>
      </c>
      <c r="I108" s="42">
        <v>10</v>
      </c>
      <c r="J108" s="42" t="s">
        <v>20</v>
      </c>
      <c r="K108" s="42">
        <v>0</v>
      </c>
      <c r="L108" s="42">
        <v>0.80198909291816101</v>
      </c>
    </row>
    <row r="109" spans="3:12" x14ac:dyDescent="0.3">
      <c r="C109" s="42" t="b">
        <v>1</v>
      </c>
      <c r="D109" s="42" t="s">
        <v>15</v>
      </c>
      <c r="E109" s="42" t="s">
        <v>16</v>
      </c>
      <c r="F109" s="42">
        <v>1</v>
      </c>
      <c r="G109" s="42">
        <v>0</v>
      </c>
      <c r="H109" s="42" t="s">
        <v>38</v>
      </c>
      <c r="I109" s="42">
        <v>5</v>
      </c>
      <c r="J109" s="42">
        <v>0.1</v>
      </c>
      <c r="K109" s="42">
        <v>1</v>
      </c>
      <c r="L109" s="42">
        <v>0.79573134882762697</v>
      </c>
    </row>
    <row r="110" spans="3:12" x14ac:dyDescent="0.3">
      <c r="C110" s="42" t="b">
        <v>1</v>
      </c>
      <c r="D110" s="42" t="s">
        <v>15</v>
      </c>
      <c r="E110" s="42" t="s">
        <v>16</v>
      </c>
      <c r="F110" s="42">
        <v>1</v>
      </c>
      <c r="G110" s="42">
        <v>0</v>
      </c>
      <c r="H110" s="42" t="s">
        <v>38</v>
      </c>
      <c r="I110" s="42">
        <v>5</v>
      </c>
      <c r="J110" s="42">
        <v>1</v>
      </c>
      <c r="K110" s="42">
        <v>1</v>
      </c>
      <c r="L110" s="42">
        <v>0.80740864528846301</v>
      </c>
    </row>
    <row r="111" spans="3:12" x14ac:dyDescent="0.3">
      <c r="C111" s="42" t="b">
        <v>1</v>
      </c>
      <c r="D111" s="42" t="s">
        <v>15</v>
      </c>
      <c r="E111" s="42" t="s">
        <v>16</v>
      </c>
      <c r="F111" s="42">
        <v>1</v>
      </c>
      <c r="G111" s="42">
        <v>0</v>
      </c>
      <c r="H111" s="42" t="s">
        <v>38</v>
      </c>
      <c r="I111" s="42">
        <v>5</v>
      </c>
      <c r="J111" s="42" t="s">
        <v>18</v>
      </c>
      <c r="K111" s="42">
        <v>1</v>
      </c>
      <c r="L111" s="42">
        <v>0.65024036626943704</v>
      </c>
    </row>
    <row r="112" spans="3:12" x14ac:dyDescent="0.3">
      <c r="C112" s="42" t="b">
        <v>1</v>
      </c>
      <c r="D112" s="42" t="s">
        <v>15</v>
      </c>
      <c r="E112" s="42" t="s">
        <v>16</v>
      </c>
      <c r="F112" s="42">
        <v>1</v>
      </c>
      <c r="G112" s="42">
        <v>0</v>
      </c>
      <c r="H112" s="42" t="s">
        <v>38</v>
      </c>
      <c r="I112" s="42">
        <v>5</v>
      </c>
      <c r="J112" s="42" t="s">
        <v>20</v>
      </c>
      <c r="K112" s="42">
        <v>1</v>
      </c>
      <c r="L112" s="42">
        <v>0.80749245587653395</v>
      </c>
    </row>
    <row r="113" spans="3:12" x14ac:dyDescent="0.3">
      <c r="C113" s="42" t="b">
        <v>1</v>
      </c>
      <c r="D113" s="42" t="s">
        <v>15</v>
      </c>
      <c r="E113" s="42" t="s">
        <v>16</v>
      </c>
      <c r="F113" s="42">
        <v>1</v>
      </c>
      <c r="G113" s="42">
        <v>0</v>
      </c>
      <c r="H113" s="42" t="s">
        <v>38</v>
      </c>
      <c r="I113" s="42">
        <v>5</v>
      </c>
      <c r="J113" s="42">
        <v>0.1</v>
      </c>
      <c r="K113" s="42">
        <v>0.5</v>
      </c>
      <c r="L113" s="42">
        <v>0.78698745026184902</v>
      </c>
    </row>
    <row r="114" spans="3:12" x14ac:dyDescent="0.3">
      <c r="C114" s="42" t="b">
        <v>1</v>
      </c>
      <c r="D114" s="42" t="s">
        <v>15</v>
      </c>
      <c r="E114" s="42" t="s">
        <v>16</v>
      </c>
      <c r="F114" s="42">
        <v>1</v>
      </c>
      <c r="G114" s="42">
        <v>0</v>
      </c>
      <c r="H114" s="42" t="s">
        <v>38</v>
      </c>
      <c r="I114" s="42">
        <v>5</v>
      </c>
      <c r="J114" s="42">
        <v>1</v>
      </c>
      <c r="K114" s="42">
        <v>0.5</v>
      </c>
      <c r="L114" s="42">
        <v>0.81098446226611598</v>
      </c>
    </row>
    <row r="115" spans="3:12" x14ac:dyDescent="0.3">
      <c r="C115" s="42" t="b">
        <v>1</v>
      </c>
      <c r="D115" s="42" t="s">
        <v>15</v>
      </c>
      <c r="E115" s="42" t="s">
        <v>16</v>
      </c>
      <c r="F115" s="42">
        <v>1</v>
      </c>
      <c r="G115" s="42">
        <v>0</v>
      </c>
      <c r="H115" s="42" t="s">
        <v>38</v>
      </c>
      <c r="I115" s="42">
        <v>5</v>
      </c>
      <c r="J115" s="42" t="s">
        <v>18</v>
      </c>
      <c r="K115" s="42">
        <v>0.5</v>
      </c>
      <c r="L115" s="42">
        <v>0.65049180583724298</v>
      </c>
    </row>
    <row r="116" spans="3:12" x14ac:dyDescent="0.3">
      <c r="C116" s="42" t="b">
        <v>1</v>
      </c>
      <c r="D116" s="42" t="s">
        <v>15</v>
      </c>
      <c r="E116" s="42" t="s">
        <v>16</v>
      </c>
      <c r="F116" s="42">
        <v>1</v>
      </c>
      <c r="G116" s="42">
        <v>0</v>
      </c>
      <c r="H116" s="42" t="s">
        <v>38</v>
      </c>
      <c r="I116" s="42">
        <v>5</v>
      </c>
      <c r="J116" s="42" t="s">
        <v>20</v>
      </c>
      <c r="K116" s="42">
        <v>0.5</v>
      </c>
      <c r="L116" s="42">
        <v>0.81104033599149705</v>
      </c>
    </row>
    <row r="117" spans="3:12" x14ac:dyDescent="0.3">
      <c r="C117" s="42" t="b">
        <v>1</v>
      </c>
      <c r="D117" s="42" t="s">
        <v>15</v>
      </c>
      <c r="E117" s="42" t="s">
        <v>16</v>
      </c>
      <c r="F117" s="42">
        <v>1</v>
      </c>
      <c r="G117" s="42">
        <v>0</v>
      </c>
      <c r="H117" s="42" t="s">
        <v>38</v>
      </c>
      <c r="I117" s="42">
        <v>5</v>
      </c>
      <c r="J117" s="42">
        <v>0.1</v>
      </c>
      <c r="K117" s="42">
        <v>0.1</v>
      </c>
      <c r="L117" s="42">
        <v>0.71248201466919403</v>
      </c>
    </row>
    <row r="118" spans="3:12" x14ac:dyDescent="0.3">
      <c r="C118" s="42" t="b">
        <v>1</v>
      </c>
      <c r="D118" s="42" t="s">
        <v>15</v>
      </c>
      <c r="E118" s="42" t="s">
        <v>16</v>
      </c>
      <c r="F118" s="42">
        <v>1</v>
      </c>
      <c r="G118" s="42">
        <v>0</v>
      </c>
      <c r="H118" s="42" t="s">
        <v>38</v>
      </c>
      <c r="I118" s="42">
        <v>5</v>
      </c>
      <c r="J118" s="42">
        <v>1</v>
      </c>
      <c r="K118" s="42">
        <v>0.1</v>
      </c>
      <c r="L118" s="42">
        <v>0.80852607687631495</v>
      </c>
    </row>
    <row r="119" spans="3:12" x14ac:dyDescent="0.3">
      <c r="C119" s="42" t="b">
        <v>1</v>
      </c>
      <c r="D119" s="42" t="s">
        <v>15</v>
      </c>
      <c r="E119" s="42" t="s">
        <v>16</v>
      </c>
      <c r="F119" s="42">
        <v>1</v>
      </c>
      <c r="G119" s="42">
        <v>0</v>
      </c>
      <c r="H119" s="42" t="s">
        <v>38</v>
      </c>
      <c r="I119" s="42">
        <v>5</v>
      </c>
      <c r="J119" s="42" t="s">
        <v>18</v>
      </c>
      <c r="K119" s="42">
        <v>0.1</v>
      </c>
      <c r="L119" s="42">
        <v>0.61923121733708597</v>
      </c>
    </row>
    <row r="120" spans="3:12" x14ac:dyDescent="0.3">
      <c r="C120" s="42" t="b">
        <v>1</v>
      </c>
      <c r="D120" s="42" t="s">
        <v>15</v>
      </c>
      <c r="E120" s="42" t="s">
        <v>16</v>
      </c>
      <c r="F120" s="42">
        <v>1</v>
      </c>
      <c r="G120" s="42">
        <v>0</v>
      </c>
      <c r="H120" s="42" t="s">
        <v>38</v>
      </c>
      <c r="I120" s="42">
        <v>5</v>
      </c>
      <c r="J120" s="42" t="s">
        <v>20</v>
      </c>
      <c r="K120" s="42">
        <v>0.1</v>
      </c>
      <c r="L120" s="42">
        <v>0.80841432942555402</v>
      </c>
    </row>
    <row r="121" spans="3:12" x14ac:dyDescent="0.3">
      <c r="C121" s="42" t="b">
        <v>1</v>
      </c>
      <c r="D121" s="42" t="s">
        <v>15</v>
      </c>
      <c r="E121" s="42" t="s">
        <v>16</v>
      </c>
      <c r="F121" s="42">
        <v>1</v>
      </c>
      <c r="G121" s="42">
        <v>0</v>
      </c>
      <c r="H121" s="42" t="s">
        <v>38</v>
      </c>
      <c r="I121" s="42">
        <v>5</v>
      </c>
      <c r="J121" s="42">
        <v>0.1</v>
      </c>
      <c r="K121" s="42">
        <v>0</v>
      </c>
      <c r="L121" s="42">
        <v>0.73430013476804901</v>
      </c>
    </row>
    <row r="122" spans="3:12" x14ac:dyDescent="0.3">
      <c r="C122" s="42" t="b">
        <v>1</v>
      </c>
      <c r="D122" s="42" t="s">
        <v>15</v>
      </c>
      <c r="E122" s="42" t="s">
        <v>16</v>
      </c>
      <c r="F122" s="42">
        <v>1</v>
      </c>
      <c r="G122" s="42">
        <v>0</v>
      </c>
      <c r="H122" s="42" t="s">
        <v>38</v>
      </c>
      <c r="I122" s="42">
        <v>5</v>
      </c>
      <c r="J122" s="42">
        <v>1</v>
      </c>
      <c r="K122" s="42">
        <v>0</v>
      </c>
      <c r="L122" s="42">
        <v>0.80235227213313498</v>
      </c>
    </row>
    <row r="123" spans="3:12" x14ac:dyDescent="0.3">
      <c r="C123" s="42" t="b">
        <v>1</v>
      </c>
      <c r="D123" s="42" t="s">
        <v>15</v>
      </c>
      <c r="E123" s="42" t="s">
        <v>16</v>
      </c>
      <c r="F123" s="42">
        <v>1</v>
      </c>
      <c r="G123" s="42">
        <v>0</v>
      </c>
      <c r="H123" s="42" t="s">
        <v>38</v>
      </c>
      <c r="I123" s="42">
        <v>5</v>
      </c>
      <c r="J123" s="42" t="s">
        <v>18</v>
      </c>
      <c r="K123" s="42">
        <v>0</v>
      </c>
      <c r="L123" s="42">
        <v>0.69250773140969502</v>
      </c>
    </row>
    <row r="124" spans="3:12" x14ac:dyDescent="0.3">
      <c r="C124" s="42" t="b">
        <v>1</v>
      </c>
      <c r="D124" s="42" t="s">
        <v>15</v>
      </c>
      <c r="E124" s="42" t="s">
        <v>16</v>
      </c>
      <c r="F124" s="42">
        <v>1</v>
      </c>
      <c r="G124" s="42">
        <v>0</v>
      </c>
      <c r="H124" s="42" t="s">
        <v>38</v>
      </c>
      <c r="I124" s="42">
        <v>5</v>
      </c>
      <c r="J124" s="42" t="s">
        <v>20</v>
      </c>
      <c r="K124" s="42">
        <v>0</v>
      </c>
      <c r="L124" s="42">
        <v>0.80246401958389701</v>
      </c>
    </row>
    <row r="125" spans="3:12" x14ac:dyDescent="0.3">
      <c r="C125" s="42" t="b">
        <v>1</v>
      </c>
      <c r="D125" s="42" t="s">
        <v>15</v>
      </c>
      <c r="E125" s="42" t="s">
        <v>16</v>
      </c>
      <c r="F125" s="42">
        <v>1</v>
      </c>
      <c r="G125" s="42">
        <v>0</v>
      </c>
      <c r="H125" s="42" t="s">
        <v>38</v>
      </c>
      <c r="I125" s="42">
        <v>2</v>
      </c>
      <c r="J125" s="42">
        <v>0.1</v>
      </c>
      <c r="K125" s="42">
        <v>1</v>
      </c>
      <c r="L125" s="42">
        <v>0.78860769075297599</v>
      </c>
    </row>
    <row r="126" spans="3:12" x14ac:dyDescent="0.3">
      <c r="C126" s="42" t="b">
        <v>1</v>
      </c>
      <c r="D126" s="42" t="s">
        <v>15</v>
      </c>
      <c r="E126" s="42" t="s">
        <v>16</v>
      </c>
      <c r="F126" s="42">
        <v>1</v>
      </c>
      <c r="G126" s="42">
        <v>0</v>
      </c>
      <c r="H126" s="42" t="s">
        <v>38</v>
      </c>
      <c r="I126" s="42">
        <v>2</v>
      </c>
      <c r="J126" s="42">
        <v>1</v>
      </c>
      <c r="K126" s="42">
        <v>1</v>
      </c>
      <c r="L126" s="42">
        <v>0.80712928836694997</v>
      </c>
    </row>
    <row r="127" spans="3:12" x14ac:dyDescent="0.3">
      <c r="C127" s="42" t="b">
        <v>1</v>
      </c>
      <c r="D127" s="42" t="s">
        <v>15</v>
      </c>
      <c r="E127" s="42" t="s">
        <v>16</v>
      </c>
      <c r="F127" s="42">
        <v>1</v>
      </c>
      <c r="G127" s="42">
        <v>0</v>
      </c>
      <c r="H127" s="42" t="s">
        <v>38</v>
      </c>
      <c r="I127" s="42">
        <v>2</v>
      </c>
      <c r="J127" s="42" t="s">
        <v>18</v>
      </c>
      <c r="K127" s="42">
        <v>1</v>
      </c>
      <c r="L127" s="42">
        <v>0.650156536172384</v>
      </c>
    </row>
    <row r="128" spans="3:12" x14ac:dyDescent="0.3">
      <c r="C128" s="42" t="b">
        <v>1</v>
      </c>
      <c r="D128" s="42" t="s">
        <v>15</v>
      </c>
      <c r="E128" s="42" t="s">
        <v>16</v>
      </c>
      <c r="F128" s="42">
        <v>1</v>
      </c>
      <c r="G128" s="42">
        <v>0</v>
      </c>
      <c r="H128" s="42" t="s">
        <v>38</v>
      </c>
      <c r="I128" s="42">
        <v>2</v>
      </c>
      <c r="J128" s="42" t="s">
        <v>20</v>
      </c>
      <c r="K128" s="42">
        <v>1</v>
      </c>
      <c r="L128" s="42">
        <v>0.80710135150425899</v>
      </c>
    </row>
    <row r="129" spans="3:12" x14ac:dyDescent="0.3">
      <c r="C129" s="42" t="b">
        <v>1</v>
      </c>
      <c r="D129" s="42" t="s">
        <v>15</v>
      </c>
      <c r="E129" s="42" t="s">
        <v>16</v>
      </c>
      <c r="F129" s="42">
        <v>1</v>
      </c>
      <c r="G129" s="42">
        <v>0</v>
      </c>
      <c r="H129" s="42" t="s">
        <v>38</v>
      </c>
      <c r="I129" s="42">
        <v>2</v>
      </c>
      <c r="J129" s="42">
        <v>0.1</v>
      </c>
      <c r="K129" s="42">
        <v>0.5</v>
      </c>
      <c r="L129" s="42">
        <v>0.76648237831662402</v>
      </c>
    </row>
    <row r="130" spans="3:12" x14ac:dyDescent="0.3">
      <c r="C130" s="42" t="b">
        <v>1</v>
      </c>
      <c r="D130" s="42" t="s">
        <v>15</v>
      </c>
      <c r="E130" s="42" t="s">
        <v>16</v>
      </c>
      <c r="F130" s="42">
        <v>1</v>
      </c>
      <c r="G130" s="42">
        <v>0</v>
      </c>
      <c r="H130" s="42" t="s">
        <v>38</v>
      </c>
      <c r="I130" s="42">
        <v>2</v>
      </c>
      <c r="J130" s="42">
        <v>1</v>
      </c>
      <c r="K130" s="42">
        <v>0.5</v>
      </c>
      <c r="L130" s="42">
        <v>0.81173876536234801</v>
      </c>
    </row>
    <row r="131" spans="3:12" x14ac:dyDescent="0.3">
      <c r="C131" s="42" t="b">
        <v>1</v>
      </c>
      <c r="D131" s="42" t="s">
        <v>15</v>
      </c>
      <c r="E131" s="42" t="s">
        <v>16</v>
      </c>
      <c r="F131" s="42">
        <v>1</v>
      </c>
      <c r="G131" s="42">
        <v>0</v>
      </c>
      <c r="H131" s="42" t="s">
        <v>38</v>
      </c>
      <c r="I131" s="42">
        <v>2</v>
      </c>
      <c r="J131" s="42" t="s">
        <v>18</v>
      </c>
      <c r="K131" s="42">
        <v>0.5</v>
      </c>
      <c r="L131" s="42">
        <v>0.64993304127086104</v>
      </c>
    </row>
    <row r="132" spans="3:12" x14ac:dyDescent="0.3">
      <c r="C132" s="42" t="b">
        <v>1</v>
      </c>
      <c r="D132" s="42" t="s">
        <v>15</v>
      </c>
      <c r="E132" s="42" t="s">
        <v>16</v>
      </c>
      <c r="F132" s="42">
        <v>1</v>
      </c>
      <c r="G132" s="42">
        <v>0</v>
      </c>
      <c r="H132" s="42" t="s">
        <v>38</v>
      </c>
      <c r="I132" s="42">
        <v>2</v>
      </c>
      <c r="J132" s="42" t="s">
        <v>20</v>
      </c>
      <c r="K132" s="42">
        <v>0.5</v>
      </c>
      <c r="L132" s="42">
        <v>0.81185050500951605</v>
      </c>
    </row>
    <row r="133" spans="3:12" x14ac:dyDescent="0.3">
      <c r="C133" s="42" t="b">
        <v>1</v>
      </c>
      <c r="D133" s="42" t="s">
        <v>15</v>
      </c>
      <c r="E133" s="42" t="s">
        <v>16</v>
      </c>
      <c r="F133" s="42">
        <v>1</v>
      </c>
      <c r="G133" s="42">
        <v>0</v>
      </c>
      <c r="H133" s="42" t="s">
        <v>38</v>
      </c>
      <c r="I133" s="42">
        <v>2</v>
      </c>
      <c r="J133" s="42">
        <v>0.1</v>
      </c>
      <c r="K133" s="42">
        <v>0.1</v>
      </c>
      <c r="L133" s="42">
        <v>0.68097008414614202</v>
      </c>
    </row>
    <row r="134" spans="3:12" x14ac:dyDescent="0.3">
      <c r="C134" s="42" t="b">
        <v>1</v>
      </c>
      <c r="D134" s="42" t="s">
        <v>15</v>
      </c>
      <c r="E134" s="42" t="s">
        <v>16</v>
      </c>
      <c r="F134" s="42">
        <v>1</v>
      </c>
      <c r="G134" s="42">
        <v>0</v>
      </c>
      <c r="H134" s="42" t="s">
        <v>38</v>
      </c>
      <c r="I134" s="42">
        <v>2</v>
      </c>
      <c r="J134" s="42">
        <v>1</v>
      </c>
      <c r="K134" s="42">
        <v>0.1</v>
      </c>
      <c r="L134" s="42">
        <v>0.81048168067541604</v>
      </c>
    </row>
    <row r="135" spans="3:12" x14ac:dyDescent="0.3">
      <c r="C135" s="42" t="b">
        <v>1</v>
      </c>
      <c r="D135" s="42" t="s">
        <v>15</v>
      </c>
      <c r="E135" s="42" t="s">
        <v>16</v>
      </c>
      <c r="F135" s="42">
        <v>1</v>
      </c>
      <c r="G135" s="42">
        <v>0</v>
      </c>
      <c r="H135" s="42" t="s">
        <v>38</v>
      </c>
      <c r="I135" s="42">
        <v>2</v>
      </c>
      <c r="J135" s="42" t="s">
        <v>18</v>
      </c>
      <c r="K135" s="42">
        <v>0.1</v>
      </c>
      <c r="L135" s="42">
        <v>0.59766453680603604</v>
      </c>
    </row>
    <row r="136" spans="3:12" x14ac:dyDescent="0.3">
      <c r="C136" s="42" t="b">
        <v>1</v>
      </c>
      <c r="D136" s="42" t="s">
        <v>15</v>
      </c>
      <c r="E136" s="42" t="s">
        <v>16</v>
      </c>
      <c r="F136" s="42">
        <v>1</v>
      </c>
      <c r="G136" s="42">
        <v>0</v>
      </c>
      <c r="H136" s="42" t="s">
        <v>38</v>
      </c>
      <c r="I136" s="42">
        <v>2</v>
      </c>
      <c r="J136" s="42" t="s">
        <v>20</v>
      </c>
      <c r="K136" s="42">
        <v>0.1</v>
      </c>
      <c r="L136" s="42">
        <v>0.81048167287182304</v>
      </c>
    </row>
    <row r="137" spans="3:12" x14ac:dyDescent="0.3">
      <c r="C137" s="42" t="b">
        <v>1</v>
      </c>
      <c r="D137" s="42" t="s">
        <v>15</v>
      </c>
      <c r="E137" s="42" t="s">
        <v>16</v>
      </c>
      <c r="F137" s="42">
        <v>1</v>
      </c>
      <c r="G137" s="42">
        <v>0</v>
      </c>
      <c r="H137" s="42" t="s">
        <v>38</v>
      </c>
      <c r="I137" s="42">
        <v>2</v>
      </c>
      <c r="J137" s="42">
        <v>0.1</v>
      </c>
      <c r="K137" s="42">
        <v>0</v>
      </c>
      <c r="L137" s="42">
        <v>0.73818325723529599</v>
      </c>
    </row>
    <row r="138" spans="3:12" x14ac:dyDescent="0.3">
      <c r="C138" s="42" t="b">
        <v>1</v>
      </c>
      <c r="D138" s="42" t="s">
        <v>15</v>
      </c>
      <c r="E138" s="42" t="s">
        <v>16</v>
      </c>
      <c r="F138" s="42">
        <v>1</v>
      </c>
      <c r="G138" s="42">
        <v>0</v>
      </c>
      <c r="H138" s="42" t="s">
        <v>38</v>
      </c>
      <c r="I138" s="42">
        <v>2</v>
      </c>
      <c r="J138" s="42">
        <v>1</v>
      </c>
      <c r="K138" s="42">
        <v>0</v>
      </c>
      <c r="L138" s="42">
        <v>0.80422407314775801</v>
      </c>
    </row>
    <row r="139" spans="3:12" x14ac:dyDescent="0.3">
      <c r="C139" s="42" t="b">
        <v>1</v>
      </c>
      <c r="D139" s="42" t="s">
        <v>15</v>
      </c>
      <c r="E139" s="42" t="s">
        <v>16</v>
      </c>
      <c r="F139" s="42">
        <v>1</v>
      </c>
      <c r="G139" s="42">
        <v>0</v>
      </c>
      <c r="H139" s="42" t="s">
        <v>38</v>
      </c>
      <c r="I139" s="42">
        <v>2</v>
      </c>
      <c r="J139" s="42" t="s">
        <v>18</v>
      </c>
      <c r="K139" s="42">
        <v>0</v>
      </c>
      <c r="L139" s="42">
        <v>0.69203279303857002</v>
      </c>
    </row>
    <row r="140" spans="3:12" x14ac:dyDescent="0.3">
      <c r="C140" s="42" t="b">
        <v>1</v>
      </c>
      <c r="D140" s="42" t="s">
        <v>15</v>
      </c>
      <c r="E140" s="42" t="s">
        <v>16</v>
      </c>
      <c r="F140" s="42">
        <v>1</v>
      </c>
      <c r="G140" s="42">
        <v>0</v>
      </c>
      <c r="H140" s="42" t="s">
        <v>38</v>
      </c>
      <c r="I140" s="42">
        <v>2</v>
      </c>
      <c r="J140" s="42" t="s">
        <v>20</v>
      </c>
      <c r="K140" s="42">
        <v>0</v>
      </c>
      <c r="L140" s="42">
        <v>0.80430788763762595</v>
      </c>
    </row>
    <row r="141" spans="3:12" x14ac:dyDescent="0.3">
      <c r="C141" s="42" t="b">
        <v>1</v>
      </c>
      <c r="D141" s="42" t="s">
        <v>15</v>
      </c>
      <c r="E141" s="42" t="s">
        <v>16</v>
      </c>
      <c r="F141" s="42">
        <v>1</v>
      </c>
      <c r="G141" s="42">
        <v>0</v>
      </c>
      <c r="H141" s="42" t="s">
        <v>38</v>
      </c>
      <c r="I141" s="42">
        <v>1</v>
      </c>
      <c r="J141" s="42">
        <v>0.1</v>
      </c>
      <c r="K141" s="42">
        <v>1</v>
      </c>
      <c r="L141" s="42">
        <v>0.77838313846461105</v>
      </c>
    </row>
    <row r="142" spans="3:12" x14ac:dyDescent="0.3">
      <c r="C142" s="42" t="b">
        <v>1</v>
      </c>
      <c r="D142" s="42" t="s">
        <v>15</v>
      </c>
      <c r="E142" s="42" t="s">
        <v>16</v>
      </c>
      <c r="F142" s="42">
        <v>1</v>
      </c>
      <c r="G142" s="42">
        <v>0</v>
      </c>
      <c r="H142" s="42" t="s">
        <v>38</v>
      </c>
      <c r="I142" s="42">
        <v>1</v>
      </c>
      <c r="J142" s="42">
        <v>1</v>
      </c>
      <c r="K142" s="42">
        <v>1</v>
      </c>
      <c r="L142" s="42">
        <v>0.80930830903164397</v>
      </c>
    </row>
    <row r="143" spans="3:12" x14ac:dyDescent="0.3">
      <c r="C143" s="42" t="b">
        <v>1</v>
      </c>
      <c r="D143" s="42" t="s">
        <v>15</v>
      </c>
      <c r="E143" s="42" t="s">
        <v>16</v>
      </c>
      <c r="F143" s="42">
        <v>1</v>
      </c>
      <c r="G143" s="42">
        <v>0</v>
      </c>
      <c r="H143" s="42" t="s">
        <v>38</v>
      </c>
      <c r="I143" s="42">
        <v>1</v>
      </c>
      <c r="J143" s="42" t="s">
        <v>18</v>
      </c>
      <c r="K143" s="42">
        <v>1</v>
      </c>
      <c r="L143" s="42">
        <v>0.65079907230887202</v>
      </c>
    </row>
    <row r="144" spans="3:12" x14ac:dyDescent="0.3">
      <c r="C144" s="42" t="b">
        <v>1</v>
      </c>
      <c r="D144" s="42" t="s">
        <v>15</v>
      </c>
      <c r="E144" s="42" t="s">
        <v>16</v>
      </c>
      <c r="F144" s="42">
        <v>1</v>
      </c>
      <c r="G144" s="42">
        <v>0</v>
      </c>
      <c r="H144" s="42" t="s">
        <v>38</v>
      </c>
      <c r="I144" s="42">
        <v>1</v>
      </c>
      <c r="J144" s="42" t="s">
        <v>20</v>
      </c>
      <c r="K144" s="42">
        <v>1</v>
      </c>
      <c r="L144" s="42">
        <v>0.80914069565909497</v>
      </c>
    </row>
    <row r="145" spans="1:12" x14ac:dyDescent="0.3">
      <c r="C145" s="42" t="b">
        <v>1</v>
      </c>
      <c r="D145" s="42" t="s">
        <v>15</v>
      </c>
      <c r="E145" s="42" t="s">
        <v>16</v>
      </c>
      <c r="F145" s="42">
        <v>1</v>
      </c>
      <c r="G145" s="42">
        <v>0</v>
      </c>
      <c r="H145" s="42" t="s">
        <v>38</v>
      </c>
      <c r="I145" s="42">
        <v>1</v>
      </c>
      <c r="J145" s="42">
        <v>0.1</v>
      </c>
      <c r="K145" s="42">
        <v>0.5</v>
      </c>
      <c r="L145" s="42">
        <v>0.74550235629488504</v>
      </c>
    </row>
    <row r="146" spans="1:12" x14ac:dyDescent="0.3">
      <c r="C146" s="42" t="b">
        <v>1</v>
      </c>
      <c r="D146" s="42" t="s">
        <v>15</v>
      </c>
      <c r="E146" s="42" t="s">
        <v>16</v>
      </c>
      <c r="F146" s="42">
        <v>1</v>
      </c>
      <c r="G146" s="42">
        <v>0</v>
      </c>
      <c r="H146" s="42" t="s">
        <v>38</v>
      </c>
      <c r="I146" s="42">
        <v>1</v>
      </c>
      <c r="J146" s="42">
        <v>1</v>
      </c>
      <c r="K146" s="42">
        <v>0.5</v>
      </c>
      <c r="L146" s="42">
        <v>0.81428098084920197</v>
      </c>
    </row>
    <row r="147" spans="1:12" x14ac:dyDescent="0.3">
      <c r="C147" s="42" t="b">
        <v>1</v>
      </c>
      <c r="D147" s="42" t="s">
        <v>15</v>
      </c>
      <c r="E147" s="42" t="s">
        <v>16</v>
      </c>
      <c r="F147" s="42">
        <v>1</v>
      </c>
      <c r="G147" s="42">
        <v>0</v>
      </c>
      <c r="H147" s="42" t="s">
        <v>38</v>
      </c>
      <c r="I147" s="42">
        <v>1</v>
      </c>
      <c r="J147" s="42" t="s">
        <v>18</v>
      </c>
      <c r="K147" s="42">
        <v>0.5</v>
      </c>
      <c r="L147" s="42">
        <v>0.64889940076209895</v>
      </c>
    </row>
    <row r="148" spans="1:12" x14ac:dyDescent="0.3">
      <c r="C148" s="42" t="b">
        <v>1</v>
      </c>
      <c r="D148" s="42" t="s">
        <v>15</v>
      </c>
      <c r="E148" s="42" t="s">
        <v>16</v>
      </c>
      <c r="F148" s="42">
        <v>1</v>
      </c>
      <c r="G148" s="42">
        <v>0</v>
      </c>
      <c r="H148" s="42" t="s">
        <v>38</v>
      </c>
      <c r="I148" s="42">
        <v>1</v>
      </c>
      <c r="J148" s="42" t="s">
        <v>20</v>
      </c>
      <c r="K148" s="42">
        <v>0.5</v>
      </c>
      <c r="L148" s="42">
        <v>0.81416923339844105</v>
      </c>
    </row>
    <row r="149" spans="1:12" x14ac:dyDescent="0.3">
      <c r="C149" s="42" t="b">
        <v>1</v>
      </c>
      <c r="D149" s="42" t="s">
        <v>15</v>
      </c>
      <c r="E149" s="42" t="s">
        <v>16</v>
      </c>
      <c r="F149" s="42">
        <v>1</v>
      </c>
      <c r="G149" s="42">
        <v>0</v>
      </c>
      <c r="H149" s="42" t="s">
        <v>38</v>
      </c>
      <c r="I149" s="42">
        <v>1</v>
      </c>
      <c r="J149" s="42">
        <v>0.1</v>
      </c>
      <c r="K149" s="42">
        <v>0.1</v>
      </c>
      <c r="L149" s="42">
        <v>0.67155558772369905</v>
      </c>
    </row>
    <row r="150" spans="1:12" x14ac:dyDescent="0.3">
      <c r="C150" s="42" t="b">
        <v>1</v>
      </c>
      <c r="D150" s="42" t="s">
        <v>15</v>
      </c>
      <c r="E150" s="42" t="s">
        <v>16</v>
      </c>
      <c r="F150" s="42">
        <v>1</v>
      </c>
      <c r="G150" s="42">
        <v>0</v>
      </c>
      <c r="H150" s="42" t="s">
        <v>38</v>
      </c>
      <c r="I150" s="42">
        <v>1</v>
      </c>
      <c r="J150" s="42">
        <v>1</v>
      </c>
      <c r="K150" s="42">
        <v>0.1</v>
      </c>
      <c r="L150" s="42">
        <v>0.81182263837916202</v>
      </c>
    </row>
    <row r="151" spans="1:12" x14ac:dyDescent="0.3">
      <c r="C151" s="42" t="b">
        <v>1</v>
      </c>
      <c r="D151" s="42" t="s">
        <v>15</v>
      </c>
      <c r="E151" s="42" t="s">
        <v>16</v>
      </c>
      <c r="F151" s="42">
        <v>1</v>
      </c>
      <c r="G151" s="42">
        <v>0</v>
      </c>
      <c r="H151" s="42" t="s">
        <v>38</v>
      </c>
      <c r="I151" s="42">
        <v>1</v>
      </c>
      <c r="J151" s="42" t="s">
        <v>18</v>
      </c>
      <c r="K151" s="42">
        <v>0.1</v>
      </c>
      <c r="L151" s="42">
        <v>0.59104348864304102</v>
      </c>
    </row>
    <row r="152" spans="1:12" x14ac:dyDescent="0.3">
      <c r="C152" s="42" t="b">
        <v>1</v>
      </c>
      <c r="D152" s="42" t="s">
        <v>15</v>
      </c>
      <c r="E152" s="42" t="s">
        <v>16</v>
      </c>
      <c r="F152" s="42">
        <v>1</v>
      </c>
      <c r="G152" s="42">
        <v>0</v>
      </c>
      <c r="H152" s="42" t="s">
        <v>38</v>
      </c>
      <c r="I152" s="42">
        <v>1</v>
      </c>
      <c r="J152" s="42" t="s">
        <v>20</v>
      </c>
      <c r="K152" s="42">
        <v>0.1</v>
      </c>
      <c r="L152" s="42">
        <v>0.81204613328068498</v>
      </c>
    </row>
    <row r="153" spans="1:12" x14ac:dyDescent="0.3">
      <c r="C153" s="42" t="b">
        <v>1</v>
      </c>
      <c r="D153" s="42" t="s">
        <v>15</v>
      </c>
      <c r="E153" s="42" t="s">
        <v>16</v>
      </c>
      <c r="F153" s="42">
        <v>1</v>
      </c>
      <c r="G153" s="42">
        <v>0</v>
      </c>
      <c r="H153" s="42" t="s">
        <v>38</v>
      </c>
      <c r="I153" s="42">
        <v>1</v>
      </c>
      <c r="J153" s="42">
        <v>0.1</v>
      </c>
      <c r="K153" s="42">
        <v>0</v>
      </c>
      <c r="L153" s="42">
        <v>0.737484862980613</v>
      </c>
    </row>
    <row r="154" spans="1:12" x14ac:dyDescent="0.3">
      <c r="C154" s="42" t="b">
        <v>1</v>
      </c>
      <c r="D154" s="42" t="s">
        <v>15</v>
      </c>
      <c r="E154" s="42" t="s">
        <v>16</v>
      </c>
      <c r="F154" s="42">
        <v>1</v>
      </c>
      <c r="G154" s="42">
        <v>0</v>
      </c>
      <c r="H154" s="42" t="s">
        <v>38</v>
      </c>
      <c r="I154" s="42">
        <v>1</v>
      </c>
      <c r="J154" s="42">
        <v>1</v>
      </c>
      <c r="K154" s="42">
        <v>0</v>
      </c>
      <c r="L154" s="42">
        <v>0.79992189383836099</v>
      </c>
    </row>
    <row r="155" spans="1:12" x14ac:dyDescent="0.3">
      <c r="C155" s="42" t="b">
        <v>1</v>
      </c>
      <c r="D155" s="42" t="s">
        <v>15</v>
      </c>
      <c r="E155" s="42" t="s">
        <v>16</v>
      </c>
      <c r="F155" s="42">
        <v>1</v>
      </c>
      <c r="G155" s="42">
        <v>0</v>
      </c>
      <c r="H155" s="42" t="s">
        <v>38</v>
      </c>
      <c r="I155" s="42">
        <v>1</v>
      </c>
      <c r="J155" s="42" t="s">
        <v>18</v>
      </c>
      <c r="K155" s="42">
        <v>0</v>
      </c>
      <c r="L155" s="42">
        <v>0.69125060380300296</v>
      </c>
    </row>
    <row r="156" spans="1:12" x14ac:dyDescent="0.3">
      <c r="C156" s="42" t="b">
        <v>1</v>
      </c>
      <c r="D156" s="42" t="s">
        <v>15</v>
      </c>
      <c r="E156" s="42" t="s">
        <v>16</v>
      </c>
      <c r="F156" s="42">
        <v>1</v>
      </c>
      <c r="G156" s="42">
        <v>0</v>
      </c>
      <c r="H156" s="42" t="s">
        <v>38</v>
      </c>
      <c r="I156" s="42">
        <v>1</v>
      </c>
      <c r="J156" s="42" t="s">
        <v>20</v>
      </c>
      <c r="K156" s="42">
        <v>0</v>
      </c>
      <c r="L156" s="42">
        <v>0.80011744797539597</v>
      </c>
    </row>
    <row r="157" spans="1:12" x14ac:dyDescent="0.3">
      <c r="A157" s="12">
        <v>1E-3</v>
      </c>
      <c r="B157" s="12" t="s">
        <v>39</v>
      </c>
      <c r="C157" s="43" t="b">
        <v>1</v>
      </c>
      <c r="D157" s="43" t="s">
        <v>15</v>
      </c>
      <c r="E157" s="43" t="s">
        <v>16</v>
      </c>
      <c r="F157" s="43">
        <v>1</v>
      </c>
      <c r="G157" s="43">
        <v>0</v>
      </c>
      <c r="H157" s="43" t="s">
        <v>17</v>
      </c>
      <c r="I157" s="43">
        <v>2</v>
      </c>
      <c r="J157" s="43" t="s">
        <v>20</v>
      </c>
      <c r="K157" s="43">
        <v>0</v>
      </c>
      <c r="L157" s="43">
        <v>0.81414133165191904</v>
      </c>
    </row>
    <row r="158" spans="1:12" x14ac:dyDescent="0.3">
      <c r="A158" s="12">
        <v>1E-4</v>
      </c>
      <c r="B158" s="43" t="s">
        <v>39</v>
      </c>
      <c r="C158" s="43" t="b">
        <v>1</v>
      </c>
      <c r="D158" s="43" t="s">
        <v>15</v>
      </c>
      <c r="E158" s="43" t="s">
        <v>16</v>
      </c>
      <c r="F158" s="43">
        <v>1</v>
      </c>
      <c r="G158" s="43">
        <v>0</v>
      </c>
      <c r="H158" s="43" t="s">
        <v>17</v>
      </c>
      <c r="I158" s="43">
        <v>2</v>
      </c>
      <c r="J158" s="43" t="s">
        <v>20</v>
      </c>
      <c r="K158" s="43">
        <v>0</v>
      </c>
      <c r="L158" s="43">
        <v>0.81414133165191904</v>
      </c>
    </row>
    <row r="159" spans="1:12" x14ac:dyDescent="0.3">
      <c r="A159" s="12">
        <v>1.0000000000000001E-5</v>
      </c>
      <c r="B159" s="43" t="s">
        <v>39</v>
      </c>
      <c r="C159" s="43" t="b">
        <v>1</v>
      </c>
      <c r="D159" s="43" t="s">
        <v>15</v>
      </c>
      <c r="E159" s="43" t="s">
        <v>16</v>
      </c>
      <c r="F159" s="43">
        <v>1</v>
      </c>
      <c r="G159" s="43">
        <v>0</v>
      </c>
      <c r="H159" s="43" t="s">
        <v>17</v>
      </c>
      <c r="I159" s="43">
        <v>2</v>
      </c>
      <c r="J159" s="43" t="s">
        <v>20</v>
      </c>
      <c r="K159" s="43">
        <v>0</v>
      </c>
      <c r="L159" s="43">
        <v>0.81414133165191904</v>
      </c>
    </row>
    <row r="160" spans="1:12" x14ac:dyDescent="0.3">
      <c r="A160" s="43">
        <v>1E-3</v>
      </c>
      <c r="B160" s="43" t="s">
        <v>39</v>
      </c>
      <c r="C160" s="43" t="b">
        <v>1</v>
      </c>
      <c r="D160" s="43" t="s">
        <v>15</v>
      </c>
      <c r="E160" s="43" t="s">
        <v>16</v>
      </c>
      <c r="F160" s="43">
        <v>1</v>
      </c>
      <c r="G160" s="43">
        <v>0</v>
      </c>
      <c r="H160" s="43" t="s">
        <v>17</v>
      </c>
      <c r="I160" s="43">
        <v>2</v>
      </c>
      <c r="J160" s="43">
        <v>1</v>
      </c>
      <c r="K160" s="43">
        <v>0</v>
      </c>
      <c r="L160" s="43">
        <v>0.81400165124026402</v>
      </c>
    </row>
    <row r="161" spans="1:12" x14ac:dyDescent="0.3">
      <c r="A161" s="43">
        <v>1E-4</v>
      </c>
      <c r="B161" s="43" t="s">
        <v>39</v>
      </c>
      <c r="C161" s="43" t="b">
        <v>1</v>
      </c>
      <c r="D161" s="43" t="s">
        <v>15</v>
      </c>
      <c r="E161" s="43" t="s">
        <v>16</v>
      </c>
      <c r="F161" s="43">
        <v>1</v>
      </c>
      <c r="G161" s="43">
        <v>0</v>
      </c>
      <c r="H161" s="43" t="s">
        <v>17</v>
      </c>
      <c r="I161" s="43">
        <v>2</v>
      </c>
      <c r="J161" s="43">
        <v>1</v>
      </c>
      <c r="K161" s="43">
        <v>0</v>
      </c>
      <c r="L161" s="43">
        <v>0.81400165124026402</v>
      </c>
    </row>
    <row r="162" spans="1:12" x14ac:dyDescent="0.3">
      <c r="A162" s="43">
        <v>1.0000000000000001E-5</v>
      </c>
      <c r="B162" s="43" t="s">
        <v>39</v>
      </c>
      <c r="C162" s="43" t="b">
        <v>1</v>
      </c>
      <c r="D162" s="43" t="s">
        <v>15</v>
      </c>
      <c r="E162" s="43" t="s">
        <v>16</v>
      </c>
      <c r="F162" s="43">
        <v>1</v>
      </c>
      <c r="G162" s="43">
        <v>0</v>
      </c>
      <c r="H162" s="43" t="s">
        <v>17</v>
      </c>
      <c r="I162" s="43">
        <v>2</v>
      </c>
      <c r="J162" s="43">
        <v>1</v>
      </c>
      <c r="K162" s="43">
        <v>0</v>
      </c>
      <c r="L162" s="43">
        <v>0.814029588102954</v>
      </c>
    </row>
    <row r="163" spans="1:12" x14ac:dyDescent="0.3">
      <c r="A163" s="43">
        <v>1E-3</v>
      </c>
      <c r="B163" s="43" t="s">
        <v>39</v>
      </c>
      <c r="C163" s="43" t="b">
        <v>1</v>
      </c>
      <c r="D163" s="43" t="s">
        <v>15</v>
      </c>
      <c r="E163" s="43" t="s">
        <v>16</v>
      </c>
      <c r="F163" s="43">
        <v>1</v>
      </c>
      <c r="G163" s="43">
        <v>0</v>
      </c>
      <c r="H163" s="43" t="s">
        <v>17</v>
      </c>
      <c r="I163" s="43">
        <v>5</v>
      </c>
      <c r="J163" s="43" t="s">
        <v>20</v>
      </c>
      <c r="K163" s="43">
        <v>0</v>
      </c>
      <c r="L163" s="43">
        <v>0.81285631010229698</v>
      </c>
    </row>
    <row r="164" spans="1:12" x14ac:dyDescent="0.3">
      <c r="A164" s="43">
        <v>1E-4</v>
      </c>
      <c r="B164" s="43" t="s">
        <v>39</v>
      </c>
      <c r="C164" s="43" t="b">
        <v>1</v>
      </c>
      <c r="D164" s="43" t="s">
        <v>15</v>
      </c>
      <c r="E164" s="43" t="s">
        <v>16</v>
      </c>
      <c r="F164" s="43">
        <v>1</v>
      </c>
      <c r="G164" s="43">
        <v>0</v>
      </c>
      <c r="H164" s="43" t="s">
        <v>17</v>
      </c>
      <c r="I164" s="43">
        <v>5</v>
      </c>
      <c r="J164" s="43" t="s">
        <v>20</v>
      </c>
      <c r="K164" s="43">
        <v>0</v>
      </c>
      <c r="L164" s="43">
        <v>0.81285631010229698</v>
      </c>
    </row>
    <row r="165" spans="1:12" x14ac:dyDescent="0.3">
      <c r="A165" s="43">
        <v>1.0000000000000001E-5</v>
      </c>
      <c r="B165" s="43" t="s">
        <v>39</v>
      </c>
      <c r="C165" s="43" t="b">
        <v>1</v>
      </c>
      <c r="D165" s="43" t="s">
        <v>15</v>
      </c>
      <c r="E165" s="43" t="s">
        <v>16</v>
      </c>
      <c r="F165" s="43">
        <v>1</v>
      </c>
      <c r="G165" s="43">
        <v>0</v>
      </c>
      <c r="H165" s="43" t="s">
        <v>17</v>
      </c>
      <c r="I165" s="43">
        <v>5</v>
      </c>
      <c r="J165" s="43" t="s">
        <v>20</v>
      </c>
      <c r="K165" s="43">
        <v>0</v>
      </c>
      <c r="L165" s="43">
        <v>0.81285631010229698</v>
      </c>
    </row>
    <row r="166" spans="1:12" x14ac:dyDescent="0.3">
      <c r="A166" s="43">
        <v>1E-3</v>
      </c>
      <c r="B166" s="43" t="s">
        <v>39</v>
      </c>
      <c r="C166" s="43" t="b">
        <v>1</v>
      </c>
      <c r="D166" s="43" t="s">
        <v>15</v>
      </c>
      <c r="E166" s="43" t="s">
        <v>16</v>
      </c>
      <c r="F166" s="43">
        <v>1</v>
      </c>
      <c r="G166" s="43">
        <v>0</v>
      </c>
      <c r="H166" s="43" t="s">
        <v>17</v>
      </c>
      <c r="I166" s="43">
        <v>5</v>
      </c>
      <c r="J166" s="43">
        <v>1</v>
      </c>
      <c r="K166" s="43">
        <v>0</v>
      </c>
      <c r="L166" s="43">
        <v>0.81277249951422603</v>
      </c>
    </row>
    <row r="167" spans="1:12" x14ac:dyDescent="0.3">
      <c r="A167" s="43">
        <v>1E-4</v>
      </c>
      <c r="B167" s="43" t="s">
        <v>39</v>
      </c>
      <c r="C167" s="43" t="b">
        <v>1</v>
      </c>
      <c r="D167" s="43" t="s">
        <v>15</v>
      </c>
      <c r="E167" s="43" t="s">
        <v>16</v>
      </c>
      <c r="F167" s="43">
        <v>1</v>
      </c>
      <c r="G167" s="43">
        <v>0</v>
      </c>
      <c r="H167" s="43" t="s">
        <v>17</v>
      </c>
      <c r="I167" s="43">
        <v>5</v>
      </c>
      <c r="J167" s="43">
        <v>1</v>
      </c>
      <c r="K167" s="43">
        <v>0</v>
      </c>
      <c r="L167" s="43">
        <v>0.81277249951422603</v>
      </c>
    </row>
    <row r="168" spans="1:12" x14ac:dyDescent="0.3">
      <c r="A168" s="43">
        <v>1.0000000000000001E-5</v>
      </c>
      <c r="B168" s="43" t="s">
        <v>39</v>
      </c>
      <c r="C168" s="43" t="b">
        <v>1</v>
      </c>
      <c r="D168" s="43" t="s">
        <v>15</v>
      </c>
      <c r="E168" s="43" t="s">
        <v>16</v>
      </c>
      <c r="F168" s="43">
        <v>1</v>
      </c>
      <c r="G168" s="43">
        <v>0</v>
      </c>
      <c r="H168" s="43" t="s">
        <v>17</v>
      </c>
      <c r="I168" s="43">
        <v>5</v>
      </c>
      <c r="J168" s="43">
        <v>1</v>
      </c>
      <c r="K168" s="43">
        <v>0</v>
      </c>
      <c r="L168" s="43">
        <v>0.81277249951422603</v>
      </c>
    </row>
    <row r="169" spans="1:12" x14ac:dyDescent="0.3">
      <c r="A169" s="43">
        <v>1E-3</v>
      </c>
      <c r="B169" s="43" t="s">
        <v>39</v>
      </c>
      <c r="C169" s="43" t="b">
        <v>1</v>
      </c>
      <c r="D169" s="43" t="s">
        <v>15</v>
      </c>
      <c r="E169" s="43" t="s">
        <v>16</v>
      </c>
      <c r="F169" s="43">
        <v>1</v>
      </c>
      <c r="G169" s="43">
        <v>0</v>
      </c>
      <c r="H169" s="43" t="s">
        <v>17</v>
      </c>
      <c r="I169" s="43">
        <v>10</v>
      </c>
      <c r="J169" s="43" t="s">
        <v>20</v>
      </c>
      <c r="K169" s="43">
        <v>0</v>
      </c>
      <c r="L169" s="43">
        <v>0.81092870169283304</v>
      </c>
    </row>
    <row r="170" spans="1:12" x14ac:dyDescent="0.3">
      <c r="A170" s="43">
        <v>1E-4</v>
      </c>
      <c r="B170" s="43" t="s">
        <v>39</v>
      </c>
      <c r="C170" s="43" t="b">
        <v>1</v>
      </c>
      <c r="D170" s="43" t="s">
        <v>15</v>
      </c>
      <c r="E170" s="43" t="s">
        <v>16</v>
      </c>
      <c r="F170" s="43">
        <v>1</v>
      </c>
      <c r="G170" s="43">
        <v>0</v>
      </c>
      <c r="H170" s="43" t="s">
        <v>17</v>
      </c>
      <c r="I170" s="43">
        <v>10</v>
      </c>
      <c r="J170" s="43" t="s">
        <v>20</v>
      </c>
      <c r="K170" s="43">
        <v>0</v>
      </c>
      <c r="L170" s="43">
        <v>0.81092870169283304</v>
      </c>
    </row>
    <row r="171" spans="1:12" x14ac:dyDescent="0.3">
      <c r="A171" s="43">
        <v>1.0000000000000001E-5</v>
      </c>
      <c r="B171" s="43" t="s">
        <v>39</v>
      </c>
      <c r="C171" s="43" t="b">
        <v>1</v>
      </c>
      <c r="D171" s="43" t="s">
        <v>15</v>
      </c>
      <c r="E171" s="43" t="s">
        <v>16</v>
      </c>
      <c r="F171" s="43">
        <v>1</v>
      </c>
      <c r="G171" s="43">
        <v>0</v>
      </c>
      <c r="H171" s="43" t="s">
        <v>17</v>
      </c>
      <c r="I171" s="43">
        <v>10</v>
      </c>
      <c r="J171" s="43" t="s">
        <v>20</v>
      </c>
      <c r="K171" s="43">
        <v>0</v>
      </c>
      <c r="L171" s="43">
        <v>0.81090076483014295</v>
      </c>
    </row>
    <row r="172" spans="1:12" x14ac:dyDescent="0.3">
      <c r="A172" s="43">
        <v>1E-3</v>
      </c>
      <c r="B172" s="43" t="s">
        <v>39</v>
      </c>
      <c r="C172" s="43" t="b">
        <v>1</v>
      </c>
      <c r="D172" s="43" t="s">
        <v>15</v>
      </c>
      <c r="E172" s="43" t="s">
        <v>16</v>
      </c>
      <c r="F172" s="43">
        <v>1</v>
      </c>
      <c r="G172" s="43">
        <v>0</v>
      </c>
      <c r="H172" s="43" t="s">
        <v>17</v>
      </c>
      <c r="I172" s="43">
        <v>10</v>
      </c>
      <c r="J172" s="43">
        <v>1</v>
      </c>
      <c r="K172" s="43">
        <v>0</v>
      </c>
      <c r="L172" s="43">
        <v>0.81101250447731099</v>
      </c>
    </row>
    <row r="173" spans="1:12" x14ac:dyDescent="0.3">
      <c r="A173" s="43">
        <v>1E-4</v>
      </c>
      <c r="B173" s="43" t="s">
        <v>39</v>
      </c>
      <c r="C173" s="43" t="b">
        <v>1</v>
      </c>
      <c r="D173" s="43" t="s">
        <v>15</v>
      </c>
      <c r="E173" s="43" t="s">
        <v>16</v>
      </c>
      <c r="F173" s="43">
        <v>1</v>
      </c>
      <c r="G173" s="43">
        <v>0</v>
      </c>
      <c r="H173" s="43" t="s">
        <v>17</v>
      </c>
      <c r="I173" s="43">
        <v>10</v>
      </c>
      <c r="J173" s="43">
        <v>1</v>
      </c>
      <c r="K173" s="43">
        <v>0</v>
      </c>
      <c r="L173" s="43">
        <v>0.81095663075193003</v>
      </c>
    </row>
    <row r="174" spans="1:12" x14ac:dyDescent="0.3">
      <c r="A174" s="43">
        <v>1.0000000000000001E-5</v>
      </c>
      <c r="B174" s="43" t="s">
        <v>39</v>
      </c>
      <c r="C174" s="43" t="b">
        <v>1</v>
      </c>
      <c r="D174" s="43" t="s">
        <v>15</v>
      </c>
      <c r="E174" s="43" t="s">
        <v>16</v>
      </c>
      <c r="F174" s="43">
        <v>1</v>
      </c>
      <c r="G174" s="43">
        <v>0</v>
      </c>
      <c r="H174" s="43" t="s">
        <v>17</v>
      </c>
      <c r="I174" s="43">
        <v>10</v>
      </c>
      <c r="J174" s="43">
        <v>1</v>
      </c>
      <c r="K174" s="43">
        <v>0</v>
      </c>
      <c r="L174" s="43">
        <v>0.81095663075193003</v>
      </c>
    </row>
  </sheetData>
  <mergeCells count="4">
    <mergeCell ref="L2:L4"/>
    <mergeCell ref="C2:K2"/>
    <mergeCell ref="H3:K3"/>
    <mergeCell ref="C3:G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FFAC-94B0-4E66-957B-6AEC73141D64}">
  <dimension ref="C2:N59"/>
  <sheetViews>
    <sheetView workbookViewId="0">
      <selection activeCell="E21" sqref="E21"/>
    </sheetView>
  </sheetViews>
  <sheetFormatPr defaultRowHeight="14.4" x14ac:dyDescent="0.3"/>
  <cols>
    <col min="1" max="4" width="8.88671875" style="12"/>
    <col min="5" max="5" width="13.6640625" style="12" customWidth="1"/>
    <col min="6" max="6" width="10.44140625" style="12" customWidth="1"/>
    <col min="7" max="7" width="15.44140625" style="12" customWidth="1"/>
    <col min="8" max="11" width="8.88671875" style="12"/>
    <col min="12" max="12" width="21.109375" style="12" customWidth="1"/>
    <col min="13" max="16384" width="8.88671875" style="12"/>
  </cols>
  <sheetData>
    <row r="2" spans="3:14" x14ac:dyDescent="0.3">
      <c r="C2" s="68" t="s">
        <v>28</v>
      </c>
      <c r="D2" s="69"/>
      <c r="E2" s="69"/>
      <c r="F2" s="69"/>
      <c r="G2" s="69"/>
      <c r="H2" s="69"/>
      <c r="I2" s="69"/>
      <c r="J2" s="69"/>
      <c r="K2" s="70"/>
      <c r="L2" s="65" t="s">
        <v>1</v>
      </c>
    </row>
    <row r="3" spans="3:14" x14ac:dyDescent="0.3">
      <c r="C3" s="64" t="s">
        <v>6</v>
      </c>
      <c r="D3" s="64"/>
      <c r="E3" s="64"/>
      <c r="F3" s="64"/>
      <c r="G3" s="64"/>
      <c r="H3" s="71" t="s">
        <v>7</v>
      </c>
      <c r="I3" s="72"/>
      <c r="J3" s="72"/>
      <c r="K3" s="73"/>
      <c r="L3" s="66"/>
    </row>
    <row r="4" spans="3:14" x14ac:dyDescent="0.3">
      <c r="C4" s="24" t="s">
        <v>8</v>
      </c>
      <c r="D4" s="25" t="s">
        <v>9</v>
      </c>
      <c r="E4" s="25" t="s">
        <v>10</v>
      </c>
      <c r="F4" s="32" t="s">
        <v>11</v>
      </c>
      <c r="G4" s="33" t="s">
        <v>12</v>
      </c>
      <c r="H4" s="34" t="s">
        <v>13</v>
      </c>
      <c r="I4" s="32" t="s">
        <v>5</v>
      </c>
      <c r="J4" s="32" t="s">
        <v>14</v>
      </c>
      <c r="K4" s="30" t="s">
        <v>19</v>
      </c>
      <c r="L4" s="66"/>
    </row>
    <row r="5" spans="3:14" x14ac:dyDescent="0.3">
      <c r="C5" s="24" t="b">
        <v>1</v>
      </c>
      <c r="D5" s="25" t="s">
        <v>15</v>
      </c>
      <c r="E5" s="25" t="s">
        <v>16</v>
      </c>
      <c r="F5" s="25">
        <v>1</v>
      </c>
      <c r="G5" s="25">
        <v>0</v>
      </c>
      <c r="H5" s="25" t="s">
        <v>17</v>
      </c>
      <c r="I5" s="25">
        <v>1</v>
      </c>
      <c r="J5" s="25" t="s">
        <v>20</v>
      </c>
      <c r="K5" s="25">
        <v>0</v>
      </c>
      <c r="M5" s="26">
        <v>0.74148044692737403</v>
      </c>
    </row>
    <row r="6" spans="3:14" x14ac:dyDescent="0.3">
      <c r="C6" s="19" t="b">
        <v>1</v>
      </c>
      <c r="D6" s="12" t="s">
        <v>15</v>
      </c>
      <c r="E6" s="12" t="s">
        <v>16</v>
      </c>
      <c r="F6" s="12">
        <v>1</v>
      </c>
      <c r="G6" s="12">
        <v>0</v>
      </c>
      <c r="H6" s="12" t="s">
        <v>17</v>
      </c>
      <c r="I6" s="12">
        <v>1</v>
      </c>
      <c r="J6" s="12">
        <v>1</v>
      </c>
      <c r="K6" s="12">
        <v>0</v>
      </c>
      <c r="M6" s="13">
        <v>0.215083798882681</v>
      </c>
    </row>
    <row r="7" spans="3:14" x14ac:dyDescent="0.3">
      <c r="C7" s="19" t="b">
        <v>1</v>
      </c>
      <c r="D7" s="12" t="s">
        <v>15</v>
      </c>
      <c r="E7" s="12" t="s">
        <v>16</v>
      </c>
      <c r="F7" s="12">
        <v>1</v>
      </c>
      <c r="G7" s="12">
        <v>0</v>
      </c>
      <c r="H7" s="12" t="s">
        <v>17</v>
      </c>
      <c r="I7" s="12">
        <v>1</v>
      </c>
      <c r="J7" s="12">
        <v>0.1</v>
      </c>
      <c r="K7" s="12">
        <v>0</v>
      </c>
      <c r="M7" s="13">
        <v>0.23812849162011099</v>
      </c>
    </row>
    <row r="8" spans="3:14" x14ac:dyDescent="0.3">
      <c r="C8" s="19" t="b">
        <v>1</v>
      </c>
      <c r="D8" s="12" t="s">
        <v>15</v>
      </c>
      <c r="E8" s="12" t="s">
        <v>16</v>
      </c>
      <c r="F8" s="12">
        <v>1</v>
      </c>
      <c r="G8" s="12">
        <v>0</v>
      </c>
      <c r="H8" s="12" t="s">
        <v>17</v>
      </c>
      <c r="I8" s="12">
        <v>2</v>
      </c>
      <c r="J8" s="25" t="s">
        <v>20</v>
      </c>
      <c r="K8" s="12">
        <v>0</v>
      </c>
      <c r="M8" s="13">
        <v>0.74650837988826801</v>
      </c>
      <c r="N8" s="12">
        <v>0.76658751222237698</v>
      </c>
    </row>
    <row r="9" spans="3:14" x14ac:dyDescent="0.3">
      <c r="C9" s="19" t="b">
        <v>1</v>
      </c>
      <c r="D9" s="12" t="s">
        <v>15</v>
      </c>
      <c r="E9" s="12" t="s">
        <v>16</v>
      </c>
      <c r="F9" s="12">
        <v>1</v>
      </c>
      <c r="G9" s="12">
        <v>0</v>
      </c>
      <c r="H9" s="12" t="s">
        <v>17</v>
      </c>
      <c r="I9" s="12">
        <v>2</v>
      </c>
      <c r="J9" s="12" t="s">
        <v>18</v>
      </c>
      <c r="K9" s="12">
        <v>0</v>
      </c>
      <c r="L9" s="13"/>
      <c r="M9" s="12">
        <v>0.74650837988826801</v>
      </c>
      <c r="N9" s="12">
        <v>0.76211761419192603</v>
      </c>
    </row>
    <row r="10" spans="3:14" x14ac:dyDescent="0.3">
      <c r="C10" s="19" t="b">
        <v>1</v>
      </c>
      <c r="D10" s="12" t="s">
        <v>15</v>
      </c>
      <c r="E10" s="12" t="s">
        <v>16</v>
      </c>
      <c r="F10" s="12">
        <v>1</v>
      </c>
      <c r="G10" s="12">
        <v>0</v>
      </c>
      <c r="H10" s="12" t="s">
        <v>17</v>
      </c>
      <c r="I10" s="12">
        <v>5</v>
      </c>
      <c r="J10" s="25" t="s">
        <v>18</v>
      </c>
      <c r="K10" s="12">
        <v>0</v>
      </c>
      <c r="L10" s="13"/>
      <c r="M10" s="12">
        <v>0.75125698324022305</v>
      </c>
    </row>
    <row r="11" spans="3:14" x14ac:dyDescent="0.3">
      <c r="C11" s="19" t="b">
        <v>1</v>
      </c>
      <c r="D11" s="12" t="s">
        <v>15</v>
      </c>
      <c r="E11" s="12" t="s">
        <v>16</v>
      </c>
      <c r="F11" s="12">
        <v>1</v>
      </c>
      <c r="G11" s="12">
        <v>0</v>
      </c>
      <c r="H11" s="12" t="s">
        <v>17</v>
      </c>
      <c r="I11" s="22">
        <v>5</v>
      </c>
      <c r="J11" s="12" t="s">
        <v>20</v>
      </c>
      <c r="K11" s="12">
        <v>0</v>
      </c>
      <c r="L11" s="23"/>
      <c r="M11" s="12">
        <v>0.75181564245809995</v>
      </c>
    </row>
    <row r="12" spans="3:14" x14ac:dyDescent="0.3">
      <c r="C12" s="19" t="b">
        <v>1</v>
      </c>
      <c r="D12" s="12" t="s">
        <v>15</v>
      </c>
      <c r="E12" s="12" t="s">
        <v>16</v>
      </c>
      <c r="F12" s="12">
        <v>1</v>
      </c>
      <c r="G12" s="12">
        <v>0</v>
      </c>
      <c r="H12" s="12" t="s">
        <v>17</v>
      </c>
      <c r="I12" s="12">
        <v>10</v>
      </c>
      <c r="J12" s="25" t="s">
        <v>18</v>
      </c>
      <c r="K12" s="12">
        <v>0</v>
      </c>
      <c r="L12" s="20"/>
      <c r="M12" s="12">
        <v>0.75223463687150804</v>
      </c>
    </row>
    <row r="13" spans="3:14" x14ac:dyDescent="0.3">
      <c r="C13" s="19" t="b">
        <v>1</v>
      </c>
      <c r="D13" s="12" t="s">
        <v>15</v>
      </c>
      <c r="E13" s="12" t="s">
        <v>16</v>
      </c>
      <c r="F13" s="12">
        <v>1</v>
      </c>
      <c r="G13" s="12">
        <v>0</v>
      </c>
      <c r="H13" s="12" t="s">
        <v>17</v>
      </c>
      <c r="I13" s="12">
        <v>10</v>
      </c>
      <c r="J13" s="12" t="s">
        <v>20</v>
      </c>
      <c r="K13" s="12">
        <v>0</v>
      </c>
      <c r="L13" s="20"/>
      <c r="M13" s="12">
        <v>0.76197792987847401</v>
      </c>
    </row>
    <row r="14" spans="3:14" x14ac:dyDescent="0.3">
      <c r="C14" s="19"/>
      <c r="G14" s="13"/>
      <c r="H14" s="19"/>
      <c r="J14" s="13"/>
      <c r="K14" s="13"/>
      <c r="L14" s="13"/>
    </row>
    <row r="15" spans="3:14" x14ac:dyDescent="0.3">
      <c r="C15" s="19"/>
      <c r="G15" s="13"/>
      <c r="H15" s="19"/>
      <c r="J15" s="13"/>
      <c r="K15" s="13"/>
      <c r="L15" s="13"/>
    </row>
    <row r="16" spans="3:14" x14ac:dyDescent="0.3">
      <c r="C16" s="19"/>
      <c r="G16" s="13"/>
      <c r="H16" s="21"/>
      <c r="I16" s="22"/>
      <c r="J16" s="23"/>
      <c r="K16" s="13"/>
      <c r="L16" s="23"/>
    </row>
    <row r="17" spans="3:12" x14ac:dyDescent="0.3">
      <c r="C17" s="19"/>
      <c r="G17" s="13"/>
      <c r="H17" s="28"/>
      <c r="I17" s="29"/>
      <c r="K17" s="13"/>
      <c r="L17" s="30"/>
    </row>
    <row r="18" spans="3:12" x14ac:dyDescent="0.3">
      <c r="C18" s="19"/>
      <c r="G18" s="13"/>
      <c r="H18" s="28"/>
      <c r="I18" s="29"/>
      <c r="K18" s="13"/>
      <c r="L18" s="29"/>
    </row>
    <row r="19" spans="3:12" x14ac:dyDescent="0.3">
      <c r="C19" s="19"/>
      <c r="G19" s="13"/>
      <c r="H19" s="28"/>
      <c r="I19" s="29"/>
      <c r="K19" s="13"/>
      <c r="L19" s="29"/>
    </row>
    <row r="32" spans="3:12" x14ac:dyDescent="0.3">
      <c r="C32" s="19"/>
      <c r="G32" s="13"/>
      <c r="H32" s="28"/>
      <c r="I32" s="29"/>
      <c r="K32" s="13"/>
    </row>
    <row r="33" spans="3:11" x14ac:dyDescent="0.3">
      <c r="C33" s="19"/>
      <c r="G33" s="13"/>
      <c r="H33" s="28"/>
      <c r="I33" s="29"/>
      <c r="K33" s="13"/>
    </row>
    <row r="34" spans="3:11" x14ac:dyDescent="0.3">
      <c r="C34" s="19"/>
      <c r="G34" s="13"/>
      <c r="H34" s="28"/>
      <c r="I34" s="29"/>
      <c r="K34" s="13"/>
    </row>
    <row r="35" spans="3:11" x14ac:dyDescent="0.3">
      <c r="C35" s="19"/>
      <c r="I35" s="29"/>
      <c r="K35" s="13"/>
    </row>
    <row r="36" spans="3:11" x14ac:dyDescent="0.3">
      <c r="C36" s="19"/>
      <c r="I36" s="29"/>
      <c r="K36" s="13"/>
    </row>
    <row r="37" spans="3:11" x14ac:dyDescent="0.3">
      <c r="C37" s="19"/>
      <c r="I37" s="29"/>
      <c r="K37" s="13"/>
    </row>
    <row r="38" spans="3:11" x14ac:dyDescent="0.3">
      <c r="C38" s="19"/>
      <c r="I38" s="29"/>
      <c r="K38" s="13"/>
    </row>
    <row r="39" spans="3:11" x14ac:dyDescent="0.3">
      <c r="C39" s="19"/>
      <c r="I39" s="29"/>
      <c r="K39" s="13"/>
    </row>
    <row r="40" spans="3:11" x14ac:dyDescent="0.3">
      <c r="C40" s="19"/>
      <c r="I40" s="29"/>
      <c r="K40" s="13"/>
    </row>
    <row r="41" spans="3:11" x14ac:dyDescent="0.3">
      <c r="C41" s="19"/>
      <c r="H41" s="28"/>
      <c r="I41" s="29"/>
      <c r="K41" s="13"/>
    </row>
    <row r="42" spans="3:11" x14ac:dyDescent="0.3">
      <c r="C42" s="19"/>
      <c r="H42" s="28"/>
      <c r="I42" s="29"/>
      <c r="K42" s="13"/>
    </row>
    <row r="43" spans="3:11" x14ac:dyDescent="0.3">
      <c r="C43" s="19"/>
      <c r="H43" s="28"/>
      <c r="I43" s="29"/>
      <c r="K43" s="13"/>
    </row>
    <row r="44" spans="3:11" x14ac:dyDescent="0.3">
      <c r="C44" s="19"/>
      <c r="I44" s="29"/>
      <c r="K44" s="13"/>
    </row>
    <row r="45" spans="3:11" x14ac:dyDescent="0.3">
      <c r="C45" s="19"/>
      <c r="I45" s="29"/>
      <c r="K45" s="13"/>
    </row>
    <row r="46" spans="3:11" x14ac:dyDescent="0.3">
      <c r="C46" s="19"/>
      <c r="I46" s="29"/>
      <c r="K46" s="13"/>
    </row>
    <row r="47" spans="3:11" x14ac:dyDescent="0.3">
      <c r="C47" s="19"/>
      <c r="I47" s="29"/>
      <c r="K47" s="13"/>
    </row>
    <row r="48" spans="3:11" x14ac:dyDescent="0.3">
      <c r="C48" s="19"/>
      <c r="I48" s="29"/>
      <c r="K48" s="13"/>
    </row>
    <row r="49" spans="3:11" x14ac:dyDescent="0.3">
      <c r="C49" s="19"/>
      <c r="I49" s="29"/>
      <c r="K49" s="13"/>
    </row>
    <row r="50" spans="3:11" x14ac:dyDescent="0.3">
      <c r="C50" s="19"/>
      <c r="H50" s="28"/>
      <c r="I50" s="29"/>
      <c r="K50" s="13"/>
    </row>
    <row r="51" spans="3:11" x14ac:dyDescent="0.3">
      <c r="C51" s="19"/>
      <c r="H51" s="28"/>
      <c r="I51" s="29"/>
      <c r="K51" s="13"/>
    </row>
    <row r="52" spans="3:11" x14ac:dyDescent="0.3">
      <c r="C52" s="19"/>
      <c r="H52" s="28"/>
      <c r="I52" s="29"/>
      <c r="K52" s="13"/>
    </row>
    <row r="53" spans="3:11" x14ac:dyDescent="0.3">
      <c r="C53" s="19"/>
      <c r="I53" s="29"/>
      <c r="K53" s="13"/>
    </row>
    <row r="54" spans="3:11" x14ac:dyDescent="0.3">
      <c r="C54" s="19"/>
      <c r="I54" s="29"/>
      <c r="K54" s="13"/>
    </row>
    <row r="55" spans="3:11" x14ac:dyDescent="0.3">
      <c r="C55" s="19"/>
      <c r="I55" s="29"/>
      <c r="K55" s="13"/>
    </row>
    <row r="56" spans="3:11" x14ac:dyDescent="0.3">
      <c r="C56" s="19"/>
      <c r="I56" s="29"/>
      <c r="K56" s="13"/>
    </row>
    <row r="57" spans="3:11" x14ac:dyDescent="0.3">
      <c r="C57" s="19"/>
      <c r="I57" s="29"/>
      <c r="K57" s="13"/>
    </row>
    <row r="58" spans="3:11" x14ac:dyDescent="0.3">
      <c r="C58" s="19"/>
      <c r="I58" s="29"/>
      <c r="K58" s="13"/>
    </row>
    <row r="59" spans="3:11" x14ac:dyDescent="0.3">
      <c r="I59" s="29"/>
    </row>
  </sheetData>
  <mergeCells count="4">
    <mergeCell ref="C2:K2"/>
    <mergeCell ref="L2:L4"/>
    <mergeCell ref="C3:G3"/>
    <mergeCell ref="H3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E3B9-C9BF-47A0-AA03-94951DF45EA1}">
  <dimension ref="C2:M59"/>
  <sheetViews>
    <sheetView workbookViewId="0">
      <selection activeCell="G17" sqref="G17"/>
    </sheetView>
  </sheetViews>
  <sheetFormatPr defaultRowHeight="14.4" x14ac:dyDescent="0.3"/>
  <cols>
    <col min="1" max="4" width="8.88671875" style="40"/>
    <col min="5" max="5" width="13.6640625" style="40" customWidth="1"/>
    <col min="6" max="6" width="10.44140625" style="40" customWidth="1"/>
    <col min="7" max="7" width="15.44140625" style="40" customWidth="1"/>
    <col min="8" max="11" width="8.88671875" style="40"/>
    <col min="12" max="12" width="21.109375" style="40" customWidth="1"/>
    <col min="13" max="16384" width="8.88671875" style="40"/>
  </cols>
  <sheetData>
    <row r="2" spans="3:13" x14ac:dyDescent="0.3">
      <c r="C2" s="68" t="s">
        <v>36</v>
      </c>
      <c r="D2" s="69"/>
      <c r="E2" s="69"/>
      <c r="F2" s="69"/>
      <c r="G2" s="69"/>
      <c r="H2" s="69"/>
      <c r="I2" s="69"/>
      <c r="J2" s="69"/>
      <c r="K2" s="70"/>
      <c r="L2" s="65" t="s">
        <v>1</v>
      </c>
    </row>
    <row r="3" spans="3:13" x14ac:dyDescent="0.3">
      <c r="C3" s="64" t="s">
        <v>6</v>
      </c>
      <c r="D3" s="64"/>
      <c r="E3" s="64"/>
      <c r="F3" s="64"/>
      <c r="G3" s="64"/>
      <c r="H3" s="71" t="s">
        <v>7</v>
      </c>
      <c r="I3" s="72"/>
      <c r="J3" s="72"/>
      <c r="K3" s="73"/>
      <c r="L3" s="66"/>
    </row>
    <row r="4" spans="3:13" x14ac:dyDescent="0.3">
      <c r="C4" s="36" t="s">
        <v>8</v>
      </c>
      <c r="D4" s="37" t="s">
        <v>9</v>
      </c>
      <c r="E4" s="37" t="s">
        <v>10</v>
      </c>
      <c r="F4" s="32" t="s">
        <v>11</v>
      </c>
      <c r="G4" s="33" t="s">
        <v>12</v>
      </c>
      <c r="H4" s="34" t="s">
        <v>13</v>
      </c>
      <c r="I4" s="32" t="s">
        <v>5</v>
      </c>
      <c r="J4" s="32" t="s">
        <v>14</v>
      </c>
      <c r="K4" s="30" t="s">
        <v>19</v>
      </c>
      <c r="L4" s="66"/>
    </row>
    <row r="5" spans="3:13" x14ac:dyDescent="0.3">
      <c r="C5" s="36" t="b">
        <v>1</v>
      </c>
      <c r="D5" s="37" t="s">
        <v>15</v>
      </c>
      <c r="E5" s="37" t="s">
        <v>16</v>
      </c>
      <c r="F5" s="37">
        <v>1</v>
      </c>
      <c r="G5" s="37">
        <v>0</v>
      </c>
      <c r="H5" s="37" t="s">
        <v>17</v>
      </c>
      <c r="I5" s="37">
        <v>10</v>
      </c>
      <c r="J5" s="37" t="s">
        <v>20</v>
      </c>
      <c r="K5" s="37">
        <v>0</v>
      </c>
      <c r="L5" s="40">
        <v>0.755586592178771</v>
      </c>
      <c r="M5" s="38"/>
    </row>
    <row r="6" spans="3:13" x14ac:dyDescent="0.3">
      <c r="C6" s="39" t="b">
        <v>1</v>
      </c>
      <c r="D6" s="40" t="s">
        <v>15</v>
      </c>
      <c r="E6" s="40" t="s">
        <v>16</v>
      </c>
      <c r="F6" s="40">
        <v>1</v>
      </c>
      <c r="G6" s="40">
        <v>0</v>
      </c>
      <c r="H6" s="40" t="s">
        <v>17</v>
      </c>
      <c r="I6" s="40">
        <v>100</v>
      </c>
      <c r="J6" s="40" t="s">
        <v>20</v>
      </c>
      <c r="K6" s="40">
        <v>0</v>
      </c>
      <c r="L6" s="40">
        <v>0.75055865921787701</v>
      </c>
      <c r="M6" s="41"/>
    </row>
    <row r="7" spans="3:13" x14ac:dyDescent="0.3">
      <c r="C7" s="39"/>
      <c r="M7" s="41"/>
    </row>
    <row r="8" spans="3:13" x14ac:dyDescent="0.3">
      <c r="C8" s="39"/>
      <c r="J8" s="37"/>
      <c r="M8" s="41"/>
    </row>
    <row r="9" spans="3:13" x14ac:dyDescent="0.3">
      <c r="C9" s="39"/>
      <c r="L9" s="41"/>
    </row>
    <row r="10" spans="3:13" x14ac:dyDescent="0.3">
      <c r="C10" s="39"/>
      <c r="J10" s="37"/>
      <c r="L10" s="41"/>
    </row>
    <row r="11" spans="3:13" x14ac:dyDescent="0.3">
      <c r="C11" s="39"/>
      <c r="I11" s="22"/>
      <c r="L11" s="23"/>
    </row>
    <row r="12" spans="3:13" x14ac:dyDescent="0.3">
      <c r="C12" s="39"/>
      <c r="J12" s="37"/>
      <c r="L12" s="35"/>
    </row>
    <row r="13" spans="3:13" x14ac:dyDescent="0.3">
      <c r="C13" s="39"/>
      <c r="L13" s="35"/>
    </row>
    <row r="14" spans="3:13" x14ac:dyDescent="0.3">
      <c r="C14" s="39"/>
      <c r="G14" s="41"/>
      <c r="H14" s="39"/>
      <c r="J14" s="41"/>
      <c r="K14" s="41"/>
      <c r="L14" s="41"/>
    </row>
    <row r="15" spans="3:13" x14ac:dyDescent="0.3">
      <c r="C15" s="39"/>
      <c r="G15" s="41"/>
      <c r="H15" s="39"/>
      <c r="J15" s="41"/>
      <c r="K15" s="41"/>
      <c r="L15" s="41"/>
    </row>
    <row r="16" spans="3:13" x14ac:dyDescent="0.3">
      <c r="C16" s="39"/>
      <c r="G16" s="41"/>
      <c r="H16" s="21"/>
      <c r="I16" s="22"/>
      <c r="J16" s="23"/>
      <c r="K16" s="41"/>
      <c r="L16" s="23"/>
    </row>
    <row r="17" spans="3:12" x14ac:dyDescent="0.3">
      <c r="C17" s="39"/>
      <c r="G17" s="41"/>
      <c r="H17" s="28"/>
      <c r="I17" s="29"/>
      <c r="K17" s="41"/>
      <c r="L17" s="30"/>
    </row>
    <row r="18" spans="3:12" x14ac:dyDescent="0.3">
      <c r="C18" s="39"/>
      <c r="G18" s="41"/>
      <c r="H18" s="28"/>
      <c r="I18" s="29"/>
      <c r="K18" s="41"/>
      <c r="L18" s="29"/>
    </row>
    <row r="19" spans="3:12" x14ac:dyDescent="0.3">
      <c r="C19" s="39"/>
      <c r="G19" s="41"/>
      <c r="H19" s="28"/>
      <c r="I19" s="29"/>
      <c r="K19" s="41"/>
      <c r="L19" s="29"/>
    </row>
    <row r="32" spans="3:12" x14ac:dyDescent="0.3">
      <c r="C32" s="39"/>
      <c r="G32" s="41"/>
      <c r="H32" s="28"/>
      <c r="I32" s="29"/>
      <c r="K32" s="41"/>
    </row>
    <row r="33" spans="3:11" x14ac:dyDescent="0.3">
      <c r="C33" s="39"/>
      <c r="G33" s="41"/>
      <c r="H33" s="28"/>
      <c r="I33" s="29"/>
      <c r="K33" s="41"/>
    </row>
    <row r="34" spans="3:11" x14ac:dyDescent="0.3">
      <c r="C34" s="39"/>
      <c r="G34" s="41"/>
      <c r="H34" s="28"/>
      <c r="I34" s="29"/>
      <c r="K34" s="41"/>
    </row>
    <row r="35" spans="3:11" x14ac:dyDescent="0.3">
      <c r="C35" s="39"/>
      <c r="I35" s="29"/>
      <c r="K35" s="41"/>
    </row>
    <row r="36" spans="3:11" x14ac:dyDescent="0.3">
      <c r="C36" s="39"/>
      <c r="I36" s="29"/>
      <c r="K36" s="41"/>
    </row>
    <row r="37" spans="3:11" x14ac:dyDescent="0.3">
      <c r="C37" s="39"/>
      <c r="I37" s="29"/>
      <c r="K37" s="41"/>
    </row>
    <row r="38" spans="3:11" x14ac:dyDescent="0.3">
      <c r="C38" s="39"/>
      <c r="I38" s="29"/>
      <c r="K38" s="41"/>
    </row>
    <row r="39" spans="3:11" x14ac:dyDescent="0.3">
      <c r="C39" s="39"/>
      <c r="I39" s="29"/>
      <c r="K39" s="41"/>
    </row>
    <row r="40" spans="3:11" x14ac:dyDescent="0.3">
      <c r="C40" s="39"/>
      <c r="I40" s="29"/>
      <c r="K40" s="41"/>
    </row>
    <row r="41" spans="3:11" x14ac:dyDescent="0.3">
      <c r="C41" s="39"/>
      <c r="H41" s="28"/>
      <c r="I41" s="29"/>
      <c r="K41" s="41"/>
    </row>
    <row r="42" spans="3:11" x14ac:dyDescent="0.3">
      <c r="C42" s="39"/>
      <c r="H42" s="28"/>
      <c r="I42" s="29"/>
      <c r="K42" s="41"/>
    </row>
    <row r="43" spans="3:11" x14ac:dyDescent="0.3">
      <c r="C43" s="39"/>
      <c r="H43" s="28"/>
      <c r="I43" s="29"/>
      <c r="K43" s="41"/>
    </row>
    <row r="44" spans="3:11" x14ac:dyDescent="0.3">
      <c r="C44" s="39"/>
      <c r="I44" s="29"/>
      <c r="K44" s="41"/>
    </row>
    <row r="45" spans="3:11" x14ac:dyDescent="0.3">
      <c r="C45" s="39"/>
      <c r="I45" s="29"/>
      <c r="K45" s="41"/>
    </row>
    <row r="46" spans="3:11" x14ac:dyDescent="0.3">
      <c r="C46" s="39"/>
      <c r="I46" s="29"/>
      <c r="K46" s="41"/>
    </row>
    <row r="47" spans="3:11" x14ac:dyDescent="0.3">
      <c r="C47" s="39"/>
      <c r="I47" s="29"/>
      <c r="K47" s="41"/>
    </row>
    <row r="48" spans="3:11" x14ac:dyDescent="0.3">
      <c r="C48" s="39"/>
      <c r="I48" s="29"/>
      <c r="K48" s="41"/>
    </row>
    <row r="49" spans="3:11" x14ac:dyDescent="0.3">
      <c r="C49" s="39"/>
      <c r="I49" s="29"/>
      <c r="K49" s="41"/>
    </row>
    <row r="50" spans="3:11" x14ac:dyDescent="0.3">
      <c r="C50" s="39"/>
      <c r="H50" s="28"/>
      <c r="I50" s="29"/>
      <c r="K50" s="41"/>
    </row>
    <row r="51" spans="3:11" x14ac:dyDescent="0.3">
      <c r="C51" s="39"/>
      <c r="H51" s="28"/>
      <c r="I51" s="29"/>
      <c r="K51" s="41"/>
    </row>
    <row r="52" spans="3:11" x14ac:dyDescent="0.3">
      <c r="C52" s="39"/>
      <c r="H52" s="28"/>
      <c r="I52" s="29"/>
      <c r="K52" s="41"/>
    </row>
    <row r="53" spans="3:11" x14ac:dyDescent="0.3">
      <c r="C53" s="39"/>
      <c r="I53" s="29"/>
      <c r="K53" s="41"/>
    </row>
    <row r="54" spans="3:11" x14ac:dyDescent="0.3">
      <c r="C54" s="39"/>
      <c r="I54" s="29"/>
      <c r="K54" s="41"/>
    </row>
    <row r="55" spans="3:11" x14ac:dyDescent="0.3">
      <c r="C55" s="39"/>
      <c r="I55" s="29"/>
      <c r="K55" s="41"/>
    </row>
    <row r="56" spans="3:11" x14ac:dyDescent="0.3">
      <c r="C56" s="39"/>
      <c r="I56" s="29"/>
      <c r="K56" s="41"/>
    </row>
    <row r="57" spans="3:11" x14ac:dyDescent="0.3">
      <c r="C57" s="39"/>
      <c r="I57" s="29"/>
      <c r="K57" s="41"/>
    </row>
    <row r="58" spans="3:11" x14ac:dyDescent="0.3">
      <c r="C58" s="39"/>
      <c r="I58" s="29"/>
      <c r="K58" s="41"/>
    </row>
    <row r="59" spans="3:11" x14ac:dyDescent="0.3">
      <c r="I59" s="29"/>
    </row>
  </sheetData>
  <mergeCells count="4">
    <mergeCell ref="C2:K2"/>
    <mergeCell ref="L2:L4"/>
    <mergeCell ref="C3:G3"/>
    <mergeCell ref="H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3E0E-BD69-4D88-8992-F2349366D024}">
  <dimension ref="C2:N59"/>
  <sheetViews>
    <sheetView workbookViewId="0">
      <selection activeCell="N9" sqref="N9"/>
    </sheetView>
  </sheetViews>
  <sheetFormatPr defaultRowHeight="14.4" x14ac:dyDescent="0.3"/>
  <cols>
    <col min="1" max="4" width="8.88671875" style="51"/>
    <col min="5" max="5" width="13.6640625" style="51" customWidth="1"/>
    <col min="6" max="6" width="10.44140625" style="51" customWidth="1"/>
    <col min="7" max="7" width="15.44140625" style="51" customWidth="1"/>
    <col min="8" max="12" width="8.88671875" style="51"/>
    <col min="13" max="13" width="21.109375" style="51" customWidth="1"/>
    <col min="14" max="16384" width="8.88671875" style="51"/>
  </cols>
  <sheetData>
    <row r="2" spans="3:14" x14ac:dyDescent="0.3">
      <c r="C2" s="68" t="s">
        <v>69</v>
      </c>
      <c r="D2" s="69"/>
      <c r="E2" s="69"/>
      <c r="F2" s="69"/>
      <c r="G2" s="69"/>
      <c r="H2" s="69"/>
      <c r="I2" s="69"/>
      <c r="J2" s="69"/>
      <c r="K2" s="69"/>
      <c r="L2" s="70"/>
      <c r="M2" s="65" t="s">
        <v>1</v>
      </c>
    </row>
    <row r="3" spans="3:14" x14ac:dyDescent="0.3">
      <c r="C3" s="64" t="s">
        <v>6</v>
      </c>
      <c r="D3" s="64"/>
      <c r="E3" s="64"/>
      <c r="F3" s="64"/>
      <c r="G3" s="64"/>
      <c r="H3" s="71" t="s">
        <v>7</v>
      </c>
      <c r="I3" s="72"/>
      <c r="J3" s="72"/>
      <c r="K3" s="72"/>
      <c r="L3" s="73"/>
      <c r="M3" s="66"/>
    </row>
    <row r="4" spans="3:14" x14ac:dyDescent="0.3">
      <c r="C4" s="47" t="s">
        <v>8</v>
      </c>
      <c r="D4" s="48" t="s">
        <v>9</v>
      </c>
      <c r="E4" s="48" t="s">
        <v>10</v>
      </c>
      <c r="F4" s="32" t="s">
        <v>11</v>
      </c>
      <c r="G4" s="33" t="s">
        <v>12</v>
      </c>
      <c r="H4" s="34" t="s">
        <v>13</v>
      </c>
      <c r="I4" s="32" t="s">
        <v>71</v>
      </c>
      <c r="J4" s="32" t="s">
        <v>70</v>
      </c>
      <c r="K4" s="32" t="s">
        <v>14</v>
      </c>
      <c r="L4" s="30" t="s">
        <v>19</v>
      </c>
      <c r="M4" s="66"/>
    </row>
    <row r="5" spans="3:14" x14ac:dyDescent="0.3">
      <c r="C5" s="47" t="b">
        <v>1</v>
      </c>
      <c r="D5" s="48" t="s">
        <v>15</v>
      </c>
      <c r="E5" s="48" t="s">
        <v>16</v>
      </c>
      <c r="F5" s="48">
        <v>1</v>
      </c>
      <c r="G5" s="48">
        <v>0</v>
      </c>
      <c r="H5" s="48" t="s">
        <v>17</v>
      </c>
      <c r="I5" s="48">
        <v>1</v>
      </c>
      <c r="J5" s="48">
        <v>1</v>
      </c>
      <c r="K5" s="48">
        <v>1</v>
      </c>
      <c r="L5" s="48">
        <v>0</v>
      </c>
      <c r="M5" s="54">
        <v>0.44</v>
      </c>
      <c r="N5" s="49"/>
    </row>
    <row r="6" spans="3:14" x14ac:dyDescent="0.3">
      <c r="C6" s="50" t="b">
        <v>1</v>
      </c>
      <c r="D6" s="51" t="s">
        <v>15</v>
      </c>
      <c r="E6" s="51" t="s">
        <v>16</v>
      </c>
      <c r="F6" s="51">
        <v>1</v>
      </c>
      <c r="G6" s="51">
        <v>0</v>
      </c>
      <c r="H6" s="51" t="s">
        <v>17</v>
      </c>
      <c r="I6" s="51">
        <v>0.1</v>
      </c>
      <c r="J6" s="51">
        <v>1</v>
      </c>
      <c r="K6" s="51">
        <v>0.125</v>
      </c>
      <c r="L6" s="51">
        <v>0</v>
      </c>
      <c r="M6" s="51">
        <v>0.61</v>
      </c>
      <c r="N6" s="52"/>
    </row>
    <row r="7" spans="3:14" x14ac:dyDescent="0.3">
      <c r="C7" s="50"/>
      <c r="H7" s="51" t="s">
        <v>17</v>
      </c>
      <c r="I7" s="51">
        <v>0.1</v>
      </c>
      <c r="J7" s="51">
        <v>0.1</v>
      </c>
      <c r="K7" s="51">
        <v>0.1</v>
      </c>
      <c r="L7" s="51">
        <v>0</v>
      </c>
      <c r="M7" s="51">
        <v>0.77949999999999997</v>
      </c>
      <c r="N7" s="52"/>
    </row>
    <row r="8" spans="3:14" x14ac:dyDescent="0.3">
      <c r="C8" s="50"/>
      <c r="H8" s="53" t="s">
        <v>17</v>
      </c>
      <c r="I8" s="53">
        <v>1</v>
      </c>
      <c r="J8" s="53">
        <v>1</v>
      </c>
      <c r="K8" s="53">
        <v>0.1</v>
      </c>
      <c r="L8" s="53">
        <v>0</v>
      </c>
      <c r="M8" s="53">
        <v>0.46200000000000002</v>
      </c>
      <c r="N8" s="52"/>
    </row>
    <row r="9" spans="3:14" x14ac:dyDescent="0.3">
      <c r="C9" s="50"/>
      <c r="H9" s="51" t="s">
        <v>17</v>
      </c>
      <c r="I9" s="51">
        <v>0.2</v>
      </c>
      <c r="J9" s="51">
        <v>0.2</v>
      </c>
      <c r="K9" s="51">
        <v>0.25</v>
      </c>
      <c r="L9" s="51">
        <v>0</v>
      </c>
      <c r="M9" s="52">
        <v>0.64500000000000002</v>
      </c>
    </row>
    <row r="10" spans="3:14" x14ac:dyDescent="0.3">
      <c r="C10" s="50"/>
      <c r="H10" s="51" t="s">
        <v>17</v>
      </c>
      <c r="I10" s="51">
        <v>0.1</v>
      </c>
      <c r="J10" s="51">
        <v>0.1</v>
      </c>
      <c r="K10" s="48">
        <v>0.25</v>
      </c>
      <c r="L10" s="51">
        <v>0</v>
      </c>
      <c r="M10" s="52">
        <v>0.71399999999999997</v>
      </c>
    </row>
    <row r="11" spans="3:14" x14ac:dyDescent="0.3">
      <c r="C11" s="50"/>
      <c r="H11" s="51" t="s">
        <v>17</v>
      </c>
      <c r="I11" s="22">
        <v>0.1</v>
      </c>
      <c r="J11" s="51">
        <v>0.1</v>
      </c>
      <c r="K11" s="51">
        <v>6.7500000000000004E-2</v>
      </c>
      <c r="L11" s="51">
        <v>0</v>
      </c>
      <c r="M11" s="23">
        <v>0.78</v>
      </c>
    </row>
    <row r="12" spans="3:14" x14ac:dyDescent="0.3">
      <c r="C12" s="50"/>
      <c r="H12" s="53" t="s">
        <v>17</v>
      </c>
      <c r="I12" s="22">
        <v>0.1</v>
      </c>
      <c r="J12" s="53">
        <v>0.1</v>
      </c>
      <c r="K12" s="53">
        <v>2.5000000000000001E-2</v>
      </c>
      <c r="L12" s="53">
        <v>0</v>
      </c>
      <c r="M12" s="23">
        <v>0.77</v>
      </c>
    </row>
    <row r="13" spans="3:14" x14ac:dyDescent="0.3">
      <c r="C13" s="50"/>
      <c r="H13" s="54" t="s">
        <v>17</v>
      </c>
      <c r="I13" s="51">
        <v>0.05</v>
      </c>
      <c r="J13" s="51">
        <v>0.05</v>
      </c>
      <c r="K13" s="51">
        <v>0.05</v>
      </c>
      <c r="L13" s="51">
        <v>0</v>
      </c>
      <c r="M13" s="46">
        <v>0.76700000000000002</v>
      </c>
    </row>
    <row r="14" spans="3:14" x14ac:dyDescent="0.3">
      <c r="C14" s="50"/>
      <c r="G14" s="52"/>
      <c r="H14" s="54" t="s">
        <v>17</v>
      </c>
      <c r="I14" s="22">
        <v>0.15</v>
      </c>
      <c r="J14" s="54">
        <v>0.15</v>
      </c>
      <c r="K14" s="54">
        <v>6.7500000000000004E-2</v>
      </c>
      <c r="L14" s="54">
        <v>0</v>
      </c>
      <c r="M14" s="55">
        <v>0.77700000000000002</v>
      </c>
    </row>
    <row r="15" spans="3:14" x14ac:dyDescent="0.3">
      <c r="C15" s="50"/>
      <c r="G15" s="52"/>
      <c r="H15" s="50" t="s">
        <v>17</v>
      </c>
      <c r="I15" s="51">
        <v>0.1</v>
      </c>
      <c r="J15" s="51">
        <v>0.1</v>
      </c>
      <c r="K15" s="52">
        <v>0.15</v>
      </c>
      <c r="L15" s="52">
        <v>0</v>
      </c>
      <c r="M15" s="52">
        <v>0.75900000000000001</v>
      </c>
    </row>
    <row r="16" spans="3:14" x14ac:dyDescent="0.3">
      <c r="C16" s="50"/>
      <c r="G16" s="52"/>
      <c r="H16" s="58" t="s">
        <v>17</v>
      </c>
      <c r="I16" s="59">
        <v>0.01</v>
      </c>
      <c r="J16" s="59">
        <v>0.01</v>
      </c>
      <c r="K16" s="60">
        <v>0.1</v>
      </c>
      <c r="L16" s="60">
        <v>0</v>
      </c>
      <c r="M16" s="23">
        <v>0.72399999999999998</v>
      </c>
    </row>
    <row r="17" spans="3:13" x14ac:dyDescent="0.3">
      <c r="C17" s="50"/>
      <c r="G17" s="52"/>
      <c r="H17" s="28"/>
      <c r="I17" s="29"/>
      <c r="J17" s="29"/>
      <c r="L17" s="52"/>
      <c r="M17" s="30"/>
    </row>
    <row r="18" spans="3:13" x14ac:dyDescent="0.3">
      <c r="C18" s="50"/>
      <c r="G18" s="52"/>
      <c r="H18" s="28"/>
      <c r="I18" s="29"/>
      <c r="J18" s="29"/>
      <c r="L18" s="52"/>
      <c r="M18" s="29"/>
    </row>
    <row r="19" spans="3:13" x14ac:dyDescent="0.3">
      <c r="C19" s="50"/>
      <c r="G19" s="52"/>
      <c r="H19" s="28"/>
      <c r="I19" s="29"/>
      <c r="J19" s="29"/>
      <c r="L19" s="52"/>
      <c r="M19" s="29"/>
    </row>
    <row r="32" spans="3:13" x14ac:dyDescent="0.3">
      <c r="C32" s="50"/>
      <c r="G32" s="52"/>
      <c r="H32" s="28"/>
      <c r="I32" s="29"/>
      <c r="J32" s="29"/>
      <c r="L32" s="52"/>
    </row>
    <row r="33" spans="3:12" x14ac:dyDescent="0.3">
      <c r="C33" s="50"/>
      <c r="G33" s="52"/>
      <c r="H33" s="28"/>
      <c r="I33" s="29"/>
      <c r="J33" s="29"/>
      <c r="L33" s="52"/>
    </row>
    <row r="34" spans="3:12" x14ac:dyDescent="0.3">
      <c r="C34" s="50"/>
      <c r="G34" s="52"/>
      <c r="H34" s="28"/>
      <c r="I34" s="29"/>
      <c r="J34" s="29"/>
      <c r="L34" s="52"/>
    </row>
    <row r="35" spans="3:12" x14ac:dyDescent="0.3">
      <c r="C35" s="50"/>
      <c r="I35" s="29"/>
      <c r="J35" s="29"/>
      <c r="L35" s="52"/>
    </row>
    <row r="36" spans="3:12" x14ac:dyDescent="0.3">
      <c r="C36" s="50"/>
      <c r="I36" s="29"/>
      <c r="J36" s="29"/>
      <c r="L36" s="52"/>
    </row>
    <row r="37" spans="3:12" x14ac:dyDescent="0.3">
      <c r="C37" s="50"/>
      <c r="I37" s="29"/>
      <c r="J37" s="29"/>
      <c r="L37" s="52"/>
    </row>
    <row r="38" spans="3:12" x14ac:dyDescent="0.3">
      <c r="C38" s="50"/>
      <c r="I38" s="29"/>
      <c r="J38" s="29"/>
      <c r="L38" s="52"/>
    </row>
    <row r="39" spans="3:12" x14ac:dyDescent="0.3">
      <c r="C39" s="50"/>
      <c r="I39" s="29"/>
      <c r="J39" s="29"/>
      <c r="L39" s="52"/>
    </row>
    <row r="40" spans="3:12" x14ac:dyDescent="0.3">
      <c r="C40" s="50"/>
      <c r="I40" s="29"/>
      <c r="J40" s="29"/>
      <c r="L40" s="52"/>
    </row>
    <row r="41" spans="3:12" x14ac:dyDescent="0.3">
      <c r="C41" s="50"/>
      <c r="H41" s="28"/>
      <c r="I41" s="29"/>
      <c r="J41" s="29"/>
      <c r="L41" s="52"/>
    </row>
    <row r="42" spans="3:12" x14ac:dyDescent="0.3">
      <c r="C42" s="50"/>
      <c r="H42" s="28"/>
      <c r="I42" s="29"/>
      <c r="J42" s="29"/>
      <c r="L42" s="52"/>
    </row>
    <row r="43" spans="3:12" x14ac:dyDescent="0.3">
      <c r="C43" s="50"/>
      <c r="H43" s="28"/>
      <c r="I43" s="29"/>
      <c r="J43" s="29"/>
      <c r="L43" s="52"/>
    </row>
    <row r="44" spans="3:12" x14ac:dyDescent="0.3">
      <c r="C44" s="50"/>
      <c r="I44" s="29"/>
      <c r="J44" s="29"/>
      <c r="L44" s="52"/>
    </row>
    <row r="45" spans="3:12" x14ac:dyDescent="0.3">
      <c r="C45" s="50"/>
      <c r="I45" s="29"/>
      <c r="J45" s="29"/>
      <c r="L45" s="52"/>
    </row>
    <row r="46" spans="3:12" x14ac:dyDescent="0.3">
      <c r="C46" s="50"/>
      <c r="I46" s="29"/>
      <c r="J46" s="29"/>
      <c r="L46" s="52"/>
    </row>
    <row r="47" spans="3:12" x14ac:dyDescent="0.3">
      <c r="C47" s="50"/>
      <c r="I47" s="29"/>
      <c r="J47" s="29"/>
      <c r="L47" s="52"/>
    </row>
    <row r="48" spans="3:12" x14ac:dyDescent="0.3">
      <c r="C48" s="50"/>
      <c r="I48" s="29"/>
      <c r="J48" s="29"/>
      <c r="L48" s="52"/>
    </row>
    <row r="49" spans="3:12" x14ac:dyDescent="0.3">
      <c r="C49" s="50"/>
      <c r="I49" s="29"/>
      <c r="J49" s="29"/>
      <c r="L49" s="52"/>
    </row>
    <row r="50" spans="3:12" x14ac:dyDescent="0.3">
      <c r="C50" s="50"/>
      <c r="H50" s="28"/>
      <c r="I50" s="29"/>
      <c r="J50" s="29"/>
      <c r="L50" s="52"/>
    </row>
    <row r="51" spans="3:12" x14ac:dyDescent="0.3">
      <c r="C51" s="50"/>
      <c r="H51" s="28"/>
      <c r="I51" s="29"/>
      <c r="J51" s="29"/>
      <c r="L51" s="52"/>
    </row>
    <row r="52" spans="3:12" x14ac:dyDescent="0.3">
      <c r="C52" s="50"/>
      <c r="H52" s="28"/>
      <c r="I52" s="29"/>
      <c r="J52" s="29"/>
      <c r="L52" s="52"/>
    </row>
    <row r="53" spans="3:12" x14ac:dyDescent="0.3">
      <c r="C53" s="50"/>
      <c r="I53" s="29"/>
      <c r="J53" s="29"/>
      <c r="L53" s="52"/>
    </row>
    <row r="54" spans="3:12" x14ac:dyDescent="0.3">
      <c r="C54" s="50"/>
      <c r="I54" s="29"/>
      <c r="J54" s="29"/>
      <c r="L54" s="52"/>
    </row>
    <row r="55" spans="3:12" x14ac:dyDescent="0.3">
      <c r="C55" s="50"/>
      <c r="I55" s="29"/>
      <c r="J55" s="29"/>
      <c r="L55" s="52"/>
    </row>
    <row r="56" spans="3:12" x14ac:dyDescent="0.3">
      <c r="C56" s="50"/>
      <c r="I56" s="29"/>
      <c r="J56" s="29"/>
      <c r="L56" s="52"/>
    </row>
    <row r="57" spans="3:12" x14ac:dyDescent="0.3">
      <c r="C57" s="50"/>
      <c r="I57" s="29"/>
      <c r="J57" s="29"/>
      <c r="L57" s="52"/>
    </row>
    <row r="58" spans="3:12" x14ac:dyDescent="0.3">
      <c r="C58" s="50"/>
      <c r="I58" s="29"/>
      <c r="J58" s="29"/>
      <c r="L58" s="52"/>
    </row>
    <row r="59" spans="3:12" x14ac:dyDescent="0.3">
      <c r="I59" s="29"/>
      <c r="J59" s="29"/>
    </row>
  </sheetData>
  <mergeCells count="4">
    <mergeCell ref="C2:L2"/>
    <mergeCell ref="M2:M4"/>
    <mergeCell ref="C3:G3"/>
    <mergeCell ref="H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460C-422A-4270-95ED-882945E2BBD0}">
  <dimension ref="B2:Z145"/>
  <sheetViews>
    <sheetView topLeftCell="A19" workbookViewId="0">
      <selection activeCell="B34" sqref="B34"/>
    </sheetView>
  </sheetViews>
  <sheetFormatPr defaultRowHeight="14.4" x14ac:dyDescent="0.3"/>
  <cols>
    <col min="2" max="2" width="11.44140625" customWidth="1"/>
    <col min="3" max="3" width="11.33203125" customWidth="1"/>
    <col min="5" max="5" width="11.44140625" customWidth="1"/>
    <col min="6" max="6" width="10.21875" customWidth="1"/>
  </cols>
  <sheetData>
    <row r="2" spans="2:26" x14ac:dyDescent="0.3">
      <c r="B2" s="56" t="s">
        <v>72</v>
      </c>
      <c r="C2" s="57"/>
      <c r="D2" s="56" t="s">
        <v>75</v>
      </c>
    </row>
    <row r="3" spans="2:26" x14ac:dyDescent="0.3">
      <c r="B3" t="s">
        <v>85</v>
      </c>
    </row>
    <row r="4" spans="2:26" x14ac:dyDescent="0.3">
      <c r="B4" t="s">
        <v>86</v>
      </c>
    </row>
    <row r="5" spans="2:26" x14ac:dyDescent="0.3">
      <c r="B5" t="s">
        <v>87</v>
      </c>
    </row>
    <row r="6" spans="2:26" x14ac:dyDescent="0.3">
      <c r="B6" t="s">
        <v>82</v>
      </c>
      <c r="C6">
        <v>0.80442433383609802</v>
      </c>
    </row>
    <row r="8" spans="2:26" x14ac:dyDescent="0.3">
      <c r="B8" t="s">
        <v>47</v>
      </c>
      <c r="C8">
        <v>0.63829787234042556</v>
      </c>
      <c r="E8" t="s">
        <v>47</v>
      </c>
      <c r="F8">
        <v>30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3</v>
      </c>
      <c r="P8">
        <v>0</v>
      </c>
      <c r="Q8">
        <v>0</v>
      </c>
      <c r="R8">
        <v>0</v>
      </c>
      <c r="S8">
        <v>6</v>
      </c>
      <c r="T8">
        <v>0</v>
      </c>
      <c r="U8">
        <v>0</v>
      </c>
      <c r="V8">
        <v>3</v>
      </c>
      <c r="W8">
        <v>0</v>
      </c>
      <c r="X8">
        <v>1</v>
      </c>
      <c r="Y8">
        <v>0</v>
      </c>
      <c r="Z8">
        <f>F8/SUM(F8:Y8)</f>
        <v>0.63829787234042556</v>
      </c>
    </row>
    <row r="9" spans="2:26" x14ac:dyDescent="0.3">
      <c r="B9" t="s">
        <v>48</v>
      </c>
      <c r="C9">
        <v>0.53749999999999998</v>
      </c>
      <c r="E9" t="s">
        <v>48</v>
      </c>
      <c r="F9">
        <v>0</v>
      </c>
      <c r="G9">
        <v>43</v>
      </c>
      <c r="H9">
        <v>1</v>
      </c>
      <c r="I9">
        <v>0</v>
      </c>
      <c r="J9">
        <v>1</v>
      </c>
      <c r="K9">
        <v>7</v>
      </c>
      <c r="L9">
        <v>0</v>
      </c>
      <c r="M9">
        <v>4</v>
      </c>
      <c r="N9">
        <v>12</v>
      </c>
      <c r="O9">
        <v>3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8</v>
      </c>
      <c r="W9">
        <v>0</v>
      </c>
      <c r="X9">
        <v>0</v>
      </c>
      <c r="Y9">
        <v>0</v>
      </c>
      <c r="Z9">
        <f>G9/SUM(F9:Y9)</f>
        <v>0.53749999999999998</v>
      </c>
    </row>
    <row r="10" spans="2:26" x14ac:dyDescent="0.3">
      <c r="B10" t="s">
        <v>49</v>
      </c>
      <c r="C10">
        <v>0.74193548387096775</v>
      </c>
      <c r="E10" t="s">
        <v>49</v>
      </c>
      <c r="F10">
        <v>0</v>
      </c>
      <c r="G10">
        <v>0</v>
      </c>
      <c r="H10">
        <v>115</v>
      </c>
      <c r="I10">
        <v>0</v>
      </c>
      <c r="J10">
        <v>0</v>
      </c>
      <c r="K10">
        <v>3</v>
      </c>
      <c r="L10">
        <v>0</v>
      </c>
      <c r="M10">
        <v>0</v>
      </c>
      <c r="N10">
        <v>0</v>
      </c>
      <c r="O10">
        <v>9</v>
      </c>
      <c r="P10">
        <v>0</v>
      </c>
      <c r="Q10">
        <v>0</v>
      </c>
      <c r="R10">
        <v>0</v>
      </c>
      <c r="S10">
        <v>7</v>
      </c>
      <c r="T10">
        <v>0</v>
      </c>
      <c r="U10">
        <v>0</v>
      </c>
      <c r="V10">
        <v>21</v>
      </c>
      <c r="W10">
        <v>0</v>
      </c>
      <c r="X10">
        <v>0</v>
      </c>
      <c r="Y10">
        <v>0</v>
      </c>
      <c r="Z10">
        <f>H10/SUM(F10:Y10)</f>
        <v>0.74193548387096775</v>
      </c>
    </row>
    <row r="11" spans="2:26" x14ac:dyDescent="0.3">
      <c r="B11" t="s">
        <v>50</v>
      </c>
      <c r="C11">
        <v>0.88389513108614237</v>
      </c>
      <c r="E11" t="s">
        <v>50</v>
      </c>
      <c r="F11">
        <v>0</v>
      </c>
      <c r="G11">
        <v>0</v>
      </c>
      <c r="H11">
        <v>1</v>
      </c>
      <c r="I11">
        <v>236</v>
      </c>
      <c r="J11">
        <v>2</v>
      </c>
      <c r="K11">
        <v>0</v>
      </c>
      <c r="L11">
        <v>0</v>
      </c>
      <c r="M11">
        <v>1</v>
      </c>
      <c r="N11">
        <v>0</v>
      </c>
      <c r="O11">
        <v>3</v>
      </c>
      <c r="P11">
        <v>0</v>
      </c>
      <c r="Q11">
        <v>5</v>
      </c>
      <c r="R11">
        <v>1</v>
      </c>
      <c r="S11">
        <v>5</v>
      </c>
      <c r="T11">
        <v>0</v>
      </c>
      <c r="U11">
        <v>0</v>
      </c>
      <c r="V11">
        <v>5</v>
      </c>
      <c r="W11">
        <v>0</v>
      </c>
      <c r="X11">
        <v>4</v>
      </c>
      <c r="Y11">
        <v>4</v>
      </c>
      <c r="Z11">
        <f>I11/SUM(F11:Y11)</f>
        <v>0.88389513108614237</v>
      </c>
    </row>
    <row r="12" spans="2:26" x14ac:dyDescent="0.3">
      <c r="B12" t="s">
        <v>51</v>
      </c>
      <c r="C12">
        <v>0.56000000000000005</v>
      </c>
      <c r="E12" t="s">
        <v>51</v>
      </c>
      <c r="F12">
        <v>3</v>
      </c>
      <c r="G12">
        <v>1</v>
      </c>
      <c r="H12">
        <v>0</v>
      </c>
      <c r="I12">
        <v>7</v>
      </c>
      <c r="J12">
        <v>42</v>
      </c>
      <c r="K12">
        <v>1</v>
      </c>
      <c r="L12">
        <v>0</v>
      </c>
      <c r="M12">
        <v>0</v>
      </c>
      <c r="N12">
        <v>0</v>
      </c>
      <c r="O12">
        <v>5</v>
      </c>
      <c r="P12">
        <v>0</v>
      </c>
      <c r="Q12">
        <v>0</v>
      </c>
      <c r="R12">
        <v>1</v>
      </c>
      <c r="S12">
        <v>7</v>
      </c>
      <c r="T12">
        <v>0</v>
      </c>
      <c r="U12">
        <v>0</v>
      </c>
      <c r="V12">
        <v>4</v>
      </c>
      <c r="W12">
        <v>0</v>
      </c>
      <c r="X12">
        <v>2</v>
      </c>
      <c r="Y12">
        <v>2</v>
      </c>
      <c r="Z12">
        <f>J12/SUM(F12:Y12)</f>
        <v>0.56000000000000005</v>
      </c>
    </row>
    <row r="13" spans="2:26" x14ac:dyDescent="0.3">
      <c r="B13" t="s">
        <v>52</v>
      </c>
      <c r="C13">
        <v>0.6</v>
      </c>
      <c r="E13" t="s">
        <v>52</v>
      </c>
      <c r="F13">
        <v>0</v>
      </c>
      <c r="G13">
        <v>10</v>
      </c>
      <c r="H13">
        <v>5</v>
      </c>
      <c r="I13">
        <v>0</v>
      </c>
      <c r="J13">
        <v>0</v>
      </c>
      <c r="K13">
        <v>159</v>
      </c>
      <c r="L13">
        <v>1</v>
      </c>
      <c r="M13">
        <v>2</v>
      </c>
      <c r="N13">
        <v>3</v>
      </c>
      <c r="O13">
        <v>51</v>
      </c>
      <c r="P13">
        <v>0</v>
      </c>
      <c r="Q13">
        <v>0</v>
      </c>
      <c r="R13">
        <v>0</v>
      </c>
      <c r="S13">
        <v>1</v>
      </c>
      <c r="T13">
        <v>1</v>
      </c>
      <c r="U13">
        <v>4</v>
      </c>
      <c r="V13">
        <v>23</v>
      </c>
      <c r="W13">
        <v>5</v>
      </c>
      <c r="X13">
        <v>0</v>
      </c>
      <c r="Y13">
        <v>0</v>
      </c>
      <c r="Z13">
        <f>K13/SUM(F13:Y13)</f>
        <v>0.6</v>
      </c>
    </row>
    <row r="14" spans="2:26" x14ac:dyDescent="0.3">
      <c r="B14" t="s">
        <v>53</v>
      </c>
      <c r="C14">
        <v>0.66101694915254239</v>
      </c>
      <c r="E14" t="s">
        <v>53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78</v>
      </c>
      <c r="M14">
        <v>1</v>
      </c>
      <c r="N14">
        <v>0</v>
      </c>
      <c r="O14">
        <v>22</v>
      </c>
      <c r="P14">
        <v>0</v>
      </c>
      <c r="Q14">
        <v>0</v>
      </c>
      <c r="R14">
        <v>1</v>
      </c>
      <c r="S14">
        <v>2</v>
      </c>
      <c r="T14">
        <v>5</v>
      </c>
      <c r="U14">
        <v>2</v>
      </c>
      <c r="V14">
        <v>2</v>
      </c>
      <c r="W14">
        <v>1</v>
      </c>
      <c r="X14">
        <v>0</v>
      </c>
      <c r="Y14">
        <v>0</v>
      </c>
      <c r="Z14">
        <f>L14/SUM(F14:Y14)</f>
        <v>0.66101694915254239</v>
      </c>
    </row>
    <row r="15" spans="2:26" x14ac:dyDescent="0.3">
      <c r="B15" t="s">
        <v>54</v>
      </c>
      <c r="C15">
        <v>0.93</v>
      </c>
      <c r="E15" t="s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279</v>
      </c>
      <c r="N15">
        <v>2</v>
      </c>
      <c r="O15">
        <v>4</v>
      </c>
      <c r="P15">
        <v>1</v>
      </c>
      <c r="Q15">
        <v>1</v>
      </c>
      <c r="R15">
        <v>0</v>
      </c>
      <c r="S15">
        <v>3</v>
      </c>
      <c r="T15">
        <v>2</v>
      </c>
      <c r="U15">
        <v>0</v>
      </c>
      <c r="V15">
        <v>1</v>
      </c>
      <c r="W15">
        <v>1</v>
      </c>
      <c r="X15">
        <v>3</v>
      </c>
      <c r="Y15">
        <v>0</v>
      </c>
      <c r="Z15">
        <f>M15/SUM(F15:Y15)</f>
        <v>0.93</v>
      </c>
    </row>
    <row r="16" spans="2:26" x14ac:dyDescent="0.3">
      <c r="B16" t="s">
        <v>55</v>
      </c>
      <c r="C16">
        <v>0.61194029850746268</v>
      </c>
      <c r="E16" t="s">
        <v>55</v>
      </c>
      <c r="F16">
        <v>0</v>
      </c>
      <c r="G16">
        <v>7</v>
      </c>
      <c r="H16">
        <v>0</v>
      </c>
      <c r="I16">
        <v>0</v>
      </c>
      <c r="J16">
        <v>0</v>
      </c>
      <c r="K16">
        <v>4</v>
      </c>
      <c r="L16">
        <v>0</v>
      </c>
      <c r="M16">
        <v>1</v>
      </c>
      <c r="N16">
        <v>41</v>
      </c>
      <c r="O16">
        <v>4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9</v>
      </c>
      <c r="W16">
        <v>0</v>
      </c>
      <c r="X16">
        <v>0</v>
      </c>
      <c r="Y16">
        <v>0</v>
      </c>
      <c r="Z16">
        <f>N16/SUM(F16:Y16)</f>
        <v>0.61194029850746268</v>
      </c>
    </row>
    <row r="17" spans="2:26" x14ac:dyDescent="0.3">
      <c r="B17" t="s">
        <v>56</v>
      </c>
      <c r="C17">
        <v>0.90561224489795922</v>
      </c>
      <c r="E17" t="s">
        <v>56</v>
      </c>
      <c r="F17">
        <v>1</v>
      </c>
      <c r="G17">
        <v>4</v>
      </c>
      <c r="H17">
        <v>5</v>
      </c>
      <c r="I17">
        <v>3</v>
      </c>
      <c r="J17">
        <v>0</v>
      </c>
      <c r="K17">
        <v>22</v>
      </c>
      <c r="L17">
        <v>9</v>
      </c>
      <c r="M17">
        <v>0</v>
      </c>
      <c r="N17">
        <v>2</v>
      </c>
      <c r="O17">
        <v>710</v>
      </c>
      <c r="P17">
        <v>0</v>
      </c>
      <c r="Q17">
        <v>3</v>
      </c>
      <c r="R17">
        <v>0</v>
      </c>
      <c r="S17">
        <v>7</v>
      </c>
      <c r="T17">
        <v>0</v>
      </c>
      <c r="U17">
        <v>0</v>
      </c>
      <c r="V17">
        <v>12</v>
      </c>
      <c r="W17">
        <v>6</v>
      </c>
      <c r="X17">
        <v>0</v>
      </c>
      <c r="Y17">
        <v>0</v>
      </c>
      <c r="Z17">
        <f>O17/SUM(F17:Y17)</f>
        <v>0.90561224489795922</v>
      </c>
    </row>
    <row r="18" spans="2:26" x14ac:dyDescent="0.3">
      <c r="B18" t="s">
        <v>57</v>
      </c>
      <c r="C18">
        <v>0.69811320754716977</v>
      </c>
      <c r="E18" t="s">
        <v>57</v>
      </c>
      <c r="F18">
        <v>5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2</v>
      </c>
      <c r="N18">
        <v>0</v>
      </c>
      <c r="O18">
        <v>1</v>
      </c>
      <c r="P18">
        <v>37</v>
      </c>
      <c r="Q18">
        <v>0</v>
      </c>
      <c r="R18">
        <v>0</v>
      </c>
      <c r="S18">
        <v>3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f>P18/SUM(F18:Y18)</f>
        <v>0.69811320754716977</v>
      </c>
    </row>
    <row r="19" spans="2:26" x14ac:dyDescent="0.3">
      <c r="B19" t="s">
        <v>58</v>
      </c>
      <c r="C19">
        <v>0.70422535211267601</v>
      </c>
      <c r="E19" t="s">
        <v>58</v>
      </c>
      <c r="F19">
        <v>0</v>
      </c>
      <c r="G19">
        <v>1</v>
      </c>
      <c r="H19">
        <v>2</v>
      </c>
      <c r="I19">
        <v>17</v>
      </c>
      <c r="J19">
        <v>2</v>
      </c>
      <c r="K19">
        <v>2</v>
      </c>
      <c r="L19">
        <v>0</v>
      </c>
      <c r="M19">
        <v>8</v>
      </c>
      <c r="N19">
        <v>0</v>
      </c>
      <c r="O19">
        <v>2</v>
      </c>
      <c r="P19">
        <v>0</v>
      </c>
      <c r="Q19">
        <v>100</v>
      </c>
      <c r="R19">
        <v>3</v>
      </c>
      <c r="S19">
        <v>2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f>Q19/SUM(F19:Y19)</f>
        <v>0.70422535211267601</v>
      </c>
    </row>
    <row r="20" spans="2:26" x14ac:dyDescent="0.3">
      <c r="B20" t="s">
        <v>59</v>
      </c>
      <c r="C20">
        <v>0.79518072289156627</v>
      </c>
      <c r="E20" t="s">
        <v>59</v>
      </c>
      <c r="F20">
        <v>0</v>
      </c>
      <c r="G20">
        <v>0</v>
      </c>
      <c r="H20">
        <v>0</v>
      </c>
      <c r="I20">
        <v>9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66</v>
      </c>
      <c r="S20">
        <v>2</v>
      </c>
      <c r="T20">
        <v>0</v>
      </c>
      <c r="U20">
        <v>0</v>
      </c>
      <c r="V20">
        <v>3</v>
      </c>
      <c r="W20">
        <v>1</v>
      </c>
      <c r="X20">
        <v>0</v>
      </c>
      <c r="Y20">
        <v>0</v>
      </c>
      <c r="Z20">
        <f>R20/SUM(F20:Y20)</f>
        <v>0.79518072289156627</v>
      </c>
    </row>
    <row r="21" spans="2:26" x14ac:dyDescent="0.3">
      <c r="B21" t="s">
        <v>60</v>
      </c>
      <c r="C21">
        <v>0.93633540372670809</v>
      </c>
      <c r="E21" t="s">
        <v>60</v>
      </c>
      <c r="F21">
        <v>0</v>
      </c>
      <c r="G21">
        <v>0</v>
      </c>
      <c r="H21">
        <v>3</v>
      </c>
      <c r="I21">
        <v>1</v>
      </c>
      <c r="J21">
        <v>0</v>
      </c>
      <c r="K21">
        <v>2</v>
      </c>
      <c r="L21">
        <v>0</v>
      </c>
      <c r="M21">
        <v>1</v>
      </c>
      <c r="N21">
        <v>0</v>
      </c>
      <c r="O21">
        <v>17</v>
      </c>
      <c r="P21">
        <v>1</v>
      </c>
      <c r="Q21">
        <v>0</v>
      </c>
      <c r="R21">
        <v>0</v>
      </c>
      <c r="S21">
        <v>603</v>
      </c>
      <c r="T21">
        <v>1</v>
      </c>
      <c r="U21">
        <v>0</v>
      </c>
      <c r="V21">
        <v>11</v>
      </c>
      <c r="W21">
        <v>3</v>
      </c>
      <c r="X21">
        <v>1</v>
      </c>
      <c r="Y21">
        <v>0</v>
      </c>
      <c r="Z21">
        <f>S21/SUM(F21:Y21)</f>
        <v>0.93633540372670809</v>
      </c>
    </row>
    <row r="22" spans="2:26" x14ac:dyDescent="0.3">
      <c r="B22" t="s">
        <v>61</v>
      </c>
      <c r="C22">
        <v>0.78048780487804881</v>
      </c>
      <c r="E22" t="s">
        <v>61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4</v>
      </c>
      <c r="N22">
        <v>1</v>
      </c>
      <c r="O22">
        <v>6</v>
      </c>
      <c r="P22">
        <v>0</v>
      </c>
      <c r="Q22">
        <v>0</v>
      </c>
      <c r="R22">
        <v>0</v>
      </c>
      <c r="S22">
        <v>2</v>
      </c>
      <c r="T22">
        <v>64</v>
      </c>
      <c r="U22">
        <v>0</v>
      </c>
      <c r="V22">
        <v>0</v>
      </c>
      <c r="W22">
        <v>2</v>
      </c>
      <c r="X22">
        <v>0</v>
      </c>
      <c r="Y22">
        <v>0</v>
      </c>
      <c r="Z22">
        <f>T22/SUM(F22:Y22)</f>
        <v>0.78048780487804881</v>
      </c>
    </row>
    <row r="23" spans="2:26" x14ac:dyDescent="0.3">
      <c r="B23" t="s">
        <v>62</v>
      </c>
      <c r="C23">
        <v>0.48979591836734693</v>
      </c>
      <c r="E23" t="s">
        <v>62</v>
      </c>
      <c r="F23">
        <v>0</v>
      </c>
      <c r="G23">
        <v>1</v>
      </c>
      <c r="H23">
        <v>0</v>
      </c>
      <c r="I23">
        <v>0</v>
      </c>
      <c r="J23">
        <v>0</v>
      </c>
      <c r="K23">
        <v>5</v>
      </c>
      <c r="L23">
        <v>1</v>
      </c>
      <c r="M23">
        <v>2</v>
      </c>
      <c r="N23">
        <v>2</v>
      </c>
      <c r="O23">
        <v>6</v>
      </c>
      <c r="P23">
        <v>1</v>
      </c>
      <c r="Q23">
        <v>1</v>
      </c>
      <c r="R23">
        <v>0</v>
      </c>
      <c r="S23">
        <v>0</v>
      </c>
      <c r="T23">
        <v>0</v>
      </c>
      <c r="U23">
        <v>24</v>
      </c>
      <c r="V23">
        <v>6</v>
      </c>
      <c r="W23">
        <v>0</v>
      </c>
      <c r="X23">
        <v>0</v>
      </c>
      <c r="Y23">
        <v>0</v>
      </c>
      <c r="Z23">
        <f>U23/SUM(F23:Y23)</f>
        <v>0.48979591836734693</v>
      </c>
    </row>
    <row r="24" spans="2:26" x14ac:dyDescent="0.3">
      <c r="B24" t="s">
        <v>63</v>
      </c>
      <c r="C24">
        <v>0.78935185185185186</v>
      </c>
      <c r="E24" t="s">
        <v>63</v>
      </c>
      <c r="F24">
        <v>0</v>
      </c>
      <c r="G24">
        <v>8</v>
      </c>
      <c r="H24">
        <v>29</v>
      </c>
      <c r="I24">
        <v>3</v>
      </c>
      <c r="J24">
        <v>0</v>
      </c>
      <c r="K24">
        <v>7</v>
      </c>
      <c r="L24">
        <v>0</v>
      </c>
      <c r="M24">
        <v>2</v>
      </c>
      <c r="N24">
        <v>1</v>
      </c>
      <c r="O24">
        <v>18</v>
      </c>
      <c r="P24">
        <v>0</v>
      </c>
      <c r="Q24">
        <v>1</v>
      </c>
      <c r="R24">
        <v>0</v>
      </c>
      <c r="S24">
        <v>15</v>
      </c>
      <c r="T24">
        <v>2</v>
      </c>
      <c r="U24">
        <v>0</v>
      </c>
      <c r="V24">
        <v>341</v>
      </c>
      <c r="W24">
        <v>5</v>
      </c>
      <c r="X24">
        <v>0</v>
      </c>
      <c r="Y24">
        <v>0</v>
      </c>
      <c r="Z24">
        <f>V24/SUM(F24:Y24)</f>
        <v>0.78935185185185186</v>
      </c>
    </row>
    <row r="25" spans="2:26" x14ac:dyDescent="0.3">
      <c r="B25" t="s">
        <v>64</v>
      </c>
      <c r="C25">
        <v>0.44444444444444442</v>
      </c>
      <c r="E25" t="s">
        <v>64</v>
      </c>
      <c r="F25">
        <v>0</v>
      </c>
      <c r="G25">
        <v>1</v>
      </c>
      <c r="H25">
        <v>2</v>
      </c>
      <c r="I25">
        <v>0</v>
      </c>
      <c r="J25">
        <v>1</v>
      </c>
      <c r="K25">
        <v>4</v>
      </c>
      <c r="L25">
        <v>4</v>
      </c>
      <c r="M25">
        <v>0</v>
      </c>
      <c r="N25">
        <v>2</v>
      </c>
      <c r="O25">
        <v>28</v>
      </c>
      <c r="P25">
        <v>0</v>
      </c>
      <c r="Q25">
        <v>0</v>
      </c>
      <c r="R25">
        <v>0</v>
      </c>
      <c r="S25">
        <v>10</v>
      </c>
      <c r="T25">
        <v>1</v>
      </c>
      <c r="U25">
        <v>0</v>
      </c>
      <c r="V25">
        <v>2</v>
      </c>
      <c r="W25">
        <v>44</v>
      </c>
      <c r="X25">
        <v>0</v>
      </c>
      <c r="Y25">
        <v>0</v>
      </c>
      <c r="Z25">
        <f>W25/SUM(F25:Y25)</f>
        <v>0.44444444444444442</v>
      </c>
    </row>
    <row r="26" spans="2:26" x14ac:dyDescent="0.3">
      <c r="B26" t="s">
        <v>65</v>
      </c>
      <c r="C26">
        <v>0.83116883116883122</v>
      </c>
      <c r="E26" t="s">
        <v>65</v>
      </c>
      <c r="F26">
        <v>1</v>
      </c>
      <c r="G26">
        <v>0</v>
      </c>
      <c r="H26">
        <v>0</v>
      </c>
      <c r="I26">
        <v>10</v>
      </c>
      <c r="J26">
        <v>0</v>
      </c>
      <c r="K26">
        <v>0</v>
      </c>
      <c r="L26">
        <v>0</v>
      </c>
      <c r="M26">
        <v>4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>
        <v>0</v>
      </c>
      <c r="U26">
        <v>0</v>
      </c>
      <c r="V26">
        <v>1</v>
      </c>
      <c r="W26">
        <v>0</v>
      </c>
      <c r="X26">
        <v>128</v>
      </c>
      <c r="Y26">
        <v>7</v>
      </c>
      <c r="Z26">
        <f>X26/SUM(F26:Y26)</f>
        <v>0.83116883116883122</v>
      </c>
    </row>
    <row r="27" spans="2:26" x14ac:dyDescent="0.3">
      <c r="B27" t="s">
        <v>66</v>
      </c>
      <c r="C27">
        <v>0.73170731707317072</v>
      </c>
      <c r="E27" t="s">
        <v>66</v>
      </c>
      <c r="F27">
        <v>0</v>
      </c>
      <c r="G27">
        <v>1</v>
      </c>
      <c r="H27">
        <v>0</v>
      </c>
      <c r="I27">
        <v>4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14</v>
      </c>
      <c r="Y27">
        <v>60</v>
      </c>
      <c r="Z27">
        <f>Y27/SUM(F27:Y27)</f>
        <v>0.73170731707317072</v>
      </c>
    </row>
    <row r="28" spans="2:26" ht="15" customHeight="1" x14ac:dyDescent="0.3">
      <c r="E28" t="s">
        <v>67</v>
      </c>
      <c r="F28">
        <f>F8/SUM(F8:F27)</f>
        <v>0.75</v>
      </c>
      <c r="G28">
        <f>G9/SUM(G8:G27)</f>
        <v>0.54430379746835444</v>
      </c>
      <c r="H28">
        <f>H10/SUM(H8:H27)</f>
        <v>0.69277108433734935</v>
      </c>
      <c r="I28">
        <f>I11/SUM(I8:I27)</f>
        <v>0.81099656357388317</v>
      </c>
      <c r="J28">
        <f>J12/SUM(J8:J27)</f>
        <v>0.8571428571428571</v>
      </c>
      <c r="K28">
        <f>K13/SUM(K8:K27)</f>
        <v>0.71945701357466063</v>
      </c>
      <c r="L28">
        <f>L14/SUM(L8:L27)</f>
        <v>0.78787878787878785</v>
      </c>
      <c r="M28">
        <f>M15/SUM(M8:M27)</f>
        <v>0.89137380191693294</v>
      </c>
      <c r="N28">
        <f>N16/SUM(N8:N27)</f>
        <v>0.62121212121212122</v>
      </c>
      <c r="O28">
        <f>O17/SUM(O8:O27)</f>
        <v>0.79596412556053808</v>
      </c>
      <c r="P28">
        <f>P18/SUM(P8:P27)</f>
        <v>0.92500000000000004</v>
      </c>
      <c r="Q28">
        <f>Q19/SUM(Q8:Q27)</f>
        <v>0.88495575221238942</v>
      </c>
      <c r="R28">
        <f>R20/SUM(R8:R27)</f>
        <v>0.91666666666666663</v>
      </c>
      <c r="S28">
        <f>S21/SUM(S8:S27)</f>
        <v>0.8867647058823529</v>
      </c>
      <c r="T28">
        <f>T22/SUM(T8:T27)</f>
        <v>0.84210526315789469</v>
      </c>
      <c r="U28">
        <f>U23/SUM(U8:U27)</f>
        <v>0.77419354838709675</v>
      </c>
      <c r="V28">
        <f>V24/SUM(V8:V27)</f>
        <v>0.75110132158590304</v>
      </c>
      <c r="W28">
        <f>W25/SUM(W8:W27)</f>
        <v>0.6376811594202898</v>
      </c>
      <c r="X28">
        <f>X26/SUM(X8:X27)</f>
        <v>0.83116883116883122</v>
      </c>
      <c r="Y28">
        <f>Y27/SUM(Y8:Y27)</f>
        <v>0.82191780821917804</v>
      </c>
    </row>
    <row r="29" spans="2:26" ht="15" customHeight="1" x14ac:dyDescent="0.3"/>
    <row r="31" spans="2:26" x14ac:dyDescent="0.3">
      <c r="B31" s="56" t="s">
        <v>72</v>
      </c>
      <c r="C31" s="57"/>
      <c r="D31" s="56" t="s">
        <v>73</v>
      </c>
    </row>
    <row r="32" spans="2:26" x14ac:dyDescent="0.3">
      <c r="B32" t="s">
        <v>79</v>
      </c>
    </row>
    <row r="33" spans="2:26" x14ac:dyDescent="0.3">
      <c r="B33" t="s">
        <v>80</v>
      </c>
    </row>
    <row r="34" spans="2:26" x14ac:dyDescent="0.3">
      <c r="B34" t="s">
        <v>81</v>
      </c>
    </row>
    <row r="35" spans="2:26" x14ac:dyDescent="0.3">
      <c r="B35" t="s">
        <v>82</v>
      </c>
      <c r="C35">
        <v>0.80542986425339302</v>
      </c>
    </row>
    <row r="37" spans="2:26" x14ac:dyDescent="0.3">
      <c r="B37" t="s">
        <v>47</v>
      </c>
      <c r="C37">
        <v>0.5957446808510638</v>
      </c>
      <c r="E37" t="s">
        <v>47</v>
      </c>
      <c r="F37">
        <v>28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1</v>
      </c>
      <c r="N37">
        <v>0</v>
      </c>
      <c r="O37">
        <v>4</v>
      </c>
      <c r="P37">
        <v>0</v>
      </c>
      <c r="Q37">
        <v>0</v>
      </c>
      <c r="R37">
        <v>0</v>
      </c>
      <c r="S37">
        <v>7</v>
      </c>
      <c r="T37">
        <v>0</v>
      </c>
      <c r="U37">
        <v>0</v>
      </c>
      <c r="V37">
        <v>3</v>
      </c>
      <c r="W37">
        <v>0</v>
      </c>
      <c r="X37">
        <v>1</v>
      </c>
      <c r="Y37">
        <v>0</v>
      </c>
      <c r="Z37">
        <f>F37/SUM(F37:Y37)</f>
        <v>0.5957446808510638</v>
      </c>
    </row>
    <row r="38" spans="2:26" x14ac:dyDescent="0.3">
      <c r="B38" t="s">
        <v>48</v>
      </c>
      <c r="C38">
        <v>0.51249999999999996</v>
      </c>
      <c r="E38" t="s">
        <v>48</v>
      </c>
      <c r="F38">
        <v>1</v>
      </c>
      <c r="G38">
        <v>41</v>
      </c>
      <c r="H38">
        <v>1</v>
      </c>
      <c r="I38">
        <v>0</v>
      </c>
      <c r="J38">
        <v>1</v>
      </c>
      <c r="K38">
        <v>9</v>
      </c>
      <c r="L38">
        <v>0</v>
      </c>
      <c r="M38">
        <v>1</v>
      </c>
      <c r="N38">
        <v>12</v>
      </c>
      <c r="O38">
        <v>3</v>
      </c>
      <c r="P38">
        <v>0</v>
      </c>
      <c r="Q38">
        <v>0</v>
      </c>
      <c r="R38">
        <v>0</v>
      </c>
      <c r="S38">
        <v>3</v>
      </c>
      <c r="T38">
        <v>0</v>
      </c>
      <c r="U38">
        <v>0</v>
      </c>
      <c r="V38">
        <v>8</v>
      </c>
      <c r="W38">
        <v>0</v>
      </c>
      <c r="X38">
        <v>0</v>
      </c>
      <c r="Y38">
        <v>0</v>
      </c>
      <c r="Z38">
        <f>G38/SUM(F38:Y38)</f>
        <v>0.51249999999999996</v>
      </c>
    </row>
    <row r="39" spans="2:26" x14ac:dyDescent="0.3">
      <c r="B39" t="s">
        <v>49</v>
      </c>
      <c r="C39">
        <v>0.77419354838709675</v>
      </c>
      <c r="E39" t="s">
        <v>49</v>
      </c>
      <c r="F39">
        <v>0</v>
      </c>
      <c r="G39">
        <v>0</v>
      </c>
      <c r="H39">
        <v>120</v>
      </c>
      <c r="I39">
        <v>0</v>
      </c>
      <c r="J39">
        <v>0</v>
      </c>
      <c r="K39">
        <v>3</v>
      </c>
      <c r="L39">
        <v>0</v>
      </c>
      <c r="M39">
        <v>1</v>
      </c>
      <c r="N39">
        <v>0</v>
      </c>
      <c r="O39">
        <v>6</v>
      </c>
      <c r="P39">
        <v>0</v>
      </c>
      <c r="Q39">
        <v>0</v>
      </c>
      <c r="R39">
        <v>0</v>
      </c>
      <c r="S39">
        <v>4</v>
      </c>
      <c r="T39">
        <v>0</v>
      </c>
      <c r="U39">
        <v>0</v>
      </c>
      <c r="V39">
        <v>21</v>
      </c>
      <c r="W39">
        <v>0</v>
      </c>
      <c r="X39">
        <v>0</v>
      </c>
      <c r="Y39">
        <v>0</v>
      </c>
      <c r="Z39">
        <f>H39/SUM(F39:Y39)</f>
        <v>0.77419354838709675</v>
      </c>
    </row>
    <row r="40" spans="2:26" x14ac:dyDescent="0.3">
      <c r="B40" t="s">
        <v>50</v>
      </c>
      <c r="C40">
        <v>0.88014981273408244</v>
      </c>
      <c r="E40" t="s">
        <v>50</v>
      </c>
      <c r="F40">
        <v>0</v>
      </c>
      <c r="G40">
        <v>0</v>
      </c>
      <c r="H40">
        <v>1</v>
      </c>
      <c r="I40">
        <v>235</v>
      </c>
      <c r="J40">
        <v>3</v>
      </c>
      <c r="K40">
        <v>1</v>
      </c>
      <c r="L40">
        <v>0</v>
      </c>
      <c r="M40">
        <v>1</v>
      </c>
      <c r="N40">
        <v>0</v>
      </c>
      <c r="O40">
        <v>3</v>
      </c>
      <c r="P40">
        <v>0</v>
      </c>
      <c r="Q40">
        <v>5</v>
      </c>
      <c r="R40">
        <v>1</v>
      </c>
      <c r="S40">
        <v>6</v>
      </c>
      <c r="T40">
        <v>0</v>
      </c>
      <c r="U40">
        <v>0</v>
      </c>
      <c r="V40">
        <v>4</v>
      </c>
      <c r="W40">
        <v>0</v>
      </c>
      <c r="X40">
        <v>4</v>
      </c>
      <c r="Y40">
        <v>3</v>
      </c>
      <c r="Z40">
        <f>I40/SUM(F40:Y40)</f>
        <v>0.88014981273408244</v>
      </c>
    </row>
    <row r="41" spans="2:26" x14ac:dyDescent="0.3">
      <c r="B41" t="s">
        <v>51</v>
      </c>
      <c r="C41">
        <v>0.56000000000000005</v>
      </c>
      <c r="E41" t="s">
        <v>51</v>
      </c>
      <c r="F41">
        <v>5</v>
      </c>
      <c r="G41">
        <v>0</v>
      </c>
      <c r="H41">
        <v>0</v>
      </c>
      <c r="I41">
        <v>7</v>
      </c>
      <c r="J41">
        <v>42</v>
      </c>
      <c r="K41">
        <v>3</v>
      </c>
      <c r="L41">
        <v>0</v>
      </c>
      <c r="M41">
        <v>1</v>
      </c>
      <c r="N41">
        <v>0</v>
      </c>
      <c r="O41">
        <v>4</v>
      </c>
      <c r="P41">
        <v>0</v>
      </c>
      <c r="Q41">
        <v>0</v>
      </c>
      <c r="R41">
        <v>1</v>
      </c>
      <c r="S41">
        <v>5</v>
      </c>
      <c r="T41">
        <v>0</v>
      </c>
      <c r="U41">
        <v>0</v>
      </c>
      <c r="V41">
        <v>3</v>
      </c>
      <c r="W41">
        <v>0</v>
      </c>
      <c r="X41">
        <v>2</v>
      </c>
      <c r="Y41">
        <v>2</v>
      </c>
      <c r="Z41">
        <f>J41/SUM(F41:Y41)</f>
        <v>0.56000000000000005</v>
      </c>
    </row>
    <row r="42" spans="2:26" x14ac:dyDescent="0.3">
      <c r="B42" t="s">
        <v>52</v>
      </c>
      <c r="C42">
        <v>0.63018867924528299</v>
      </c>
      <c r="E42" t="s">
        <v>52</v>
      </c>
      <c r="F42">
        <v>0</v>
      </c>
      <c r="G42">
        <v>3</v>
      </c>
      <c r="H42">
        <v>5</v>
      </c>
      <c r="I42">
        <v>0</v>
      </c>
      <c r="J42">
        <v>0</v>
      </c>
      <c r="K42">
        <v>167</v>
      </c>
      <c r="L42">
        <v>1</v>
      </c>
      <c r="M42">
        <v>2</v>
      </c>
      <c r="N42">
        <v>2</v>
      </c>
      <c r="O42">
        <v>51</v>
      </c>
      <c r="P42">
        <v>0</v>
      </c>
      <c r="Q42">
        <v>0</v>
      </c>
      <c r="R42">
        <v>0</v>
      </c>
      <c r="S42">
        <v>0</v>
      </c>
      <c r="T42">
        <v>2</v>
      </c>
      <c r="U42">
        <v>8</v>
      </c>
      <c r="V42">
        <v>19</v>
      </c>
      <c r="W42">
        <v>5</v>
      </c>
      <c r="X42">
        <v>0</v>
      </c>
      <c r="Y42">
        <v>0</v>
      </c>
      <c r="Z42">
        <f>K42/SUM(F42:Y42)</f>
        <v>0.63018867924528299</v>
      </c>
    </row>
    <row r="43" spans="2:26" x14ac:dyDescent="0.3">
      <c r="B43" t="s">
        <v>53</v>
      </c>
      <c r="C43">
        <v>0.65254237288135597</v>
      </c>
      <c r="E43" t="s">
        <v>53</v>
      </c>
      <c r="F43">
        <v>0</v>
      </c>
      <c r="G43">
        <v>2</v>
      </c>
      <c r="H43">
        <v>1</v>
      </c>
      <c r="I43">
        <v>0</v>
      </c>
      <c r="J43">
        <v>0</v>
      </c>
      <c r="K43">
        <v>2</v>
      </c>
      <c r="L43">
        <v>77</v>
      </c>
      <c r="M43">
        <v>1</v>
      </c>
      <c r="N43">
        <v>0</v>
      </c>
      <c r="O43">
        <v>23</v>
      </c>
      <c r="P43">
        <v>0</v>
      </c>
      <c r="Q43">
        <v>0</v>
      </c>
      <c r="R43">
        <v>1</v>
      </c>
      <c r="S43">
        <v>3</v>
      </c>
      <c r="T43">
        <v>5</v>
      </c>
      <c r="U43">
        <v>2</v>
      </c>
      <c r="V43">
        <v>1</v>
      </c>
      <c r="W43">
        <v>0</v>
      </c>
      <c r="X43">
        <v>0</v>
      </c>
      <c r="Y43">
        <v>0</v>
      </c>
      <c r="Z43">
        <f>L43/SUM(F43:Y43)</f>
        <v>0.65254237288135597</v>
      </c>
    </row>
    <row r="44" spans="2:26" x14ac:dyDescent="0.3">
      <c r="B44" t="s">
        <v>54</v>
      </c>
      <c r="C44">
        <v>0.93666666666666665</v>
      </c>
      <c r="E44" t="s">
        <v>54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281</v>
      </c>
      <c r="N44">
        <v>2</v>
      </c>
      <c r="O44">
        <v>3</v>
      </c>
      <c r="P44">
        <v>1</v>
      </c>
      <c r="Q44">
        <v>1</v>
      </c>
      <c r="R44">
        <v>0</v>
      </c>
      <c r="S44">
        <v>3</v>
      </c>
      <c r="T44">
        <v>2</v>
      </c>
      <c r="U44">
        <v>0</v>
      </c>
      <c r="V44">
        <v>1</v>
      </c>
      <c r="W44">
        <v>1</v>
      </c>
      <c r="X44">
        <v>3</v>
      </c>
      <c r="Y44">
        <v>0</v>
      </c>
      <c r="Z44">
        <f>M44/SUM(F44:Y44)</f>
        <v>0.93666666666666665</v>
      </c>
    </row>
    <row r="45" spans="2:26" x14ac:dyDescent="0.3">
      <c r="B45" t="s">
        <v>55</v>
      </c>
      <c r="C45">
        <v>0.56716417910447758</v>
      </c>
      <c r="E45" t="s">
        <v>55</v>
      </c>
      <c r="F45">
        <v>0</v>
      </c>
      <c r="G45">
        <v>7</v>
      </c>
      <c r="H45">
        <v>0</v>
      </c>
      <c r="I45">
        <v>0</v>
      </c>
      <c r="J45">
        <v>0</v>
      </c>
      <c r="K45">
        <v>9</v>
      </c>
      <c r="L45">
        <v>0</v>
      </c>
      <c r="M45">
        <v>1</v>
      </c>
      <c r="N45">
        <v>38</v>
      </c>
      <c r="O45">
        <v>4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7</v>
      </c>
      <c r="W45">
        <v>0</v>
      </c>
      <c r="X45">
        <v>0</v>
      </c>
      <c r="Y45">
        <v>0</v>
      </c>
      <c r="Z45">
        <f>N45/SUM(F45:Y45)</f>
        <v>0.56716417910447758</v>
      </c>
    </row>
    <row r="46" spans="2:26" x14ac:dyDescent="0.3">
      <c r="B46" t="s">
        <v>56</v>
      </c>
      <c r="C46">
        <v>0.90688775510204078</v>
      </c>
      <c r="E46" t="s">
        <v>56</v>
      </c>
      <c r="F46">
        <v>0</v>
      </c>
      <c r="G46">
        <v>2</v>
      </c>
      <c r="H46">
        <v>3</v>
      </c>
      <c r="I46">
        <v>2</v>
      </c>
      <c r="J46">
        <v>0</v>
      </c>
      <c r="K46">
        <v>24</v>
      </c>
      <c r="L46">
        <v>9</v>
      </c>
      <c r="M46">
        <v>0</v>
      </c>
      <c r="N46">
        <v>2</v>
      </c>
      <c r="O46">
        <v>711</v>
      </c>
      <c r="P46">
        <v>2</v>
      </c>
      <c r="Q46">
        <v>3</v>
      </c>
      <c r="R46">
        <v>0</v>
      </c>
      <c r="S46">
        <v>9</v>
      </c>
      <c r="T46">
        <v>0</v>
      </c>
      <c r="U46">
        <v>0</v>
      </c>
      <c r="V46">
        <v>12</v>
      </c>
      <c r="W46">
        <v>5</v>
      </c>
      <c r="X46">
        <v>0</v>
      </c>
      <c r="Y46">
        <v>0</v>
      </c>
      <c r="Z46">
        <f>O46/SUM(F46:Y46)</f>
        <v>0.90688775510204078</v>
      </c>
    </row>
    <row r="47" spans="2:26" x14ac:dyDescent="0.3">
      <c r="B47" t="s">
        <v>57</v>
      </c>
      <c r="C47">
        <v>0.75471698113207553</v>
      </c>
      <c r="E47" t="s">
        <v>57</v>
      </c>
      <c r="F47">
        <v>3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2</v>
      </c>
      <c r="N47">
        <v>0</v>
      </c>
      <c r="O47">
        <v>1</v>
      </c>
      <c r="P47">
        <v>40</v>
      </c>
      <c r="Q47">
        <v>0</v>
      </c>
      <c r="R47">
        <v>0</v>
      </c>
      <c r="S47">
        <v>2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  <c r="Z47">
        <f>P47/SUM(F47:Y47)</f>
        <v>0.75471698113207553</v>
      </c>
    </row>
    <row r="48" spans="2:26" x14ac:dyDescent="0.3">
      <c r="B48" t="s">
        <v>58</v>
      </c>
      <c r="C48">
        <v>0.70422535211267601</v>
      </c>
      <c r="E48" t="s">
        <v>58</v>
      </c>
      <c r="F48">
        <v>0</v>
      </c>
      <c r="G48">
        <v>1</v>
      </c>
      <c r="H48">
        <v>2</v>
      </c>
      <c r="I48">
        <v>17</v>
      </c>
      <c r="J48">
        <v>2</v>
      </c>
      <c r="K48">
        <v>2</v>
      </c>
      <c r="L48">
        <v>0</v>
      </c>
      <c r="M48">
        <v>8</v>
      </c>
      <c r="N48">
        <v>0</v>
      </c>
      <c r="O48">
        <v>4</v>
      </c>
      <c r="P48">
        <v>0</v>
      </c>
      <c r="Q48">
        <v>100</v>
      </c>
      <c r="R48">
        <v>3</v>
      </c>
      <c r="S48">
        <v>0</v>
      </c>
      <c r="T48">
        <v>0</v>
      </c>
      <c r="U48">
        <v>1</v>
      </c>
      <c r="V48">
        <v>1</v>
      </c>
      <c r="W48">
        <v>0</v>
      </c>
      <c r="X48">
        <v>1</v>
      </c>
      <c r="Y48">
        <v>0</v>
      </c>
      <c r="Z48">
        <f>Q48/SUM(F48:Y48)</f>
        <v>0.70422535211267601</v>
      </c>
    </row>
    <row r="49" spans="2:26" x14ac:dyDescent="0.3">
      <c r="B49" t="s">
        <v>59</v>
      </c>
      <c r="C49">
        <v>0.79518072289156627</v>
      </c>
      <c r="E49" t="s">
        <v>59</v>
      </c>
      <c r="F49">
        <v>0</v>
      </c>
      <c r="G49">
        <v>0</v>
      </c>
      <c r="H49">
        <v>0</v>
      </c>
      <c r="I49">
        <v>9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66</v>
      </c>
      <c r="S49">
        <v>3</v>
      </c>
      <c r="T49">
        <v>0</v>
      </c>
      <c r="U49">
        <v>0</v>
      </c>
      <c r="V49">
        <v>3</v>
      </c>
      <c r="W49">
        <v>0</v>
      </c>
      <c r="X49">
        <v>0</v>
      </c>
      <c r="Y49">
        <v>0</v>
      </c>
      <c r="Z49">
        <f>R49/SUM(F49:Y49)</f>
        <v>0.79518072289156627</v>
      </c>
    </row>
    <row r="50" spans="2:26" x14ac:dyDescent="0.3">
      <c r="B50" t="s">
        <v>60</v>
      </c>
      <c r="C50">
        <v>0.93322981366459623</v>
      </c>
      <c r="E50" t="s">
        <v>60</v>
      </c>
      <c r="F50">
        <v>2</v>
      </c>
      <c r="G50">
        <v>0</v>
      </c>
      <c r="H50">
        <v>0</v>
      </c>
      <c r="I50">
        <v>2</v>
      </c>
      <c r="J50">
        <v>0</v>
      </c>
      <c r="K50">
        <v>2</v>
      </c>
      <c r="L50">
        <v>0</v>
      </c>
      <c r="M50">
        <v>1</v>
      </c>
      <c r="N50">
        <v>0</v>
      </c>
      <c r="O50">
        <v>18</v>
      </c>
      <c r="P50">
        <v>1</v>
      </c>
      <c r="Q50">
        <v>0</v>
      </c>
      <c r="R50">
        <v>0</v>
      </c>
      <c r="S50">
        <v>601</v>
      </c>
      <c r="T50">
        <v>1</v>
      </c>
      <c r="U50">
        <v>0</v>
      </c>
      <c r="V50">
        <v>11</v>
      </c>
      <c r="W50">
        <v>5</v>
      </c>
      <c r="X50">
        <v>0</v>
      </c>
      <c r="Y50">
        <v>0</v>
      </c>
      <c r="Z50">
        <f>S50/SUM(F50:Y50)</f>
        <v>0.93322981366459623</v>
      </c>
    </row>
    <row r="51" spans="2:26" x14ac:dyDescent="0.3">
      <c r="B51" t="s">
        <v>61</v>
      </c>
      <c r="C51">
        <v>0.78048780487804881</v>
      </c>
      <c r="E51" t="s">
        <v>61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4</v>
      </c>
      <c r="N51">
        <v>1</v>
      </c>
      <c r="O51">
        <v>5</v>
      </c>
      <c r="P51">
        <v>0</v>
      </c>
      <c r="Q51">
        <v>0</v>
      </c>
      <c r="R51">
        <v>0</v>
      </c>
      <c r="S51">
        <v>2</v>
      </c>
      <c r="T51">
        <v>64</v>
      </c>
      <c r="U51">
        <v>0</v>
      </c>
      <c r="V51">
        <v>0</v>
      </c>
      <c r="W51">
        <v>3</v>
      </c>
      <c r="X51">
        <v>0</v>
      </c>
      <c r="Y51">
        <v>0</v>
      </c>
      <c r="Z51">
        <f>T51/SUM(F51:Y51)</f>
        <v>0.78048780487804881</v>
      </c>
    </row>
    <row r="52" spans="2:26" x14ac:dyDescent="0.3">
      <c r="B52" t="s">
        <v>62</v>
      </c>
      <c r="C52">
        <v>0.44897959183673469</v>
      </c>
      <c r="E52" t="s">
        <v>62</v>
      </c>
      <c r="F52">
        <v>0</v>
      </c>
      <c r="G52">
        <v>2</v>
      </c>
      <c r="H52">
        <v>0</v>
      </c>
      <c r="I52">
        <v>0</v>
      </c>
      <c r="J52">
        <v>0</v>
      </c>
      <c r="K52">
        <v>7</v>
      </c>
      <c r="L52">
        <v>1</v>
      </c>
      <c r="M52">
        <v>2</v>
      </c>
      <c r="N52">
        <v>2</v>
      </c>
      <c r="O52">
        <v>6</v>
      </c>
      <c r="P52">
        <v>0</v>
      </c>
      <c r="Q52">
        <v>1</v>
      </c>
      <c r="R52">
        <v>0</v>
      </c>
      <c r="S52">
        <v>1</v>
      </c>
      <c r="T52">
        <v>0</v>
      </c>
      <c r="U52">
        <v>22</v>
      </c>
      <c r="V52">
        <v>5</v>
      </c>
      <c r="W52">
        <v>0</v>
      </c>
      <c r="X52">
        <v>0</v>
      </c>
      <c r="Y52">
        <v>0</v>
      </c>
      <c r="Z52">
        <f>U52/SUM(F52:Y52)</f>
        <v>0.44897959183673469</v>
      </c>
    </row>
    <row r="53" spans="2:26" x14ac:dyDescent="0.3">
      <c r="B53" t="s">
        <v>63</v>
      </c>
      <c r="C53">
        <v>0.78472222222222221</v>
      </c>
      <c r="E53" t="s">
        <v>63</v>
      </c>
      <c r="F53">
        <v>2</v>
      </c>
      <c r="G53">
        <v>8</v>
      </c>
      <c r="H53">
        <v>29</v>
      </c>
      <c r="I53">
        <v>3</v>
      </c>
      <c r="J53">
        <v>0</v>
      </c>
      <c r="K53">
        <v>8</v>
      </c>
      <c r="L53">
        <v>0</v>
      </c>
      <c r="M53">
        <v>1</v>
      </c>
      <c r="N53">
        <v>1</v>
      </c>
      <c r="O53">
        <v>24</v>
      </c>
      <c r="P53">
        <v>1</v>
      </c>
      <c r="Q53">
        <v>1</v>
      </c>
      <c r="R53">
        <v>0</v>
      </c>
      <c r="S53">
        <v>9</v>
      </c>
      <c r="T53">
        <v>1</v>
      </c>
      <c r="U53">
        <v>1</v>
      </c>
      <c r="V53">
        <v>339</v>
      </c>
      <c r="W53">
        <v>4</v>
      </c>
      <c r="X53">
        <v>0</v>
      </c>
      <c r="Y53">
        <v>0</v>
      </c>
      <c r="Z53">
        <f>V53/SUM(F53:Y53)</f>
        <v>0.78472222222222221</v>
      </c>
    </row>
    <row r="54" spans="2:26" x14ac:dyDescent="0.3">
      <c r="B54" t="s">
        <v>64</v>
      </c>
      <c r="C54">
        <v>0.42424242424242425</v>
      </c>
      <c r="E54" t="s">
        <v>64</v>
      </c>
      <c r="F54">
        <v>0</v>
      </c>
      <c r="G54">
        <v>1</v>
      </c>
      <c r="H54">
        <v>1</v>
      </c>
      <c r="I54">
        <v>0</v>
      </c>
      <c r="J54">
        <v>1</v>
      </c>
      <c r="K54">
        <v>7</v>
      </c>
      <c r="L54">
        <v>3</v>
      </c>
      <c r="M54">
        <v>1</v>
      </c>
      <c r="N54">
        <v>0</v>
      </c>
      <c r="O54">
        <v>32</v>
      </c>
      <c r="P54">
        <v>1</v>
      </c>
      <c r="Q54">
        <v>0</v>
      </c>
      <c r="R54">
        <v>0</v>
      </c>
      <c r="S54">
        <v>9</v>
      </c>
      <c r="T54">
        <v>0</v>
      </c>
      <c r="U54">
        <v>0</v>
      </c>
      <c r="V54">
        <v>1</v>
      </c>
      <c r="W54">
        <v>42</v>
      </c>
      <c r="X54">
        <v>0</v>
      </c>
      <c r="Y54">
        <v>0</v>
      </c>
      <c r="Z54">
        <f>W54/SUM(F54:Y54)</f>
        <v>0.42424242424242425</v>
      </c>
    </row>
    <row r="55" spans="2:26" x14ac:dyDescent="0.3">
      <c r="B55" t="s">
        <v>65</v>
      </c>
      <c r="C55">
        <v>0.8441558441558441</v>
      </c>
      <c r="E55" t="s">
        <v>65</v>
      </c>
      <c r="F55">
        <v>1</v>
      </c>
      <c r="G55">
        <v>0</v>
      </c>
      <c r="H55">
        <v>0</v>
      </c>
      <c r="I55">
        <v>8</v>
      </c>
      <c r="J55">
        <v>0</v>
      </c>
      <c r="K55">
        <v>0</v>
      </c>
      <c r="L55">
        <v>0</v>
      </c>
      <c r="M55">
        <v>4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>
        <v>0</v>
      </c>
      <c r="U55">
        <v>0</v>
      </c>
      <c r="V55">
        <v>1</v>
      </c>
      <c r="W55">
        <v>0</v>
      </c>
      <c r="X55">
        <v>130</v>
      </c>
      <c r="Y55">
        <v>7</v>
      </c>
      <c r="Z55">
        <f>X55/SUM(F55:Y55)</f>
        <v>0.8441558441558441</v>
      </c>
    </row>
    <row r="56" spans="2:26" x14ac:dyDescent="0.3">
      <c r="B56" t="s">
        <v>66</v>
      </c>
      <c r="C56">
        <v>0.73170731707317072</v>
      </c>
      <c r="E56" t="s">
        <v>66</v>
      </c>
      <c r="F56">
        <v>0</v>
      </c>
      <c r="G56">
        <v>0</v>
      </c>
      <c r="H56">
        <v>0</v>
      </c>
      <c r="I56">
        <v>4</v>
      </c>
      <c r="J56">
        <v>0</v>
      </c>
      <c r="K56">
        <v>2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14</v>
      </c>
      <c r="Y56">
        <v>60</v>
      </c>
      <c r="Z56">
        <f>Y56/SUM(F56:Y56)</f>
        <v>0.73170731707317072</v>
      </c>
    </row>
    <row r="57" spans="2:26" ht="15" customHeight="1" x14ac:dyDescent="0.3">
      <c r="E57" t="s">
        <v>67</v>
      </c>
      <c r="F57">
        <f>F37/SUM(F37:F56)</f>
        <v>0.65116279069767447</v>
      </c>
      <c r="G57">
        <f>G38/SUM(G37:G56)</f>
        <v>0.6029411764705882</v>
      </c>
      <c r="H57">
        <f>H39/SUM(H37:H56)</f>
        <v>0.72727272727272729</v>
      </c>
      <c r="I57">
        <f>I40/SUM(I37:I56)</f>
        <v>0.81597222222222221</v>
      </c>
      <c r="J57">
        <f>J41/SUM(J37:J56)</f>
        <v>0.84</v>
      </c>
      <c r="K57">
        <f>K42/SUM(K37:K56)</f>
        <v>0.67338709677419351</v>
      </c>
      <c r="L57">
        <f>L43/SUM(L37:L56)</f>
        <v>0.81052631578947365</v>
      </c>
      <c r="M57">
        <f>M44/SUM(M37:M56)</f>
        <v>0.89490445859872614</v>
      </c>
      <c r="N57">
        <f>N45/SUM(N37:N56)</f>
        <v>0.6333333333333333</v>
      </c>
      <c r="O57">
        <f>O46/SUM(O37:O56)</f>
        <v>0.7882483370288248</v>
      </c>
      <c r="P57">
        <f>P47/SUM(P37:P56)</f>
        <v>0.86956521739130432</v>
      </c>
      <c r="Q57">
        <f>Q48/SUM(Q37:Q56)</f>
        <v>0.88495575221238942</v>
      </c>
      <c r="R57">
        <f>R49/SUM(R37:R56)</f>
        <v>0.91666666666666663</v>
      </c>
      <c r="S57">
        <f>S50/SUM(S37:S56)</f>
        <v>0.89567809239940388</v>
      </c>
      <c r="T57">
        <f>T51/SUM(T37:T56)</f>
        <v>0.85333333333333339</v>
      </c>
      <c r="U57">
        <f>U52/SUM(U37:U56)</f>
        <v>0.6470588235294118</v>
      </c>
      <c r="V57">
        <f>V53/SUM(V37:V56)</f>
        <v>0.76870748299319724</v>
      </c>
      <c r="W57">
        <f>W54/SUM(W37:W56)</f>
        <v>0.63636363636363635</v>
      </c>
      <c r="X57">
        <f>X55/SUM(X37:X56)</f>
        <v>0.83870967741935487</v>
      </c>
      <c r="Y57">
        <f>Y56/SUM(Y37:Y56)</f>
        <v>0.83333333333333337</v>
      </c>
    </row>
    <row r="61" spans="2:26" x14ac:dyDescent="0.3">
      <c r="B61" s="56" t="s">
        <v>76</v>
      </c>
      <c r="C61" s="57"/>
      <c r="D61" s="56" t="s">
        <v>75</v>
      </c>
    </row>
    <row r="62" spans="2:26" x14ac:dyDescent="0.3">
      <c r="B62" t="s">
        <v>74</v>
      </c>
    </row>
    <row r="63" spans="2:26" x14ac:dyDescent="0.3">
      <c r="B63" t="s">
        <v>84</v>
      </c>
    </row>
    <row r="64" spans="2:26" x14ac:dyDescent="0.3">
      <c r="B64" s="61" t="s">
        <v>83</v>
      </c>
    </row>
    <row r="65" spans="2:26" x14ac:dyDescent="0.3">
      <c r="B65" t="s">
        <v>82</v>
      </c>
      <c r="C65">
        <v>0.80492709904474602</v>
      </c>
    </row>
    <row r="67" spans="2:26" x14ac:dyDescent="0.3">
      <c r="B67" t="s">
        <v>47</v>
      </c>
      <c r="C67">
        <v>0.63829787234042556</v>
      </c>
      <c r="E67" t="s">
        <v>47</v>
      </c>
      <c r="F67">
        <v>30</v>
      </c>
      <c r="G67">
        <v>0</v>
      </c>
      <c r="H67">
        <v>1</v>
      </c>
      <c r="I67">
        <v>0</v>
      </c>
      <c r="J67">
        <v>1</v>
      </c>
      <c r="K67">
        <v>1</v>
      </c>
      <c r="L67">
        <v>0</v>
      </c>
      <c r="M67">
        <v>1</v>
      </c>
      <c r="N67">
        <v>0</v>
      </c>
      <c r="O67">
        <v>3</v>
      </c>
      <c r="P67">
        <v>0</v>
      </c>
      <c r="Q67">
        <v>0</v>
      </c>
      <c r="R67">
        <v>0</v>
      </c>
      <c r="S67">
        <v>6</v>
      </c>
      <c r="T67">
        <v>0</v>
      </c>
      <c r="U67">
        <v>0</v>
      </c>
      <c r="V67">
        <v>3</v>
      </c>
      <c r="W67">
        <v>0</v>
      </c>
      <c r="X67">
        <v>1</v>
      </c>
      <c r="Y67">
        <v>0</v>
      </c>
      <c r="Z67">
        <f>F67/SUM(F67:Y67)</f>
        <v>0.63829787234042556</v>
      </c>
    </row>
    <row r="68" spans="2:26" x14ac:dyDescent="0.3">
      <c r="B68" t="s">
        <v>48</v>
      </c>
      <c r="C68">
        <v>0.53749999999999998</v>
      </c>
      <c r="E68" t="s">
        <v>48</v>
      </c>
      <c r="F68">
        <v>0</v>
      </c>
      <c r="G68">
        <v>43</v>
      </c>
      <c r="H68">
        <v>1</v>
      </c>
      <c r="I68">
        <v>0</v>
      </c>
      <c r="J68">
        <v>1</v>
      </c>
      <c r="K68">
        <v>7</v>
      </c>
      <c r="L68">
        <v>0</v>
      </c>
      <c r="M68">
        <v>4</v>
      </c>
      <c r="N68">
        <v>12</v>
      </c>
      <c r="O68">
        <v>3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8</v>
      </c>
      <c r="W68">
        <v>0</v>
      </c>
      <c r="X68">
        <v>0</v>
      </c>
      <c r="Y68">
        <v>0</v>
      </c>
      <c r="Z68">
        <f>G68/SUM(F68:Y68)</f>
        <v>0.53749999999999998</v>
      </c>
    </row>
    <row r="69" spans="2:26" x14ac:dyDescent="0.3">
      <c r="B69" t="s">
        <v>49</v>
      </c>
      <c r="C69">
        <v>0.74193548387096775</v>
      </c>
      <c r="E69" t="s">
        <v>49</v>
      </c>
      <c r="F69">
        <v>0</v>
      </c>
      <c r="G69">
        <v>0</v>
      </c>
      <c r="H69">
        <v>115</v>
      </c>
      <c r="I69">
        <v>0</v>
      </c>
      <c r="J69">
        <v>0</v>
      </c>
      <c r="K69">
        <v>2</v>
      </c>
      <c r="L69">
        <v>0</v>
      </c>
      <c r="M69">
        <v>0</v>
      </c>
      <c r="N69">
        <v>1</v>
      </c>
      <c r="O69">
        <v>9</v>
      </c>
      <c r="P69">
        <v>0</v>
      </c>
      <c r="Q69">
        <v>0</v>
      </c>
      <c r="R69">
        <v>0</v>
      </c>
      <c r="S69">
        <v>7</v>
      </c>
      <c r="T69">
        <v>0</v>
      </c>
      <c r="U69">
        <v>0</v>
      </c>
      <c r="V69">
        <v>21</v>
      </c>
      <c r="W69">
        <v>0</v>
      </c>
      <c r="X69">
        <v>0</v>
      </c>
      <c r="Y69">
        <v>0</v>
      </c>
      <c r="Z69">
        <f>H69/SUM(F69:Y69)</f>
        <v>0.74193548387096775</v>
      </c>
    </row>
    <row r="70" spans="2:26" x14ac:dyDescent="0.3">
      <c r="B70" t="s">
        <v>50</v>
      </c>
      <c r="C70">
        <v>0.8764044943820225</v>
      </c>
      <c r="E70" t="s">
        <v>50</v>
      </c>
      <c r="F70">
        <v>0</v>
      </c>
      <c r="G70">
        <v>1</v>
      </c>
      <c r="H70">
        <v>1</v>
      </c>
      <c r="I70">
        <v>234</v>
      </c>
      <c r="J70">
        <v>3</v>
      </c>
      <c r="K70">
        <v>0</v>
      </c>
      <c r="L70">
        <v>0</v>
      </c>
      <c r="M70">
        <v>1</v>
      </c>
      <c r="N70">
        <v>0</v>
      </c>
      <c r="O70">
        <v>3</v>
      </c>
      <c r="P70">
        <v>0</v>
      </c>
      <c r="Q70">
        <v>6</v>
      </c>
      <c r="R70">
        <v>2</v>
      </c>
      <c r="S70">
        <v>5</v>
      </c>
      <c r="T70">
        <v>0</v>
      </c>
      <c r="U70">
        <v>0</v>
      </c>
      <c r="V70">
        <v>4</v>
      </c>
      <c r="W70">
        <v>0</v>
      </c>
      <c r="X70">
        <v>4</v>
      </c>
      <c r="Y70">
        <v>3</v>
      </c>
      <c r="Z70">
        <f>I70/SUM(F70:Y70)</f>
        <v>0.8764044943820225</v>
      </c>
    </row>
    <row r="71" spans="2:26" x14ac:dyDescent="0.3">
      <c r="B71" t="s">
        <v>51</v>
      </c>
      <c r="C71">
        <v>0.56000000000000005</v>
      </c>
      <c r="E71" t="s">
        <v>51</v>
      </c>
      <c r="F71">
        <v>3</v>
      </c>
      <c r="G71">
        <v>2</v>
      </c>
      <c r="H71">
        <v>0</v>
      </c>
      <c r="I71">
        <v>7</v>
      </c>
      <c r="J71">
        <v>42</v>
      </c>
      <c r="K71">
        <v>1</v>
      </c>
      <c r="L71">
        <v>0</v>
      </c>
      <c r="M71">
        <v>0</v>
      </c>
      <c r="N71">
        <v>1</v>
      </c>
      <c r="O71">
        <v>5</v>
      </c>
      <c r="P71">
        <v>0</v>
      </c>
      <c r="Q71">
        <v>0</v>
      </c>
      <c r="R71">
        <v>1</v>
      </c>
      <c r="S71">
        <v>7</v>
      </c>
      <c r="T71">
        <v>0</v>
      </c>
      <c r="U71">
        <v>0</v>
      </c>
      <c r="V71">
        <v>2</v>
      </c>
      <c r="W71">
        <v>0</v>
      </c>
      <c r="X71">
        <v>2</v>
      </c>
      <c r="Y71">
        <v>2</v>
      </c>
      <c r="Z71">
        <f>J71/SUM(F71:Y71)</f>
        <v>0.56000000000000005</v>
      </c>
    </row>
    <row r="72" spans="2:26" x14ac:dyDescent="0.3">
      <c r="B72" t="s">
        <v>52</v>
      </c>
      <c r="C72">
        <v>0.61132075471698111</v>
      </c>
      <c r="E72" t="s">
        <v>52</v>
      </c>
      <c r="F72">
        <v>0</v>
      </c>
      <c r="G72">
        <v>9</v>
      </c>
      <c r="H72">
        <v>5</v>
      </c>
      <c r="I72">
        <v>0</v>
      </c>
      <c r="J72">
        <v>0</v>
      </c>
      <c r="K72">
        <v>162</v>
      </c>
      <c r="L72">
        <v>1</v>
      </c>
      <c r="M72">
        <v>2</v>
      </c>
      <c r="N72">
        <v>5</v>
      </c>
      <c r="O72">
        <v>51</v>
      </c>
      <c r="P72">
        <v>0</v>
      </c>
      <c r="Q72">
        <v>0</v>
      </c>
      <c r="R72">
        <v>0</v>
      </c>
      <c r="S72">
        <v>1</v>
      </c>
      <c r="T72">
        <v>1</v>
      </c>
      <c r="U72">
        <v>5</v>
      </c>
      <c r="V72">
        <v>18</v>
      </c>
      <c r="W72">
        <v>5</v>
      </c>
      <c r="X72">
        <v>0</v>
      </c>
      <c r="Y72">
        <v>0</v>
      </c>
      <c r="Z72">
        <f>K72/SUM(F72:Y72)</f>
        <v>0.61132075471698111</v>
      </c>
    </row>
    <row r="73" spans="2:26" x14ac:dyDescent="0.3">
      <c r="B73" t="s">
        <v>53</v>
      </c>
      <c r="C73">
        <v>0.66101694915254239</v>
      </c>
      <c r="E73" t="s">
        <v>53</v>
      </c>
      <c r="F73">
        <v>0</v>
      </c>
      <c r="G73">
        <v>2</v>
      </c>
      <c r="H73">
        <v>1</v>
      </c>
      <c r="I73">
        <v>0</v>
      </c>
      <c r="J73">
        <v>0</v>
      </c>
      <c r="K73">
        <v>2</v>
      </c>
      <c r="L73">
        <v>78</v>
      </c>
      <c r="M73">
        <v>1</v>
      </c>
      <c r="N73">
        <v>0</v>
      </c>
      <c r="O73">
        <v>22</v>
      </c>
      <c r="P73">
        <v>0</v>
      </c>
      <c r="Q73">
        <v>1</v>
      </c>
      <c r="R73">
        <v>0</v>
      </c>
      <c r="S73">
        <v>2</v>
      </c>
      <c r="T73">
        <v>5</v>
      </c>
      <c r="U73">
        <v>2</v>
      </c>
      <c r="V73">
        <v>1</v>
      </c>
      <c r="W73">
        <v>1</v>
      </c>
      <c r="X73">
        <v>0</v>
      </c>
      <c r="Y73">
        <v>0</v>
      </c>
      <c r="Z73">
        <f>L73/SUM(F73:Y73)</f>
        <v>0.66101694915254239</v>
      </c>
    </row>
    <row r="74" spans="2:26" x14ac:dyDescent="0.3">
      <c r="B74" t="s">
        <v>54</v>
      </c>
      <c r="C74">
        <v>0.93</v>
      </c>
      <c r="E74" t="s">
        <v>54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279</v>
      </c>
      <c r="N74">
        <v>2</v>
      </c>
      <c r="O74">
        <v>4</v>
      </c>
      <c r="P74">
        <v>1</v>
      </c>
      <c r="Q74">
        <v>1</v>
      </c>
      <c r="R74">
        <v>0</v>
      </c>
      <c r="S74">
        <v>3</v>
      </c>
      <c r="T74">
        <v>2</v>
      </c>
      <c r="U74">
        <v>0</v>
      </c>
      <c r="V74">
        <v>1</v>
      </c>
      <c r="W74">
        <v>1</v>
      </c>
      <c r="X74">
        <v>3</v>
      </c>
      <c r="Y74">
        <v>0</v>
      </c>
      <c r="Z74">
        <f>M74/SUM(F74:Y74)</f>
        <v>0.93</v>
      </c>
    </row>
    <row r="75" spans="2:26" x14ac:dyDescent="0.3">
      <c r="B75" t="s">
        <v>55</v>
      </c>
      <c r="C75">
        <v>0.62686567164179108</v>
      </c>
      <c r="E75" t="s">
        <v>55</v>
      </c>
      <c r="F75">
        <v>0</v>
      </c>
      <c r="G75">
        <v>8</v>
      </c>
      <c r="H75">
        <v>0</v>
      </c>
      <c r="I75">
        <v>0</v>
      </c>
      <c r="J75">
        <v>0</v>
      </c>
      <c r="K75">
        <v>4</v>
      </c>
      <c r="L75">
        <v>0</v>
      </c>
      <c r="M75">
        <v>1</v>
      </c>
      <c r="N75">
        <v>42</v>
      </c>
      <c r="O75">
        <v>4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7</v>
      </c>
      <c r="W75">
        <v>0</v>
      </c>
      <c r="X75">
        <v>0</v>
      </c>
      <c r="Y75">
        <v>0</v>
      </c>
      <c r="Z75">
        <f>N75/SUM(F75:Y75)</f>
        <v>0.62686567164179108</v>
      </c>
    </row>
    <row r="76" spans="2:26" x14ac:dyDescent="0.3">
      <c r="B76" t="s">
        <v>56</v>
      </c>
      <c r="C76">
        <v>0.90561224489795922</v>
      </c>
      <c r="E76" t="s">
        <v>56</v>
      </c>
      <c r="F76">
        <v>1</v>
      </c>
      <c r="G76">
        <v>4</v>
      </c>
      <c r="H76">
        <v>5</v>
      </c>
      <c r="I76">
        <v>3</v>
      </c>
      <c r="J76">
        <v>0</v>
      </c>
      <c r="K76">
        <v>22</v>
      </c>
      <c r="L76">
        <v>9</v>
      </c>
      <c r="M76">
        <v>0</v>
      </c>
      <c r="N76">
        <v>2</v>
      </c>
      <c r="O76">
        <v>710</v>
      </c>
      <c r="P76">
        <v>0</v>
      </c>
      <c r="Q76">
        <v>3</v>
      </c>
      <c r="R76">
        <v>0</v>
      </c>
      <c r="S76">
        <v>7</v>
      </c>
      <c r="T76">
        <v>0</v>
      </c>
      <c r="U76">
        <v>0</v>
      </c>
      <c r="V76">
        <v>12</v>
      </c>
      <c r="W76">
        <v>6</v>
      </c>
      <c r="X76">
        <v>0</v>
      </c>
      <c r="Y76">
        <v>0</v>
      </c>
      <c r="Z76">
        <f>O76/SUM(F76:Y76)</f>
        <v>0.90561224489795922</v>
      </c>
    </row>
    <row r="77" spans="2:26" x14ac:dyDescent="0.3">
      <c r="B77" t="s">
        <v>57</v>
      </c>
      <c r="C77">
        <v>0.69811320754716977</v>
      </c>
      <c r="E77" t="s">
        <v>57</v>
      </c>
      <c r="F77">
        <v>5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2</v>
      </c>
      <c r="N77">
        <v>0</v>
      </c>
      <c r="O77">
        <v>1</v>
      </c>
      <c r="P77">
        <v>37</v>
      </c>
      <c r="Q77">
        <v>1</v>
      </c>
      <c r="R77">
        <v>0</v>
      </c>
      <c r="S77">
        <v>3</v>
      </c>
      <c r="T77">
        <v>0</v>
      </c>
      <c r="U77">
        <v>0</v>
      </c>
      <c r="V77">
        <v>1</v>
      </c>
      <c r="W77">
        <v>1</v>
      </c>
      <c r="X77">
        <v>0</v>
      </c>
      <c r="Y77">
        <v>0</v>
      </c>
      <c r="Z77">
        <f>P77/SUM(F77:Y77)</f>
        <v>0.69811320754716977</v>
      </c>
    </row>
    <row r="78" spans="2:26" x14ac:dyDescent="0.3">
      <c r="B78" t="s">
        <v>58</v>
      </c>
      <c r="C78">
        <v>0.71830985915492962</v>
      </c>
      <c r="E78" t="s">
        <v>58</v>
      </c>
      <c r="F78">
        <v>0</v>
      </c>
      <c r="G78">
        <v>1</v>
      </c>
      <c r="H78">
        <v>2</v>
      </c>
      <c r="I78">
        <v>16</v>
      </c>
      <c r="J78">
        <v>2</v>
      </c>
      <c r="K78">
        <v>2</v>
      </c>
      <c r="L78">
        <v>0</v>
      </c>
      <c r="M78">
        <v>8</v>
      </c>
      <c r="N78">
        <v>0</v>
      </c>
      <c r="O78">
        <v>2</v>
      </c>
      <c r="P78">
        <v>0</v>
      </c>
      <c r="Q78">
        <v>102</v>
      </c>
      <c r="R78">
        <v>2</v>
      </c>
      <c r="S78">
        <v>2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f>Q78/SUM(F78:Y78)</f>
        <v>0.71830985915492962</v>
      </c>
    </row>
    <row r="79" spans="2:26" x14ac:dyDescent="0.3">
      <c r="B79" t="s">
        <v>59</v>
      </c>
      <c r="C79">
        <v>0.79518072289156627</v>
      </c>
      <c r="E79" t="s">
        <v>59</v>
      </c>
      <c r="F79">
        <v>0</v>
      </c>
      <c r="G79">
        <v>1</v>
      </c>
      <c r="H79">
        <v>0</v>
      </c>
      <c r="I79">
        <v>8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66</v>
      </c>
      <c r="S79">
        <v>2</v>
      </c>
      <c r="T79">
        <v>0</v>
      </c>
      <c r="U79">
        <v>0</v>
      </c>
      <c r="V79">
        <v>2</v>
      </c>
      <c r="W79">
        <v>1</v>
      </c>
      <c r="X79">
        <v>0</v>
      </c>
      <c r="Y79">
        <v>0</v>
      </c>
      <c r="Z79">
        <f>R79/SUM(F79:Y79)</f>
        <v>0.79518072289156627</v>
      </c>
    </row>
    <row r="80" spans="2:26" x14ac:dyDescent="0.3">
      <c r="B80" t="s">
        <v>60</v>
      </c>
      <c r="C80">
        <v>0.93633540372670809</v>
      </c>
      <c r="E80" t="s">
        <v>60</v>
      </c>
      <c r="F80">
        <v>0</v>
      </c>
      <c r="G80">
        <v>0</v>
      </c>
      <c r="H80">
        <v>3</v>
      </c>
      <c r="I80">
        <v>1</v>
      </c>
      <c r="J80">
        <v>0</v>
      </c>
      <c r="K80">
        <v>2</v>
      </c>
      <c r="L80">
        <v>0</v>
      </c>
      <c r="M80">
        <v>1</v>
      </c>
      <c r="N80">
        <v>0</v>
      </c>
      <c r="O80">
        <v>17</v>
      </c>
      <c r="P80">
        <v>1</v>
      </c>
      <c r="Q80">
        <v>1</v>
      </c>
      <c r="R80">
        <v>0</v>
      </c>
      <c r="S80">
        <v>603</v>
      </c>
      <c r="T80">
        <v>1</v>
      </c>
      <c r="U80">
        <v>0</v>
      </c>
      <c r="V80">
        <v>11</v>
      </c>
      <c r="W80">
        <v>3</v>
      </c>
      <c r="X80">
        <v>0</v>
      </c>
      <c r="Y80">
        <v>0</v>
      </c>
      <c r="Z80">
        <f>S80/SUM(F80:Y80)</f>
        <v>0.93633540372670809</v>
      </c>
    </row>
    <row r="81" spans="2:26" x14ac:dyDescent="0.3">
      <c r="B81" t="s">
        <v>61</v>
      </c>
      <c r="C81">
        <v>0.78048780487804881</v>
      </c>
      <c r="E81" t="s">
        <v>61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</v>
      </c>
      <c r="M81">
        <v>4</v>
      </c>
      <c r="N81">
        <v>1</v>
      </c>
      <c r="O81">
        <v>6</v>
      </c>
      <c r="P81">
        <v>0</v>
      </c>
      <c r="Q81">
        <v>0</v>
      </c>
      <c r="R81">
        <v>0</v>
      </c>
      <c r="S81">
        <v>2</v>
      </c>
      <c r="T81">
        <v>64</v>
      </c>
      <c r="U81">
        <v>0</v>
      </c>
      <c r="V81">
        <v>0</v>
      </c>
      <c r="W81">
        <v>2</v>
      </c>
      <c r="X81">
        <v>0</v>
      </c>
      <c r="Y81">
        <v>0</v>
      </c>
      <c r="Z81">
        <f>T81/SUM(F81:Y81)</f>
        <v>0.78048780487804881</v>
      </c>
    </row>
    <row r="82" spans="2:26" x14ac:dyDescent="0.3">
      <c r="B82" t="s">
        <v>62</v>
      </c>
      <c r="C82">
        <v>0.46938775510204084</v>
      </c>
      <c r="E82" t="s">
        <v>62</v>
      </c>
      <c r="F82">
        <v>0</v>
      </c>
      <c r="G82">
        <v>1</v>
      </c>
      <c r="H82">
        <v>0</v>
      </c>
      <c r="I82">
        <v>0</v>
      </c>
      <c r="J82">
        <v>0</v>
      </c>
      <c r="K82">
        <v>6</v>
      </c>
      <c r="L82">
        <v>1</v>
      </c>
      <c r="M82">
        <v>2</v>
      </c>
      <c r="N82">
        <v>3</v>
      </c>
      <c r="O82">
        <v>6</v>
      </c>
      <c r="P82">
        <v>1</v>
      </c>
      <c r="Q82">
        <v>1</v>
      </c>
      <c r="R82">
        <v>0</v>
      </c>
      <c r="S82">
        <v>0</v>
      </c>
      <c r="T82">
        <v>0</v>
      </c>
      <c r="U82">
        <v>23</v>
      </c>
      <c r="V82">
        <v>5</v>
      </c>
      <c r="W82">
        <v>0</v>
      </c>
      <c r="X82">
        <v>0</v>
      </c>
      <c r="Y82">
        <v>0</v>
      </c>
      <c r="Z82">
        <f>U82/SUM(F82:Y82)</f>
        <v>0.46938775510204084</v>
      </c>
    </row>
    <row r="83" spans="2:26" x14ac:dyDescent="0.3">
      <c r="B83" t="s">
        <v>63</v>
      </c>
      <c r="C83">
        <v>0.77777777777777779</v>
      </c>
      <c r="E83" t="s">
        <v>63</v>
      </c>
      <c r="F83">
        <v>0</v>
      </c>
      <c r="G83">
        <v>11</v>
      </c>
      <c r="H83">
        <v>29</v>
      </c>
      <c r="I83">
        <v>3</v>
      </c>
      <c r="J83">
        <v>0</v>
      </c>
      <c r="K83">
        <v>7</v>
      </c>
      <c r="L83">
        <v>0</v>
      </c>
      <c r="M83">
        <v>2</v>
      </c>
      <c r="N83">
        <v>2</v>
      </c>
      <c r="O83">
        <v>18</v>
      </c>
      <c r="P83">
        <v>0</v>
      </c>
      <c r="Q83">
        <v>1</v>
      </c>
      <c r="R83">
        <v>0</v>
      </c>
      <c r="S83">
        <v>15</v>
      </c>
      <c r="T83">
        <v>2</v>
      </c>
      <c r="U83">
        <v>1</v>
      </c>
      <c r="V83">
        <v>336</v>
      </c>
      <c r="W83">
        <v>5</v>
      </c>
      <c r="X83">
        <v>0</v>
      </c>
      <c r="Y83">
        <v>0</v>
      </c>
      <c r="Z83">
        <f>V83/SUM(F83:Y83)</f>
        <v>0.77777777777777779</v>
      </c>
    </row>
    <row r="84" spans="2:26" x14ac:dyDescent="0.3">
      <c r="B84" t="s">
        <v>64</v>
      </c>
      <c r="C84">
        <v>0.46464646464646464</v>
      </c>
      <c r="E84" t="s">
        <v>64</v>
      </c>
      <c r="F84">
        <v>0</v>
      </c>
      <c r="G84">
        <v>2</v>
      </c>
      <c r="H84">
        <v>2</v>
      </c>
      <c r="I84">
        <v>0</v>
      </c>
      <c r="J84">
        <v>1</v>
      </c>
      <c r="K84">
        <v>5</v>
      </c>
      <c r="L84">
        <v>4</v>
      </c>
      <c r="M84">
        <v>0</v>
      </c>
      <c r="N84">
        <v>1</v>
      </c>
      <c r="O84">
        <v>26</v>
      </c>
      <c r="P84">
        <v>0</v>
      </c>
      <c r="Q84">
        <v>0</v>
      </c>
      <c r="R84">
        <v>0</v>
      </c>
      <c r="S84">
        <v>10</v>
      </c>
      <c r="T84">
        <v>1</v>
      </c>
      <c r="U84">
        <v>0</v>
      </c>
      <c r="V84">
        <v>1</v>
      </c>
      <c r="W84">
        <v>46</v>
      </c>
      <c r="X84">
        <v>0</v>
      </c>
      <c r="Y84">
        <v>0</v>
      </c>
      <c r="Z84">
        <f>W84/SUM(F84:Y84)</f>
        <v>0.46464646464646464</v>
      </c>
    </row>
    <row r="85" spans="2:26" x14ac:dyDescent="0.3">
      <c r="B85" t="s">
        <v>65</v>
      </c>
      <c r="C85">
        <v>0.8441558441558441</v>
      </c>
      <c r="E85" t="s">
        <v>65</v>
      </c>
      <c r="F85">
        <v>1</v>
      </c>
      <c r="G85">
        <v>0</v>
      </c>
      <c r="H85">
        <v>0</v>
      </c>
      <c r="I85">
        <v>7</v>
      </c>
      <c r="J85">
        <v>0</v>
      </c>
      <c r="K85">
        <v>0</v>
      </c>
      <c r="L85">
        <v>0</v>
      </c>
      <c r="M85">
        <v>4</v>
      </c>
      <c r="N85">
        <v>0</v>
      </c>
      <c r="O85">
        <v>0</v>
      </c>
      <c r="P85">
        <v>0</v>
      </c>
      <c r="Q85">
        <v>1</v>
      </c>
      <c r="R85">
        <v>0</v>
      </c>
      <c r="S85">
        <v>3</v>
      </c>
      <c r="T85">
        <v>0</v>
      </c>
      <c r="U85">
        <v>0</v>
      </c>
      <c r="V85">
        <v>1</v>
      </c>
      <c r="W85">
        <v>0</v>
      </c>
      <c r="X85">
        <v>130</v>
      </c>
      <c r="Y85">
        <v>7</v>
      </c>
      <c r="Z85">
        <f>X85/SUM(F85:Y85)</f>
        <v>0.8441558441558441</v>
      </c>
    </row>
    <row r="86" spans="2:26" x14ac:dyDescent="0.3">
      <c r="B86" t="s">
        <v>66</v>
      </c>
      <c r="C86">
        <v>0.73170731707317072</v>
      </c>
      <c r="E86" t="s">
        <v>66</v>
      </c>
      <c r="F86">
        <v>0</v>
      </c>
      <c r="G86">
        <v>1</v>
      </c>
      <c r="H86">
        <v>0</v>
      </c>
      <c r="I86">
        <v>4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14</v>
      </c>
      <c r="Y86">
        <v>60</v>
      </c>
      <c r="Z86">
        <f>Y86/SUM(F86:Y86)</f>
        <v>0.73170731707317072</v>
      </c>
    </row>
    <row r="87" spans="2:26" x14ac:dyDescent="0.3">
      <c r="E87" t="s">
        <v>67</v>
      </c>
      <c r="F87">
        <f>F67/SUM(F67:F86)</f>
        <v>0.75</v>
      </c>
      <c r="G87">
        <f>G68/SUM(G67:G86)</f>
        <v>0.4942528735632184</v>
      </c>
      <c r="H87">
        <f>H69/SUM(H67:H86)</f>
        <v>0.69277108433734935</v>
      </c>
      <c r="I87">
        <f>I70/SUM(I67:I86)</f>
        <v>0.82685512367491165</v>
      </c>
      <c r="J87">
        <f>J71/SUM(J67:J86)</f>
        <v>0.84</v>
      </c>
      <c r="K87">
        <f>K72/SUM(K67:K86)</f>
        <v>0.72</v>
      </c>
      <c r="L87">
        <f>L73/SUM(L67:L86)</f>
        <v>0.78787878787878785</v>
      </c>
      <c r="M87">
        <f>M74/SUM(M67:M86)</f>
        <v>0.89137380191693294</v>
      </c>
      <c r="N87">
        <f>N75/SUM(N67:N86)</f>
        <v>0.58333333333333337</v>
      </c>
      <c r="O87">
        <f>O76/SUM(O67:O86)</f>
        <v>0.797752808988764</v>
      </c>
      <c r="P87">
        <f>P77/SUM(P67:P86)</f>
        <v>0.92500000000000004</v>
      </c>
      <c r="Q87">
        <f>Q78/SUM(Q67:Q86)</f>
        <v>0.84297520661157022</v>
      </c>
      <c r="R87">
        <f>R79/SUM(R67:R86)</f>
        <v>0.92957746478873238</v>
      </c>
      <c r="S87">
        <f>S80/SUM(S67:S86)</f>
        <v>0.8867647058823529</v>
      </c>
      <c r="T87">
        <f>T81/SUM(T67:T86)</f>
        <v>0.84210526315789469</v>
      </c>
      <c r="U87">
        <f>U82/SUM(U67:U86)</f>
        <v>0.71875</v>
      </c>
      <c r="V87">
        <f>V83/SUM(V67:V86)</f>
        <v>0.77241379310344827</v>
      </c>
      <c r="W87">
        <f>W84/SUM(W67:W86)</f>
        <v>0.647887323943662</v>
      </c>
      <c r="X87">
        <f>X85/SUM(X67:X86)</f>
        <v>0.83870967741935487</v>
      </c>
      <c r="Y87">
        <f>Y86/SUM(Y67:Y86)</f>
        <v>0.83333333333333337</v>
      </c>
    </row>
    <row r="90" spans="2:26" x14ac:dyDescent="0.3">
      <c r="B90" s="56" t="s">
        <v>76</v>
      </c>
      <c r="C90" s="57"/>
      <c r="D90" s="56" t="s">
        <v>73</v>
      </c>
    </row>
    <row r="91" spans="2:26" x14ac:dyDescent="0.3">
      <c r="B91" t="s">
        <v>88</v>
      </c>
    </row>
    <row r="92" spans="2:26" x14ac:dyDescent="0.3">
      <c r="B92" t="s">
        <v>90</v>
      </c>
    </row>
    <row r="93" spans="2:26" x14ac:dyDescent="0.3">
      <c r="B93" s="61" t="s">
        <v>89</v>
      </c>
    </row>
    <row r="94" spans="2:26" x14ac:dyDescent="0.3">
      <c r="B94" t="s">
        <v>82</v>
      </c>
      <c r="C94">
        <v>0.80467571644042202</v>
      </c>
    </row>
    <row r="96" spans="2:26" x14ac:dyDescent="0.3">
      <c r="B96" t="s">
        <v>47</v>
      </c>
      <c r="C96">
        <v>0.61702127659574468</v>
      </c>
      <c r="E96" t="s">
        <v>47</v>
      </c>
      <c r="F96">
        <v>29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1</v>
      </c>
      <c r="N96">
        <v>0</v>
      </c>
      <c r="O96">
        <v>4</v>
      </c>
      <c r="P96">
        <v>0</v>
      </c>
      <c r="Q96">
        <v>0</v>
      </c>
      <c r="R96">
        <v>0</v>
      </c>
      <c r="S96">
        <v>6</v>
      </c>
      <c r="T96">
        <v>0</v>
      </c>
      <c r="U96">
        <v>0</v>
      </c>
      <c r="V96">
        <v>3</v>
      </c>
      <c r="W96">
        <v>0</v>
      </c>
      <c r="X96">
        <v>1</v>
      </c>
      <c r="Y96">
        <v>0</v>
      </c>
      <c r="Z96">
        <f>F96/SUM(F96:Y96)</f>
        <v>0.61702127659574468</v>
      </c>
    </row>
    <row r="97" spans="2:26" x14ac:dyDescent="0.3">
      <c r="B97" t="s">
        <v>48</v>
      </c>
      <c r="C97">
        <v>0.5</v>
      </c>
      <c r="E97" t="s">
        <v>48</v>
      </c>
      <c r="F97">
        <v>1</v>
      </c>
      <c r="G97">
        <v>40</v>
      </c>
      <c r="H97">
        <v>1</v>
      </c>
      <c r="I97">
        <v>0</v>
      </c>
      <c r="J97">
        <v>1</v>
      </c>
      <c r="K97">
        <v>10</v>
      </c>
      <c r="L97">
        <v>0</v>
      </c>
      <c r="M97">
        <v>1</v>
      </c>
      <c r="N97">
        <v>13</v>
      </c>
      <c r="O97">
        <v>3</v>
      </c>
      <c r="P97">
        <v>0</v>
      </c>
      <c r="Q97">
        <v>0</v>
      </c>
      <c r="R97">
        <v>0</v>
      </c>
      <c r="S97">
        <v>3</v>
      </c>
      <c r="T97">
        <v>0</v>
      </c>
      <c r="U97">
        <v>0</v>
      </c>
      <c r="V97">
        <v>7</v>
      </c>
      <c r="W97">
        <v>0</v>
      </c>
      <c r="X97">
        <v>0</v>
      </c>
      <c r="Y97">
        <v>0</v>
      </c>
      <c r="Z97">
        <f>G97/SUM(F97:Y97)</f>
        <v>0.5</v>
      </c>
    </row>
    <row r="98" spans="2:26" x14ac:dyDescent="0.3">
      <c r="B98" t="s">
        <v>49</v>
      </c>
      <c r="C98">
        <v>0.76774193548387093</v>
      </c>
      <c r="E98" t="s">
        <v>49</v>
      </c>
      <c r="F98">
        <v>0</v>
      </c>
      <c r="G98">
        <v>0</v>
      </c>
      <c r="H98">
        <v>119</v>
      </c>
      <c r="I98">
        <v>0</v>
      </c>
      <c r="J98">
        <v>0</v>
      </c>
      <c r="K98">
        <v>3</v>
      </c>
      <c r="L98">
        <v>0</v>
      </c>
      <c r="M98">
        <v>0</v>
      </c>
      <c r="N98">
        <v>0</v>
      </c>
      <c r="O98">
        <v>6</v>
      </c>
      <c r="P98">
        <v>1</v>
      </c>
      <c r="Q98">
        <v>0</v>
      </c>
      <c r="R98">
        <v>0</v>
      </c>
      <c r="S98">
        <v>4</v>
      </c>
      <c r="T98">
        <v>0</v>
      </c>
      <c r="U98">
        <v>0</v>
      </c>
      <c r="V98">
        <v>21</v>
      </c>
      <c r="W98">
        <v>1</v>
      </c>
      <c r="X98">
        <v>0</v>
      </c>
      <c r="Y98">
        <v>0</v>
      </c>
      <c r="Z98">
        <f>H98/SUM(F98:Y98)</f>
        <v>0.76774193548387093</v>
      </c>
    </row>
    <row r="99" spans="2:26" x14ac:dyDescent="0.3">
      <c r="B99" t="s">
        <v>50</v>
      </c>
      <c r="C99">
        <v>0.87265917602996257</v>
      </c>
      <c r="E99" t="s">
        <v>50</v>
      </c>
      <c r="F99">
        <v>0</v>
      </c>
      <c r="G99">
        <v>0</v>
      </c>
      <c r="H99">
        <v>1</v>
      </c>
      <c r="I99">
        <v>233</v>
      </c>
      <c r="J99">
        <v>3</v>
      </c>
      <c r="K99">
        <v>1</v>
      </c>
      <c r="L99">
        <v>0</v>
      </c>
      <c r="M99">
        <v>1</v>
      </c>
      <c r="N99">
        <v>0</v>
      </c>
      <c r="O99">
        <v>3</v>
      </c>
      <c r="P99">
        <v>0</v>
      </c>
      <c r="Q99">
        <v>6</v>
      </c>
      <c r="R99">
        <v>2</v>
      </c>
      <c r="S99">
        <v>6</v>
      </c>
      <c r="T99">
        <v>0</v>
      </c>
      <c r="U99">
        <v>0</v>
      </c>
      <c r="V99">
        <v>4</v>
      </c>
      <c r="W99">
        <v>0</v>
      </c>
      <c r="X99">
        <v>4</v>
      </c>
      <c r="Y99">
        <v>3</v>
      </c>
      <c r="Z99">
        <f>I99/SUM(F99:Y99)</f>
        <v>0.87265917602996257</v>
      </c>
    </row>
    <row r="100" spans="2:26" x14ac:dyDescent="0.3">
      <c r="B100" t="s">
        <v>51</v>
      </c>
      <c r="C100">
        <v>0.57333333333333336</v>
      </c>
      <c r="E100" t="s">
        <v>51</v>
      </c>
      <c r="F100">
        <v>4</v>
      </c>
      <c r="G100">
        <v>0</v>
      </c>
      <c r="H100">
        <v>0</v>
      </c>
      <c r="I100">
        <v>6</v>
      </c>
      <c r="J100">
        <v>43</v>
      </c>
      <c r="K100">
        <v>3</v>
      </c>
      <c r="L100">
        <v>0</v>
      </c>
      <c r="M100">
        <v>0</v>
      </c>
      <c r="N100">
        <v>0</v>
      </c>
      <c r="O100">
        <v>5</v>
      </c>
      <c r="P100">
        <v>0</v>
      </c>
      <c r="Q100">
        <v>0</v>
      </c>
      <c r="R100">
        <v>1</v>
      </c>
      <c r="S100">
        <v>5</v>
      </c>
      <c r="T100">
        <v>0</v>
      </c>
      <c r="U100">
        <v>0</v>
      </c>
      <c r="V100">
        <v>3</v>
      </c>
      <c r="W100">
        <v>1</v>
      </c>
      <c r="X100">
        <v>2</v>
      </c>
      <c r="Y100">
        <v>2</v>
      </c>
      <c r="Z100">
        <f>J100/SUM(F100:Y100)</f>
        <v>0.57333333333333336</v>
      </c>
    </row>
    <row r="101" spans="2:26" x14ac:dyDescent="0.3">
      <c r="B101" t="s">
        <v>52</v>
      </c>
      <c r="C101">
        <v>0.63018867924528299</v>
      </c>
      <c r="E101" t="s">
        <v>52</v>
      </c>
      <c r="F101">
        <v>0</v>
      </c>
      <c r="G101">
        <v>3</v>
      </c>
      <c r="H101">
        <v>5</v>
      </c>
      <c r="I101">
        <v>0</v>
      </c>
      <c r="J101">
        <v>0</v>
      </c>
      <c r="K101">
        <v>167</v>
      </c>
      <c r="L101">
        <v>1</v>
      </c>
      <c r="M101">
        <v>2</v>
      </c>
      <c r="N101">
        <v>2</v>
      </c>
      <c r="O101">
        <v>51</v>
      </c>
      <c r="P101">
        <v>0</v>
      </c>
      <c r="Q101">
        <v>0</v>
      </c>
      <c r="R101">
        <v>0</v>
      </c>
      <c r="S101">
        <v>0</v>
      </c>
      <c r="T101">
        <v>2</v>
      </c>
      <c r="U101">
        <v>8</v>
      </c>
      <c r="V101">
        <v>19</v>
      </c>
      <c r="W101">
        <v>5</v>
      </c>
      <c r="X101">
        <v>0</v>
      </c>
      <c r="Y101">
        <v>0</v>
      </c>
      <c r="Z101">
        <f>K101/SUM(F101:Y101)</f>
        <v>0.63018867924528299</v>
      </c>
    </row>
    <row r="102" spans="2:26" x14ac:dyDescent="0.3">
      <c r="B102" t="s">
        <v>53</v>
      </c>
      <c r="C102">
        <v>0.64406779661016944</v>
      </c>
      <c r="E102" t="s">
        <v>53</v>
      </c>
      <c r="F102">
        <v>0</v>
      </c>
      <c r="G102">
        <v>2</v>
      </c>
      <c r="H102">
        <v>1</v>
      </c>
      <c r="I102">
        <v>0</v>
      </c>
      <c r="J102">
        <v>0</v>
      </c>
      <c r="K102">
        <v>2</v>
      </c>
      <c r="L102">
        <v>76</v>
      </c>
      <c r="M102">
        <v>2</v>
      </c>
      <c r="N102">
        <v>0</v>
      </c>
      <c r="O102">
        <v>22</v>
      </c>
      <c r="P102">
        <v>0</v>
      </c>
      <c r="Q102">
        <v>1</v>
      </c>
      <c r="R102">
        <v>0</v>
      </c>
      <c r="S102">
        <v>3</v>
      </c>
      <c r="T102">
        <v>6</v>
      </c>
      <c r="U102">
        <v>2</v>
      </c>
      <c r="V102">
        <v>1</v>
      </c>
      <c r="W102">
        <v>0</v>
      </c>
      <c r="X102">
        <v>0</v>
      </c>
      <c r="Y102">
        <v>0</v>
      </c>
      <c r="Z102">
        <f>L102/SUM(F102:Y102)</f>
        <v>0.64406779661016944</v>
      </c>
    </row>
    <row r="103" spans="2:26" x14ac:dyDescent="0.3">
      <c r="B103" t="s">
        <v>54</v>
      </c>
      <c r="C103">
        <v>0.93333333333333335</v>
      </c>
      <c r="E103" t="s">
        <v>54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280</v>
      </c>
      <c r="N103">
        <v>2</v>
      </c>
      <c r="O103">
        <v>3</v>
      </c>
      <c r="P103">
        <v>1</v>
      </c>
      <c r="Q103">
        <v>1</v>
      </c>
      <c r="R103">
        <v>0</v>
      </c>
      <c r="S103">
        <v>3</v>
      </c>
      <c r="T103">
        <v>3</v>
      </c>
      <c r="U103">
        <v>0</v>
      </c>
      <c r="V103">
        <v>1</v>
      </c>
      <c r="W103">
        <v>1</v>
      </c>
      <c r="X103">
        <v>3</v>
      </c>
      <c r="Y103">
        <v>0</v>
      </c>
      <c r="Z103">
        <f>M103/SUM(F103:Y103)</f>
        <v>0.93333333333333335</v>
      </c>
    </row>
    <row r="104" spans="2:26" x14ac:dyDescent="0.3">
      <c r="B104" t="s">
        <v>55</v>
      </c>
      <c r="C104">
        <v>0.55223880597014929</v>
      </c>
      <c r="E104" t="s">
        <v>55</v>
      </c>
      <c r="F104">
        <v>0</v>
      </c>
      <c r="G104">
        <v>7</v>
      </c>
      <c r="H104">
        <v>0</v>
      </c>
      <c r="I104">
        <v>0</v>
      </c>
      <c r="J104">
        <v>0</v>
      </c>
      <c r="K104">
        <v>10</v>
      </c>
      <c r="L104">
        <v>0</v>
      </c>
      <c r="M104">
        <v>1</v>
      </c>
      <c r="N104">
        <v>37</v>
      </c>
      <c r="O104">
        <v>4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7</v>
      </c>
      <c r="W104">
        <v>0</v>
      </c>
      <c r="X104">
        <v>0</v>
      </c>
      <c r="Y104">
        <v>0</v>
      </c>
      <c r="Z104">
        <f>N104/SUM(F104:Y104)</f>
        <v>0.55223880597014929</v>
      </c>
    </row>
    <row r="105" spans="2:26" x14ac:dyDescent="0.3">
      <c r="B105" t="s">
        <v>56</v>
      </c>
      <c r="C105">
        <v>0.90688775510204078</v>
      </c>
      <c r="E105" t="s">
        <v>56</v>
      </c>
      <c r="F105">
        <v>0</v>
      </c>
      <c r="G105">
        <v>2</v>
      </c>
      <c r="H105">
        <v>3</v>
      </c>
      <c r="I105">
        <v>2</v>
      </c>
      <c r="J105">
        <v>0</v>
      </c>
      <c r="K105">
        <v>24</v>
      </c>
      <c r="L105">
        <v>9</v>
      </c>
      <c r="M105">
        <v>0</v>
      </c>
      <c r="N105">
        <v>2</v>
      </c>
      <c r="O105">
        <v>711</v>
      </c>
      <c r="P105">
        <v>2</v>
      </c>
      <c r="Q105">
        <v>3</v>
      </c>
      <c r="R105">
        <v>0</v>
      </c>
      <c r="S105">
        <v>8</v>
      </c>
      <c r="T105">
        <v>0</v>
      </c>
      <c r="U105">
        <v>0</v>
      </c>
      <c r="V105">
        <v>12</v>
      </c>
      <c r="W105">
        <v>6</v>
      </c>
      <c r="X105">
        <v>0</v>
      </c>
      <c r="Y105">
        <v>0</v>
      </c>
      <c r="Z105">
        <f>O105/SUM(F105:Y105)</f>
        <v>0.90688775510204078</v>
      </c>
    </row>
    <row r="106" spans="2:26" x14ac:dyDescent="0.3">
      <c r="B106" t="s">
        <v>57</v>
      </c>
      <c r="C106">
        <v>0.75471698113207553</v>
      </c>
      <c r="E106" t="s">
        <v>57</v>
      </c>
      <c r="F106">
        <v>3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1</v>
      </c>
      <c r="P106">
        <v>40</v>
      </c>
      <c r="Q106">
        <v>1</v>
      </c>
      <c r="R106">
        <v>0</v>
      </c>
      <c r="S106">
        <v>2</v>
      </c>
      <c r="T106">
        <v>0</v>
      </c>
      <c r="U106">
        <v>0</v>
      </c>
      <c r="V106">
        <v>1</v>
      </c>
      <c r="W106">
        <v>1</v>
      </c>
      <c r="X106">
        <v>0</v>
      </c>
      <c r="Y106">
        <v>0</v>
      </c>
      <c r="Z106">
        <f>P106/SUM(F106:Y106)</f>
        <v>0.75471698113207553</v>
      </c>
    </row>
    <row r="107" spans="2:26" x14ac:dyDescent="0.3">
      <c r="B107" t="s">
        <v>58</v>
      </c>
      <c r="C107">
        <v>0.71830985915492962</v>
      </c>
      <c r="E107" t="s">
        <v>58</v>
      </c>
      <c r="F107">
        <v>0</v>
      </c>
      <c r="G107">
        <v>1</v>
      </c>
      <c r="H107">
        <v>2</v>
      </c>
      <c r="I107">
        <v>16</v>
      </c>
      <c r="J107">
        <v>2</v>
      </c>
      <c r="K107">
        <v>2</v>
      </c>
      <c r="L107">
        <v>0</v>
      </c>
      <c r="M107">
        <v>8</v>
      </c>
      <c r="N107">
        <v>0</v>
      </c>
      <c r="O107">
        <v>4</v>
      </c>
      <c r="P107">
        <v>0</v>
      </c>
      <c r="Q107">
        <v>102</v>
      </c>
      <c r="R107">
        <v>2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f>Q107/SUM(F107:Y107)</f>
        <v>0.71830985915492962</v>
      </c>
    </row>
    <row r="108" spans="2:26" x14ac:dyDescent="0.3">
      <c r="B108" t="s">
        <v>59</v>
      </c>
      <c r="C108">
        <v>0.79518072289156627</v>
      </c>
      <c r="E108" t="s">
        <v>59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66</v>
      </c>
      <c r="S108">
        <v>3</v>
      </c>
      <c r="T108">
        <v>0</v>
      </c>
      <c r="U108">
        <v>0</v>
      </c>
      <c r="V108">
        <v>3</v>
      </c>
      <c r="W108">
        <v>0</v>
      </c>
      <c r="X108">
        <v>0</v>
      </c>
      <c r="Y108">
        <v>0</v>
      </c>
      <c r="Z108">
        <f>R108/SUM(F108:Y108)</f>
        <v>0.79518072289156627</v>
      </c>
    </row>
    <row r="109" spans="2:26" x14ac:dyDescent="0.3">
      <c r="B109" t="s">
        <v>60</v>
      </c>
      <c r="C109">
        <v>0.93322981366459623</v>
      </c>
      <c r="E109" t="s">
        <v>60</v>
      </c>
      <c r="F109">
        <v>3</v>
      </c>
      <c r="G109">
        <v>0</v>
      </c>
      <c r="H109">
        <v>0</v>
      </c>
      <c r="I109">
        <v>1</v>
      </c>
      <c r="J109">
        <v>0</v>
      </c>
      <c r="K109">
        <v>2</v>
      </c>
      <c r="L109">
        <v>0</v>
      </c>
      <c r="M109">
        <v>1</v>
      </c>
      <c r="N109">
        <v>0</v>
      </c>
      <c r="O109">
        <v>17</v>
      </c>
      <c r="P109">
        <v>1</v>
      </c>
      <c r="Q109">
        <v>1</v>
      </c>
      <c r="R109">
        <v>0</v>
      </c>
      <c r="S109">
        <v>601</v>
      </c>
      <c r="T109">
        <v>1</v>
      </c>
      <c r="U109">
        <v>0</v>
      </c>
      <c r="V109">
        <v>11</v>
      </c>
      <c r="W109">
        <v>5</v>
      </c>
      <c r="X109">
        <v>0</v>
      </c>
      <c r="Y109">
        <v>0</v>
      </c>
      <c r="Z109">
        <f>S109/SUM(F109:Y109)</f>
        <v>0.93322981366459623</v>
      </c>
    </row>
    <row r="110" spans="2:26" x14ac:dyDescent="0.3">
      <c r="B110" t="s">
        <v>61</v>
      </c>
      <c r="C110">
        <v>0.79268292682926833</v>
      </c>
      <c r="E110" t="s">
        <v>61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</v>
      </c>
      <c r="M110">
        <v>4</v>
      </c>
      <c r="N110">
        <v>1</v>
      </c>
      <c r="O110">
        <v>4</v>
      </c>
      <c r="P110">
        <v>0</v>
      </c>
      <c r="Q110">
        <v>0</v>
      </c>
      <c r="R110">
        <v>0</v>
      </c>
      <c r="S110">
        <v>2</v>
      </c>
      <c r="T110">
        <v>65</v>
      </c>
      <c r="U110">
        <v>0</v>
      </c>
      <c r="V110">
        <v>0</v>
      </c>
      <c r="W110">
        <v>2</v>
      </c>
      <c r="X110">
        <v>0</v>
      </c>
      <c r="Y110">
        <v>0</v>
      </c>
      <c r="Z110">
        <f>T110/SUM(F110:Y110)</f>
        <v>0.79268292682926833</v>
      </c>
    </row>
    <row r="111" spans="2:26" x14ac:dyDescent="0.3">
      <c r="B111" t="s">
        <v>62</v>
      </c>
      <c r="C111">
        <v>0.42857142857142855</v>
      </c>
      <c r="E111" t="s">
        <v>62</v>
      </c>
      <c r="F111">
        <v>0</v>
      </c>
      <c r="G111">
        <v>2</v>
      </c>
      <c r="H111">
        <v>0</v>
      </c>
      <c r="I111">
        <v>0</v>
      </c>
      <c r="J111">
        <v>0</v>
      </c>
      <c r="K111">
        <v>7</v>
      </c>
      <c r="L111">
        <v>1</v>
      </c>
      <c r="M111">
        <v>2</v>
      </c>
      <c r="N111">
        <v>2</v>
      </c>
      <c r="O111">
        <v>6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21</v>
      </c>
      <c r="V111">
        <v>6</v>
      </c>
      <c r="W111">
        <v>0</v>
      </c>
      <c r="X111">
        <v>0</v>
      </c>
      <c r="Y111">
        <v>0</v>
      </c>
      <c r="Z111">
        <f>U111/SUM(F111:Y111)</f>
        <v>0.42857142857142855</v>
      </c>
    </row>
    <row r="112" spans="2:26" x14ac:dyDescent="0.3">
      <c r="B112" t="s">
        <v>63</v>
      </c>
      <c r="C112">
        <v>0.78472222222222221</v>
      </c>
      <c r="E112" t="s">
        <v>63</v>
      </c>
      <c r="F112">
        <v>2</v>
      </c>
      <c r="G112">
        <v>8</v>
      </c>
      <c r="H112">
        <v>28</v>
      </c>
      <c r="I112">
        <v>3</v>
      </c>
      <c r="J112">
        <v>0</v>
      </c>
      <c r="K112">
        <v>8</v>
      </c>
      <c r="L112">
        <v>0</v>
      </c>
      <c r="M112">
        <v>2</v>
      </c>
      <c r="N112">
        <v>1</v>
      </c>
      <c r="O112">
        <v>24</v>
      </c>
      <c r="P112">
        <v>1</v>
      </c>
      <c r="Q112">
        <v>1</v>
      </c>
      <c r="R112">
        <v>0</v>
      </c>
      <c r="S112">
        <v>10</v>
      </c>
      <c r="T112">
        <v>0</v>
      </c>
      <c r="U112">
        <v>1</v>
      </c>
      <c r="V112">
        <v>339</v>
      </c>
      <c r="W112">
        <v>4</v>
      </c>
      <c r="X112">
        <v>0</v>
      </c>
      <c r="Y112">
        <v>0</v>
      </c>
      <c r="Z112">
        <f>V112/SUM(F112:Y112)</f>
        <v>0.78472222222222221</v>
      </c>
    </row>
    <row r="113" spans="2:26" x14ac:dyDescent="0.3">
      <c r="B113" t="s">
        <v>64</v>
      </c>
      <c r="C113">
        <v>0.43434343434343436</v>
      </c>
      <c r="E113" t="s">
        <v>64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7</v>
      </c>
      <c r="L113">
        <v>4</v>
      </c>
      <c r="M113">
        <v>1</v>
      </c>
      <c r="N113">
        <v>0</v>
      </c>
      <c r="O113">
        <v>31</v>
      </c>
      <c r="P113">
        <v>0</v>
      </c>
      <c r="Q113">
        <v>0</v>
      </c>
      <c r="R113">
        <v>0</v>
      </c>
      <c r="S113">
        <v>9</v>
      </c>
      <c r="T113">
        <v>0</v>
      </c>
      <c r="U113">
        <v>0</v>
      </c>
      <c r="V113">
        <v>1</v>
      </c>
      <c r="W113">
        <v>43</v>
      </c>
      <c r="X113">
        <v>0</v>
      </c>
      <c r="Y113">
        <v>0</v>
      </c>
      <c r="Z113">
        <f>W113/SUM(F113:Y113)</f>
        <v>0.43434343434343436</v>
      </c>
    </row>
    <row r="114" spans="2:26" x14ac:dyDescent="0.3">
      <c r="B114" t="s">
        <v>65</v>
      </c>
      <c r="C114">
        <v>0.83766233766233766</v>
      </c>
      <c r="E114" t="s">
        <v>65</v>
      </c>
      <c r="F114">
        <v>1</v>
      </c>
      <c r="G114">
        <v>0</v>
      </c>
      <c r="H114">
        <v>0</v>
      </c>
      <c r="I114">
        <v>7</v>
      </c>
      <c r="J114">
        <v>0</v>
      </c>
      <c r="K114">
        <v>0</v>
      </c>
      <c r="L114">
        <v>0</v>
      </c>
      <c r="M114">
        <v>4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3</v>
      </c>
      <c r="T114">
        <v>0</v>
      </c>
      <c r="U114">
        <v>0</v>
      </c>
      <c r="V114">
        <v>1</v>
      </c>
      <c r="W114">
        <v>0</v>
      </c>
      <c r="X114">
        <v>129</v>
      </c>
      <c r="Y114">
        <v>8</v>
      </c>
      <c r="Z114">
        <f>X114/SUM(F114:Y114)</f>
        <v>0.83766233766233766</v>
      </c>
    </row>
    <row r="115" spans="2:26" x14ac:dyDescent="0.3">
      <c r="B115" t="s">
        <v>66</v>
      </c>
      <c r="C115">
        <v>0.73170731707317072</v>
      </c>
      <c r="E115" t="s">
        <v>66</v>
      </c>
      <c r="F115">
        <v>0</v>
      </c>
      <c r="G115">
        <v>0</v>
      </c>
      <c r="H115">
        <v>0</v>
      </c>
      <c r="I115">
        <v>4</v>
      </c>
      <c r="J115">
        <v>0</v>
      </c>
      <c r="K115">
        <v>2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14</v>
      </c>
      <c r="Y115">
        <v>60</v>
      </c>
      <c r="Z115">
        <f>Y115/SUM(F115:Y115)</f>
        <v>0.73170731707317072</v>
      </c>
    </row>
    <row r="116" spans="2:26" x14ac:dyDescent="0.3">
      <c r="E116" t="s">
        <v>67</v>
      </c>
      <c r="F116">
        <f>F96/SUM(F96:F115)</f>
        <v>0.65909090909090906</v>
      </c>
      <c r="G116">
        <f>G97/SUM(G96:G115)</f>
        <v>0.59701492537313428</v>
      </c>
      <c r="H116">
        <f>H98/SUM(H96:H115)</f>
        <v>0.73006134969325154</v>
      </c>
      <c r="I116">
        <f>I99/SUM(I96:I115)</f>
        <v>0.83214285714285718</v>
      </c>
      <c r="J116">
        <f>J100/SUM(J96:J115)</f>
        <v>0.84313725490196079</v>
      </c>
      <c r="K116">
        <f>K101/SUM(K96:K115)</f>
        <v>0.66800000000000004</v>
      </c>
      <c r="L116">
        <f>L102/SUM(L96:L115)</f>
        <v>0.79166666666666663</v>
      </c>
      <c r="M116">
        <f>M103/SUM(M96:M115)</f>
        <v>0.89456869009584661</v>
      </c>
      <c r="N116">
        <f>N104/SUM(N96:N115)</f>
        <v>0.6166666666666667</v>
      </c>
      <c r="O116">
        <f>O105/SUM(O96:O115)</f>
        <v>0.79087875417130149</v>
      </c>
      <c r="P116">
        <f>P106/SUM(P96:P115)</f>
        <v>0.86956521739130432</v>
      </c>
      <c r="Q116">
        <f>Q107/SUM(Q96:Q115)</f>
        <v>0.84297520661157022</v>
      </c>
      <c r="R116">
        <f>R108/SUM(R96:R115)</f>
        <v>0.92957746478873238</v>
      </c>
      <c r="S116">
        <f>S109/SUM(S96:S115)</f>
        <v>0.89701492537313432</v>
      </c>
      <c r="T116">
        <f>T110/SUM(T96:T115)</f>
        <v>0.8441558441558441</v>
      </c>
      <c r="U116">
        <f>U111/SUM(U96:U115)</f>
        <v>0.63636363636363635</v>
      </c>
      <c r="V116">
        <f>V112/SUM(V96:V115)</f>
        <v>0.76870748299319724</v>
      </c>
      <c r="W116">
        <f>W113/SUM(W96:W115)</f>
        <v>0.62318840579710144</v>
      </c>
      <c r="X116">
        <f>X114/SUM(X96:X115)</f>
        <v>0.83766233766233766</v>
      </c>
      <c r="Y116">
        <f>Y115/SUM(Y96:Y115)</f>
        <v>0.82191780821917804</v>
      </c>
    </row>
    <row r="119" spans="2:26" x14ac:dyDescent="0.3">
      <c r="B119" s="56" t="s">
        <v>76</v>
      </c>
      <c r="C119" s="57"/>
      <c r="D119" s="56" t="s">
        <v>91</v>
      </c>
    </row>
    <row r="120" spans="2:26" x14ac:dyDescent="0.3">
      <c r="B120" t="s">
        <v>88</v>
      </c>
    </row>
    <row r="121" spans="2:26" x14ac:dyDescent="0.3">
      <c r="B121" t="s">
        <v>93</v>
      </c>
    </row>
    <row r="122" spans="2:26" x14ac:dyDescent="0.3">
      <c r="B122" t="s">
        <v>92</v>
      </c>
    </row>
    <row r="123" spans="2:26" x14ac:dyDescent="0.3">
      <c r="B123" t="s">
        <v>82</v>
      </c>
      <c r="C123">
        <v>0.80392156862745101</v>
      </c>
    </row>
    <row r="125" spans="2:26" x14ac:dyDescent="0.3">
      <c r="B125" t="s">
        <v>47</v>
      </c>
      <c r="C125">
        <v>0.5957446808510638</v>
      </c>
      <c r="E125" t="s">
        <v>47</v>
      </c>
      <c r="F125">
        <v>28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7</v>
      </c>
      <c r="T125">
        <v>0</v>
      </c>
      <c r="U125">
        <v>0</v>
      </c>
      <c r="V125">
        <v>3</v>
      </c>
      <c r="W125">
        <v>0</v>
      </c>
      <c r="X125">
        <v>1</v>
      </c>
      <c r="Y125">
        <v>0</v>
      </c>
      <c r="Z125">
        <f>F125/SUM(F125:Y125)</f>
        <v>0.5957446808510638</v>
      </c>
    </row>
    <row r="126" spans="2:26" x14ac:dyDescent="0.3">
      <c r="B126" t="s">
        <v>48</v>
      </c>
      <c r="C126">
        <v>0.48749999999999999</v>
      </c>
      <c r="E126" t="s">
        <v>48</v>
      </c>
      <c r="F126">
        <v>1</v>
      </c>
      <c r="G126">
        <v>39</v>
      </c>
      <c r="H126">
        <v>1</v>
      </c>
      <c r="I126">
        <v>0</v>
      </c>
      <c r="J126">
        <v>1</v>
      </c>
      <c r="K126">
        <v>10</v>
      </c>
      <c r="L126">
        <v>0</v>
      </c>
      <c r="M126">
        <v>1</v>
      </c>
      <c r="N126">
        <v>14</v>
      </c>
      <c r="O126">
        <v>3</v>
      </c>
      <c r="P126">
        <v>0</v>
      </c>
      <c r="Q126">
        <v>0</v>
      </c>
      <c r="R126">
        <v>0</v>
      </c>
      <c r="S126">
        <v>3</v>
      </c>
      <c r="T126">
        <v>0</v>
      </c>
      <c r="U126">
        <v>0</v>
      </c>
      <c r="V126">
        <v>7</v>
      </c>
      <c r="W126">
        <v>0</v>
      </c>
      <c r="X126">
        <v>0</v>
      </c>
      <c r="Y126">
        <v>0</v>
      </c>
      <c r="Z126">
        <f>G126/SUM(F126:Y126)</f>
        <v>0.48749999999999999</v>
      </c>
    </row>
    <row r="127" spans="2:26" x14ac:dyDescent="0.3">
      <c r="B127" t="s">
        <v>49</v>
      </c>
      <c r="C127">
        <v>0.77419354838709675</v>
      </c>
      <c r="E127" t="s">
        <v>49</v>
      </c>
      <c r="F127">
        <v>0</v>
      </c>
      <c r="G127">
        <v>0</v>
      </c>
      <c r="H127">
        <v>120</v>
      </c>
      <c r="I127">
        <v>0</v>
      </c>
      <c r="J127">
        <v>0</v>
      </c>
      <c r="K127">
        <v>4</v>
      </c>
      <c r="L127">
        <v>0</v>
      </c>
      <c r="M127">
        <v>1</v>
      </c>
      <c r="N127">
        <v>0</v>
      </c>
      <c r="O127">
        <v>6</v>
      </c>
      <c r="P127">
        <v>0</v>
      </c>
      <c r="Q127">
        <v>0</v>
      </c>
      <c r="R127">
        <v>0</v>
      </c>
      <c r="S127">
        <v>4</v>
      </c>
      <c r="T127">
        <v>0</v>
      </c>
      <c r="U127">
        <v>0</v>
      </c>
      <c r="V127">
        <v>20</v>
      </c>
      <c r="W127">
        <v>0</v>
      </c>
      <c r="X127">
        <v>0</v>
      </c>
      <c r="Y127">
        <v>0</v>
      </c>
      <c r="Z127">
        <f>H127/SUM(F127:Y127)</f>
        <v>0.77419354838709675</v>
      </c>
    </row>
    <row r="128" spans="2:26" x14ac:dyDescent="0.3">
      <c r="B128" t="s">
        <v>50</v>
      </c>
      <c r="C128">
        <v>0.86891385767790263</v>
      </c>
      <c r="E128" t="s">
        <v>50</v>
      </c>
      <c r="F128">
        <v>0</v>
      </c>
      <c r="G128">
        <v>0</v>
      </c>
      <c r="H128">
        <v>1</v>
      </c>
      <c r="I128">
        <v>232</v>
      </c>
      <c r="J128">
        <v>2</v>
      </c>
      <c r="K128">
        <v>1</v>
      </c>
      <c r="L128">
        <v>0</v>
      </c>
      <c r="M128">
        <v>1</v>
      </c>
      <c r="N128">
        <v>0</v>
      </c>
      <c r="O128">
        <v>3</v>
      </c>
      <c r="P128">
        <v>0</v>
      </c>
      <c r="Q128">
        <v>7</v>
      </c>
      <c r="R128">
        <v>2</v>
      </c>
      <c r="S128">
        <v>6</v>
      </c>
      <c r="T128">
        <v>0</v>
      </c>
      <c r="U128">
        <v>0</v>
      </c>
      <c r="V128">
        <v>4</v>
      </c>
      <c r="W128">
        <v>0</v>
      </c>
      <c r="X128">
        <v>4</v>
      </c>
      <c r="Y128">
        <v>4</v>
      </c>
      <c r="Z128">
        <f>I128/SUM(F128:Y128)</f>
        <v>0.86891385767790263</v>
      </c>
    </row>
    <row r="129" spans="2:26" x14ac:dyDescent="0.3">
      <c r="B129" t="s">
        <v>51</v>
      </c>
      <c r="C129">
        <v>0.56000000000000005</v>
      </c>
      <c r="E129" t="s">
        <v>51</v>
      </c>
      <c r="F129">
        <v>5</v>
      </c>
      <c r="G129">
        <v>1</v>
      </c>
      <c r="H129">
        <v>0</v>
      </c>
      <c r="I129">
        <v>7</v>
      </c>
      <c r="J129">
        <v>42</v>
      </c>
      <c r="K129">
        <v>2</v>
      </c>
      <c r="L129">
        <v>0</v>
      </c>
      <c r="M129">
        <v>1</v>
      </c>
      <c r="N129">
        <v>0</v>
      </c>
      <c r="O129">
        <v>4</v>
      </c>
      <c r="P129">
        <v>0</v>
      </c>
      <c r="Q129">
        <v>0</v>
      </c>
      <c r="R129">
        <v>1</v>
      </c>
      <c r="S129">
        <v>5</v>
      </c>
      <c r="T129">
        <v>0</v>
      </c>
      <c r="U129">
        <v>0</v>
      </c>
      <c r="V129">
        <v>3</v>
      </c>
      <c r="W129">
        <v>0</v>
      </c>
      <c r="X129">
        <v>2</v>
      </c>
      <c r="Y129">
        <v>2</v>
      </c>
      <c r="Z129">
        <f>J129/SUM(F129:Y129)</f>
        <v>0.56000000000000005</v>
      </c>
    </row>
    <row r="130" spans="2:26" x14ac:dyDescent="0.3">
      <c r="B130" t="s">
        <v>52</v>
      </c>
      <c r="C130">
        <v>0.63018867924528299</v>
      </c>
      <c r="E130" t="s">
        <v>52</v>
      </c>
      <c r="F130">
        <v>0</v>
      </c>
      <c r="G130">
        <v>3</v>
      </c>
      <c r="H130">
        <v>5</v>
      </c>
      <c r="I130">
        <v>0</v>
      </c>
      <c r="J130">
        <v>0</v>
      </c>
      <c r="K130">
        <v>167</v>
      </c>
      <c r="L130">
        <v>1</v>
      </c>
      <c r="M130">
        <v>2</v>
      </c>
      <c r="N130">
        <v>2</v>
      </c>
      <c r="O130">
        <v>51</v>
      </c>
      <c r="P130">
        <v>0</v>
      </c>
      <c r="Q130">
        <v>0</v>
      </c>
      <c r="R130">
        <v>0</v>
      </c>
      <c r="S130">
        <v>0</v>
      </c>
      <c r="T130">
        <v>2</v>
      </c>
      <c r="U130">
        <v>7</v>
      </c>
      <c r="V130">
        <v>20</v>
      </c>
      <c r="W130">
        <v>5</v>
      </c>
      <c r="X130">
        <v>0</v>
      </c>
      <c r="Y130">
        <v>0</v>
      </c>
      <c r="Z130">
        <f>K130/SUM(F130:Y130)</f>
        <v>0.63018867924528299</v>
      </c>
    </row>
    <row r="131" spans="2:26" x14ac:dyDescent="0.3">
      <c r="B131" t="s">
        <v>53</v>
      </c>
      <c r="C131">
        <v>0.65254237288135597</v>
      </c>
      <c r="E131" t="s">
        <v>53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3</v>
      </c>
      <c r="L131">
        <v>77</v>
      </c>
      <c r="M131">
        <v>1</v>
      </c>
      <c r="N131">
        <v>0</v>
      </c>
      <c r="O131">
        <v>23</v>
      </c>
      <c r="P131">
        <v>0</v>
      </c>
      <c r="Q131">
        <v>0</v>
      </c>
      <c r="R131">
        <v>0</v>
      </c>
      <c r="S131">
        <v>3</v>
      </c>
      <c r="T131">
        <v>5</v>
      </c>
      <c r="U131">
        <v>2</v>
      </c>
      <c r="V131">
        <v>1</v>
      </c>
      <c r="W131">
        <v>0</v>
      </c>
      <c r="X131">
        <v>0</v>
      </c>
      <c r="Y131">
        <v>0</v>
      </c>
      <c r="Z131">
        <f>L131/SUM(F131:Y131)</f>
        <v>0.65254237288135597</v>
      </c>
    </row>
    <row r="132" spans="2:26" x14ac:dyDescent="0.3">
      <c r="B132" t="s">
        <v>54</v>
      </c>
      <c r="C132">
        <v>0.93333333333333335</v>
      </c>
      <c r="E132" t="s">
        <v>54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280</v>
      </c>
      <c r="N132">
        <v>2</v>
      </c>
      <c r="O132">
        <v>3</v>
      </c>
      <c r="P132">
        <v>1</v>
      </c>
      <c r="Q132">
        <v>1</v>
      </c>
      <c r="R132">
        <v>0</v>
      </c>
      <c r="S132">
        <v>3</v>
      </c>
      <c r="T132">
        <v>3</v>
      </c>
      <c r="U132">
        <v>0</v>
      </c>
      <c r="V132">
        <v>1</v>
      </c>
      <c r="W132">
        <v>1</v>
      </c>
      <c r="X132">
        <v>3</v>
      </c>
      <c r="Y132">
        <v>0</v>
      </c>
      <c r="Z132">
        <f>M132/SUM(F132:Y132)</f>
        <v>0.93333333333333335</v>
      </c>
    </row>
    <row r="133" spans="2:26" x14ac:dyDescent="0.3">
      <c r="B133" t="s">
        <v>55</v>
      </c>
      <c r="C133">
        <v>0.61194029850746268</v>
      </c>
      <c r="E133" t="s">
        <v>55</v>
      </c>
      <c r="F133">
        <v>0</v>
      </c>
      <c r="G133">
        <v>5</v>
      </c>
      <c r="H133">
        <v>0</v>
      </c>
      <c r="I133">
        <v>0</v>
      </c>
      <c r="J133">
        <v>0</v>
      </c>
      <c r="K133">
        <v>7</v>
      </c>
      <c r="L133">
        <v>0</v>
      </c>
      <c r="M133">
        <v>1</v>
      </c>
      <c r="N133">
        <v>41</v>
      </c>
      <c r="O133">
        <v>4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8</v>
      </c>
      <c r="W133">
        <v>0</v>
      </c>
      <c r="X133">
        <v>0</v>
      </c>
      <c r="Y133">
        <v>0</v>
      </c>
      <c r="Z133">
        <f>N133/SUM(F133:Y133)</f>
        <v>0.61194029850746268</v>
      </c>
    </row>
    <row r="134" spans="2:26" x14ac:dyDescent="0.3">
      <c r="B134" t="s">
        <v>56</v>
      </c>
      <c r="C134">
        <v>0.90688775510204078</v>
      </c>
      <c r="E134" t="s">
        <v>56</v>
      </c>
      <c r="F134">
        <v>0</v>
      </c>
      <c r="G134">
        <v>2</v>
      </c>
      <c r="H134">
        <v>3</v>
      </c>
      <c r="I134">
        <v>2</v>
      </c>
      <c r="J134">
        <v>0</v>
      </c>
      <c r="K134">
        <v>24</v>
      </c>
      <c r="L134">
        <v>9</v>
      </c>
      <c r="M134">
        <v>0</v>
      </c>
      <c r="N134">
        <v>2</v>
      </c>
      <c r="O134">
        <v>711</v>
      </c>
      <c r="P134">
        <v>2</v>
      </c>
      <c r="Q134">
        <v>3</v>
      </c>
      <c r="R134">
        <v>0</v>
      </c>
      <c r="S134">
        <v>9</v>
      </c>
      <c r="T134">
        <v>0</v>
      </c>
      <c r="U134">
        <v>0</v>
      </c>
      <c r="V134">
        <v>12</v>
      </c>
      <c r="W134">
        <v>5</v>
      </c>
      <c r="X134">
        <v>0</v>
      </c>
      <c r="Y134">
        <v>0</v>
      </c>
      <c r="Z134">
        <f>O134/SUM(F134:Y134)</f>
        <v>0.90688775510204078</v>
      </c>
    </row>
    <row r="135" spans="2:26" x14ac:dyDescent="0.3">
      <c r="B135" t="s">
        <v>57</v>
      </c>
      <c r="C135">
        <v>0.75471698113207553</v>
      </c>
      <c r="E135" t="s">
        <v>57</v>
      </c>
      <c r="F135">
        <v>3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1</v>
      </c>
      <c r="P135">
        <v>40</v>
      </c>
      <c r="Q135">
        <v>1</v>
      </c>
      <c r="R135">
        <v>0</v>
      </c>
      <c r="S135">
        <v>2</v>
      </c>
      <c r="T135">
        <v>0</v>
      </c>
      <c r="U135">
        <v>0</v>
      </c>
      <c r="V135">
        <v>1</v>
      </c>
      <c r="W135">
        <v>1</v>
      </c>
      <c r="X135">
        <v>0</v>
      </c>
      <c r="Y135">
        <v>0</v>
      </c>
      <c r="Z135">
        <f>P135/SUM(F135:Y135)</f>
        <v>0.75471698113207553</v>
      </c>
    </row>
    <row r="136" spans="2:26" x14ac:dyDescent="0.3">
      <c r="B136" t="s">
        <v>58</v>
      </c>
      <c r="C136">
        <v>0.71830985915492962</v>
      </c>
      <c r="E136" t="s">
        <v>58</v>
      </c>
      <c r="F136">
        <v>0</v>
      </c>
      <c r="G136">
        <v>1</v>
      </c>
      <c r="H136">
        <v>2</v>
      </c>
      <c r="I136">
        <v>16</v>
      </c>
      <c r="J136">
        <v>2</v>
      </c>
      <c r="K136">
        <v>2</v>
      </c>
      <c r="L136">
        <v>0</v>
      </c>
      <c r="M136">
        <v>8</v>
      </c>
      <c r="N136">
        <v>0</v>
      </c>
      <c r="O136">
        <v>4</v>
      </c>
      <c r="P136">
        <v>0</v>
      </c>
      <c r="Q136">
        <v>102</v>
      </c>
      <c r="R136">
        <v>2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1</v>
      </c>
      <c r="Y136">
        <v>0</v>
      </c>
      <c r="Z136">
        <f>Q136/SUM(F136:Y136)</f>
        <v>0.71830985915492962</v>
      </c>
    </row>
    <row r="137" spans="2:26" x14ac:dyDescent="0.3">
      <c r="B137" t="s">
        <v>59</v>
      </c>
      <c r="C137">
        <v>0.79518072289156627</v>
      </c>
      <c r="E137" t="s">
        <v>59</v>
      </c>
      <c r="F137">
        <v>0</v>
      </c>
      <c r="G137">
        <v>0</v>
      </c>
      <c r="H137">
        <v>0</v>
      </c>
      <c r="I137">
        <v>8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</v>
      </c>
      <c r="R137">
        <v>66</v>
      </c>
      <c r="S137">
        <v>3</v>
      </c>
      <c r="T137">
        <v>0</v>
      </c>
      <c r="U137">
        <v>0</v>
      </c>
      <c r="V137">
        <v>3</v>
      </c>
      <c r="W137">
        <v>0</v>
      </c>
      <c r="X137">
        <v>0</v>
      </c>
      <c r="Y137">
        <v>0</v>
      </c>
      <c r="Z137">
        <f>R137/SUM(F137:Y137)</f>
        <v>0.79518072289156627</v>
      </c>
    </row>
    <row r="138" spans="2:26" x14ac:dyDescent="0.3">
      <c r="B138" t="s">
        <v>60</v>
      </c>
      <c r="C138">
        <v>0.93167701863354035</v>
      </c>
      <c r="E138" t="s">
        <v>60</v>
      </c>
      <c r="F138">
        <v>3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18</v>
      </c>
      <c r="P138">
        <v>1</v>
      </c>
      <c r="Q138">
        <v>1</v>
      </c>
      <c r="R138">
        <v>0</v>
      </c>
      <c r="S138">
        <v>600</v>
      </c>
      <c r="T138">
        <v>1</v>
      </c>
      <c r="U138">
        <v>0</v>
      </c>
      <c r="V138">
        <v>11</v>
      </c>
      <c r="W138">
        <v>5</v>
      </c>
      <c r="X138">
        <v>1</v>
      </c>
      <c r="Y138">
        <v>0</v>
      </c>
      <c r="Z138">
        <f>S138/SUM(F138:Y138)</f>
        <v>0.93167701863354035</v>
      </c>
    </row>
    <row r="139" spans="2:26" x14ac:dyDescent="0.3">
      <c r="B139" t="s">
        <v>61</v>
      </c>
      <c r="C139">
        <v>0.78048780487804881</v>
      </c>
      <c r="E139" t="s">
        <v>61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</v>
      </c>
      <c r="M139">
        <v>4</v>
      </c>
      <c r="N139">
        <v>1</v>
      </c>
      <c r="O139">
        <v>5</v>
      </c>
      <c r="P139">
        <v>0</v>
      </c>
      <c r="Q139">
        <v>0</v>
      </c>
      <c r="R139">
        <v>0</v>
      </c>
      <c r="S139">
        <v>2</v>
      </c>
      <c r="T139">
        <v>64</v>
      </c>
      <c r="U139">
        <v>0</v>
      </c>
      <c r="V139">
        <v>0</v>
      </c>
      <c r="W139">
        <v>3</v>
      </c>
      <c r="X139">
        <v>0</v>
      </c>
      <c r="Y139">
        <v>0</v>
      </c>
      <c r="Z139">
        <f>T139/SUM(F139:Y139)</f>
        <v>0.78048780487804881</v>
      </c>
    </row>
    <row r="140" spans="2:26" x14ac:dyDescent="0.3">
      <c r="B140" t="s">
        <v>62</v>
      </c>
      <c r="C140">
        <v>0.42857142857142855</v>
      </c>
      <c r="E140" t="s">
        <v>62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6</v>
      </c>
      <c r="L140">
        <v>1</v>
      </c>
      <c r="M140">
        <v>2</v>
      </c>
      <c r="N140">
        <v>2</v>
      </c>
      <c r="O140">
        <v>6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21</v>
      </c>
      <c r="V140">
        <v>7</v>
      </c>
      <c r="W140">
        <v>0</v>
      </c>
      <c r="X140">
        <v>0</v>
      </c>
      <c r="Y140">
        <v>0</v>
      </c>
      <c r="Z140">
        <f>U140/SUM(F140:Y140)</f>
        <v>0.42857142857142855</v>
      </c>
    </row>
    <row r="141" spans="2:26" x14ac:dyDescent="0.3">
      <c r="B141" t="s">
        <v>63</v>
      </c>
      <c r="C141">
        <v>0.78472222222222221</v>
      </c>
      <c r="E141" t="s">
        <v>63</v>
      </c>
      <c r="F141">
        <v>2</v>
      </c>
      <c r="G141">
        <v>7</v>
      </c>
      <c r="H141">
        <v>29</v>
      </c>
      <c r="I141">
        <v>3</v>
      </c>
      <c r="J141">
        <v>0</v>
      </c>
      <c r="K141">
        <v>8</v>
      </c>
      <c r="L141">
        <v>0</v>
      </c>
      <c r="M141">
        <v>2</v>
      </c>
      <c r="N141">
        <v>2</v>
      </c>
      <c r="O141">
        <v>24</v>
      </c>
      <c r="P141">
        <v>1</v>
      </c>
      <c r="Q141">
        <v>1</v>
      </c>
      <c r="R141">
        <v>0</v>
      </c>
      <c r="S141">
        <v>9</v>
      </c>
      <c r="T141">
        <v>0</v>
      </c>
      <c r="U141">
        <v>1</v>
      </c>
      <c r="V141">
        <v>339</v>
      </c>
      <c r="W141">
        <v>4</v>
      </c>
      <c r="X141">
        <v>0</v>
      </c>
      <c r="Y141">
        <v>0</v>
      </c>
      <c r="Z141">
        <f>V141/SUM(F141:Y141)</f>
        <v>0.78472222222222221</v>
      </c>
    </row>
    <row r="142" spans="2:26" x14ac:dyDescent="0.3">
      <c r="B142" t="s">
        <v>64</v>
      </c>
      <c r="C142">
        <v>0.42424242424242425</v>
      </c>
      <c r="E142" t="s">
        <v>64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5</v>
      </c>
      <c r="L142">
        <v>4</v>
      </c>
      <c r="M142">
        <v>1</v>
      </c>
      <c r="N142">
        <v>2</v>
      </c>
      <c r="O142">
        <v>31</v>
      </c>
      <c r="P142">
        <v>0</v>
      </c>
      <c r="Q142">
        <v>0</v>
      </c>
      <c r="R142">
        <v>0</v>
      </c>
      <c r="S142">
        <v>10</v>
      </c>
      <c r="T142">
        <v>0</v>
      </c>
      <c r="U142">
        <v>0</v>
      </c>
      <c r="V142">
        <v>1</v>
      </c>
      <c r="W142">
        <v>42</v>
      </c>
      <c r="X142">
        <v>0</v>
      </c>
      <c r="Y142">
        <v>0</v>
      </c>
      <c r="Z142">
        <f>W142/SUM(F142:Y142)</f>
        <v>0.42424242424242425</v>
      </c>
    </row>
    <row r="143" spans="2:26" x14ac:dyDescent="0.3">
      <c r="B143" t="s">
        <v>65</v>
      </c>
      <c r="C143">
        <v>0.82467532467532467</v>
      </c>
      <c r="E143" t="s">
        <v>65</v>
      </c>
      <c r="F143">
        <v>1</v>
      </c>
      <c r="G143">
        <v>0</v>
      </c>
      <c r="H143">
        <v>0</v>
      </c>
      <c r="I143">
        <v>10</v>
      </c>
      <c r="J143">
        <v>0</v>
      </c>
      <c r="K143">
        <v>0</v>
      </c>
      <c r="L143">
        <v>0</v>
      </c>
      <c r="M143">
        <v>4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3</v>
      </c>
      <c r="T143">
        <v>0</v>
      </c>
      <c r="U143">
        <v>0</v>
      </c>
      <c r="V143">
        <v>1</v>
      </c>
      <c r="W143">
        <v>0</v>
      </c>
      <c r="X143">
        <v>127</v>
      </c>
      <c r="Y143">
        <v>7</v>
      </c>
      <c r="Z143">
        <f>X143/SUM(F143:Y143)</f>
        <v>0.82467532467532467</v>
      </c>
    </row>
    <row r="144" spans="2:26" x14ac:dyDescent="0.3">
      <c r="B144" t="s">
        <v>66</v>
      </c>
      <c r="C144">
        <v>0.73170731707317072</v>
      </c>
      <c r="E144" t="s">
        <v>66</v>
      </c>
      <c r="F144">
        <v>0</v>
      </c>
      <c r="G144">
        <v>0</v>
      </c>
      <c r="H144">
        <v>0</v>
      </c>
      <c r="I144">
        <v>4</v>
      </c>
      <c r="J144">
        <v>0</v>
      </c>
      <c r="K144">
        <v>2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14</v>
      </c>
      <c r="Y144">
        <v>60</v>
      </c>
      <c r="Z144">
        <f>Y144/SUM(F144:Y144)</f>
        <v>0.73170731707317072</v>
      </c>
    </row>
    <row r="145" spans="5:25" x14ac:dyDescent="0.3">
      <c r="E145" t="s">
        <v>67</v>
      </c>
      <c r="F145">
        <f>F125/SUM(F125:F144)</f>
        <v>0.63636363636363635</v>
      </c>
      <c r="G145">
        <f>G126/SUM(G125:G144)</f>
        <v>0.61904761904761907</v>
      </c>
      <c r="H145">
        <f>H127/SUM(H125:H144)</f>
        <v>0.72727272727272729</v>
      </c>
      <c r="I145">
        <f>I128/SUM(I125:I144)</f>
        <v>0.81978798586572443</v>
      </c>
      <c r="J145">
        <f>J129/SUM(J125:J144)</f>
        <v>0.8571428571428571</v>
      </c>
      <c r="K145">
        <f>K130/SUM(K125:K144)</f>
        <v>0.68163265306122445</v>
      </c>
      <c r="L145">
        <f>L131/SUM(L125:L144)</f>
        <v>0.80208333333333337</v>
      </c>
      <c r="M145">
        <f>M132/SUM(M125:M144)</f>
        <v>0.89171974522292996</v>
      </c>
      <c r="N145">
        <f>N133/SUM(N125:N144)</f>
        <v>0.6029411764705882</v>
      </c>
      <c r="O145">
        <f>O134/SUM(O125:O144)</f>
        <v>0.78912319644839068</v>
      </c>
      <c r="P145">
        <f>P135/SUM(P125:P144)</f>
        <v>0.88888888888888884</v>
      </c>
      <c r="Q145">
        <f>Q136/SUM(Q125:Q144)</f>
        <v>0.84297520661157022</v>
      </c>
      <c r="R145">
        <f>R137/SUM(R125:R144)</f>
        <v>0.92957746478873238</v>
      </c>
      <c r="S145">
        <f>S138/SUM(S125:S144)</f>
        <v>0.89418777943368111</v>
      </c>
      <c r="T145">
        <f>T139/SUM(T125:T144)</f>
        <v>0.85333333333333339</v>
      </c>
      <c r="U145">
        <f>U140/SUM(U125:U144)</f>
        <v>0.65625</v>
      </c>
      <c r="V145">
        <f>V141/SUM(V125:V144)</f>
        <v>0.76523702031602714</v>
      </c>
      <c r="W145">
        <f>W142/SUM(W125:W144)</f>
        <v>0.63636363636363635</v>
      </c>
      <c r="X145">
        <f>X143/SUM(X125:X144)</f>
        <v>0.83006535947712423</v>
      </c>
      <c r="Y145">
        <f>Y144/SUM(Y125:Y144)</f>
        <v>0.82191780821917804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2145-719D-46C7-AB4A-8E42FB1847AA}">
  <dimension ref="B2:Z81"/>
  <sheetViews>
    <sheetView workbookViewId="0">
      <selection activeCell="B3" sqref="B3"/>
    </sheetView>
  </sheetViews>
  <sheetFormatPr defaultRowHeight="14.4" x14ac:dyDescent="0.3"/>
  <sheetData>
    <row r="2" spans="2:26" x14ac:dyDescent="0.3">
      <c r="B2" s="56" t="s">
        <v>72</v>
      </c>
      <c r="C2" s="57"/>
      <c r="D2" s="56" t="s">
        <v>73</v>
      </c>
    </row>
    <row r="3" spans="2:26" x14ac:dyDescent="0.3">
      <c r="B3" t="s">
        <v>79</v>
      </c>
    </row>
    <row r="4" spans="2:26" x14ac:dyDescent="0.3">
      <c r="B4" t="s">
        <v>95</v>
      </c>
    </row>
    <row r="5" spans="2:26" x14ac:dyDescent="0.3">
      <c r="B5" t="s">
        <v>94</v>
      </c>
    </row>
    <row r="6" spans="2:26" x14ac:dyDescent="0.3">
      <c r="B6" t="s">
        <v>82</v>
      </c>
      <c r="C6">
        <v>0.80643539467068803</v>
      </c>
    </row>
    <row r="8" spans="2:26" x14ac:dyDescent="0.3">
      <c r="B8" t="s">
        <v>47</v>
      </c>
      <c r="C8">
        <v>0.61702127659574468</v>
      </c>
      <c r="E8" t="s">
        <v>47</v>
      </c>
      <c r="F8">
        <v>29</v>
      </c>
      <c r="G8">
        <v>0</v>
      </c>
      <c r="H8">
        <v>2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6</v>
      </c>
      <c r="T8">
        <v>0</v>
      </c>
      <c r="U8">
        <v>0</v>
      </c>
      <c r="V8">
        <v>3</v>
      </c>
      <c r="W8">
        <v>1</v>
      </c>
      <c r="X8">
        <v>1</v>
      </c>
      <c r="Y8">
        <v>0</v>
      </c>
      <c r="Z8">
        <f>F8/SUM(F8:Y8)</f>
        <v>0.61702127659574468</v>
      </c>
    </row>
    <row r="9" spans="2:26" x14ac:dyDescent="0.3">
      <c r="B9" t="s">
        <v>48</v>
      </c>
      <c r="C9">
        <v>0.52500000000000002</v>
      </c>
      <c r="E9" t="s">
        <v>48</v>
      </c>
      <c r="F9">
        <v>1</v>
      </c>
      <c r="G9">
        <v>42</v>
      </c>
      <c r="H9">
        <v>2</v>
      </c>
      <c r="I9">
        <v>0</v>
      </c>
      <c r="J9">
        <v>1</v>
      </c>
      <c r="K9">
        <v>9</v>
      </c>
      <c r="L9">
        <v>0</v>
      </c>
      <c r="M9">
        <v>2</v>
      </c>
      <c r="N9">
        <v>12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</v>
      </c>
      <c r="W9">
        <v>0</v>
      </c>
      <c r="X9">
        <v>0</v>
      </c>
      <c r="Y9">
        <v>0</v>
      </c>
      <c r="Z9">
        <f>G9/SUM(F9:Y9)</f>
        <v>0.52500000000000002</v>
      </c>
    </row>
    <row r="10" spans="2:26" x14ac:dyDescent="0.3">
      <c r="B10" t="s">
        <v>49</v>
      </c>
      <c r="C10">
        <v>0.77419354838709675</v>
      </c>
      <c r="E10" t="s">
        <v>49</v>
      </c>
      <c r="F10">
        <v>0</v>
      </c>
      <c r="G10">
        <v>0</v>
      </c>
      <c r="H10">
        <v>120</v>
      </c>
      <c r="I10">
        <v>0</v>
      </c>
      <c r="J10">
        <v>0</v>
      </c>
      <c r="K10">
        <v>4</v>
      </c>
      <c r="L10">
        <v>0</v>
      </c>
      <c r="M10">
        <v>0</v>
      </c>
      <c r="N10">
        <v>0</v>
      </c>
      <c r="O10">
        <v>5</v>
      </c>
      <c r="P10">
        <v>1</v>
      </c>
      <c r="Q10">
        <v>0</v>
      </c>
      <c r="R10">
        <v>0</v>
      </c>
      <c r="S10">
        <v>4</v>
      </c>
      <c r="T10">
        <v>0</v>
      </c>
      <c r="U10">
        <v>0</v>
      </c>
      <c r="V10">
        <v>20</v>
      </c>
      <c r="W10">
        <v>1</v>
      </c>
      <c r="X10">
        <v>0</v>
      </c>
      <c r="Y10">
        <v>0</v>
      </c>
      <c r="Z10">
        <f>H10/SUM(F10:Y10)</f>
        <v>0.77419354838709675</v>
      </c>
    </row>
    <row r="11" spans="2:26" x14ac:dyDescent="0.3">
      <c r="B11" t="s">
        <v>50</v>
      </c>
      <c r="C11">
        <v>0.8764044943820225</v>
      </c>
      <c r="E11" t="s">
        <v>50</v>
      </c>
      <c r="F11">
        <v>0</v>
      </c>
      <c r="G11">
        <v>0</v>
      </c>
      <c r="H11">
        <v>1</v>
      </c>
      <c r="I11">
        <v>234</v>
      </c>
      <c r="J11">
        <v>2</v>
      </c>
      <c r="K11">
        <v>1</v>
      </c>
      <c r="L11">
        <v>0</v>
      </c>
      <c r="M11">
        <v>1</v>
      </c>
      <c r="N11">
        <v>0</v>
      </c>
      <c r="O11">
        <v>3</v>
      </c>
      <c r="P11">
        <v>0</v>
      </c>
      <c r="Q11">
        <v>7</v>
      </c>
      <c r="R11">
        <v>2</v>
      </c>
      <c r="S11">
        <v>5</v>
      </c>
      <c r="T11">
        <v>0</v>
      </c>
      <c r="U11">
        <v>0</v>
      </c>
      <c r="V11">
        <v>4</v>
      </c>
      <c r="W11">
        <v>0</v>
      </c>
      <c r="X11">
        <v>3</v>
      </c>
      <c r="Y11">
        <v>4</v>
      </c>
      <c r="Z11">
        <f>I11/SUM(F11:Y11)</f>
        <v>0.8764044943820225</v>
      </c>
    </row>
    <row r="12" spans="2:26" x14ac:dyDescent="0.3">
      <c r="B12" t="s">
        <v>51</v>
      </c>
      <c r="C12">
        <v>0.57333333333333336</v>
      </c>
      <c r="E12" t="s">
        <v>51</v>
      </c>
      <c r="F12">
        <v>3</v>
      </c>
      <c r="G12">
        <v>0</v>
      </c>
      <c r="H12">
        <v>0</v>
      </c>
      <c r="I12">
        <v>6</v>
      </c>
      <c r="J12">
        <v>43</v>
      </c>
      <c r="K12">
        <v>3</v>
      </c>
      <c r="L12">
        <v>0</v>
      </c>
      <c r="M12">
        <v>0</v>
      </c>
      <c r="N12">
        <v>0</v>
      </c>
      <c r="O12">
        <v>5</v>
      </c>
      <c r="P12">
        <v>1</v>
      </c>
      <c r="Q12">
        <v>0</v>
      </c>
      <c r="R12">
        <v>1</v>
      </c>
      <c r="S12">
        <v>5</v>
      </c>
      <c r="T12">
        <v>0</v>
      </c>
      <c r="U12">
        <v>0</v>
      </c>
      <c r="V12">
        <v>3</v>
      </c>
      <c r="W12">
        <v>1</v>
      </c>
      <c r="X12">
        <v>2</v>
      </c>
      <c r="Y12">
        <v>2</v>
      </c>
      <c r="Z12">
        <f>J12/SUM(F12:Y12)</f>
        <v>0.57333333333333336</v>
      </c>
    </row>
    <row r="13" spans="2:26" x14ac:dyDescent="0.3">
      <c r="B13" t="s">
        <v>52</v>
      </c>
      <c r="C13">
        <v>0.63396226415094337</v>
      </c>
      <c r="E13" t="s">
        <v>52</v>
      </c>
      <c r="F13">
        <v>0</v>
      </c>
      <c r="G13">
        <v>5</v>
      </c>
      <c r="H13">
        <v>6</v>
      </c>
      <c r="I13">
        <v>0</v>
      </c>
      <c r="J13">
        <v>0</v>
      </c>
      <c r="K13">
        <v>168</v>
      </c>
      <c r="L13">
        <v>2</v>
      </c>
      <c r="M13">
        <v>2</v>
      </c>
      <c r="N13">
        <v>3</v>
      </c>
      <c r="O13">
        <v>48</v>
      </c>
      <c r="P13">
        <v>0</v>
      </c>
      <c r="Q13">
        <v>0</v>
      </c>
      <c r="R13">
        <v>0</v>
      </c>
      <c r="S13">
        <v>1</v>
      </c>
      <c r="T13">
        <v>1</v>
      </c>
      <c r="U13">
        <v>6</v>
      </c>
      <c r="V13">
        <v>17</v>
      </c>
      <c r="W13">
        <v>6</v>
      </c>
      <c r="X13">
        <v>0</v>
      </c>
      <c r="Y13">
        <v>0</v>
      </c>
      <c r="Z13">
        <f>K13/SUM(F13:Y13)</f>
        <v>0.63396226415094337</v>
      </c>
    </row>
    <row r="14" spans="2:26" x14ac:dyDescent="0.3">
      <c r="B14" t="s">
        <v>53</v>
      </c>
      <c r="C14">
        <v>0.64406779661016944</v>
      </c>
      <c r="E14" t="s">
        <v>53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76</v>
      </c>
      <c r="M14">
        <v>1</v>
      </c>
      <c r="N14">
        <v>0</v>
      </c>
      <c r="O14">
        <v>22</v>
      </c>
      <c r="P14">
        <v>0</v>
      </c>
      <c r="Q14">
        <v>0</v>
      </c>
      <c r="R14">
        <v>1</v>
      </c>
      <c r="S14">
        <v>3</v>
      </c>
      <c r="T14">
        <v>7</v>
      </c>
      <c r="U14">
        <v>2</v>
      </c>
      <c r="V14">
        <v>1</v>
      </c>
      <c r="W14">
        <v>0</v>
      </c>
      <c r="X14">
        <v>0</v>
      </c>
      <c r="Y14">
        <v>0</v>
      </c>
      <c r="Z14">
        <f>L14/SUM(F14:Y14)</f>
        <v>0.64406779661016944</v>
      </c>
    </row>
    <row r="15" spans="2:26" x14ac:dyDescent="0.3">
      <c r="B15" t="s">
        <v>54</v>
      </c>
      <c r="C15">
        <v>0.93</v>
      </c>
      <c r="E15" t="s">
        <v>54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279</v>
      </c>
      <c r="N15">
        <v>2</v>
      </c>
      <c r="O15">
        <v>4</v>
      </c>
      <c r="P15">
        <v>1</v>
      </c>
      <c r="Q15">
        <v>1</v>
      </c>
      <c r="R15">
        <v>0</v>
      </c>
      <c r="S15">
        <v>4</v>
      </c>
      <c r="T15">
        <v>2</v>
      </c>
      <c r="U15">
        <v>0</v>
      </c>
      <c r="V15">
        <v>1</v>
      </c>
      <c r="W15">
        <v>1</v>
      </c>
      <c r="X15">
        <v>3</v>
      </c>
      <c r="Y15">
        <v>0</v>
      </c>
      <c r="Z15">
        <f>M15/SUM(F15:Y15)</f>
        <v>0.93</v>
      </c>
    </row>
    <row r="16" spans="2:26" x14ac:dyDescent="0.3">
      <c r="B16" t="s">
        <v>55</v>
      </c>
      <c r="C16">
        <v>0.52238805970149249</v>
      </c>
      <c r="E16" t="s">
        <v>55</v>
      </c>
      <c r="F16">
        <v>0</v>
      </c>
      <c r="G16">
        <v>10</v>
      </c>
      <c r="H16">
        <v>0</v>
      </c>
      <c r="I16">
        <v>0</v>
      </c>
      <c r="J16">
        <v>0</v>
      </c>
      <c r="K16">
        <v>8</v>
      </c>
      <c r="L16">
        <v>0</v>
      </c>
      <c r="M16">
        <v>1</v>
      </c>
      <c r="N16">
        <v>35</v>
      </c>
      <c r="O16">
        <v>4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7</v>
      </c>
      <c r="W16">
        <v>0</v>
      </c>
      <c r="X16">
        <v>0</v>
      </c>
      <c r="Y16">
        <v>0</v>
      </c>
      <c r="Z16">
        <f>N16/SUM(F16:Y16)</f>
        <v>0.52238805970149249</v>
      </c>
    </row>
    <row r="17" spans="2:26" x14ac:dyDescent="0.3">
      <c r="B17" t="s">
        <v>56</v>
      </c>
      <c r="C17">
        <v>0.90433673469387754</v>
      </c>
      <c r="E17" t="s">
        <v>56</v>
      </c>
      <c r="F17">
        <v>0</v>
      </c>
      <c r="G17">
        <v>2</v>
      </c>
      <c r="H17">
        <v>4</v>
      </c>
      <c r="I17">
        <v>4</v>
      </c>
      <c r="J17">
        <v>0</v>
      </c>
      <c r="K17">
        <v>23</v>
      </c>
      <c r="L17">
        <v>12</v>
      </c>
      <c r="M17">
        <v>0</v>
      </c>
      <c r="N17">
        <v>2</v>
      </c>
      <c r="O17">
        <v>709</v>
      </c>
      <c r="P17">
        <v>2</v>
      </c>
      <c r="Q17">
        <v>2</v>
      </c>
      <c r="R17">
        <v>0</v>
      </c>
      <c r="S17">
        <v>9</v>
      </c>
      <c r="T17">
        <v>0</v>
      </c>
      <c r="U17">
        <v>0</v>
      </c>
      <c r="V17">
        <v>12</v>
      </c>
      <c r="W17">
        <v>3</v>
      </c>
      <c r="X17">
        <v>0</v>
      </c>
      <c r="Y17">
        <v>0</v>
      </c>
      <c r="Z17">
        <f>O17/SUM(F17:Y17)</f>
        <v>0.90433673469387754</v>
      </c>
    </row>
    <row r="18" spans="2:26" x14ac:dyDescent="0.3">
      <c r="B18" t="s">
        <v>57</v>
      </c>
      <c r="C18">
        <v>0.75471698113207553</v>
      </c>
      <c r="E18" t="s">
        <v>57</v>
      </c>
      <c r="F18">
        <v>3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2</v>
      </c>
      <c r="N18">
        <v>0</v>
      </c>
      <c r="O18">
        <v>1</v>
      </c>
      <c r="P18">
        <v>40</v>
      </c>
      <c r="Q18">
        <v>0</v>
      </c>
      <c r="R18">
        <v>0</v>
      </c>
      <c r="S18">
        <v>2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f>P18/SUM(F18:Y18)</f>
        <v>0.75471698113207553</v>
      </c>
    </row>
    <row r="19" spans="2:26" x14ac:dyDescent="0.3">
      <c r="B19" t="s">
        <v>58</v>
      </c>
      <c r="C19">
        <v>0.71126760563380287</v>
      </c>
      <c r="E19" t="s">
        <v>58</v>
      </c>
      <c r="F19">
        <v>0</v>
      </c>
      <c r="G19">
        <v>1</v>
      </c>
      <c r="H19">
        <v>3</v>
      </c>
      <c r="I19">
        <v>17</v>
      </c>
      <c r="J19">
        <v>2</v>
      </c>
      <c r="K19">
        <v>2</v>
      </c>
      <c r="L19">
        <v>0</v>
      </c>
      <c r="M19">
        <v>8</v>
      </c>
      <c r="N19">
        <v>0</v>
      </c>
      <c r="O19">
        <v>2</v>
      </c>
      <c r="P19">
        <v>0</v>
      </c>
      <c r="Q19">
        <v>101</v>
      </c>
      <c r="R19">
        <v>3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f>Q19/SUM(F19:Y19)</f>
        <v>0.71126760563380287</v>
      </c>
    </row>
    <row r="20" spans="2:26" x14ac:dyDescent="0.3">
      <c r="B20" t="s">
        <v>59</v>
      </c>
      <c r="C20">
        <v>0.81927710843373491</v>
      </c>
      <c r="E20" t="s">
        <v>59</v>
      </c>
      <c r="F20">
        <v>1</v>
      </c>
      <c r="G20">
        <v>0</v>
      </c>
      <c r="H20">
        <v>0</v>
      </c>
      <c r="I20">
        <v>7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68</v>
      </c>
      <c r="S20">
        <v>2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f>R20/SUM(F20:Y20)</f>
        <v>0.81927710843373491</v>
      </c>
    </row>
    <row r="21" spans="2:26" x14ac:dyDescent="0.3">
      <c r="B21" t="s">
        <v>60</v>
      </c>
      <c r="C21">
        <v>0.93633540372670809</v>
      </c>
      <c r="E21" t="s">
        <v>60</v>
      </c>
      <c r="F21">
        <v>0</v>
      </c>
      <c r="G21">
        <v>0</v>
      </c>
      <c r="H21">
        <v>2</v>
      </c>
      <c r="I21">
        <v>2</v>
      </c>
      <c r="J21">
        <v>0</v>
      </c>
      <c r="K21">
        <v>3</v>
      </c>
      <c r="L21">
        <v>0</v>
      </c>
      <c r="M21">
        <v>1</v>
      </c>
      <c r="N21">
        <v>0</v>
      </c>
      <c r="O21">
        <v>16</v>
      </c>
      <c r="P21">
        <v>1</v>
      </c>
      <c r="Q21">
        <v>0</v>
      </c>
      <c r="R21">
        <v>0</v>
      </c>
      <c r="S21">
        <v>603</v>
      </c>
      <c r="T21">
        <v>1</v>
      </c>
      <c r="U21">
        <v>0</v>
      </c>
      <c r="V21">
        <v>10</v>
      </c>
      <c r="W21">
        <v>5</v>
      </c>
      <c r="X21">
        <v>0</v>
      </c>
      <c r="Y21">
        <v>0</v>
      </c>
      <c r="Z21">
        <f>S21/SUM(F21:Y21)</f>
        <v>0.93633540372670809</v>
      </c>
    </row>
    <row r="22" spans="2:26" x14ac:dyDescent="0.3">
      <c r="B22" t="s">
        <v>61</v>
      </c>
      <c r="C22">
        <v>0.78048780487804881</v>
      </c>
      <c r="E22" t="s">
        <v>61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  <c r="M22">
        <v>5</v>
      </c>
      <c r="N22">
        <v>1</v>
      </c>
      <c r="O22">
        <v>5</v>
      </c>
      <c r="P22">
        <v>0</v>
      </c>
      <c r="Q22">
        <v>0</v>
      </c>
      <c r="R22">
        <v>0</v>
      </c>
      <c r="S22">
        <v>2</v>
      </c>
      <c r="T22">
        <v>64</v>
      </c>
      <c r="U22">
        <v>0</v>
      </c>
      <c r="V22">
        <v>0</v>
      </c>
      <c r="W22">
        <v>1</v>
      </c>
      <c r="X22">
        <v>0</v>
      </c>
      <c r="Y22">
        <v>0</v>
      </c>
      <c r="Z22">
        <f>T22/SUM(F22:Y22)</f>
        <v>0.78048780487804881</v>
      </c>
    </row>
    <row r="23" spans="2:26" x14ac:dyDescent="0.3">
      <c r="B23" t="s">
        <v>62</v>
      </c>
      <c r="C23">
        <v>0.40816326530612246</v>
      </c>
      <c r="E23" t="s">
        <v>62</v>
      </c>
      <c r="F23">
        <v>0</v>
      </c>
      <c r="G23">
        <v>2</v>
      </c>
      <c r="H23">
        <v>0</v>
      </c>
      <c r="I23">
        <v>0</v>
      </c>
      <c r="J23">
        <v>0</v>
      </c>
      <c r="K23">
        <v>7</v>
      </c>
      <c r="L23">
        <v>1</v>
      </c>
      <c r="M23">
        <v>2</v>
      </c>
      <c r="N23">
        <v>2</v>
      </c>
      <c r="O23">
        <v>7</v>
      </c>
      <c r="P23">
        <v>0</v>
      </c>
      <c r="Q23">
        <v>1</v>
      </c>
      <c r="R23">
        <v>0</v>
      </c>
      <c r="S23">
        <v>1</v>
      </c>
      <c r="T23">
        <v>0</v>
      </c>
      <c r="U23">
        <v>20</v>
      </c>
      <c r="V23">
        <v>6</v>
      </c>
      <c r="W23">
        <v>0</v>
      </c>
      <c r="X23">
        <v>0</v>
      </c>
      <c r="Y23">
        <v>0</v>
      </c>
      <c r="Z23">
        <f>U23/SUM(F23:Y23)</f>
        <v>0.40816326530612246</v>
      </c>
    </row>
    <row r="24" spans="2:26" x14ac:dyDescent="0.3">
      <c r="B24" t="s">
        <v>63</v>
      </c>
      <c r="C24">
        <v>0.79398148148148151</v>
      </c>
      <c r="E24" t="s">
        <v>63</v>
      </c>
      <c r="F24">
        <v>2</v>
      </c>
      <c r="G24">
        <v>7</v>
      </c>
      <c r="H24">
        <v>29</v>
      </c>
      <c r="I24">
        <v>2</v>
      </c>
      <c r="J24">
        <v>0</v>
      </c>
      <c r="K24">
        <v>8</v>
      </c>
      <c r="L24">
        <v>0</v>
      </c>
      <c r="M24">
        <v>1</v>
      </c>
      <c r="N24">
        <v>1</v>
      </c>
      <c r="O24">
        <v>20</v>
      </c>
      <c r="P24">
        <v>1</v>
      </c>
      <c r="Q24">
        <v>2</v>
      </c>
      <c r="R24">
        <v>0</v>
      </c>
      <c r="S24">
        <v>10</v>
      </c>
      <c r="T24">
        <v>1</v>
      </c>
      <c r="U24">
        <v>1</v>
      </c>
      <c r="V24">
        <v>343</v>
      </c>
      <c r="W24">
        <v>4</v>
      </c>
      <c r="X24">
        <v>0</v>
      </c>
      <c r="Y24">
        <v>0</v>
      </c>
      <c r="Z24">
        <f>V24/SUM(F24:Y24)</f>
        <v>0.79398148148148151</v>
      </c>
    </row>
    <row r="25" spans="2:26" x14ac:dyDescent="0.3">
      <c r="B25" t="s">
        <v>64</v>
      </c>
      <c r="C25">
        <v>0.44444444444444442</v>
      </c>
      <c r="E25" t="s">
        <v>64</v>
      </c>
      <c r="F25">
        <v>1</v>
      </c>
      <c r="G25">
        <v>1</v>
      </c>
      <c r="H25">
        <v>1</v>
      </c>
      <c r="I25">
        <v>0</v>
      </c>
      <c r="J25">
        <v>1</v>
      </c>
      <c r="K25">
        <v>5</v>
      </c>
      <c r="L25">
        <v>4</v>
      </c>
      <c r="M25">
        <v>1</v>
      </c>
      <c r="N25">
        <v>1</v>
      </c>
      <c r="O25">
        <v>29</v>
      </c>
      <c r="P25">
        <v>0</v>
      </c>
      <c r="Q25">
        <v>0</v>
      </c>
      <c r="R25">
        <v>0</v>
      </c>
      <c r="S25">
        <v>9</v>
      </c>
      <c r="T25">
        <v>0</v>
      </c>
      <c r="U25">
        <v>0</v>
      </c>
      <c r="V25">
        <v>2</v>
      </c>
      <c r="W25">
        <v>44</v>
      </c>
      <c r="X25">
        <v>0</v>
      </c>
      <c r="Y25">
        <v>0</v>
      </c>
      <c r="Z25">
        <f>W25/SUM(F25:Y25)</f>
        <v>0.44444444444444442</v>
      </c>
    </row>
    <row r="26" spans="2:26" x14ac:dyDescent="0.3">
      <c r="B26" t="s">
        <v>65</v>
      </c>
      <c r="C26">
        <v>0.8571428571428571</v>
      </c>
      <c r="E26" t="s">
        <v>65</v>
      </c>
      <c r="F26">
        <v>1</v>
      </c>
      <c r="G26">
        <v>0</v>
      </c>
      <c r="H26">
        <v>0</v>
      </c>
      <c r="I26">
        <v>10</v>
      </c>
      <c r="J26">
        <v>0</v>
      </c>
      <c r="K26">
        <v>0</v>
      </c>
      <c r="L26">
        <v>0</v>
      </c>
      <c r="M26">
        <v>4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>
        <v>0</v>
      </c>
      <c r="U26">
        <v>0</v>
      </c>
      <c r="V26">
        <v>1</v>
      </c>
      <c r="W26">
        <v>0</v>
      </c>
      <c r="X26">
        <v>132</v>
      </c>
      <c r="Y26">
        <v>3</v>
      </c>
      <c r="Z26">
        <f>X26/SUM(F26:Y26)</f>
        <v>0.8571428571428571</v>
      </c>
    </row>
    <row r="27" spans="2:26" x14ac:dyDescent="0.3">
      <c r="B27" t="s">
        <v>66</v>
      </c>
      <c r="C27">
        <v>0.70731707317073167</v>
      </c>
      <c r="E27" t="s">
        <v>66</v>
      </c>
      <c r="F27">
        <v>0</v>
      </c>
      <c r="G27">
        <v>0</v>
      </c>
      <c r="H27">
        <v>0</v>
      </c>
      <c r="I27">
        <v>5</v>
      </c>
      <c r="J27">
        <v>0</v>
      </c>
      <c r="K27">
        <v>2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15</v>
      </c>
      <c r="Y27">
        <v>58</v>
      </c>
      <c r="Z27">
        <f>Y27/SUM(F27:Y27)</f>
        <v>0.70731707317073167</v>
      </c>
    </row>
    <row r="28" spans="2:26" x14ac:dyDescent="0.3">
      <c r="E28" t="s">
        <v>67</v>
      </c>
      <c r="F28">
        <f>F8/SUM(F8:F27)</f>
        <v>0.69047619047619047</v>
      </c>
      <c r="G28">
        <f>G9/SUM(G8:G27)</f>
        <v>0.57534246575342463</v>
      </c>
      <c r="H28">
        <f>H10/SUM(H8:H27)</f>
        <v>0.69767441860465118</v>
      </c>
      <c r="I28">
        <f>I11/SUM(I8:I27)</f>
        <v>0.8125</v>
      </c>
      <c r="J28">
        <f>J12/SUM(J8:J27)</f>
        <v>0.86</v>
      </c>
      <c r="K28">
        <f>K13/SUM(K8:K27)</f>
        <v>0.68016194331983804</v>
      </c>
      <c r="L28">
        <f>L14/SUM(L8:L27)</f>
        <v>0.76</v>
      </c>
      <c r="M28">
        <f>M15/SUM(M8:M27)</f>
        <v>0.89423076923076927</v>
      </c>
      <c r="N28">
        <f>N16/SUM(N8:N27)</f>
        <v>0.59322033898305082</v>
      </c>
      <c r="O28">
        <f>O17/SUM(O8:O27)</f>
        <v>0.80022573363431149</v>
      </c>
      <c r="P28">
        <f>P18/SUM(P8:P27)</f>
        <v>0.85106382978723405</v>
      </c>
      <c r="Q28">
        <f>Q19/SUM(Q8:Q27)</f>
        <v>0.87068965517241381</v>
      </c>
      <c r="R28">
        <f>R20/SUM(R8:R27)</f>
        <v>0.90666666666666662</v>
      </c>
      <c r="S28">
        <f>S21/SUM(S8:S27)</f>
        <v>0.9</v>
      </c>
      <c r="T28">
        <f>T22/SUM(T8:T27)</f>
        <v>0.84210526315789469</v>
      </c>
      <c r="U28">
        <f>U23/SUM(U8:U27)</f>
        <v>0.64516129032258063</v>
      </c>
      <c r="V28">
        <f>V24/SUM(V8:V27)</f>
        <v>0.77601809954751133</v>
      </c>
      <c r="W28">
        <f>W25/SUM(W8:W27)</f>
        <v>0.6470588235294118</v>
      </c>
      <c r="X28">
        <f>X26/SUM(X8:X27)</f>
        <v>0.84076433121019112</v>
      </c>
      <c r="Y28">
        <f>Y27/SUM(Y8:Y27)</f>
        <v>0.86567164179104472</v>
      </c>
    </row>
    <row r="31" spans="2:26" x14ac:dyDescent="0.3">
      <c r="B31" s="56" t="s">
        <v>72</v>
      </c>
      <c r="C31" s="57"/>
      <c r="D31" s="56" t="s">
        <v>75</v>
      </c>
    </row>
    <row r="32" spans="2:26" x14ac:dyDescent="0.3">
      <c r="B32" t="s">
        <v>85</v>
      </c>
    </row>
    <row r="33" spans="2:26" x14ac:dyDescent="0.3">
      <c r="B33" t="s">
        <v>96</v>
      </c>
    </row>
    <row r="34" spans="2:26" x14ac:dyDescent="0.3">
      <c r="B34" t="s">
        <v>97</v>
      </c>
    </row>
    <row r="35" spans="2:26" x14ac:dyDescent="0.3">
      <c r="B35" t="s">
        <v>82</v>
      </c>
      <c r="C35">
        <v>0.802664655605832</v>
      </c>
    </row>
    <row r="37" spans="2:26" x14ac:dyDescent="0.3">
      <c r="B37" t="s">
        <v>47</v>
      </c>
      <c r="C37">
        <v>0.63829787234042556</v>
      </c>
      <c r="E37" t="s">
        <v>47</v>
      </c>
      <c r="F37">
        <v>30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1</v>
      </c>
      <c r="N37">
        <v>0</v>
      </c>
      <c r="O37">
        <v>3</v>
      </c>
      <c r="P37">
        <v>0</v>
      </c>
      <c r="Q37">
        <v>0</v>
      </c>
      <c r="R37">
        <v>0</v>
      </c>
      <c r="S37">
        <v>5</v>
      </c>
      <c r="T37">
        <v>0</v>
      </c>
      <c r="U37">
        <v>0</v>
      </c>
      <c r="V37">
        <v>3</v>
      </c>
      <c r="W37">
        <v>1</v>
      </c>
      <c r="X37">
        <v>1</v>
      </c>
      <c r="Y37">
        <v>0</v>
      </c>
      <c r="Z37">
        <f>F37/SUM(F37:Y37)</f>
        <v>0.63829787234042556</v>
      </c>
    </row>
    <row r="38" spans="2:26" x14ac:dyDescent="0.3">
      <c r="B38" t="s">
        <v>48</v>
      </c>
      <c r="C38">
        <v>0.51249999999999996</v>
      </c>
      <c r="E38" t="s">
        <v>48</v>
      </c>
      <c r="F38">
        <v>0</v>
      </c>
      <c r="G38">
        <v>41</v>
      </c>
      <c r="H38">
        <v>2</v>
      </c>
      <c r="I38">
        <v>0</v>
      </c>
      <c r="J38">
        <v>1</v>
      </c>
      <c r="K38">
        <v>6</v>
      </c>
      <c r="L38">
        <v>0</v>
      </c>
      <c r="M38">
        <v>3</v>
      </c>
      <c r="N38">
        <v>13</v>
      </c>
      <c r="O38">
        <v>3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9</v>
      </c>
      <c r="W38">
        <v>0</v>
      </c>
      <c r="X38">
        <v>0</v>
      </c>
      <c r="Y38">
        <v>0</v>
      </c>
      <c r="Z38">
        <f>G38/SUM(F38:Y38)</f>
        <v>0.51249999999999996</v>
      </c>
    </row>
    <row r="39" spans="2:26" x14ac:dyDescent="0.3">
      <c r="B39" t="s">
        <v>49</v>
      </c>
      <c r="C39">
        <v>0.7290322580645161</v>
      </c>
      <c r="E39" t="s">
        <v>49</v>
      </c>
      <c r="F39">
        <v>0</v>
      </c>
      <c r="G39">
        <v>0</v>
      </c>
      <c r="H39">
        <v>113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9</v>
      </c>
      <c r="P39">
        <v>0</v>
      </c>
      <c r="Q39">
        <v>0</v>
      </c>
      <c r="R39">
        <v>0</v>
      </c>
      <c r="S39">
        <v>9</v>
      </c>
      <c r="T39">
        <v>0</v>
      </c>
      <c r="U39">
        <v>0</v>
      </c>
      <c r="V39">
        <v>21</v>
      </c>
      <c r="W39">
        <v>0</v>
      </c>
      <c r="X39">
        <v>0</v>
      </c>
      <c r="Y39">
        <v>0</v>
      </c>
      <c r="Z39">
        <f>H39/SUM(F39:Y39)</f>
        <v>0.7290322580645161</v>
      </c>
    </row>
    <row r="40" spans="2:26" x14ac:dyDescent="0.3">
      <c r="B40" t="s">
        <v>50</v>
      </c>
      <c r="C40">
        <v>0.8764044943820225</v>
      </c>
      <c r="E40" t="s">
        <v>50</v>
      </c>
      <c r="F40">
        <v>0</v>
      </c>
      <c r="G40">
        <v>0</v>
      </c>
      <c r="H40">
        <v>1</v>
      </c>
      <c r="I40">
        <v>234</v>
      </c>
      <c r="J40">
        <v>3</v>
      </c>
      <c r="K40">
        <v>0</v>
      </c>
      <c r="L40">
        <v>0</v>
      </c>
      <c r="M40">
        <v>1</v>
      </c>
      <c r="N40">
        <v>0</v>
      </c>
      <c r="O40">
        <v>3</v>
      </c>
      <c r="P40">
        <v>0</v>
      </c>
      <c r="Q40">
        <v>8</v>
      </c>
      <c r="R40">
        <v>1</v>
      </c>
      <c r="S40">
        <v>5</v>
      </c>
      <c r="T40">
        <v>0</v>
      </c>
      <c r="U40">
        <v>0</v>
      </c>
      <c r="V40">
        <v>5</v>
      </c>
      <c r="W40">
        <v>0</v>
      </c>
      <c r="X40">
        <v>3</v>
      </c>
      <c r="Y40">
        <v>3</v>
      </c>
      <c r="Z40">
        <f>I40/SUM(F40:Y40)</f>
        <v>0.8764044943820225</v>
      </c>
    </row>
    <row r="41" spans="2:26" x14ac:dyDescent="0.3">
      <c r="B41" t="s">
        <v>51</v>
      </c>
      <c r="C41">
        <v>0.56000000000000005</v>
      </c>
      <c r="E41" t="s">
        <v>51</v>
      </c>
      <c r="F41">
        <v>3</v>
      </c>
      <c r="G41">
        <v>1</v>
      </c>
      <c r="H41">
        <v>0</v>
      </c>
      <c r="I41">
        <v>8</v>
      </c>
      <c r="J41">
        <v>42</v>
      </c>
      <c r="K41">
        <v>1</v>
      </c>
      <c r="L41">
        <v>0</v>
      </c>
      <c r="M41">
        <v>0</v>
      </c>
      <c r="N41">
        <v>1</v>
      </c>
      <c r="O41">
        <v>4</v>
      </c>
      <c r="P41">
        <v>0</v>
      </c>
      <c r="Q41">
        <v>0</v>
      </c>
      <c r="R41">
        <v>1</v>
      </c>
      <c r="S41">
        <v>7</v>
      </c>
      <c r="T41">
        <v>0</v>
      </c>
      <c r="U41">
        <v>0</v>
      </c>
      <c r="V41">
        <v>3</v>
      </c>
      <c r="W41">
        <v>0</v>
      </c>
      <c r="X41">
        <v>2</v>
      </c>
      <c r="Y41">
        <v>2</v>
      </c>
      <c r="Z41">
        <f>J41/SUM(F41:Y41)</f>
        <v>0.56000000000000005</v>
      </c>
    </row>
    <row r="42" spans="2:26" x14ac:dyDescent="0.3">
      <c r="B42" t="s">
        <v>52</v>
      </c>
      <c r="C42">
        <v>0.5962264150943396</v>
      </c>
      <c r="E42" t="s">
        <v>52</v>
      </c>
      <c r="F42">
        <v>0</v>
      </c>
      <c r="G42">
        <v>8</v>
      </c>
      <c r="H42">
        <v>6</v>
      </c>
      <c r="I42">
        <v>0</v>
      </c>
      <c r="J42">
        <v>0</v>
      </c>
      <c r="K42">
        <v>158</v>
      </c>
      <c r="L42">
        <v>3</v>
      </c>
      <c r="M42">
        <v>2</v>
      </c>
      <c r="N42">
        <v>5</v>
      </c>
      <c r="O42">
        <v>48</v>
      </c>
      <c r="P42">
        <v>0</v>
      </c>
      <c r="Q42">
        <v>0</v>
      </c>
      <c r="R42">
        <v>0</v>
      </c>
      <c r="S42">
        <v>0</v>
      </c>
      <c r="T42">
        <v>1</v>
      </c>
      <c r="U42">
        <v>4</v>
      </c>
      <c r="V42">
        <v>24</v>
      </c>
      <c r="W42">
        <v>6</v>
      </c>
      <c r="X42">
        <v>0</v>
      </c>
      <c r="Y42">
        <v>0</v>
      </c>
      <c r="Z42">
        <f>K42/SUM(F42:Y42)</f>
        <v>0.5962264150943396</v>
      </c>
    </row>
    <row r="43" spans="2:26" x14ac:dyDescent="0.3">
      <c r="B43" t="s">
        <v>53</v>
      </c>
      <c r="C43">
        <v>0.66101694915254239</v>
      </c>
      <c r="E43" t="s">
        <v>53</v>
      </c>
      <c r="F43">
        <v>0</v>
      </c>
      <c r="G43">
        <v>2</v>
      </c>
      <c r="H43">
        <v>1</v>
      </c>
      <c r="I43">
        <v>0</v>
      </c>
      <c r="J43">
        <v>0</v>
      </c>
      <c r="K43">
        <v>1</v>
      </c>
      <c r="L43">
        <v>78</v>
      </c>
      <c r="M43">
        <v>1</v>
      </c>
      <c r="N43">
        <v>0</v>
      </c>
      <c r="O43">
        <v>22</v>
      </c>
      <c r="P43">
        <v>0</v>
      </c>
      <c r="Q43">
        <v>0</v>
      </c>
      <c r="R43">
        <v>1</v>
      </c>
      <c r="S43">
        <v>2</v>
      </c>
      <c r="T43">
        <v>5</v>
      </c>
      <c r="U43">
        <v>2</v>
      </c>
      <c r="V43">
        <v>2</v>
      </c>
      <c r="W43">
        <v>1</v>
      </c>
      <c r="X43">
        <v>0</v>
      </c>
      <c r="Y43">
        <v>0</v>
      </c>
      <c r="Z43">
        <f>L43/SUM(F43:Y43)</f>
        <v>0.66101694915254239</v>
      </c>
    </row>
    <row r="44" spans="2:26" x14ac:dyDescent="0.3">
      <c r="B44" t="s">
        <v>54</v>
      </c>
      <c r="C44">
        <v>0.93</v>
      </c>
      <c r="E44" t="s">
        <v>54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</v>
      </c>
      <c r="M44">
        <v>279</v>
      </c>
      <c r="N44">
        <v>2</v>
      </c>
      <c r="O44">
        <v>3</v>
      </c>
      <c r="P44">
        <v>1</v>
      </c>
      <c r="Q44">
        <v>1</v>
      </c>
      <c r="R44">
        <v>0</v>
      </c>
      <c r="S44">
        <v>3</v>
      </c>
      <c r="T44">
        <v>3</v>
      </c>
      <c r="U44">
        <v>0</v>
      </c>
      <c r="V44">
        <v>1</v>
      </c>
      <c r="W44">
        <v>1</v>
      </c>
      <c r="X44">
        <v>3</v>
      </c>
      <c r="Y44">
        <v>0</v>
      </c>
      <c r="Z44">
        <f>M44/SUM(F44:Y44)</f>
        <v>0.93</v>
      </c>
    </row>
    <row r="45" spans="2:26" x14ac:dyDescent="0.3">
      <c r="B45" t="s">
        <v>55</v>
      </c>
      <c r="C45">
        <v>0.59701492537313428</v>
      </c>
      <c r="E45" t="s">
        <v>55</v>
      </c>
      <c r="F45">
        <v>0</v>
      </c>
      <c r="G45">
        <v>9</v>
      </c>
      <c r="H45">
        <v>0</v>
      </c>
      <c r="I45">
        <v>0</v>
      </c>
      <c r="J45">
        <v>0</v>
      </c>
      <c r="K45">
        <v>3</v>
      </c>
      <c r="L45">
        <v>0</v>
      </c>
      <c r="M45">
        <v>1</v>
      </c>
      <c r="N45">
        <v>40</v>
      </c>
      <c r="O45">
        <v>4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9</v>
      </c>
      <c r="W45">
        <v>0</v>
      </c>
      <c r="X45">
        <v>0</v>
      </c>
      <c r="Y45">
        <v>0</v>
      </c>
      <c r="Z45">
        <f>N45/SUM(F45:Y45)</f>
        <v>0.59701492537313428</v>
      </c>
    </row>
    <row r="46" spans="2:26" x14ac:dyDescent="0.3">
      <c r="B46" t="s">
        <v>56</v>
      </c>
      <c r="C46">
        <v>0.90433673469387754</v>
      </c>
      <c r="E46" t="s">
        <v>56</v>
      </c>
      <c r="F46">
        <v>1</v>
      </c>
      <c r="G46">
        <v>4</v>
      </c>
      <c r="H46">
        <v>3</v>
      </c>
      <c r="I46">
        <v>3</v>
      </c>
      <c r="J46">
        <v>0</v>
      </c>
      <c r="K46">
        <v>21</v>
      </c>
      <c r="L46">
        <v>10</v>
      </c>
      <c r="M46">
        <v>0</v>
      </c>
      <c r="N46">
        <v>2</v>
      </c>
      <c r="O46">
        <v>709</v>
      </c>
      <c r="P46">
        <v>0</v>
      </c>
      <c r="Q46">
        <v>2</v>
      </c>
      <c r="R46">
        <v>1</v>
      </c>
      <c r="S46">
        <v>12</v>
      </c>
      <c r="T46">
        <v>0</v>
      </c>
      <c r="U46">
        <v>0</v>
      </c>
      <c r="V46">
        <v>12</v>
      </c>
      <c r="W46">
        <v>4</v>
      </c>
      <c r="X46">
        <v>0</v>
      </c>
      <c r="Y46">
        <v>0</v>
      </c>
      <c r="Z46">
        <f>O46/SUM(F46:Y46)</f>
        <v>0.90433673469387754</v>
      </c>
    </row>
    <row r="47" spans="2:26" x14ac:dyDescent="0.3">
      <c r="B47" t="s">
        <v>57</v>
      </c>
      <c r="C47">
        <v>0.67924528301886788</v>
      </c>
      <c r="E47" t="s">
        <v>57</v>
      </c>
      <c r="F47">
        <v>5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3</v>
      </c>
      <c r="N47">
        <v>0</v>
      </c>
      <c r="O47">
        <v>1</v>
      </c>
      <c r="P47">
        <v>36</v>
      </c>
      <c r="Q47">
        <v>0</v>
      </c>
      <c r="R47">
        <v>0</v>
      </c>
      <c r="S47">
        <v>4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f>P47/SUM(F47:Y47)</f>
        <v>0.67924528301886788</v>
      </c>
    </row>
    <row r="48" spans="2:26" x14ac:dyDescent="0.3">
      <c r="B48" t="s">
        <v>58</v>
      </c>
      <c r="C48">
        <v>0.71126760563380287</v>
      </c>
      <c r="E48" t="s">
        <v>58</v>
      </c>
      <c r="F48">
        <v>0</v>
      </c>
      <c r="G48">
        <v>1</v>
      </c>
      <c r="H48">
        <v>3</v>
      </c>
      <c r="I48">
        <v>17</v>
      </c>
      <c r="J48">
        <v>2</v>
      </c>
      <c r="K48">
        <v>2</v>
      </c>
      <c r="L48">
        <v>0</v>
      </c>
      <c r="M48">
        <v>8</v>
      </c>
      <c r="N48">
        <v>0</v>
      </c>
      <c r="O48">
        <v>1</v>
      </c>
      <c r="P48">
        <v>0</v>
      </c>
      <c r="Q48">
        <v>101</v>
      </c>
      <c r="R48">
        <v>3</v>
      </c>
      <c r="S48">
        <v>1</v>
      </c>
      <c r="T48">
        <v>0</v>
      </c>
      <c r="U48">
        <v>1</v>
      </c>
      <c r="V48">
        <v>1</v>
      </c>
      <c r="W48">
        <v>0</v>
      </c>
      <c r="X48">
        <v>1</v>
      </c>
      <c r="Y48">
        <v>0</v>
      </c>
      <c r="Z48">
        <f>Q48/SUM(F48:Y48)</f>
        <v>0.71126760563380287</v>
      </c>
    </row>
    <row r="49" spans="2:26" x14ac:dyDescent="0.3">
      <c r="B49" t="s">
        <v>59</v>
      </c>
      <c r="C49">
        <v>0.81927710843373491</v>
      </c>
      <c r="E49" t="s">
        <v>59</v>
      </c>
      <c r="F49">
        <v>0</v>
      </c>
      <c r="G49">
        <v>0</v>
      </c>
      <c r="H49">
        <v>0</v>
      </c>
      <c r="I49">
        <v>7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68</v>
      </c>
      <c r="S49">
        <v>1</v>
      </c>
      <c r="T49">
        <v>0</v>
      </c>
      <c r="U49">
        <v>0</v>
      </c>
      <c r="V49">
        <v>3</v>
      </c>
      <c r="W49">
        <v>2</v>
      </c>
      <c r="X49">
        <v>0</v>
      </c>
      <c r="Y49">
        <v>0</v>
      </c>
      <c r="Z49">
        <f>R49/SUM(F49:Y49)</f>
        <v>0.81927710843373491</v>
      </c>
    </row>
    <row r="50" spans="2:26" x14ac:dyDescent="0.3">
      <c r="B50" t="s">
        <v>60</v>
      </c>
      <c r="C50">
        <v>0.93478260869565222</v>
      </c>
      <c r="E50" t="s">
        <v>60</v>
      </c>
      <c r="F50">
        <v>1</v>
      </c>
      <c r="G50">
        <v>0</v>
      </c>
      <c r="H50">
        <v>2</v>
      </c>
      <c r="I50">
        <v>2</v>
      </c>
      <c r="J50">
        <v>0</v>
      </c>
      <c r="K50">
        <v>3</v>
      </c>
      <c r="L50">
        <v>0</v>
      </c>
      <c r="M50">
        <v>2</v>
      </c>
      <c r="N50">
        <v>0</v>
      </c>
      <c r="O50">
        <v>18</v>
      </c>
      <c r="P50">
        <v>1</v>
      </c>
      <c r="Q50">
        <v>0</v>
      </c>
      <c r="R50">
        <v>0</v>
      </c>
      <c r="S50">
        <v>602</v>
      </c>
      <c r="T50">
        <v>0</v>
      </c>
      <c r="U50">
        <v>0</v>
      </c>
      <c r="V50">
        <v>10</v>
      </c>
      <c r="W50">
        <v>3</v>
      </c>
      <c r="X50">
        <v>0</v>
      </c>
      <c r="Y50">
        <v>0</v>
      </c>
      <c r="Z50">
        <f>S50/SUM(F50:Y50)</f>
        <v>0.93478260869565222</v>
      </c>
    </row>
    <row r="51" spans="2:26" x14ac:dyDescent="0.3">
      <c r="B51" t="s">
        <v>61</v>
      </c>
      <c r="C51">
        <v>0.76829268292682928</v>
      </c>
      <c r="E51" t="s">
        <v>61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5</v>
      </c>
      <c r="N51">
        <v>1</v>
      </c>
      <c r="O51">
        <v>7</v>
      </c>
      <c r="P51">
        <v>0</v>
      </c>
      <c r="Q51">
        <v>0</v>
      </c>
      <c r="R51">
        <v>0</v>
      </c>
      <c r="S51">
        <v>2</v>
      </c>
      <c r="T51">
        <v>63</v>
      </c>
      <c r="U51">
        <v>0</v>
      </c>
      <c r="V51">
        <v>0</v>
      </c>
      <c r="W51">
        <v>1</v>
      </c>
      <c r="X51">
        <v>0</v>
      </c>
      <c r="Y51">
        <v>0</v>
      </c>
      <c r="Z51">
        <f>T51/SUM(F51:Y51)</f>
        <v>0.76829268292682928</v>
      </c>
    </row>
    <row r="52" spans="2:26" x14ac:dyDescent="0.3">
      <c r="B52" t="s">
        <v>62</v>
      </c>
      <c r="C52">
        <v>0.42857142857142855</v>
      </c>
      <c r="E52" t="s">
        <v>62</v>
      </c>
      <c r="F52">
        <v>0</v>
      </c>
      <c r="G52">
        <v>1</v>
      </c>
      <c r="H52">
        <v>0</v>
      </c>
      <c r="I52">
        <v>0</v>
      </c>
      <c r="J52">
        <v>0</v>
      </c>
      <c r="K52">
        <v>4</v>
      </c>
      <c r="L52">
        <v>1</v>
      </c>
      <c r="M52">
        <v>2</v>
      </c>
      <c r="N52">
        <v>2</v>
      </c>
      <c r="O52">
        <v>8</v>
      </c>
      <c r="P52">
        <v>1</v>
      </c>
      <c r="Q52">
        <v>1</v>
      </c>
      <c r="R52">
        <v>0</v>
      </c>
      <c r="S52">
        <v>1</v>
      </c>
      <c r="T52">
        <v>0</v>
      </c>
      <c r="U52">
        <v>21</v>
      </c>
      <c r="V52">
        <v>7</v>
      </c>
      <c r="W52">
        <v>0</v>
      </c>
      <c r="X52">
        <v>0</v>
      </c>
      <c r="Y52">
        <v>0</v>
      </c>
      <c r="Z52">
        <f>U52/SUM(F52:Y52)</f>
        <v>0.42857142857142855</v>
      </c>
    </row>
    <row r="53" spans="2:26" x14ac:dyDescent="0.3">
      <c r="B53" t="s">
        <v>63</v>
      </c>
      <c r="C53">
        <v>0.78935185185185186</v>
      </c>
      <c r="E53" t="s">
        <v>63</v>
      </c>
      <c r="F53">
        <v>0</v>
      </c>
      <c r="G53">
        <v>9</v>
      </c>
      <c r="H53">
        <v>28</v>
      </c>
      <c r="I53">
        <v>2</v>
      </c>
      <c r="J53">
        <v>0</v>
      </c>
      <c r="K53">
        <v>7</v>
      </c>
      <c r="L53">
        <v>0</v>
      </c>
      <c r="M53">
        <v>2</v>
      </c>
      <c r="N53">
        <v>1</v>
      </c>
      <c r="O53">
        <v>17</v>
      </c>
      <c r="P53">
        <v>0</v>
      </c>
      <c r="Q53">
        <v>2</v>
      </c>
      <c r="R53">
        <v>0</v>
      </c>
      <c r="S53">
        <v>15</v>
      </c>
      <c r="T53">
        <v>1</v>
      </c>
      <c r="U53">
        <v>2</v>
      </c>
      <c r="V53">
        <v>341</v>
      </c>
      <c r="W53">
        <v>5</v>
      </c>
      <c r="X53">
        <v>0</v>
      </c>
      <c r="Y53">
        <v>0</v>
      </c>
      <c r="Z53">
        <f>V53/SUM(F53:Y53)</f>
        <v>0.78935185185185186</v>
      </c>
    </row>
    <row r="54" spans="2:26" x14ac:dyDescent="0.3">
      <c r="B54" t="s">
        <v>64</v>
      </c>
      <c r="C54">
        <v>0.46464646464646464</v>
      </c>
      <c r="E54" t="s">
        <v>64</v>
      </c>
      <c r="F54">
        <v>0</v>
      </c>
      <c r="G54">
        <v>1</v>
      </c>
      <c r="H54">
        <v>2</v>
      </c>
      <c r="I54">
        <v>0</v>
      </c>
      <c r="J54">
        <v>1</v>
      </c>
      <c r="K54">
        <v>5</v>
      </c>
      <c r="L54">
        <v>3</v>
      </c>
      <c r="M54">
        <v>0</v>
      </c>
      <c r="N54">
        <v>2</v>
      </c>
      <c r="O54">
        <v>27</v>
      </c>
      <c r="P54">
        <v>0</v>
      </c>
      <c r="Q54">
        <v>0</v>
      </c>
      <c r="R54">
        <v>0</v>
      </c>
      <c r="S54">
        <v>9</v>
      </c>
      <c r="T54">
        <v>1</v>
      </c>
      <c r="U54">
        <v>0</v>
      </c>
      <c r="V54">
        <v>2</v>
      </c>
      <c r="W54">
        <v>46</v>
      </c>
      <c r="X54">
        <v>0</v>
      </c>
      <c r="Y54">
        <v>0</v>
      </c>
      <c r="Z54">
        <f>W54/SUM(F54:Y54)</f>
        <v>0.46464646464646464</v>
      </c>
    </row>
    <row r="55" spans="2:26" x14ac:dyDescent="0.3">
      <c r="B55" t="s">
        <v>65</v>
      </c>
      <c r="C55">
        <v>0.85064935064935066</v>
      </c>
      <c r="E55" t="s">
        <v>65</v>
      </c>
      <c r="F55">
        <v>1</v>
      </c>
      <c r="G55">
        <v>0</v>
      </c>
      <c r="H55">
        <v>0</v>
      </c>
      <c r="I55">
        <v>9</v>
      </c>
      <c r="J55">
        <v>0</v>
      </c>
      <c r="K55">
        <v>0</v>
      </c>
      <c r="L55">
        <v>0</v>
      </c>
      <c r="M55">
        <v>4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>
        <v>0</v>
      </c>
      <c r="U55">
        <v>0</v>
      </c>
      <c r="V55">
        <v>1</v>
      </c>
      <c r="W55">
        <v>0</v>
      </c>
      <c r="X55">
        <v>131</v>
      </c>
      <c r="Y55">
        <v>5</v>
      </c>
      <c r="Z55">
        <f>X55/SUM(F55:Y55)</f>
        <v>0.85064935064935066</v>
      </c>
    </row>
    <row r="56" spans="2:26" x14ac:dyDescent="0.3">
      <c r="B56" t="s">
        <v>66</v>
      </c>
      <c r="C56">
        <v>0.73170731707317072</v>
      </c>
      <c r="E56" t="s">
        <v>66</v>
      </c>
      <c r="F56">
        <v>0</v>
      </c>
      <c r="G56">
        <v>1</v>
      </c>
      <c r="H56">
        <v>0</v>
      </c>
      <c r="I56">
        <v>4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14</v>
      </c>
      <c r="Y56">
        <v>60</v>
      </c>
      <c r="Z56">
        <f>Y56/SUM(F56:Y56)</f>
        <v>0.73170731707317072</v>
      </c>
    </row>
    <row r="57" spans="2:26" x14ac:dyDescent="0.3">
      <c r="E57" t="s">
        <v>67</v>
      </c>
      <c r="F57">
        <f>F37/SUM(F37:F56)</f>
        <v>0.73170731707317072</v>
      </c>
      <c r="G57">
        <f>G38/SUM(G37:G56)</f>
        <v>0.51898734177215189</v>
      </c>
      <c r="H57">
        <f>H39/SUM(H37:H56)</f>
        <v>0.69325153374233128</v>
      </c>
      <c r="I57">
        <f>I40/SUM(I37:I56)</f>
        <v>0.81533101045296164</v>
      </c>
      <c r="J57">
        <f>J41/SUM(J37:J56)</f>
        <v>0.84</v>
      </c>
      <c r="K57">
        <f>K42/SUM(K37:K56)</f>
        <v>0.72811059907834097</v>
      </c>
      <c r="L57">
        <f>L43/SUM(L37:L56)</f>
        <v>0.7722772277227723</v>
      </c>
      <c r="M57">
        <f>M44/SUM(M37:M56)</f>
        <v>0.88571428571428568</v>
      </c>
      <c r="N57">
        <f>N45/SUM(N37:N56)</f>
        <v>0.57971014492753625</v>
      </c>
      <c r="O57">
        <f>O46/SUM(O37:O56)</f>
        <v>0.79932356257046222</v>
      </c>
      <c r="P57">
        <f>P47/SUM(P37:P56)</f>
        <v>0.92307692307692313</v>
      </c>
      <c r="Q57">
        <f>Q48/SUM(Q37:Q56)</f>
        <v>0.86324786324786329</v>
      </c>
      <c r="R57">
        <f>R49/SUM(R37:R56)</f>
        <v>0.90666666666666662</v>
      </c>
      <c r="S57">
        <f>S50/SUM(S37:S56)</f>
        <v>0.88140556368960465</v>
      </c>
      <c r="T57">
        <f>T51/SUM(T37:T56)</f>
        <v>0.85135135135135132</v>
      </c>
      <c r="U57">
        <f>U52/SUM(U37:U56)</f>
        <v>0.67741935483870963</v>
      </c>
      <c r="V57">
        <f>V53/SUM(V37:V56)</f>
        <v>0.74945054945054945</v>
      </c>
      <c r="W57">
        <f>W54/SUM(W37:W56)</f>
        <v>0.65714285714285714</v>
      </c>
      <c r="X57">
        <f>X55/SUM(X37:X56)</f>
        <v>0.84516129032258069</v>
      </c>
      <c r="Y57">
        <f>Y56/SUM(Y37:Y56)</f>
        <v>0.8571428571428571</v>
      </c>
    </row>
    <row r="60" spans="2:26" x14ac:dyDescent="0.3">
      <c r="F60" t="s">
        <v>79</v>
      </c>
    </row>
    <row r="61" spans="2:26" x14ac:dyDescent="0.3">
      <c r="C61" t="s">
        <v>82</v>
      </c>
      <c r="D61">
        <v>0.80945198592257395</v>
      </c>
      <c r="F61" t="s">
        <v>98</v>
      </c>
    </row>
    <row r="62" spans="2:26" x14ac:dyDescent="0.3">
      <c r="E62" t="s">
        <v>47</v>
      </c>
      <c r="F62">
        <v>29</v>
      </c>
      <c r="G62">
        <v>0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0</v>
      </c>
      <c r="O62">
        <v>3</v>
      </c>
      <c r="P62">
        <v>0</v>
      </c>
      <c r="Q62">
        <v>0</v>
      </c>
      <c r="R62">
        <v>0</v>
      </c>
      <c r="S62">
        <v>6</v>
      </c>
      <c r="T62">
        <v>0</v>
      </c>
      <c r="U62">
        <v>0</v>
      </c>
      <c r="V62">
        <v>3</v>
      </c>
      <c r="W62">
        <v>1</v>
      </c>
      <c r="X62">
        <v>1</v>
      </c>
      <c r="Y62">
        <v>0</v>
      </c>
      <c r="Z62">
        <f>F62/SUM(F62:Y62)</f>
        <v>0.61702127659574468</v>
      </c>
    </row>
    <row r="63" spans="2:26" x14ac:dyDescent="0.3">
      <c r="E63" t="s">
        <v>48</v>
      </c>
      <c r="F63">
        <v>2</v>
      </c>
      <c r="G63">
        <v>41</v>
      </c>
      <c r="H63">
        <v>1</v>
      </c>
      <c r="I63">
        <v>0</v>
      </c>
      <c r="J63">
        <v>1</v>
      </c>
      <c r="K63">
        <v>9</v>
      </c>
      <c r="L63">
        <v>0</v>
      </c>
      <c r="M63">
        <v>1</v>
      </c>
      <c r="N63">
        <v>13</v>
      </c>
      <c r="O63">
        <v>3</v>
      </c>
      <c r="P63">
        <v>0</v>
      </c>
      <c r="Q63">
        <v>0</v>
      </c>
      <c r="R63">
        <v>0</v>
      </c>
      <c r="S63">
        <v>2</v>
      </c>
      <c r="T63">
        <v>0</v>
      </c>
      <c r="U63">
        <v>0</v>
      </c>
      <c r="V63">
        <v>7</v>
      </c>
      <c r="W63">
        <v>0</v>
      </c>
      <c r="X63">
        <v>0</v>
      </c>
      <c r="Y63">
        <v>0</v>
      </c>
      <c r="Z63">
        <f>G63/SUM(F63:Y63)</f>
        <v>0.51249999999999996</v>
      </c>
    </row>
    <row r="64" spans="2:26" x14ac:dyDescent="0.3">
      <c r="E64" t="s">
        <v>49</v>
      </c>
      <c r="F64">
        <v>0</v>
      </c>
      <c r="G64">
        <v>0</v>
      </c>
      <c r="H64">
        <v>120</v>
      </c>
      <c r="I64">
        <v>0</v>
      </c>
      <c r="J64">
        <v>0</v>
      </c>
      <c r="K64">
        <v>3</v>
      </c>
      <c r="L64">
        <v>0</v>
      </c>
      <c r="M64">
        <v>1</v>
      </c>
      <c r="N64">
        <v>0</v>
      </c>
      <c r="O64">
        <v>6</v>
      </c>
      <c r="P64">
        <v>1</v>
      </c>
      <c r="Q64">
        <v>0</v>
      </c>
      <c r="R64">
        <v>0</v>
      </c>
      <c r="S64">
        <v>3</v>
      </c>
      <c r="T64">
        <v>0</v>
      </c>
      <c r="U64">
        <v>0</v>
      </c>
      <c r="V64">
        <v>21</v>
      </c>
      <c r="W64">
        <v>0</v>
      </c>
      <c r="X64">
        <v>0</v>
      </c>
      <c r="Y64">
        <v>0</v>
      </c>
      <c r="Z64">
        <f>H64/SUM(F64:Y64)</f>
        <v>0.77419354838709675</v>
      </c>
    </row>
    <row r="65" spans="5:26" x14ac:dyDescent="0.3">
      <c r="E65" t="s">
        <v>50</v>
      </c>
      <c r="F65">
        <v>0</v>
      </c>
      <c r="G65">
        <v>0</v>
      </c>
      <c r="H65">
        <v>1</v>
      </c>
      <c r="I65">
        <v>235</v>
      </c>
      <c r="J65">
        <v>3</v>
      </c>
      <c r="K65">
        <v>1</v>
      </c>
      <c r="L65">
        <v>0</v>
      </c>
      <c r="M65">
        <v>1</v>
      </c>
      <c r="N65">
        <v>0</v>
      </c>
      <c r="O65">
        <v>3</v>
      </c>
      <c r="P65">
        <v>0</v>
      </c>
      <c r="Q65">
        <v>5</v>
      </c>
      <c r="R65">
        <v>2</v>
      </c>
      <c r="S65">
        <v>5</v>
      </c>
      <c r="T65">
        <v>0</v>
      </c>
      <c r="U65">
        <v>0</v>
      </c>
      <c r="V65">
        <v>4</v>
      </c>
      <c r="W65">
        <v>0</v>
      </c>
      <c r="X65">
        <v>4</v>
      </c>
      <c r="Y65">
        <v>3</v>
      </c>
      <c r="Z65">
        <f>I65/SUM(F65:Y65)</f>
        <v>0.88014981273408244</v>
      </c>
    </row>
    <row r="66" spans="5:26" x14ac:dyDescent="0.3">
      <c r="E66" t="s">
        <v>51</v>
      </c>
      <c r="F66">
        <v>3</v>
      </c>
      <c r="G66">
        <v>0</v>
      </c>
      <c r="H66">
        <v>0</v>
      </c>
      <c r="I66">
        <v>6</v>
      </c>
      <c r="J66">
        <v>43</v>
      </c>
      <c r="K66">
        <v>3</v>
      </c>
      <c r="L66">
        <v>0</v>
      </c>
      <c r="M66">
        <v>1</v>
      </c>
      <c r="N66">
        <v>0</v>
      </c>
      <c r="O66">
        <v>4</v>
      </c>
      <c r="P66">
        <v>1</v>
      </c>
      <c r="Q66">
        <v>0</v>
      </c>
      <c r="R66">
        <v>1</v>
      </c>
      <c r="S66">
        <v>6</v>
      </c>
      <c r="T66">
        <v>0</v>
      </c>
      <c r="U66">
        <v>0</v>
      </c>
      <c r="V66">
        <v>3</v>
      </c>
      <c r="W66">
        <v>0</v>
      </c>
      <c r="X66">
        <v>2</v>
      </c>
      <c r="Y66">
        <v>2</v>
      </c>
      <c r="Z66">
        <f>J66/SUM(F66:Y66)</f>
        <v>0.57333333333333336</v>
      </c>
    </row>
    <row r="67" spans="5:26" x14ac:dyDescent="0.3">
      <c r="E67" t="s">
        <v>52</v>
      </c>
      <c r="F67">
        <v>0</v>
      </c>
      <c r="G67">
        <v>4</v>
      </c>
      <c r="H67">
        <v>5</v>
      </c>
      <c r="I67">
        <v>0</v>
      </c>
      <c r="J67">
        <v>0</v>
      </c>
      <c r="K67">
        <v>168</v>
      </c>
      <c r="L67">
        <v>1</v>
      </c>
      <c r="M67">
        <v>2</v>
      </c>
      <c r="N67">
        <v>3</v>
      </c>
      <c r="O67">
        <v>50</v>
      </c>
      <c r="P67">
        <v>0</v>
      </c>
      <c r="Q67">
        <v>0</v>
      </c>
      <c r="R67">
        <v>0</v>
      </c>
      <c r="S67">
        <v>0</v>
      </c>
      <c r="T67">
        <v>2</v>
      </c>
      <c r="U67">
        <v>7</v>
      </c>
      <c r="V67">
        <v>17</v>
      </c>
      <c r="W67">
        <v>6</v>
      </c>
      <c r="X67">
        <v>0</v>
      </c>
      <c r="Y67">
        <v>0</v>
      </c>
      <c r="Z67">
        <f>K67/SUM(F67:Y67)</f>
        <v>0.63396226415094337</v>
      </c>
    </row>
    <row r="68" spans="5:26" x14ac:dyDescent="0.3">
      <c r="E68" t="s">
        <v>53</v>
      </c>
      <c r="F68">
        <v>0</v>
      </c>
      <c r="G68">
        <v>2</v>
      </c>
      <c r="H68">
        <v>1</v>
      </c>
      <c r="I68">
        <v>0</v>
      </c>
      <c r="J68">
        <v>0</v>
      </c>
      <c r="K68">
        <v>2</v>
      </c>
      <c r="L68">
        <v>77</v>
      </c>
      <c r="M68">
        <v>1</v>
      </c>
      <c r="N68">
        <v>0</v>
      </c>
      <c r="O68">
        <v>23</v>
      </c>
      <c r="P68">
        <v>0</v>
      </c>
      <c r="Q68">
        <v>0</v>
      </c>
      <c r="R68">
        <v>1</v>
      </c>
      <c r="S68">
        <v>3</v>
      </c>
      <c r="T68">
        <v>5</v>
      </c>
      <c r="U68">
        <v>2</v>
      </c>
      <c r="V68">
        <v>1</v>
      </c>
      <c r="W68">
        <v>0</v>
      </c>
      <c r="X68">
        <v>0</v>
      </c>
      <c r="Y68">
        <v>0</v>
      </c>
      <c r="Z68">
        <f>L68/SUM(F68:Y68)</f>
        <v>0.65254237288135597</v>
      </c>
    </row>
    <row r="69" spans="5:26" x14ac:dyDescent="0.3">
      <c r="E69" t="s">
        <v>54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281</v>
      </c>
      <c r="N69">
        <v>2</v>
      </c>
      <c r="O69">
        <v>3</v>
      </c>
      <c r="P69">
        <v>1</v>
      </c>
      <c r="Q69">
        <v>1</v>
      </c>
      <c r="R69">
        <v>0</v>
      </c>
      <c r="S69">
        <v>3</v>
      </c>
      <c r="T69">
        <v>2</v>
      </c>
      <c r="U69">
        <v>0</v>
      </c>
      <c r="V69">
        <v>1</v>
      </c>
      <c r="W69">
        <v>1</v>
      </c>
      <c r="X69">
        <v>3</v>
      </c>
      <c r="Y69">
        <v>0</v>
      </c>
      <c r="Z69">
        <f>M69/SUM(F69:Y69)</f>
        <v>0.93666666666666665</v>
      </c>
    </row>
    <row r="70" spans="5:26" x14ac:dyDescent="0.3">
      <c r="E70" t="s">
        <v>55</v>
      </c>
      <c r="F70">
        <v>0</v>
      </c>
      <c r="G70">
        <v>7</v>
      </c>
      <c r="H70">
        <v>0</v>
      </c>
      <c r="I70">
        <v>0</v>
      </c>
      <c r="J70">
        <v>0</v>
      </c>
      <c r="K70">
        <v>8</v>
      </c>
      <c r="L70">
        <v>0</v>
      </c>
      <c r="M70">
        <v>1</v>
      </c>
      <c r="N70">
        <v>38</v>
      </c>
      <c r="O70">
        <v>4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7</v>
      </c>
      <c r="W70">
        <v>0</v>
      </c>
      <c r="X70">
        <v>0</v>
      </c>
      <c r="Y70">
        <v>0</v>
      </c>
      <c r="Z70">
        <f>N70/SUM(F70:Y70)</f>
        <v>0.56716417910447758</v>
      </c>
    </row>
    <row r="71" spans="5:26" x14ac:dyDescent="0.3">
      <c r="E71" t="s">
        <v>56</v>
      </c>
      <c r="F71">
        <v>0</v>
      </c>
      <c r="G71">
        <v>2</v>
      </c>
      <c r="H71">
        <v>3</v>
      </c>
      <c r="I71">
        <v>3</v>
      </c>
      <c r="J71">
        <v>0</v>
      </c>
      <c r="K71">
        <v>23</v>
      </c>
      <c r="L71">
        <v>9</v>
      </c>
      <c r="M71">
        <v>0</v>
      </c>
      <c r="N71">
        <v>2</v>
      </c>
      <c r="O71">
        <v>713</v>
      </c>
      <c r="P71">
        <v>2</v>
      </c>
      <c r="Q71">
        <v>3</v>
      </c>
      <c r="R71">
        <v>0</v>
      </c>
      <c r="S71">
        <v>9</v>
      </c>
      <c r="T71">
        <v>0</v>
      </c>
      <c r="U71">
        <v>0</v>
      </c>
      <c r="V71">
        <v>12</v>
      </c>
      <c r="W71">
        <v>3</v>
      </c>
      <c r="X71">
        <v>0</v>
      </c>
      <c r="Y71">
        <v>0</v>
      </c>
      <c r="Z71">
        <f>O71/SUM(F71:Y71)</f>
        <v>0.90943877551020413</v>
      </c>
    </row>
    <row r="72" spans="5:26" x14ac:dyDescent="0.3">
      <c r="E72" t="s">
        <v>57</v>
      </c>
      <c r="F72">
        <v>3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2</v>
      </c>
      <c r="N72">
        <v>0</v>
      </c>
      <c r="O72">
        <v>1</v>
      </c>
      <c r="P72">
        <v>40</v>
      </c>
      <c r="Q72">
        <v>0</v>
      </c>
      <c r="R72">
        <v>0</v>
      </c>
      <c r="S72">
        <v>2</v>
      </c>
      <c r="T72">
        <v>0</v>
      </c>
      <c r="U72">
        <v>0</v>
      </c>
      <c r="V72">
        <v>1</v>
      </c>
      <c r="W72">
        <v>1</v>
      </c>
      <c r="X72">
        <v>0</v>
      </c>
      <c r="Y72">
        <v>0</v>
      </c>
      <c r="Z72">
        <f>P72/SUM(F72:Y72)</f>
        <v>0.75471698113207553</v>
      </c>
    </row>
    <row r="73" spans="5:26" x14ac:dyDescent="0.3">
      <c r="E73" t="s">
        <v>58</v>
      </c>
      <c r="F73">
        <v>0</v>
      </c>
      <c r="G73">
        <v>1</v>
      </c>
      <c r="H73">
        <v>2</v>
      </c>
      <c r="I73">
        <v>17</v>
      </c>
      <c r="J73">
        <v>2</v>
      </c>
      <c r="K73">
        <v>2</v>
      </c>
      <c r="L73">
        <v>0</v>
      </c>
      <c r="M73">
        <v>8</v>
      </c>
      <c r="N73">
        <v>0</v>
      </c>
      <c r="O73">
        <v>3</v>
      </c>
      <c r="P73">
        <v>0</v>
      </c>
      <c r="Q73">
        <v>101</v>
      </c>
      <c r="R73">
        <v>3</v>
      </c>
      <c r="S73">
        <v>0</v>
      </c>
      <c r="T73">
        <v>0</v>
      </c>
      <c r="U73">
        <v>1</v>
      </c>
      <c r="V73">
        <v>1</v>
      </c>
      <c r="W73">
        <v>0</v>
      </c>
      <c r="X73">
        <v>1</v>
      </c>
      <c r="Y73">
        <v>0</v>
      </c>
      <c r="Z73">
        <f>Q73/SUM(F73:Y73)</f>
        <v>0.71126760563380287</v>
      </c>
    </row>
    <row r="74" spans="5:26" x14ac:dyDescent="0.3">
      <c r="E74" t="s">
        <v>59</v>
      </c>
      <c r="F74">
        <v>1</v>
      </c>
      <c r="G74">
        <v>0</v>
      </c>
      <c r="H74">
        <v>0</v>
      </c>
      <c r="I74">
        <v>7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68</v>
      </c>
      <c r="S74">
        <v>2</v>
      </c>
      <c r="T74">
        <v>0</v>
      </c>
      <c r="U74">
        <v>0</v>
      </c>
      <c r="V74">
        <v>3</v>
      </c>
      <c r="W74">
        <v>0</v>
      </c>
      <c r="X74">
        <v>0</v>
      </c>
      <c r="Y74">
        <v>0</v>
      </c>
      <c r="Z74">
        <f>R74/SUM(F74:Y74)</f>
        <v>0.81927710843373491</v>
      </c>
    </row>
    <row r="75" spans="5:26" x14ac:dyDescent="0.3">
      <c r="E75" t="s">
        <v>60</v>
      </c>
      <c r="F75">
        <v>0</v>
      </c>
      <c r="G75">
        <v>0</v>
      </c>
      <c r="H75">
        <v>0</v>
      </c>
      <c r="I75">
        <v>2</v>
      </c>
      <c r="J75">
        <v>0</v>
      </c>
      <c r="K75">
        <v>2</v>
      </c>
      <c r="L75">
        <v>0</v>
      </c>
      <c r="M75">
        <v>1</v>
      </c>
      <c r="N75">
        <v>0</v>
      </c>
      <c r="O75">
        <v>18</v>
      </c>
      <c r="P75">
        <v>1</v>
      </c>
      <c r="Q75">
        <v>0</v>
      </c>
      <c r="R75">
        <v>0</v>
      </c>
      <c r="S75">
        <v>603</v>
      </c>
      <c r="T75">
        <v>1</v>
      </c>
      <c r="U75">
        <v>0</v>
      </c>
      <c r="V75">
        <v>11</v>
      </c>
      <c r="W75">
        <v>5</v>
      </c>
      <c r="X75">
        <v>0</v>
      </c>
      <c r="Y75">
        <v>0</v>
      </c>
      <c r="Z75">
        <f>S75/SUM(F75:Y75)</f>
        <v>0.93633540372670809</v>
      </c>
    </row>
    <row r="76" spans="5:26" x14ac:dyDescent="0.3">
      <c r="E76" t="s">
        <v>61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4</v>
      </c>
      <c r="N76">
        <v>1</v>
      </c>
      <c r="O76">
        <v>6</v>
      </c>
      <c r="P76">
        <v>0</v>
      </c>
      <c r="Q76">
        <v>0</v>
      </c>
      <c r="R76">
        <v>0</v>
      </c>
      <c r="S76">
        <v>2</v>
      </c>
      <c r="T76">
        <v>64</v>
      </c>
      <c r="U76">
        <v>0</v>
      </c>
      <c r="V76">
        <v>0</v>
      </c>
      <c r="W76">
        <v>2</v>
      </c>
      <c r="X76">
        <v>0</v>
      </c>
      <c r="Y76">
        <v>0</v>
      </c>
      <c r="Z76">
        <f>T76/SUM(F76:Y76)</f>
        <v>0.78048780487804881</v>
      </c>
    </row>
    <row r="77" spans="5:26" x14ac:dyDescent="0.3">
      <c r="E77" t="s">
        <v>62</v>
      </c>
      <c r="F77">
        <v>0</v>
      </c>
      <c r="G77">
        <v>2</v>
      </c>
      <c r="H77">
        <v>0</v>
      </c>
      <c r="I77">
        <v>0</v>
      </c>
      <c r="J77">
        <v>0</v>
      </c>
      <c r="K77">
        <v>7</v>
      </c>
      <c r="L77">
        <v>1</v>
      </c>
      <c r="M77">
        <v>2</v>
      </c>
      <c r="N77">
        <v>1</v>
      </c>
      <c r="O77">
        <v>7</v>
      </c>
      <c r="P77">
        <v>0</v>
      </c>
      <c r="Q77">
        <v>1</v>
      </c>
      <c r="R77">
        <v>0</v>
      </c>
      <c r="S77">
        <v>1</v>
      </c>
      <c r="T77">
        <v>0</v>
      </c>
      <c r="U77">
        <v>21</v>
      </c>
      <c r="V77">
        <v>6</v>
      </c>
      <c r="W77">
        <v>0</v>
      </c>
      <c r="X77">
        <v>0</v>
      </c>
      <c r="Y77">
        <v>0</v>
      </c>
      <c r="Z77">
        <f>U77/SUM(F77:Y77)</f>
        <v>0.42857142857142855</v>
      </c>
    </row>
    <row r="78" spans="5:26" x14ac:dyDescent="0.3">
      <c r="E78" t="s">
        <v>63</v>
      </c>
      <c r="F78">
        <v>2</v>
      </c>
      <c r="G78">
        <v>7</v>
      </c>
      <c r="H78">
        <v>28</v>
      </c>
      <c r="I78">
        <v>3</v>
      </c>
      <c r="J78">
        <v>0</v>
      </c>
      <c r="K78">
        <v>9</v>
      </c>
      <c r="L78">
        <v>0</v>
      </c>
      <c r="M78">
        <v>1</v>
      </c>
      <c r="N78">
        <v>1</v>
      </c>
      <c r="O78">
        <v>23</v>
      </c>
      <c r="P78">
        <v>1</v>
      </c>
      <c r="Q78">
        <v>1</v>
      </c>
      <c r="R78">
        <v>0</v>
      </c>
      <c r="S78">
        <v>8</v>
      </c>
      <c r="T78">
        <v>1</v>
      </c>
      <c r="U78">
        <v>1</v>
      </c>
      <c r="V78">
        <v>342</v>
      </c>
      <c r="W78">
        <v>4</v>
      </c>
      <c r="X78">
        <v>0</v>
      </c>
      <c r="Y78">
        <v>0</v>
      </c>
      <c r="Z78">
        <f>V78/SUM(F78:Y78)</f>
        <v>0.79166666666666663</v>
      </c>
    </row>
    <row r="79" spans="5:26" x14ac:dyDescent="0.3">
      <c r="E79" t="s">
        <v>64</v>
      </c>
      <c r="F79">
        <v>1</v>
      </c>
      <c r="G79">
        <v>1</v>
      </c>
      <c r="H79">
        <v>1</v>
      </c>
      <c r="I79">
        <v>0</v>
      </c>
      <c r="J79">
        <v>1</v>
      </c>
      <c r="K79">
        <v>7</v>
      </c>
      <c r="L79">
        <v>3</v>
      </c>
      <c r="M79">
        <v>1</v>
      </c>
      <c r="N79">
        <v>0</v>
      </c>
      <c r="O79">
        <v>31</v>
      </c>
      <c r="P79">
        <v>0</v>
      </c>
      <c r="Q79">
        <v>0</v>
      </c>
      <c r="R79">
        <v>0</v>
      </c>
      <c r="S79">
        <v>9</v>
      </c>
      <c r="T79">
        <v>0</v>
      </c>
      <c r="U79">
        <v>0</v>
      </c>
      <c r="V79">
        <v>1</v>
      </c>
      <c r="W79">
        <v>43</v>
      </c>
      <c r="X79">
        <v>0</v>
      </c>
      <c r="Y79">
        <v>0</v>
      </c>
      <c r="Z79">
        <f>W79/SUM(F79:Y79)</f>
        <v>0.43434343434343436</v>
      </c>
    </row>
    <row r="80" spans="5:26" x14ac:dyDescent="0.3">
      <c r="E80" t="s">
        <v>65</v>
      </c>
      <c r="F80">
        <v>1</v>
      </c>
      <c r="G80">
        <v>0</v>
      </c>
      <c r="H80">
        <v>0</v>
      </c>
      <c r="I80">
        <v>8</v>
      </c>
      <c r="J80">
        <v>0</v>
      </c>
      <c r="K80">
        <v>0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3</v>
      </c>
      <c r="T80">
        <v>0</v>
      </c>
      <c r="U80">
        <v>0</v>
      </c>
      <c r="V80">
        <v>1</v>
      </c>
      <c r="W80">
        <v>0</v>
      </c>
      <c r="X80">
        <v>134</v>
      </c>
      <c r="Y80">
        <v>3</v>
      </c>
      <c r="Z80">
        <f>X80/SUM(F80:Y80)</f>
        <v>0.87012987012987009</v>
      </c>
    </row>
    <row r="81" spans="5:26" x14ac:dyDescent="0.3">
      <c r="E81" t="s">
        <v>66</v>
      </c>
      <c r="F81">
        <v>0</v>
      </c>
      <c r="G81">
        <v>0</v>
      </c>
      <c r="H81">
        <v>0</v>
      </c>
      <c r="I81">
        <v>4</v>
      </c>
      <c r="J81">
        <v>0</v>
      </c>
      <c r="K81">
        <v>2</v>
      </c>
      <c r="L81">
        <v>0</v>
      </c>
      <c r="M81">
        <v>1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15</v>
      </c>
      <c r="Y81">
        <v>59</v>
      </c>
      <c r="Z81">
        <f>Y81/SUM(F81:Y81)</f>
        <v>0.71951219512195119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FB80-A10A-44D6-92A3-1E5DEC99A8DF}">
  <dimension ref="C1:I25"/>
  <sheetViews>
    <sheetView workbookViewId="0">
      <selection activeCell="H13" sqref="H13"/>
    </sheetView>
  </sheetViews>
  <sheetFormatPr defaultRowHeight="14.4" x14ac:dyDescent="0.3"/>
  <cols>
    <col min="4" max="4" width="14" customWidth="1"/>
  </cols>
  <sheetData>
    <row r="1" spans="3:9" x14ac:dyDescent="0.3">
      <c r="D1" t="s">
        <v>100</v>
      </c>
      <c r="E1">
        <v>9944</v>
      </c>
    </row>
    <row r="3" spans="3:9" x14ac:dyDescent="0.3">
      <c r="C3" t="s">
        <v>99</v>
      </c>
      <c r="G3" t="s">
        <v>101</v>
      </c>
    </row>
    <row r="4" spans="3:9" x14ac:dyDescent="0.3">
      <c r="C4" t="s">
        <v>47</v>
      </c>
      <c r="D4">
        <v>1.3270000000000001E-2</v>
      </c>
      <c r="E4">
        <f t="shared" ref="E4:E12" si="0">ROUND(D4*$E$1, )</f>
        <v>132</v>
      </c>
      <c r="G4" t="s">
        <v>47</v>
      </c>
      <c r="H4">
        <f t="shared" ref="H4:H23" si="1">I4/$I$25</f>
        <v>1.1742224233738151E-2</v>
      </c>
      <c r="I4">
        <v>467</v>
      </c>
    </row>
    <row r="5" spans="3:9" x14ac:dyDescent="0.3">
      <c r="C5" t="s">
        <v>48</v>
      </c>
      <c r="D5">
        <v>2.051E-2</v>
      </c>
      <c r="E5">
        <f t="shared" si="0"/>
        <v>204</v>
      </c>
      <c r="G5" t="s">
        <v>48</v>
      </c>
      <c r="H5">
        <f t="shared" si="1"/>
        <v>2.0215735083352192E-2</v>
      </c>
      <c r="I5">
        <v>804</v>
      </c>
    </row>
    <row r="6" spans="3:9" x14ac:dyDescent="0.3">
      <c r="C6" t="s">
        <v>49</v>
      </c>
      <c r="D6">
        <v>3.771E-2</v>
      </c>
      <c r="E6">
        <f t="shared" si="0"/>
        <v>375</v>
      </c>
      <c r="G6" t="s">
        <v>49</v>
      </c>
      <c r="H6">
        <f t="shared" si="1"/>
        <v>3.8872545321968266E-2</v>
      </c>
      <c r="I6">
        <v>1546</v>
      </c>
    </row>
    <row r="7" spans="3:9" x14ac:dyDescent="0.3">
      <c r="C7" t="s">
        <v>50</v>
      </c>
      <c r="D7">
        <v>6.4360000000000001E-2</v>
      </c>
      <c r="E7">
        <f>ROUND(D7*$E$1, )</f>
        <v>640</v>
      </c>
      <c r="G7" t="s">
        <v>50</v>
      </c>
      <c r="H7">
        <f t="shared" si="1"/>
        <v>6.720977596741344E-2</v>
      </c>
      <c r="I7">
        <v>2673</v>
      </c>
    </row>
    <row r="8" spans="3:9" x14ac:dyDescent="0.3">
      <c r="C8" t="s">
        <v>51</v>
      </c>
      <c r="D8">
        <v>1.9300000000000001E-2</v>
      </c>
      <c r="E8">
        <f t="shared" si="0"/>
        <v>192</v>
      </c>
      <c r="G8" t="s">
        <v>51</v>
      </c>
      <c r="H8">
        <f t="shared" si="1"/>
        <v>1.898368157702849E-2</v>
      </c>
      <c r="I8">
        <v>755</v>
      </c>
    </row>
    <row r="9" spans="3:9" x14ac:dyDescent="0.3">
      <c r="C9" t="s">
        <v>52</v>
      </c>
      <c r="D9">
        <v>6.948E-2</v>
      </c>
      <c r="E9">
        <f t="shared" si="0"/>
        <v>691</v>
      </c>
      <c r="G9" t="s">
        <v>52</v>
      </c>
      <c r="H9">
        <f t="shared" si="1"/>
        <v>6.6530889341479979E-2</v>
      </c>
      <c r="I9">
        <v>2646</v>
      </c>
    </row>
    <row r="10" spans="3:9" x14ac:dyDescent="0.3">
      <c r="C10" t="s">
        <v>53</v>
      </c>
      <c r="D10">
        <v>2.8549999999999999E-2</v>
      </c>
      <c r="E10">
        <f t="shared" si="0"/>
        <v>284</v>
      </c>
      <c r="G10" t="s">
        <v>53</v>
      </c>
      <c r="H10">
        <f t="shared" si="1"/>
        <v>2.9544140202660229E-2</v>
      </c>
      <c r="I10">
        <v>1175</v>
      </c>
    </row>
    <row r="11" spans="3:9" x14ac:dyDescent="0.3">
      <c r="C11" t="s">
        <v>54</v>
      </c>
      <c r="D11">
        <v>7.6719999999999997E-2</v>
      </c>
      <c r="E11">
        <f t="shared" si="0"/>
        <v>763</v>
      </c>
      <c r="G11" t="s">
        <v>54</v>
      </c>
      <c r="H11">
        <f t="shared" si="1"/>
        <v>7.5507279173266953E-2</v>
      </c>
      <c r="I11">
        <v>3003</v>
      </c>
    </row>
    <row r="12" spans="3:9" x14ac:dyDescent="0.3">
      <c r="C12" t="s">
        <v>55</v>
      </c>
      <c r="D12">
        <v>1.528E-2</v>
      </c>
      <c r="E12">
        <f t="shared" si="0"/>
        <v>152</v>
      </c>
      <c r="G12" t="s">
        <v>55</v>
      </c>
      <c r="H12">
        <f t="shared" si="1"/>
        <v>1.6771014055467551E-2</v>
      </c>
      <c r="I12">
        <v>667</v>
      </c>
    </row>
    <row r="13" spans="3:9" x14ac:dyDescent="0.3">
      <c r="C13" s="62" t="s">
        <v>56</v>
      </c>
      <c r="D13">
        <v>0.19267000000000001</v>
      </c>
      <c r="E13">
        <f>ROUND(D13*$E$1, )</f>
        <v>1916</v>
      </c>
      <c r="G13" t="s">
        <v>56</v>
      </c>
      <c r="H13">
        <f t="shared" si="1"/>
        <v>0.19700284126624928</v>
      </c>
      <c r="I13">
        <v>7835</v>
      </c>
    </row>
    <row r="14" spans="3:9" x14ac:dyDescent="0.3">
      <c r="C14" t="s">
        <v>57</v>
      </c>
      <c r="D14">
        <v>1.166E-2</v>
      </c>
      <c r="E14">
        <f t="shared" ref="E14:E23" si="2">ROUND(D14*$E$1, )</f>
        <v>116</v>
      </c>
      <c r="G14" t="s">
        <v>57</v>
      </c>
      <c r="H14">
        <f t="shared" si="1"/>
        <v>1.3225717231148324E-2</v>
      </c>
      <c r="I14">
        <v>526</v>
      </c>
    </row>
    <row r="15" spans="3:9" x14ac:dyDescent="0.3">
      <c r="C15" t="s">
        <v>58</v>
      </c>
      <c r="D15">
        <v>3.6400000000000002E-2</v>
      </c>
      <c r="E15">
        <f t="shared" si="2"/>
        <v>362</v>
      </c>
      <c r="G15" t="s">
        <v>58</v>
      </c>
      <c r="H15">
        <f t="shared" si="1"/>
        <v>3.5779839581604689E-2</v>
      </c>
      <c r="I15">
        <v>1423</v>
      </c>
    </row>
    <row r="16" spans="3:9" x14ac:dyDescent="0.3">
      <c r="C16" t="s">
        <v>59</v>
      </c>
      <c r="D16">
        <v>2.061E-2</v>
      </c>
      <c r="E16">
        <f>ROUND(D16*$E$1, )</f>
        <v>205</v>
      </c>
      <c r="G16" t="s">
        <v>59</v>
      </c>
      <c r="H16">
        <f t="shared" si="1"/>
        <v>2.0869477760177012E-2</v>
      </c>
      <c r="I16">
        <v>830</v>
      </c>
    </row>
    <row r="17" spans="3:9" x14ac:dyDescent="0.3">
      <c r="C17" s="62" t="s">
        <v>60</v>
      </c>
      <c r="D17">
        <v>0.16291</v>
      </c>
      <c r="E17">
        <f t="shared" si="2"/>
        <v>1620</v>
      </c>
      <c r="G17" t="s">
        <v>60</v>
      </c>
      <c r="H17">
        <f t="shared" si="1"/>
        <v>0.1618767443614694</v>
      </c>
      <c r="I17">
        <v>6438</v>
      </c>
    </row>
    <row r="18" spans="3:9" x14ac:dyDescent="0.3">
      <c r="C18" t="s">
        <v>61</v>
      </c>
      <c r="D18">
        <v>1.9810000000000001E-2</v>
      </c>
      <c r="E18">
        <f t="shared" si="2"/>
        <v>197</v>
      </c>
      <c r="G18" t="s">
        <v>61</v>
      </c>
      <c r="H18">
        <f t="shared" si="1"/>
        <v>2.0643182218199191E-2</v>
      </c>
      <c r="I18">
        <v>821</v>
      </c>
    </row>
    <row r="19" spans="3:9" x14ac:dyDescent="0.3">
      <c r="C19" t="s">
        <v>62</v>
      </c>
      <c r="D19">
        <v>1.367E-2</v>
      </c>
      <c r="E19">
        <f t="shared" si="2"/>
        <v>136</v>
      </c>
      <c r="G19" t="s">
        <v>62</v>
      </c>
      <c r="H19">
        <f t="shared" si="1"/>
        <v>1.2295391114128385E-2</v>
      </c>
      <c r="I19">
        <v>489</v>
      </c>
    </row>
    <row r="20" spans="3:9" x14ac:dyDescent="0.3">
      <c r="C20" t="s">
        <v>63</v>
      </c>
      <c r="D20">
        <v>0.10829999999999999</v>
      </c>
      <c r="E20">
        <f t="shared" si="2"/>
        <v>1077</v>
      </c>
      <c r="G20" t="s">
        <v>63</v>
      </c>
      <c r="H20">
        <f t="shared" si="1"/>
        <v>0.10862186014935506</v>
      </c>
      <c r="I20">
        <v>4320</v>
      </c>
    </row>
    <row r="21" spans="3:9" x14ac:dyDescent="0.3">
      <c r="C21" t="s">
        <v>64</v>
      </c>
      <c r="D21">
        <v>2.2620000000000001E-2</v>
      </c>
      <c r="E21">
        <f t="shared" si="2"/>
        <v>225</v>
      </c>
      <c r="G21" t="s">
        <v>64</v>
      </c>
      <c r="H21">
        <f t="shared" si="1"/>
        <v>2.4867365668451887E-2</v>
      </c>
      <c r="I21">
        <v>989</v>
      </c>
    </row>
    <row r="22" spans="3:9" x14ac:dyDescent="0.3">
      <c r="C22" t="s">
        <v>65</v>
      </c>
      <c r="D22">
        <v>4.3639999999999998E-2</v>
      </c>
      <c r="E22">
        <f t="shared" si="2"/>
        <v>434</v>
      </c>
      <c r="G22" t="s">
        <v>65</v>
      </c>
      <c r="H22">
        <f t="shared" si="1"/>
        <v>3.8696537678207736E-2</v>
      </c>
      <c r="I22">
        <v>1539</v>
      </c>
    </row>
    <row r="23" spans="3:9" x14ac:dyDescent="0.3">
      <c r="C23" t="s">
        <v>66</v>
      </c>
      <c r="D23">
        <v>2.2419999999999999E-2</v>
      </c>
      <c r="E23">
        <f t="shared" si="2"/>
        <v>223</v>
      </c>
      <c r="G23" t="s">
        <v>66</v>
      </c>
      <c r="H23">
        <f t="shared" si="1"/>
        <v>2.0743758014633778E-2</v>
      </c>
      <c r="I23">
        <v>825</v>
      </c>
    </row>
    <row r="25" spans="3:9" x14ac:dyDescent="0.3">
      <c r="E25">
        <f>SUM(E4:E23)</f>
        <v>9944</v>
      </c>
      <c r="I25">
        <f>SUM(I4:I23)</f>
        <v>39771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(2)</vt:lpstr>
      <vt:lpstr>Analysis</vt:lpstr>
      <vt:lpstr>tf-idf-svmOvR</vt:lpstr>
      <vt:lpstr>PMI-tf-idf-svmOvR</vt:lpstr>
      <vt:lpstr>tf-idf-Triplet-svmOvR</vt:lpstr>
      <vt:lpstr>twsvm</vt:lpstr>
      <vt:lpstr>adaptive tf-idf BTSVM</vt:lpstr>
      <vt:lpstr>tf-idf BTSVM</vt:lpstr>
      <vt:lpstr>Test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Nicholas</cp:lastModifiedBy>
  <dcterms:created xsi:type="dcterms:W3CDTF">2020-02-18T12:15:13Z</dcterms:created>
  <dcterms:modified xsi:type="dcterms:W3CDTF">2020-03-09T11:52:08Z</dcterms:modified>
</cp:coreProperties>
</file>