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ython\Quant Equity Investing 9733\Project\Test\Final\Table\"/>
    </mc:Choice>
  </mc:AlternateContent>
  <xr:revisionPtr revIDLastSave="0" documentId="13_ncr:1_{569FE874-1F6E-4669-9FE5-560DD7DD517E}" xr6:coauthVersionLast="44" xr6:coauthVersionMax="44" xr10:uidLastSave="{00000000-0000-0000-0000-000000000000}"/>
  <bookViews>
    <workbookView xWindow="-104" yWindow="-104" windowWidth="22326" windowHeight="12050" xr2:uid="{00000000-000D-0000-FFFF-FFFF00000000}"/>
  </bookViews>
  <sheets>
    <sheet name="BackTest" sheetId="4" r:id="rId1"/>
    <sheet name="Robu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3" l="1"/>
  <c r="S4" i="3"/>
  <c r="T4" i="3"/>
  <c r="R5" i="3"/>
  <c r="S5" i="3"/>
  <c r="T5" i="3"/>
  <c r="R6" i="3"/>
  <c r="S6" i="3"/>
  <c r="T6" i="3"/>
  <c r="R7" i="3"/>
  <c r="S7" i="3"/>
  <c r="T7" i="3"/>
  <c r="R8" i="3"/>
  <c r="S8" i="3"/>
  <c r="T8" i="3"/>
  <c r="R10" i="3"/>
  <c r="S10" i="3"/>
  <c r="T10" i="3"/>
  <c r="R11" i="3"/>
  <c r="S11" i="3"/>
  <c r="T11" i="3"/>
  <c r="R12" i="3"/>
  <c r="S12" i="3"/>
  <c r="T12" i="3"/>
  <c r="R13" i="3"/>
  <c r="S13" i="3"/>
  <c r="T13" i="3"/>
  <c r="R14" i="3"/>
  <c r="S14" i="3"/>
  <c r="T14" i="3"/>
  <c r="R15" i="3"/>
  <c r="S15" i="3"/>
  <c r="T15" i="3"/>
  <c r="R17" i="3"/>
  <c r="S17" i="3"/>
  <c r="T17" i="3"/>
  <c r="S3" i="3"/>
  <c r="T3" i="3"/>
  <c r="R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7" i="3"/>
  <c r="O17" i="3"/>
  <c r="P17" i="3"/>
  <c r="O3" i="3"/>
  <c r="P3" i="3"/>
  <c r="N4" i="4" l="1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7" i="4"/>
  <c r="O17" i="4"/>
  <c r="P17" i="4"/>
  <c r="O3" i="4"/>
  <c r="P3" i="4"/>
  <c r="N3" i="4"/>
  <c r="L40" i="4" l="1"/>
  <c r="L39" i="4"/>
  <c r="L38" i="4"/>
  <c r="L40" i="3"/>
  <c r="L39" i="3"/>
  <c r="L38" i="3"/>
  <c r="N3" i="3"/>
</calcChain>
</file>

<file path=xl/sharedStrings.xml><?xml version="1.0" encoding="utf-8"?>
<sst xmlns="http://schemas.openxmlformats.org/spreadsheetml/2006/main" count="379" uniqueCount="35">
  <si>
    <t>TOP %</t>
  </si>
  <si>
    <t>BOT %</t>
  </si>
  <si>
    <t>DIF %</t>
  </si>
  <si>
    <t>t(DIF)</t>
  </si>
  <si>
    <t>Alpha TOP%</t>
  </si>
  <si>
    <t>Alpha BOT%</t>
  </si>
  <si>
    <t>Alpha DIF%</t>
  </si>
  <si>
    <t>t(Alpha DIF)</t>
  </si>
  <si>
    <t>IR TOP</t>
  </si>
  <si>
    <t>IR BOT</t>
  </si>
  <si>
    <t>IR DIF</t>
  </si>
  <si>
    <t>Turnover</t>
  </si>
  <si>
    <t>Excess</t>
  </si>
  <si>
    <t>Dollar Turnover</t>
  </si>
  <si>
    <t>Current Ratio</t>
  </si>
  <si>
    <t>Mean</t>
  </si>
  <si>
    <t>Std</t>
  </si>
  <si>
    <t>Cash Ratio</t>
  </si>
  <si>
    <t>Quick Ratio</t>
  </si>
  <si>
    <t>Revenue Growth</t>
  </si>
  <si>
    <t>COGS Growth</t>
  </si>
  <si>
    <t>Operating Income Growth</t>
  </si>
  <si>
    <t>Net Income Growth</t>
  </si>
  <si>
    <t>Net Operating Cash Flow Growth</t>
  </si>
  <si>
    <t>t(TOP)</t>
  </si>
  <si>
    <t>t(BOT)</t>
  </si>
  <si>
    <t>t(Alpha TOP)</t>
  </si>
  <si>
    <t>t(Alpha BOT)</t>
  </si>
  <si>
    <t>Return</t>
  </si>
  <si>
    <t>Excess Return</t>
  </si>
  <si>
    <t>\</t>
  </si>
  <si>
    <t>Liquidity</t>
  </si>
  <si>
    <t>Growth</t>
  </si>
  <si>
    <t>Total</t>
  </si>
  <si>
    <t>Annualized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</si>
</sst>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70C0"/>
      <name val="Times New Roman"/>
      <family val="1"/>
    </font>
    <font>
      <b/>
      <sz val="11"/>
      <color theme="9"/>
      <name val="Times New Roman"/>
      <family val="1"/>
    </font>
    <font>
      <b/>
      <sz val="11"/>
      <color theme="4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B050"/>
      <name val="Times New Roman"/>
      <family val="1"/>
    </font>
    <font>
      <b/>
      <sz val="10"/>
      <color rgb="FF00B050"/>
      <name val="Times New Roman"/>
      <family val="1"/>
    </font>
    <font>
      <b/>
      <sz val="10"/>
      <color rgb="FF0070C0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9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2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Information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BackTest!$N$2</c:f>
              <c:strCache>
                <c:ptCount val="1"/>
                <c:pt idx="0">
                  <c:v>IR 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BackTest!$A$3:$A$17</c:f>
              <c:strCache>
                <c:ptCount val="15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Net Operating Cash Flow Growth</c:v>
                </c:pt>
                <c:pt idx="12">
                  <c:v>Growth</c:v>
                </c:pt>
                <c:pt idx="14">
                  <c:v>Total</c:v>
                </c:pt>
              </c:strCache>
            </c:strRef>
          </c:cat>
          <c:val>
            <c:numRef>
              <c:f>BackTest!$N$3:$N$16</c:f>
              <c:numCache>
                <c:formatCode>0.000</c:formatCode>
                <c:ptCount val="14"/>
                <c:pt idx="0">
                  <c:v>0.25596250908375306</c:v>
                </c:pt>
                <c:pt idx="1">
                  <c:v>0.11657303759752456</c:v>
                </c:pt>
                <c:pt idx="2">
                  <c:v>0.26501434080708486</c:v>
                </c:pt>
                <c:pt idx="3">
                  <c:v>0.31651963489186996</c:v>
                </c:pt>
                <c:pt idx="4">
                  <c:v>0.29246733913032569</c:v>
                </c:pt>
                <c:pt idx="5">
                  <c:v>0.20297459915081517</c:v>
                </c:pt>
                <c:pt idx="7">
                  <c:v>0.33268702532496763</c:v>
                </c:pt>
                <c:pt idx="8">
                  <c:v>0.32240295464017382</c:v>
                </c:pt>
                <c:pt idx="9">
                  <c:v>0.39443314117257122</c:v>
                </c:pt>
                <c:pt idx="10">
                  <c:v>0.35740714137948598</c:v>
                </c:pt>
                <c:pt idx="11">
                  <c:v>0.32965148823132118</c:v>
                </c:pt>
                <c:pt idx="12">
                  <c:v>0.29936651184026403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F-49D2-9673-87D0005BF727}"/>
            </c:ext>
          </c:extLst>
        </c:ser>
        <c:ser>
          <c:idx val="1"/>
          <c:order val="1"/>
          <c:tx>
            <c:strRef>
              <c:f>BackTest!$O$2</c:f>
              <c:strCache>
                <c:ptCount val="1"/>
                <c:pt idx="0">
                  <c:v>IR BOT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BackTest!$A$3:$A$17</c:f>
              <c:strCache>
                <c:ptCount val="15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Net Operating Cash Flow Growth</c:v>
                </c:pt>
                <c:pt idx="12">
                  <c:v>Growth</c:v>
                </c:pt>
                <c:pt idx="14">
                  <c:v>Total</c:v>
                </c:pt>
              </c:strCache>
            </c:strRef>
          </c:cat>
          <c:val>
            <c:numRef>
              <c:f>BackTest!$O$3:$O$16</c:f>
              <c:numCache>
                <c:formatCode>0.000</c:formatCode>
                <c:ptCount val="14"/>
                <c:pt idx="0">
                  <c:v>0.26935723217480712</c:v>
                </c:pt>
                <c:pt idx="1">
                  <c:v>0.51481283370158026</c:v>
                </c:pt>
                <c:pt idx="2">
                  <c:v>0.25183299855905683</c:v>
                </c:pt>
                <c:pt idx="3">
                  <c:v>0.27832371791264088</c:v>
                </c:pt>
                <c:pt idx="4">
                  <c:v>0.27950199615546439</c:v>
                </c:pt>
                <c:pt idx="5">
                  <c:v>0.30290658177931867</c:v>
                </c:pt>
                <c:pt idx="7">
                  <c:v>0.23976515948180088</c:v>
                </c:pt>
                <c:pt idx="8">
                  <c:v>0.27831702666632968</c:v>
                </c:pt>
                <c:pt idx="9">
                  <c:v>0.31338860047076111</c:v>
                </c:pt>
                <c:pt idx="10">
                  <c:v>0.30977804417309646</c:v>
                </c:pt>
                <c:pt idx="11">
                  <c:v>0.26445142523766857</c:v>
                </c:pt>
                <c:pt idx="12">
                  <c:v>0.28213030406903167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F-49D2-9673-87D0005BF727}"/>
            </c:ext>
          </c:extLst>
        </c:ser>
        <c:ser>
          <c:idx val="2"/>
          <c:order val="2"/>
          <c:tx>
            <c:strRef>
              <c:f>BackTest!$P$2</c:f>
              <c:strCache>
                <c:ptCount val="1"/>
                <c:pt idx="0">
                  <c:v>IR DIF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BackTest!$A$3:$A$17</c:f>
              <c:strCache>
                <c:ptCount val="15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Net Operating Cash Flow Growth</c:v>
                </c:pt>
                <c:pt idx="12">
                  <c:v>Growth</c:v>
                </c:pt>
                <c:pt idx="14">
                  <c:v>Total</c:v>
                </c:pt>
              </c:strCache>
            </c:strRef>
          </c:cat>
          <c:val>
            <c:numRef>
              <c:f>BackTest!$P$3:$P$16</c:f>
              <c:numCache>
                <c:formatCode>0.000</c:formatCode>
                <c:ptCount val="14"/>
                <c:pt idx="0">
                  <c:v>-6.6587952892023905E-2</c:v>
                </c:pt>
                <c:pt idx="1">
                  <c:v>-0.40645635844743477</c:v>
                </c:pt>
                <c:pt idx="2">
                  <c:v>-0.13342148232711845</c:v>
                </c:pt>
                <c:pt idx="3">
                  <c:v>-0.11636258121942192</c:v>
                </c:pt>
                <c:pt idx="4">
                  <c:v>-0.13186091603584171</c:v>
                </c:pt>
                <c:pt idx="5">
                  <c:v>-0.19148165915535612</c:v>
                </c:pt>
                <c:pt idx="7">
                  <c:v>-9.0188219185279903E-2</c:v>
                </c:pt>
                <c:pt idx="8">
                  <c:v>-0.11930565234502953</c:v>
                </c:pt>
                <c:pt idx="9">
                  <c:v>-0.12134401535626251</c:v>
                </c:pt>
                <c:pt idx="10">
                  <c:v>-0.14888769180728195</c:v>
                </c:pt>
                <c:pt idx="11">
                  <c:v>-0.11188759685398002</c:v>
                </c:pt>
                <c:pt idx="12">
                  <c:v>-0.13782481482869313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F-49D2-9673-87D0005BF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856879"/>
        <c:axId val="1322997823"/>
      </c:barChart>
      <c:catAx>
        <c:axId val="14088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2997823"/>
        <c:crosses val="autoZero"/>
        <c:auto val="1"/>
        <c:lblAlgn val="ctr"/>
        <c:lblOffset val="100"/>
        <c:noMultiLvlLbl val="0"/>
      </c:catAx>
      <c:valAx>
        <c:axId val="13229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885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Monthly Alpha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BackTest!$H$2</c:f>
              <c:strCache>
                <c:ptCount val="1"/>
                <c:pt idx="0">
                  <c:v>Alpha TOP%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BackTest!$A$3:$A$17</c:f>
              <c:strCache>
                <c:ptCount val="15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Net Operating Cash Flow Growth</c:v>
                </c:pt>
                <c:pt idx="12">
                  <c:v>Growth</c:v>
                </c:pt>
                <c:pt idx="14">
                  <c:v>Total</c:v>
                </c:pt>
              </c:strCache>
            </c:strRef>
          </c:cat>
          <c:val>
            <c:numRef>
              <c:f>BackTest!$H$3:$H$16</c:f>
              <c:numCache>
                <c:formatCode>0.00</c:formatCode>
                <c:ptCount val="14"/>
                <c:pt idx="0">
                  <c:v>0.89047283104298403</c:v>
                </c:pt>
                <c:pt idx="1">
                  <c:v>0.34262409951304101</c:v>
                </c:pt>
                <c:pt idx="2">
                  <c:v>0.69388098020046807</c:v>
                </c:pt>
                <c:pt idx="3">
                  <c:v>0.854711527678223</c:v>
                </c:pt>
                <c:pt idx="4">
                  <c:v>0.76876797516713602</c:v>
                </c:pt>
                <c:pt idx="5">
                  <c:v>0.59251419525554905</c:v>
                </c:pt>
                <c:pt idx="7">
                  <c:v>0.85393802748295111</c:v>
                </c:pt>
                <c:pt idx="8">
                  <c:v>0.86846098177034303</c:v>
                </c:pt>
                <c:pt idx="9">
                  <c:v>1.0063715935630899</c:v>
                </c:pt>
                <c:pt idx="10">
                  <c:v>0.94904961528346699</c:v>
                </c:pt>
                <c:pt idx="11">
                  <c:v>0.83487724994305601</c:v>
                </c:pt>
                <c:pt idx="12">
                  <c:v>0.81456603487574109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0-4067-8E4D-B0C00622D974}"/>
            </c:ext>
          </c:extLst>
        </c:ser>
        <c:ser>
          <c:idx val="1"/>
          <c:order val="1"/>
          <c:tx>
            <c:strRef>
              <c:f>BackTest!$I$2</c:f>
              <c:strCache>
                <c:ptCount val="1"/>
                <c:pt idx="0">
                  <c:v>Alpha BOT%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BackTest!$A$3:$A$17</c:f>
              <c:strCache>
                <c:ptCount val="15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Net Operating Cash Flow Growth</c:v>
                </c:pt>
                <c:pt idx="12">
                  <c:v>Growth</c:v>
                </c:pt>
                <c:pt idx="14">
                  <c:v>Total</c:v>
                </c:pt>
              </c:strCache>
            </c:strRef>
          </c:cat>
          <c:val>
            <c:numRef>
              <c:f>BackTest!$I$3:$I$16</c:f>
              <c:numCache>
                <c:formatCode>0.00</c:formatCode>
                <c:ptCount val="14"/>
                <c:pt idx="0">
                  <c:v>0.75569988172090397</c:v>
                </c:pt>
                <c:pt idx="1">
                  <c:v>1.52073387081613</c:v>
                </c:pt>
                <c:pt idx="2">
                  <c:v>0.63529798585920494</c:v>
                </c:pt>
                <c:pt idx="3">
                  <c:v>0.69608435231968802</c:v>
                </c:pt>
                <c:pt idx="4">
                  <c:v>0.66476106569374005</c:v>
                </c:pt>
                <c:pt idx="5">
                  <c:v>0.80866797291939707</c:v>
                </c:pt>
                <c:pt idx="7">
                  <c:v>0.68804134192946709</c:v>
                </c:pt>
                <c:pt idx="8">
                  <c:v>0.75093806761173809</c:v>
                </c:pt>
                <c:pt idx="9">
                  <c:v>0.98970090782878695</c:v>
                </c:pt>
                <c:pt idx="10">
                  <c:v>0.92348652177450197</c:v>
                </c:pt>
                <c:pt idx="11">
                  <c:v>0.67481119871488504</c:v>
                </c:pt>
                <c:pt idx="12">
                  <c:v>0.79845671113628192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0-4067-8E4D-B0C00622D974}"/>
            </c:ext>
          </c:extLst>
        </c:ser>
        <c:ser>
          <c:idx val="2"/>
          <c:order val="2"/>
          <c:tx>
            <c:strRef>
              <c:f>BackTest!$J$2</c:f>
              <c:strCache>
                <c:ptCount val="1"/>
                <c:pt idx="0">
                  <c:v>Alpha DIF%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BackTest!$A$3:$A$17</c:f>
              <c:strCache>
                <c:ptCount val="15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Net Operating Cash Flow Growth</c:v>
                </c:pt>
                <c:pt idx="12">
                  <c:v>Growth</c:v>
                </c:pt>
                <c:pt idx="14">
                  <c:v>Total</c:v>
                </c:pt>
              </c:strCache>
            </c:strRef>
          </c:cat>
          <c:val>
            <c:numRef>
              <c:f>BackTest!$J$3:$J$16</c:f>
              <c:numCache>
                <c:formatCode>0.00</c:formatCode>
                <c:ptCount val="14"/>
                <c:pt idx="0">
                  <c:v>0.13477294932207901</c:v>
                </c:pt>
                <c:pt idx="1">
                  <c:v>-1.1781097713030799</c:v>
                </c:pt>
                <c:pt idx="2">
                  <c:v>5.8582994341262899E-2</c:v>
                </c:pt>
                <c:pt idx="3">
                  <c:v>0.15862717535853399</c:v>
                </c:pt>
                <c:pt idx="4">
                  <c:v>0.10400690947339501</c:v>
                </c:pt>
                <c:pt idx="5">
                  <c:v>-0.216153777663847</c:v>
                </c:pt>
                <c:pt idx="7">
                  <c:v>0.165896685553483</c:v>
                </c:pt>
                <c:pt idx="8">
                  <c:v>0.11752291415860401</c:v>
                </c:pt>
                <c:pt idx="9">
                  <c:v>1.66706857343095E-2</c:v>
                </c:pt>
                <c:pt idx="10">
                  <c:v>2.5563093508964997E-2</c:v>
                </c:pt>
                <c:pt idx="11">
                  <c:v>0.160066051228171</c:v>
                </c:pt>
                <c:pt idx="12">
                  <c:v>1.61093237394586E-2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0-4067-8E4D-B0C00622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5120"/>
        <c:axId val="1968906048"/>
      </c:barChart>
      <c:catAx>
        <c:axId val="161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8906048"/>
        <c:crosses val="autoZero"/>
        <c:auto val="1"/>
        <c:lblAlgn val="ctr"/>
        <c:lblOffset val="100"/>
        <c:noMultiLvlLbl val="0"/>
      </c:catAx>
      <c:valAx>
        <c:axId val="1968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Monthly Alpha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Robust!$H$2</c:f>
              <c:strCache>
                <c:ptCount val="1"/>
                <c:pt idx="0">
                  <c:v>Alpha TOP%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Robust!$A$3:$A$17</c:f>
              <c:strCache>
                <c:ptCount val="15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Net Operating Cash Flow Growth</c:v>
                </c:pt>
                <c:pt idx="12">
                  <c:v>Growth</c:v>
                </c:pt>
                <c:pt idx="14">
                  <c:v>Total</c:v>
                </c:pt>
              </c:strCache>
            </c:strRef>
          </c:cat>
          <c:val>
            <c:numRef>
              <c:f>Robust!$H$3:$H$17</c:f>
              <c:numCache>
                <c:formatCode>0.00</c:formatCode>
                <c:ptCount val="15"/>
                <c:pt idx="0">
                  <c:v>1.0617073979315701</c:v>
                </c:pt>
                <c:pt idx="1">
                  <c:v>0.121554901895573</c:v>
                </c:pt>
                <c:pt idx="2">
                  <c:v>1.0210887504415</c:v>
                </c:pt>
                <c:pt idx="3">
                  <c:v>1.6184282972595401</c:v>
                </c:pt>
                <c:pt idx="4">
                  <c:v>1.21566897343825</c:v>
                </c:pt>
                <c:pt idx="5">
                  <c:v>0.48757455041053499</c:v>
                </c:pt>
                <c:pt idx="7">
                  <c:v>1.65118917099297</c:v>
                </c:pt>
                <c:pt idx="8">
                  <c:v>1.26862607738772</c:v>
                </c:pt>
                <c:pt idx="9">
                  <c:v>1.3133701518532901</c:v>
                </c:pt>
                <c:pt idx="10">
                  <c:v>1.0404162666854599</c:v>
                </c:pt>
                <c:pt idx="11">
                  <c:v>0.72923179476439703</c:v>
                </c:pt>
                <c:pt idx="12">
                  <c:v>0.78321008261497005</c:v>
                </c:pt>
                <c:pt idx="14">
                  <c:v>0.51455268886414096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2-437D-A3DF-A7F4175E299B}"/>
            </c:ext>
          </c:extLst>
        </c:ser>
        <c:ser>
          <c:idx val="1"/>
          <c:order val="1"/>
          <c:tx>
            <c:strRef>
              <c:f>Robust!$I$2</c:f>
              <c:strCache>
                <c:ptCount val="1"/>
                <c:pt idx="0">
                  <c:v>Alpha BOT%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Robust!$A$3:$A$17</c:f>
              <c:strCache>
                <c:ptCount val="15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Net Operating Cash Flow Growth</c:v>
                </c:pt>
                <c:pt idx="12">
                  <c:v>Growth</c:v>
                </c:pt>
                <c:pt idx="14">
                  <c:v>Total</c:v>
                </c:pt>
              </c:strCache>
            </c:strRef>
          </c:cat>
          <c:val>
            <c:numRef>
              <c:f>Robust!$I$3:$I$17</c:f>
              <c:numCache>
                <c:formatCode>0.00</c:formatCode>
                <c:ptCount val="15"/>
                <c:pt idx="0">
                  <c:v>1.5023074900388</c:v>
                </c:pt>
                <c:pt idx="1">
                  <c:v>3.12622665233296</c:v>
                </c:pt>
                <c:pt idx="2">
                  <c:v>1.13089526908197</c:v>
                </c:pt>
                <c:pt idx="3">
                  <c:v>0.57357302594939197</c:v>
                </c:pt>
                <c:pt idx="4">
                  <c:v>0.79559725486488697</c:v>
                </c:pt>
                <c:pt idx="5">
                  <c:v>1.44138447607878</c:v>
                </c:pt>
                <c:pt idx="7">
                  <c:v>1.05134790730317</c:v>
                </c:pt>
                <c:pt idx="8">
                  <c:v>1.1917831984434</c:v>
                </c:pt>
                <c:pt idx="9">
                  <c:v>1.1599765993898301</c:v>
                </c:pt>
                <c:pt idx="10">
                  <c:v>1.1616045902744201</c:v>
                </c:pt>
                <c:pt idx="11">
                  <c:v>1.02433029489663</c:v>
                </c:pt>
                <c:pt idx="12">
                  <c:v>0.34102644791022702</c:v>
                </c:pt>
                <c:pt idx="14">
                  <c:v>0.90223773384222095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2-437D-A3DF-A7F4175E299B}"/>
            </c:ext>
          </c:extLst>
        </c:ser>
        <c:ser>
          <c:idx val="2"/>
          <c:order val="2"/>
          <c:tx>
            <c:strRef>
              <c:f>Robust!$J$2</c:f>
              <c:strCache>
                <c:ptCount val="1"/>
                <c:pt idx="0">
                  <c:v>Alpha DIF%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Robust!$A$3:$A$17</c:f>
              <c:strCache>
                <c:ptCount val="15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Net Operating Cash Flow Growth</c:v>
                </c:pt>
                <c:pt idx="12">
                  <c:v>Growth</c:v>
                </c:pt>
                <c:pt idx="14">
                  <c:v>Total</c:v>
                </c:pt>
              </c:strCache>
            </c:strRef>
          </c:cat>
          <c:val>
            <c:numRef>
              <c:f>Robust!$J$3:$J$17</c:f>
              <c:numCache>
                <c:formatCode>0.00</c:formatCode>
                <c:ptCount val="15"/>
                <c:pt idx="0">
                  <c:v>-0.440600092107227</c:v>
                </c:pt>
                <c:pt idx="1">
                  <c:v>-3.0046717504373799</c:v>
                </c:pt>
                <c:pt idx="2">
                  <c:v>-0.10980651864047</c:v>
                </c:pt>
                <c:pt idx="3">
                  <c:v>1.04485527131015</c:v>
                </c:pt>
                <c:pt idx="4">
                  <c:v>0.42007171857336301</c:v>
                </c:pt>
                <c:pt idx="5">
                  <c:v>-0.95380992566825396</c:v>
                </c:pt>
                <c:pt idx="7">
                  <c:v>0.59984126368980095</c:v>
                </c:pt>
                <c:pt idx="8">
                  <c:v>7.6842878944323303E-2</c:v>
                </c:pt>
                <c:pt idx="9">
                  <c:v>0.15339355246346001</c:v>
                </c:pt>
                <c:pt idx="10">
                  <c:v>-0.121188323588956</c:v>
                </c:pt>
                <c:pt idx="11">
                  <c:v>-0.29509850013223399</c:v>
                </c:pt>
                <c:pt idx="12">
                  <c:v>0.44218363470474198</c:v>
                </c:pt>
                <c:pt idx="14">
                  <c:v>-0.38768504497807998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2-437D-A3DF-A7F4175E2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679743"/>
        <c:axId val="1322985759"/>
      </c:barChart>
      <c:catAx>
        <c:axId val="14356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2985759"/>
        <c:crosses val="autoZero"/>
        <c:auto val="1"/>
        <c:lblAlgn val="ctr"/>
        <c:lblOffset val="100"/>
        <c:noMultiLvlLbl val="0"/>
      </c:catAx>
      <c:valAx>
        <c:axId val="13229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67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Information</a:t>
            </a:r>
            <a:r>
              <a:rPr lang="en-US" sz="2000" baseline="0"/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Robust!$N$2</c:f>
              <c:strCache>
                <c:ptCount val="1"/>
                <c:pt idx="0">
                  <c:v>IR 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Robust!$A$3:$A$17</c:f>
              <c:strCache>
                <c:ptCount val="15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Net Operating Cash Flow Growth</c:v>
                </c:pt>
                <c:pt idx="12">
                  <c:v>Growth</c:v>
                </c:pt>
                <c:pt idx="14">
                  <c:v>Total</c:v>
                </c:pt>
              </c:strCache>
            </c:strRef>
          </c:cat>
          <c:val>
            <c:numRef>
              <c:f>Robust!$N$3:$N$17</c:f>
              <c:numCache>
                <c:formatCode>0.000</c:formatCode>
                <c:ptCount val="15"/>
                <c:pt idx="0">
                  <c:v>0.34672542529525469</c:v>
                </c:pt>
                <c:pt idx="1">
                  <c:v>8.576830644514323E-2</c:v>
                </c:pt>
                <c:pt idx="2">
                  <c:v>0.31996430953557831</c:v>
                </c:pt>
                <c:pt idx="3">
                  <c:v>0.36678649787081152</c:v>
                </c:pt>
                <c:pt idx="4">
                  <c:v>0.34563624027471251</c:v>
                </c:pt>
                <c:pt idx="5">
                  <c:v>0.19061032278991524</c:v>
                </c:pt>
                <c:pt idx="7">
                  <c:v>0.47323984368585342</c:v>
                </c:pt>
                <c:pt idx="8">
                  <c:v>0.42867929247438252</c:v>
                </c:pt>
                <c:pt idx="9">
                  <c:v>0.4858583601696328</c:v>
                </c:pt>
                <c:pt idx="10">
                  <c:v>0.40093612220764302</c:v>
                </c:pt>
                <c:pt idx="11">
                  <c:v>0.34592488370323848</c:v>
                </c:pt>
                <c:pt idx="12">
                  <c:v>0.31463553161971897</c:v>
                </c:pt>
                <c:pt idx="14">
                  <c:v>0.18896440089960082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B-415C-BD3A-A9CE17974119}"/>
            </c:ext>
          </c:extLst>
        </c:ser>
        <c:ser>
          <c:idx val="1"/>
          <c:order val="1"/>
          <c:tx>
            <c:strRef>
              <c:f>Robust!$O$2</c:f>
              <c:strCache>
                <c:ptCount val="1"/>
                <c:pt idx="0">
                  <c:v>IR BOT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Robust!$A$3:$A$17</c:f>
              <c:strCache>
                <c:ptCount val="15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Net Operating Cash Flow Growth</c:v>
                </c:pt>
                <c:pt idx="12">
                  <c:v>Growth</c:v>
                </c:pt>
                <c:pt idx="14">
                  <c:v>Total</c:v>
                </c:pt>
              </c:strCache>
            </c:strRef>
          </c:cat>
          <c:val>
            <c:numRef>
              <c:f>Robust!$O$3:$O$17</c:f>
              <c:numCache>
                <c:formatCode>0.000</c:formatCode>
                <c:ptCount val="15"/>
                <c:pt idx="0">
                  <c:v>0.54141330224143214</c:v>
                </c:pt>
                <c:pt idx="1">
                  <c:v>1.1359774853258944</c:v>
                </c:pt>
                <c:pt idx="2">
                  <c:v>0.41909359080205233</c:v>
                </c:pt>
                <c:pt idx="3">
                  <c:v>0.21579922067550927</c:v>
                </c:pt>
                <c:pt idx="4">
                  <c:v>0.25103052182225338</c:v>
                </c:pt>
                <c:pt idx="5">
                  <c:v>0.5771292986286729</c:v>
                </c:pt>
                <c:pt idx="7">
                  <c:v>0.35792685381236666</c:v>
                </c:pt>
                <c:pt idx="8">
                  <c:v>0.40160811958542858</c:v>
                </c:pt>
                <c:pt idx="9">
                  <c:v>0.42064726758690602</c:v>
                </c:pt>
                <c:pt idx="10">
                  <c:v>0.47549597896656326</c:v>
                </c:pt>
                <c:pt idx="11">
                  <c:v>0.3885588978473753</c:v>
                </c:pt>
                <c:pt idx="12">
                  <c:v>0.19535270050602524</c:v>
                </c:pt>
                <c:pt idx="14">
                  <c:v>0.41390214817885668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B-415C-BD3A-A9CE17974119}"/>
            </c:ext>
          </c:extLst>
        </c:ser>
        <c:ser>
          <c:idx val="2"/>
          <c:order val="2"/>
          <c:tx>
            <c:strRef>
              <c:f>Robust!$P$2</c:f>
              <c:strCache>
                <c:ptCount val="1"/>
                <c:pt idx="0">
                  <c:v>IR DIF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Robust!$A$3:$A$17</c:f>
              <c:strCache>
                <c:ptCount val="15"/>
                <c:pt idx="0">
                  <c:v>Turnover</c:v>
                </c:pt>
                <c:pt idx="1">
                  <c:v>Dollar Turnover</c:v>
                </c:pt>
                <c:pt idx="2">
                  <c:v>Current Ratio</c:v>
                </c:pt>
                <c:pt idx="3">
                  <c:v>Cash Ratio</c:v>
                </c:pt>
                <c:pt idx="4">
                  <c:v>Quick Ratio</c:v>
                </c:pt>
                <c:pt idx="5">
                  <c:v>Liquidity</c:v>
                </c:pt>
                <c:pt idx="7">
                  <c:v>Revenue Growth</c:v>
                </c:pt>
                <c:pt idx="8">
                  <c:v>COGS Growth</c:v>
                </c:pt>
                <c:pt idx="9">
                  <c:v>Operating Income Growth</c:v>
                </c:pt>
                <c:pt idx="10">
                  <c:v>Net Income Growth</c:v>
                </c:pt>
                <c:pt idx="11">
                  <c:v>Net Operating Cash Flow Growth</c:v>
                </c:pt>
                <c:pt idx="12">
                  <c:v>Growth</c:v>
                </c:pt>
                <c:pt idx="14">
                  <c:v>Total</c:v>
                </c:pt>
              </c:strCache>
            </c:strRef>
          </c:cat>
          <c:val>
            <c:numRef>
              <c:f>Robust!$P$3:$P$17</c:f>
              <c:numCache>
                <c:formatCode>0.000</c:formatCode>
                <c:ptCount val="15"/>
                <c:pt idx="0">
                  <c:v>-0.2035780225610003</c:v>
                </c:pt>
                <c:pt idx="1">
                  <c:v>-1.0603505770450117</c:v>
                </c:pt>
                <c:pt idx="2">
                  <c:v>-0.1209176570037806</c:v>
                </c:pt>
                <c:pt idx="3">
                  <c:v>0.11606096696674165</c:v>
                </c:pt>
                <c:pt idx="4">
                  <c:v>1.6150554275186434E-2</c:v>
                </c:pt>
                <c:pt idx="5">
                  <c:v>-0.33852200256006765</c:v>
                </c:pt>
                <c:pt idx="7">
                  <c:v>-2.8367885923095526E-2</c:v>
                </c:pt>
                <c:pt idx="8">
                  <c:v>-0.1854658851072396</c:v>
                </c:pt>
                <c:pt idx="9">
                  <c:v>-0.16797153062535192</c:v>
                </c:pt>
                <c:pt idx="10">
                  <c:v>-0.26257076961367654</c:v>
                </c:pt>
                <c:pt idx="11">
                  <c:v>-0.26922785409488748</c:v>
                </c:pt>
                <c:pt idx="12">
                  <c:v>-0.1243660998582669</c:v>
                </c:pt>
                <c:pt idx="14">
                  <c:v>-0.25085119889118873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B-415C-BD3A-A9CE17974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254911"/>
        <c:axId val="1322959135"/>
      </c:barChart>
      <c:catAx>
        <c:axId val="143425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2959135"/>
        <c:crosses val="autoZero"/>
        <c:auto val="1"/>
        <c:lblAlgn val="ctr"/>
        <c:lblOffset val="100"/>
        <c:noMultiLvlLbl val="0"/>
      </c:catAx>
      <c:valAx>
        <c:axId val="13229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425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893107</xdr:colOff>
      <xdr:row>18</xdr:row>
      <xdr:rowOff>90003</xdr:rowOff>
    </xdr:from>
    <xdr:to>
      <xdr:col>20</xdr:col>
      <xdr:colOff>78377</xdr:colOff>
      <xdr:row>45</xdr:row>
      <xdr:rowOff>94574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16840A-1569-4F6B-9BDD-8B0AB9EAB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226772</xdr:colOff>
      <xdr:row>46</xdr:row>
      <xdr:rowOff>128017</xdr:rowOff>
    </xdr:from>
    <xdr:to>
      <xdr:col>18</xdr:col>
      <xdr:colOff>482804</xdr:colOff>
      <xdr:row>70</xdr:row>
      <xdr:rowOff>58523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D8197D-B415-4E67-8489-6F8755CE5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705916</xdr:colOff>
      <xdr:row>42</xdr:row>
      <xdr:rowOff>47549</xdr:rowOff>
    </xdr:from>
    <xdr:to>
      <xdr:col>18</xdr:col>
      <xdr:colOff>621792</xdr:colOff>
      <xdr:row>66</xdr:row>
      <xdr:rowOff>87782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FEA3C-2A3C-4683-9797-481097D11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89001</xdr:colOff>
      <xdr:row>18</xdr:row>
      <xdr:rowOff>169469</xdr:rowOff>
    </xdr:from>
    <xdr:to>
      <xdr:col>23</xdr:col>
      <xdr:colOff>777850</xdr:colOff>
      <xdr:row>44</xdr:row>
      <xdr:rowOff>175565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9AA5E4-F721-4047-B9C9-92D8B1407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8EF8-C64E-4C31-8B9F-A7D2897EFD33}">
  <dimension ref="A1:S71"/>
  <sheetViews>
    <sheetView tabSelected="1" topLeftCell="D1" zoomScaleNormal="100" workbookViewId="0">
      <selection activeCell="K18" sqref="K18"/>
    </sheetView>
  </sheetViews>
  <sheetFormatPr defaultColWidth="13.19921875" defaultRowHeight="14.4" x14ac:dyDescent="0.3"/>
  <cols>
    <col min="1" max="1" width="26.59765625" style="1" customWidth="1"/>
    <col min="2" max="5" width="13.19921875" style="1"/>
    <col min="6" max="6" width="26.3984375" style="1" customWidth="1"/>
    <col min="7" max="10" width="13.19921875" style="1"/>
    <col min="11" max="13" width="13.3984375" style="1" customWidth="1"/>
    <col min="14" max="16" width="13.19921875" style="1"/>
    <col min="17" max="19" width="19" customWidth="1"/>
  </cols>
  <sheetData>
    <row r="1" spans="1:19" ht="19.05" x14ac:dyDescent="0.35">
      <c r="A1" s="3" t="s">
        <v>15</v>
      </c>
    </row>
    <row r="2" spans="1:19" x14ac:dyDescent="0.3">
      <c r="A2" s="1" t="s">
        <v>28</v>
      </c>
      <c r="B2" s="1" t="s">
        <v>0</v>
      </c>
      <c r="C2" s="1" t="s">
        <v>1</v>
      </c>
      <c r="D2" s="1" t="s">
        <v>2</v>
      </c>
      <c r="E2" s="1" t="s">
        <v>24</v>
      </c>
      <c r="F2" s="1" t="s">
        <v>25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26</v>
      </c>
      <c r="L2" s="1" t="s">
        <v>27</v>
      </c>
      <c r="M2" s="1" t="s">
        <v>7</v>
      </c>
      <c r="N2" s="1" t="s">
        <v>8</v>
      </c>
      <c r="O2" s="1" t="s">
        <v>9</v>
      </c>
      <c r="P2" s="1" t="s">
        <v>10</v>
      </c>
      <c r="Q2" s="1"/>
      <c r="R2" s="1"/>
      <c r="S2" s="1"/>
    </row>
    <row r="3" spans="1:19" x14ac:dyDescent="0.3">
      <c r="A3" s="2" t="s">
        <v>11</v>
      </c>
      <c r="B3" s="5">
        <v>1.8330934336912801</v>
      </c>
      <c r="C3" s="5">
        <v>1.4138945727524099</v>
      </c>
      <c r="D3" s="5">
        <v>0.41919886093887104</v>
      </c>
      <c r="E3" s="8">
        <v>4.0462733403140403</v>
      </c>
      <c r="F3" s="8">
        <v>5.1550882871118002</v>
      </c>
      <c r="G3" s="18">
        <v>1.5812714001714501</v>
      </c>
      <c r="H3" s="5">
        <v>0.89047283104298403</v>
      </c>
      <c r="I3" s="5">
        <v>0.75569988172090397</v>
      </c>
      <c r="J3" s="5">
        <v>0.13477294932207901</v>
      </c>
      <c r="K3" s="8">
        <v>3.46253003962179</v>
      </c>
      <c r="L3" s="8">
        <v>5.0116702241260898</v>
      </c>
      <c r="M3" s="18">
        <v>0.61440760206717804</v>
      </c>
      <c r="N3" s="4">
        <f>B20/G39</f>
        <v>0.25596250908375306</v>
      </c>
      <c r="O3" s="4">
        <f t="shared" ref="O3:P3" si="0">C20/H39</f>
        <v>0.26935723217480712</v>
      </c>
      <c r="P3" s="4">
        <f t="shared" si="0"/>
        <v>-6.6587952892023905E-2</v>
      </c>
      <c r="Q3" s="5"/>
      <c r="R3" s="5"/>
      <c r="S3" s="5"/>
    </row>
    <row r="4" spans="1:19" x14ac:dyDescent="0.3">
      <c r="A4" s="2" t="s">
        <v>13</v>
      </c>
      <c r="B4" s="5">
        <v>1.07114783928063</v>
      </c>
      <c r="C4" s="5">
        <v>2.3129408439042503</v>
      </c>
      <c r="D4" s="5">
        <v>-1.2417930046236101</v>
      </c>
      <c r="E4" s="8">
        <v>2.9203361443267499</v>
      </c>
      <c r="F4" s="8">
        <v>7.3398493027380498</v>
      </c>
      <c r="G4" s="8">
        <v>-5.7085198819358904</v>
      </c>
      <c r="H4" s="5">
        <v>0.34262409951304101</v>
      </c>
      <c r="I4" s="5">
        <v>1.52073387081613</v>
      </c>
      <c r="J4" s="5">
        <v>-1.1781097713030799</v>
      </c>
      <c r="K4" s="9">
        <v>1.7359887723245899</v>
      </c>
      <c r="L4" s="8">
        <v>8.4154512797264207</v>
      </c>
      <c r="M4" s="8">
        <v>-5.8839982241368904</v>
      </c>
      <c r="N4" s="4">
        <f t="shared" ref="N4:N17" si="1">B21/G40</f>
        <v>0.11657303759752456</v>
      </c>
      <c r="O4" s="4">
        <f t="shared" ref="O4:O17" si="2">C21/H40</f>
        <v>0.51481283370158026</v>
      </c>
      <c r="P4" s="4">
        <f t="shared" ref="P4:P17" si="3">D21/I40</f>
        <v>-0.40645635844743477</v>
      </c>
      <c r="Q4" s="5"/>
      <c r="R4" s="5"/>
      <c r="S4" s="5"/>
    </row>
    <row r="5" spans="1:19" x14ac:dyDescent="0.3">
      <c r="A5" s="2" t="s">
        <v>14</v>
      </c>
      <c r="B5" s="5">
        <v>1.46821041183214</v>
      </c>
      <c r="C5" s="5">
        <v>1.35543261743108</v>
      </c>
      <c r="D5" s="5">
        <v>0.112777794401055</v>
      </c>
      <c r="E5" s="8">
        <v>4.3704731827721996</v>
      </c>
      <c r="F5" s="8">
        <v>4.7032421427241404</v>
      </c>
      <c r="G5" s="18">
        <v>0.74489619038322996</v>
      </c>
      <c r="H5" s="5">
        <v>0.69388098020046807</v>
      </c>
      <c r="I5" s="5">
        <v>0.63529798585920494</v>
      </c>
      <c r="J5" s="5">
        <v>5.8582994341262899E-2</v>
      </c>
      <c r="K5" s="8">
        <v>3.9174471968814002</v>
      </c>
      <c r="L5" s="8">
        <v>4.2057546465222604</v>
      </c>
      <c r="M5" s="18">
        <v>0.40035901928770701</v>
      </c>
      <c r="N5" s="4">
        <f t="shared" si="1"/>
        <v>0.26501434080708486</v>
      </c>
      <c r="O5" s="4">
        <f t="shared" si="2"/>
        <v>0.25183299855905683</v>
      </c>
      <c r="P5" s="4">
        <f t="shared" si="3"/>
        <v>-0.13342148232711845</v>
      </c>
      <c r="Q5" s="5"/>
      <c r="R5" s="5"/>
      <c r="S5" s="5"/>
    </row>
    <row r="6" spans="1:19" x14ac:dyDescent="0.3">
      <c r="A6" s="2" t="s">
        <v>17</v>
      </c>
      <c r="B6" s="5">
        <v>1.6328801011495702</v>
      </c>
      <c r="C6" s="5">
        <v>1.45321963802613</v>
      </c>
      <c r="D6" s="5">
        <v>0.17966046312344</v>
      </c>
      <c r="E6" s="8">
        <v>4.7154738083477001</v>
      </c>
      <c r="F6" s="8">
        <v>4.8916717473951596</v>
      </c>
      <c r="G6" s="18">
        <v>1.0741030723043301</v>
      </c>
      <c r="H6" s="5">
        <v>0.854711527678223</v>
      </c>
      <c r="I6" s="5">
        <v>0.69608435231968802</v>
      </c>
      <c r="J6" s="5">
        <v>0.15862717535853399</v>
      </c>
      <c r="K6" s="8">
        <v>4.6832469916239701</v>
      </c>
      <c r="L6" s="8">
        <v>4.2105916669122196</v>
      </c>
      <c r="M6" s="18">
        <v>1.0001570463993501</v>
      </c>
      <c r="N6" s="4">
        <f t="shared" si="1"/>
        <v>0.31651963489186996</v>
      </c>
      <c r="O6" s="4">
        <f t="shared" si="2"/>
        <v>0.27832371791264088</v>
      </c>
      <c r="P6" s="4">
        <f t="shared" si="3"/>
        <v>-0.11636258121942192</v>
      </c>
      <c r="Q6" s="5"/>
      <c r="R6" s="5"/>
      <c r="S6" s="5"/>
    </row>
    <row r="7" spans="1:19" x14ac:dyDescent="0.3">
      <c r="A7" s="2" t="s">
        <v>18</v>
      </c>
      <c r="B7" s="5">
        <v>1.5580420765407099</v>
      </c>
      <c r="C7" s="5">
        <v>1.47657324899042</v>
      </c>
      <c r="D7" s="5">
        <v>8.1468827550295095E-2</v>
      </c>
      <c r="E7" s="8">
        <v>4.5805166456238302</v>
      </c>
      <c r="F7" s="8">
        <v>4.85079574160173</v>
      </c>
      <c r="G7" s="18">
        <v>0.474838660636341</v>
      </c>
      <c r="H7" s="5">
        <v>0.76876797516713602</v>
      </c>
      <c r="I7" s="5">
        <v>0.66476106569374005</v>
      </c>
      <c r="J7" s="5">
        <v>0.10400690947339501</v>
      </c>
      <c r="K7" s="8">
        <v>4.2786185683588798</v>
      </c>
      <c r="L7" s="8">
        <v>3.9752574938984799</v>
      </c>
      <c r="M7" s="18">
        <v>0.61410409657938003</v>
      </c>
      <c r="N7" s="4">
        <f t="shared" si="1"/>
        <v>0.29246733913032569</v>
      </c>
      <c r="O7" s="4">
        <f t="shared" si="2"/>
        <v>0.27950199615546439</v>
      </c>
      <c r="P7" s="4">
        <f t="shared" si="3"/>
        <v>-0.13186091603584171</v>
      </c>
      <c r="Q7" s="5"/>
      <c r="R7" s="5"/>
      <c r="S7" s="5"/>
    </row>
    <row r="8" spans="1:19" x14ac:dyDescent="0.3">
      <c r="A8" s="15" t="s">
        <v>31</v>
      </c>
      <c r="B8" s="5">
        <v>1.3958135556300399</v>
      </c>
      <c r="C8" s="5">
        <v>1.49059972614268</v>
      </c>
      <c r="D8" s="5">
        <v>-9.4786170512641099E-2</v>
      </c>
      <c r="E8" s="8">
        <v>3.55100849483392</v>
      </c>
      <c r="F8" s="8">
        <v>5.49237511365755</v>
      </c>
      <c r="G8" s="18">
        <v>-0.41358115335834</v>
      </c>
      <c r="H8" s="5">
        <v>0.59251419525554905</v>
      </c>
      <c r="I8" s="5">
        <v>0.80866797291939707</v>
      </c>
      <c r="J8" s="5">
        <v>-0.216153777663847</v>
      </c>
      <c r="K8" s="8">
        <v>2.8401068788224402</v>
      </c>
      <c r="L8" s="8">
        <v>5.3647226704466302</v>
      </c>
      <c r="M8" s="18">
        <v>-1.0845164565656</v>
      </c>
      <c r="N8" s="4">
        <f t="shared" si="1"/>
        <v>0.20297459915081517</v>
      </c>
      <c r="O8" s="4">
        <f t="shared" si="2"/>
        <v>0.30290658177931867</v>
      </c>
      <c r="P8" s="4">
        <f t="shared" si="3"/>
        <v>-0.19148165915535612</v>
      </c>
    </row>
    <row r="9" spans="1:19" x14ac:dyDescent="0.3">
      <c r="A9" s="2"/>
      <c r="B9" s="5"/>
      <c r="C9" s="5"/>
      <c r="D9" s="5"/>
      <c r="E9" s="18"/>
      <c r="F9" s="18"/>
      <c r="G9" s="18"/>
      <c r="H9" s="5"/>
      <c r="I9" s="5"/>
      <c r="J9" s="5"/>
      <c r="K9" s="18"/>
      <c r="L9" s="8"/>
      <c r="M9" s="18"/>
      <c r="N9" s="4"/>
      <c r="O9" s="4"/>
      <c r="P9" s="4"/>
    </row>
    <row r="10" spans="1:19" x14ac:dyDescent="0.3">
      <c r="A10" s="2" t="s">
        <v>19</v>
      </c>
      <c r="B10" s="5">
        <v>1.6719287410302299</v>
      </c>
      <c r="C10" s="5">
        <v>1.3951295116865701</v>
      </c>
      <c r="D10" s="5">
        <v>0.27679922934366102</v>
      </c>
      <c r="E10" s="8">
        <v>5.0651968776021201</v>
      </c>
      <c r="F10" s="8">
        <v>4.4759805264186197</v>
      </c>
      <c r="G10" s="24">
        <v>1.94483742625372</v>
      </c>
      <c r="H10" s="5">
        <v>0.85393802748295111</v>
      </c>
      <c r="I10" s="5">
        <v>0.68804134192946709</v>
      </c>
      <c r="J10" s="5">
        <v>0.165896685553483</v>
      </c>
      <c r="K10" s="8">
        <v>4.8827501330815801</v>
      </c>
      <c r="L10" s="8">
        <v>3.8995197257518401</v>
      </c>
      <c r="M10" s="18">
        <v>1.2554567382953701</v>
      </c>
      <c r="N10" s="4">
        <f t="shared" si="1"/>
        <v>0.33268702532496763</v>
      </c>
      <c r="O10" s="4">
        <f t="shared" si="2"/>
        <v>0.23976515948180088</v>
      </c>
      <c r="P10" s="4">
        <f t="shared" si="3"/>
        <v>-9.0188219185279903E-2</v>
      </c>
      <c r="Q10" s="5"/>
      <c r="R10" s="5"/>
      <c r="S10" s="5"/>
    </row>
    <row r="11" spans="1:19" x14ac:dyDescent="0.3">
      <c r="A11" s="2" t="s">
        <v>20</v>
      </c>
      <c r="B11" s="5">
        <v>1.6495964846281301</v>
      </c>
      <c r="C11" s="5">
        <v>1.47982941318567</v>
      </c>
      <c r="D11" s="5">
        <v>0.169767071442461</v>
      </c>
      <c r="E11" s="8">
        <v>4.9643995001560599</v>
      </c>
      <c r="F11" s="8">
        <v>4.8529218397449396</v>
      </c>
      <c r="G11" s="18">
        <v>1.3834136640440999</v>
      </c>
      <c r="H11" s="5">
        <v>0.86846098177034303</v>
      </c>
      <c r="I11" s="5">
        <v>0.75093806761173809</v>
      </c>
      <c r="J11" s="5">
        <v>0.11752291415860401</v>
      </c>
      <c r="K11" s="8">
        <v>4.96066146017733</v>
      </c>
      <c r="L11" s="8">
        <v>4.3918411967595699</v>
      </c>
      <c r="M11" s="18">
        <v>1.0338299531317601</v>
      </c>
      <c r="N11" s="4">
        <f t="shared" si="1"/>
        <v>0.32240295464017382</v>
      </c>
      <c r="O11" s="4">
        <f t="shared" si="2"/>
        <v>0.27831702666632968</v>
      </c>
      <c r="P11" s="4">
        <f t="shared" si="3"/>
        <v>-0.11930565234502953</v>
      </c>
      <c r="Q11" s="5"/>
      <c r="R11" s="5"/>
      <c r="S11" s="5"/>
    </row>
    <row r="12" spans="1:19" x14ac:dyDescent="0.3">
      <c r="A12" s="2" t="s">
        <v>21</v>
      </c>
      <c r="B12" s="5">
        <v>1.90752847366328</v>
      </c>
      <c r="C12" s="5">
        <v>1.8118650557059999</v>
      </c>
      <c r="D12" s="5">
        <v>9.5663417957287694E-2</v>
      </c>
      <c r="E12" s="8">
        <v>5.5414983620772604</v>
      </c>
      <c r="F12" s="8">
        <v>5.0115009621138702</v>
      </c>
      <c r="G12" s="18">
        <v>0.65185829238520299</v>
      </c>
      <c r="H12" s="5">
        <v>1.0063715935630899</v>
      </c>
      <c r="I12" s="5">
        <v>0.98970090782878695</v>
      </c>
      <c r="J12" s="5">
        <v>1.66706857343095E-2</v>
      </c>
      <c r="K12" s="8">
        <v>5.58520474100182</v>
      </c>
      <c r="L12" s="8">
        <v>4.7642772416533203</v>
      </c>
      <c r="M12" s="18">
        <v>0.122215066075789</v>
      </c>
      <c r="N12" s="4">
        <f t="shared" si="1"/>
        <v>0.39443314117257122</v>
      </c>
      <c r="O12" s="4">
        <f t="shared" si="2"/>
        <v>0.31338860047076111</v>
      </c>
      <c r="P12" s="4">
        <f t="shared" si="3"/>
        <v>-0.12134401535626251</v>
      </c>
      <c r="Q12" s="5"/>
      <c r="R12" s="5"/>
      <c r="S12" s="5"/>
    </row>
    <row r="13" spans="1:19" x14ac:dyDescent="0.3">
      <c r="A13" s="2" t="s">
        <v>22</v>
      </c>
      <c r="B13" s="5">
        <v>1.84505552157831</v>
      </c>
      <c r="C13" s="5">
        <v>1.8668283780523098</v>
      </c>
      <c r="D13" s="5">
        <v>-2.1772856473998202E-2</v>
      </c>
      <c r="E13" s="8">
        <v>5.2304012460339697</v>
      </c>
      <c r="F13" s="8">
        <v>4.8958863637263699</v>
      </c>
      <c r="G13" s="18">
        <v>-0.206883628486451</v>
      </c>
      <c r="H13" s="5">
        <v>0.94904961528346699</v>
      </c>
      <c r="I13" s="5">
        <v>0.92348652177450197</v>
      </c>
      <c r="J13" s="5">
        <v>2.5563093508964997E-2</v>
      </c>
      <c r="K13" s="8">
        <v>5.1841079332278497</v>
      </c>
      <c r="L13" s="8">
        <v>4.1775045440589604</v>
      </c>
      <c r="M13" s="18">
        <v>0.24160087071944999</v>
      </c>
      <c r="N13" s="4">
        <f t="shared" si="1"/>
        <v>0.35740714137948598</v>
      </c>
      <c r="O13" s="4">
        <f t="shared" si="2"/>
        <v>0.30977804417309646</v>
      </c>
      <c r="P13" s="4">
        <f t="shared" si="3"/>
        <v>-0.14888769180728195</v>
      </c>
      <c r="Q13" s="5"/>
      <c r="R13" s="5"/>
      <c r="S13" s="5"/>
    </row>
    <row r="14" spans="1:19" x14ac:dyDescent="0.3">
      <c r="A14" s="2" t="s">
        <v>23</v>
      </c>
      <c r="B14" s="5">
        <v>1.67668634039932</v>
      </c>
      <c r="C14" s="5">
        <v>1.5148583037993799</v>
      </c>
      <c r="D14" s="5">
        <v>0.16182803659994399</v>
      </c>
      <c r="E14" s="8">
        <v>4.8903991550234798</v>
      </c>
      <c r="F14" s="8">
        <v>4.2835984491351304</v>
      </c>
      <c r="G14" s="18">
        <v>1.6676061266685001</v>
      </c>
      <c r="H14" s="5">
        <v>0.83487724994305601</v>
      </c>
      <c r="I14" s="5">
        <v>0.67481119871488504</v>
      </c>
      <c r="J14" s="5">
        <v>0.160066051228171</v>
      </c>
      <c r="K14" s="8">
        <v>4.7749591907526296</v>
      </c>
      <c r="L14" s="8">
        <v>3.68423136374436</v>
      </c>
      <c r="M14" s="18">
        <v>1.56394932857466</v>
      </c>
      <c r="N14" s="4">
        <f t="shared" si="1"/>
        <v>0.32965148823132118</v>
      </c>
      <c r="O14" s="4">
        <f t="shared" si="2"/>
        <v>0.26445142523766857</v>
      </c>
      <c r="P14" s="4">
        <f t="shared" si="3"/>
        <v>-0.11188759685398002</v>
      </c>
      <c r="Q14" s="5"/>
      <c r="R14" s="5"/>
      <c r="S14" s="5"/>
    </row>
    <row r="15" spans="1:19" x14ac:dyDescent="0.3">
      <c r="A15" s="15" t="s">
        <v>32</v>
      </c>
      <c r="B15" s="5">
        <v>1.5603968387615699</v>
      </c>
      <c r="C15" s="5">
        <v>1.53596304287854</v>
      </c>
      <c r="D15" s="5">
        <v>2.44337958830349E-2</v>
      </c>
      <c r="E15" s="8">
        <v>4.7337257358997196</v>
      </c>
      <c r="F15" s="8">
        <v>4.7330926654982104</v>
      </c>
      <c r="G15" s="18">
        <v>0.15943434786060401</v>
      </c>
      <c r="H15" s="5">
        <v>0.81456603487574109</v>
      </c>
      <c r="I15" s="5">
        <v>0.79845671113628192</v>
      </c>
      <c r="J15" s="5">
        <v>1.61093237394586E-2</v>
      </c>
      <c r="K15" s="8">
        <v>4.7840651858969396</v>
      </c>
      <c r="L15" s="8">
        <v>4.4909851828808502</v>
      </c>
      <c r="M15" s="18">
        <v>0.117881594769551</v>
      </c>
      <c r="N15" s="4">
        <f t="shared" si="1"/>
        <v>0.29936651184026403</v>
      </c>
      <c r="O15" s="4">
        <f t="shared" si="2"/>
        <v>0.28213030406903167</v>
      </c>
      <c r="P15" s="4">
        <f t="shared" si="3"/>
        <v>-0.13782481482869313</v>
      </c>
    </row>
    <row r="16" spans="1:19" x14ac:dyDescent="0.3">
      <c r="A16" s="15"/>
      <c r="B16" s="5"/>
      <c r="C16" s="5"/>
      <c r="D16" s="5"/>
      <c r="E16" s="5"/>
      <c r="F16" s="5"/>
      <c r="G16" s="18"/>
      <c r="H16" s="5"/>
      <c r="I16" s="5"/>
      <c r="J16" s="5"/>
      <c r="K16" s="8"/>
      <c r="L16" s="8"/>
      <c r="M16" s="18"/>
      <c r="N16" s="4"/>
      <c r="O16" s="4"/>
      <c r="P16" s="4"/>
    </row>
    <row r="17" spans="1:16" x14ac:dyDescent="0.3">
      <c r="A17" s="15" t="s">
        <v>33</v>
      </c>
      <c r="B17" s="5">
        <v>1.41328139969467</v>
      </c>
      <c r="C17" s="5">
        <v>1.4366291820823101</v>
      </c>
      <c r="D17" s="5">
        <v>-2.3347782387639099E-2</v>
      </c>
      <c r="E17" s="8">
        <v>3.7280898220435899</v>
      </c>
      <c r="F17" s="8">
        <v>4.8755923706133402</v>
      </c>
      <c r="G17" s="18">
        <v>-0.111298888262921</v>
      </c>
      <c r="H17" s="5">
        <v>0.63267856327840699</v>
      </c>
      <c r="I17" s="5">
        <v>0.73028830849054704</v>
      </c>
      <c r="J17" s="5">
        <v>-9.76097452121404E-2</v>
      </c>
      <c r="K17" s="8">
        <v>3.1261392527258902</v>
      </c>
      <c r="L17" s="8">
        <v>4.4306811778476201</v>
      </c>
      <c r="M17" s="18">
        <v>-0.52966358857166496</v>
      </c>
      <c r="N17" s="4">
        <f t="shared" si="1"/>
        <v>0.2111647467245488</v>
      </c>
      <c r="O17" s="4">
        <f t="shared" si="2"/>
        <v>0.2623721426083358</v>
      </c>
      <c r="P17" s="4">
        <f t="shared" si="3"/>
        <v>-0.16278417541882023</v>
      </c>
    </row>
    <row r="18" spans="1:16" x14ac:dyDescent="0.3">
      <c r="A18" s="2"/>
      <c r="B18" s="5"/>
      <c r="C18" s="5"/>
      <c r="D18" s="5"/>
      <c r="E18" s="5"/>
      <c r="F18" s="5"/>
      <c r="G18" s="7"/>
      <c r="K18" s="5"/>
      <c r="L18" s="5"/>
      <c r="M18" s="7"/>
    </row>
    <row r="19" spans="1:16" x14ac:dyDescent="0.3">
      <c r="A19" s="16" t="s">
        <v>29</v>
      </c>
      <c r="B19" s="5"/>
      <c r="C19" s="5"/>
      <c r="D19" s="5"/>
      <c r="E19" s="5"/>
      <c r="F19" s="5"/>
      <c r="G19" s="7"/>
      <c r="K19" s="5"/>
      <c r="L19" s="5"/>
      <c r="M19" s="7"/>
    </row>
    <row r="20" spans="1:16" x14ac:dyDescent="0.3">
      <c r="A20" s="2" t="s">
        <v>11</v>
      </c>
      <c r="B20" s="5">
        <v>1.1432124813103199</v>
      </c>
      <c r="C20" s="5">
        <v>0.724013620371457</v>
      </c>
      <c r="D20" s="5">
        <v>-0.270682091442081</v>
      </c>
      <c r="E20" s="8">
        <v>4.0552087887270698</v>
      </c>
      <c r="F20" s="8">
        <v>4.2674211123046</v>
      </c>
      <c r="G20" s="18">
        <v>-1.0549515737975499</v>
      </c>
      <c r="H20" s="1" t="s">
        <v>30</v>
      </c>
      <c r="I20" s="1" t="s">
        <v>30</v>
      </c>
      <c r="J20" s="1" t="s">
        <v>30</v>
      </c>
      <c r="K20" s="5" t="s">
        <v>30</v>
      </c>
      <c r="L20" s="5" t="s">
        <v>30</v>
      </c>
      <c r="M20" s="18" t="s">
        <v>30</v>
      </c>
      <c r="N20" s="1" t="s">
        <v>30</v>
      </c>
      <c r="O20" s="1" t="s">
        <v>30</v>
      </c>
      <c r="P20" s="1" t="s">
        <v>30</v>
      </c>
    </row>
    <row r="21" spans="1:16" x14ac:dyDescent="0.3">
      <c r="A21" s="2" t="s">
        <v>13</v>
      </c>
      <c r="B21" s="5">
        <v>0.38126688689968502</v>
      </c>
      <c r="C21" s="5">
        <v>1.6230598915232999</v>
      </c>
      <c r="D21" s="5">
        <v>-1.93167395700457</v>
      </c>
      <c r="E21" s="5">
        <v>1.84686424698005</v>
      </c>
      <c r="F21" s="8">
        <v>8.1561691798114904</v>
      </c>
      <c r="G21" s="8">
        <v>-6.4394797617439297</v>
      </c>
      <c r="H21" s="1" t="s">
        <v>30</v>
      </c>
      <c r="I21" s="1" t="s">
        <v>30</v>
      </c>
      <c r="J21" s="1" t="s">
        <v>30</v>
      </c>
      <c r="K21" s="5" t="s">
        <v>30</v>
      </c>
      <c r="L21" s="5" t="s">
        <v>30</v>
      </c>
      <c r="M21" s="18" t="s">
        <v>30</v>
      </c>
      <c r="N21" s="1" t="s">
        <v>30</v>
      </c>
      <c r="O21" s="1" t="s">
        <v>30</v>
      </c>
      <c r="P21" s="1" t="s">
        <v>30</v>
      </c>
    </row>
    <row r="22" spans="1:16" x14ac:dyDescent="0.3">
      <c r="A22" s="2" t="s">
        <v>14</v>
      </c>
      <c r="B22" s="5">
        <v>0.77832945945119003</v>
      </c>
      <c r="C22" s="5">
        <v>0.66555166505013397</v>
      </c>
      <c r="D22" s="5">
        <v>-0.57710315797989598</v>
      </c>
      <c r="E22" s="8">
        <v>4.1986167733179398</v>
      </c>
      <c r="F22" s="8">
        <v>3.9897850380659201</v>
      </c>
      <c r="G22" s="24">
        <v>-2.1137938117370298</v>
      </c>
      <c r="H22" s="1" t="s">
        <v>30</v>
      </c>
      <c r="I22" s="1" t="s">
        <v>30</v>
      </c>
      <c r="J22" s="1" t="s">
        <v>30</v>
      </c>
      <c r="K22" s="5" t="s">
        <v>30</v>
      </c>
      <c r="L22" s="5" t="s">
        <v>30</v>
      </c>
      <c r="M22" s="18" t="s">
        <v>30</v>
      </c>
      <c r="N22" s="1" t="s">
        <v>30</v>
      </c>
      <c r="O22" s="1" t="s">
        <v>30</v>
      </c>
      <c r="P22" s="1" t="s">
        <v>30</v>
      </c>
    </row>
    <row r="23" spans="1:16" x14ac:dyDescent="0.3">
      <c r="A23" s="2" t="s">
        <v>17</v>
      </c>
      <c r="B23" s="5">
        <v>0.9429991487686209</v>
      </c>
      <c r="C23" s="5">
        <v>0.76333868564518104</v>
      </c>
      <c r="D23" s="5">
        <v>-0.51022048925751196</v>
      </c>
      <c r="E23" s="8">
        <v>5.0146140925591398</v>
      </c>
      <c r="F23" s="8">
        <v>4.4094769621953303</v>
      </c>
      <c r="G23" s="9">
        <v>-1.8435299908923799</v>
      </c>
      <c r="H23" s="1" t="s">
        <v>30</v>
      </c>
      <c r="I23" s="1" t="s">
        <v>30</v>
      </c>
      <c r="J23" s="1" t="s">
        <v>30</v>
      </c>
      <c r="K23" s="5" t="s">
        <v>30</v>
      </c>
      <c r="L23" s="5" t="s">
        <v>30</v>
      </c>
      <c r="M23" s="5" t="s">
        <v>30</v>
      </c>
      <c r="N23" s="1" t="s">
        <v>30</v>
      </c>
      <c r="O23" s="1" t="s">
        <v>30</v>
      </c>
      <c r="P23" s="1" t="s">
        <v>30</v>
      </c>
    </row>
    <row r="24" spans="1:16" x14ac:dyDescent="0.3">
      <c r="A24" s="2" t="s">
        <v>18</v>
      </c>
      <c r="B24" s="5">
        <v>0.86816112415976698</v>
      </c>
      <c r="C24" s="5">
        <v>0.78669229660947093</v>
      </c>
      <c r="D24" s="5">
        <v>-0.60841212483065699</v>
      </c>
      <c r="E24" s="8">
        <v>4.6335540634539996</v>
      </c>
      <c r="F24" s="8">
        <v>4.4281444002626102</v>
      </c>
      <c r="G24" s="24">
        <v>-2.0890697919482299</v>
      </c>
      <c r="H24" s="1" t="s">
        <v>30</v>
      </c>
      <c r="I24" s="1" t="s">
        <v>30</v>
      </c>
      <c r="J24" s="1" t="s">
        <v>30</v>
      </c>
      <c r="K24" s="5" t="s">
        <v>30</v>
      </c>
      <c r="L24" s="5" t="s">
        <v>30</v>
      </c>
      <c r="M24" s="5" t="s">
        <v>30</v>
      </c>
      <c r="N24" s="1" t="s">
        <v>30</v>
      </c>
      <c r="O24" s="1" t="s">
        <v>30</v>
      </c>
      <c r="P24" s="1" t="s">
        <v>30</v>
      </c>
    </row>
    <row r="25" spans="1:16" x14ac:dyDescent="0.3">
      <c r="A25" s="15" t="s">
        <v>31</v>
      </c>
      <c r="B25" s="5">
        <v>0.70593260324908802</v>
      </c>
      <c r="C25" s="5">
        <v>0.80071877376172906</v>
      </c>
      <c r="D25" s="5">
        <v>-0.78466712289359308</v>
      </c>
      <c r="E25" s="8">
        <v>3.21572241697086</v>
      </c>
      <c r="F25" s="8">
        <v>4.7989427709228698</v>
      </c>
      <c r="G25" s="8">
        <v>-3.0336400040240199</v>
      </c>
      <c r="H25" s="1" t="s">
        <v>30</v>
      </c>
      <c r="I25" s="1" t="s">
        <v>30</v>
      </c>
      <c r="J25" s="1" t="s">
        <v>30</v>
      </c>
      <c r="K25" s="7" t="s">
        <v>30</v>
      </c>
      <c r="L25" s="18" t="s">
        <v>30</v>
      </c>
      <c r="M25" s="18"/>
    </row>
    <row r="26" spans="1:16" x14ac:dyDescent="0.3">
      <c r="A26" s="2"/>
      <c r="B26" s="5"/>
      <c r="C26" s="5"/>
      <c r="D26" s="5"/>
      <c r="E26" s="7"/>
      <c r="F26" s="8"/>
      <c r="G26" s="5"/>
      <c r="K26" s="7"/>
      <c r="L26" s="7"/>
      <c r="M26" s="5"/>
    </row>
    <row r="27" spans="1:16" x14ac:dyDescent="0.3">
      <c r="A27" s="2" t="s">
        <v>19</v>
      </c>
      <c r="B27" s="5">
        <v>0.982047788649279</v>
      </c>
      <c r="C27" s="5">
        <v>0.70524855930561703</v>
      </c>
      <c r="D27" s="5">
        <v>-0.41308172303729102</v>
      </c>
      <c r="E27" s="8">
        <v>5.27075372804625</v>
      </c>
      <c r="F27" s="8">
        <v>3.7985945107413901</v>
      </c>
      <c r="G27" s="18">
        <v>-1.42885010929517</v>
      </c>
      <c r="H27" s="1" t="s">
        <v>30</v>
      </c>
      <c r="I27" s="1" t="s">
        <v>30</v>
      </c>
      <c r="J27" s="1" t="s">
        <v>30</v>
      </c>
      <c r="K27" s="18" t="s">
        <v>30</v>
      </c>
      <c r="L27" s="18" t="s">
        <v>30</v>
      </c>
      <c r="M27" s="18" t="s">
        <v>30</v>
      </c>
      <c r="N27" s="1" t="s">
        <v>30</v>
      </c>
      <c r="O27" s="1" t="s">
        <v>30</v>
      </c>
      <c r="P27" s="1" t="s">
        <v>30</v>
      </c>
    </row>
    <row r="28" spans="1:16" x14ac:dyDescent="0.3">
      <c r="A28" s="2" t="s">
        <v>20</v>
      </c>
      <c r="B28" s="5">
        <v>0.95971553224717898</v>
      </c>
      <c r="C28" s="5">
        <v>0.78994846080471803</v>
      </c>
      <c r="D28" s="5">
        <v>-0.52011388093849098</v>
      </c>
      <c r="E28" s="8">
        <v>5.1078234068279098</v>
      </c>
      <c r="F28" s="8">
        <v>4.4093709529170901</v>
      </c>
      <c r="G28" s="9">
        <v>-1.89015700645468</v>
      </c>
      <c r="H28" s="1" t="s">
        <v>30</v>
      </c>
      <c r="I28" s="1" t="s">
        <v>30</v>
      </c>
      <c r="J28" s="1" t="s">
        <v>30</v>
      </c>
      <c r="K28" s="18" t="s">
        <v>30</v>
      </c>
      <c r="L28" s="18" t="s">
        <v>30</v>
      </c>
      <c r="M28" s="5" t="s">
        <v>30</v>
      </c>
      <c r="N28" s="1" t="s">
        <v>30</v>
      </c>
      <c r="O28" s="1" t="s">
        <v>30</v>
      </c>
      <c r="P28" s="1" t="s">
        <v>30</v>
      </c>
    </row>
    <row r="29" spans="1:16" x14ac:dyDescent="0.3">
      <c r="A29" s="2" t="s">
        <v>21</v>
      </c>
      <c r="B29" s="5">
        <v>1.2176475212823299</v>
      </c>
      <c r="C29" s="5">
        <v>1.1219841033250399</v>
      </c>
      <c r="D29" s="5">
        <v>-0.59421753442366398</v>
      </c>
      <c r="E29" s="8">
        <v>6.2489961767207802</v>
      </c>
      <c r="F29" s="8">
        <v>4.9650091783561496</v>
      </c>
      <c r="G29" s="9">
        <v>-1.9224507498913901</v>
      </c>
      <c r="H29" s="1" t="s">
        <v>30</v>
      </c>
      <c r="I29" s="1" t="s">
        <v>30</v>
      </c>
      <c r="J29" s="1" t="s">
        <v>30</v>
      </c>
      <c r="K29" s="18" t="s">
        <v>30</v>
      </c>
      <c r="L29" s="18" t="s">
        <v>30</v>
      </c>
      <c r="M29" s="18" t="s">
        <v>30</v>
      </c>
      <c r="N29" s="1" t="s">
        <v>30</v>
      </c>
      <c r="O29" s="1" t="s">
        <v>30</v>
      </c>
      <c r="P29" s="1" t="s">
        <v>30</v>
      </c>
    </row>
    <row r="30" spans="1:16" x14ac:dyDescent="0.3">
      <c r="A30" s="2" t="s">
        <v>22</v>
      </c>
      <c r="B30" s="5">
        <v>1.1551745691973501</v>
      </c>
      <c r="C30" s="5">
        <v>1.1769474256713499</v>
      </c>
      <c r="D30" s="5">
        <v>-0.71165380885495</v>
      </c>
      <c r="E30" s="8">
        <v>5.66239402037455</v>
      </c>
      <c r="F30" s="8">
        <v>4.9078072088845603</v>
      </c>
      <c r="G30" s="24">
        <v>-2.3588246517485598</v>
      </c>
      <c r="H30" s="1" t="s">
        <v>30</v>
      </c>
      <c r="I30" s="1" t="s">
        <v>30</v>
      </c>
      <c r="J30" s="1" t="s">
        <v>30</v>
      </c>
      <c r="K30" s="18" t="s">
        <v>30</v>
      </c>
      <c r="L30" s="18" t="s">
        <v>30</v>
      </c>
      <c r="M30" s="18" t="s">
        <v>30</v>
      </c>
      <c r="N30" s="1" t="s">
        <v>30</v>
      </c>
      <c r="O30" s="1" t="s">
        <v>30</v>
      </c>
      <c r="P30" s="1" t="s">
        <v>30</v>
      </c>
    </row>
    <row r="31" spans="1:16" x14ac:dyDescent="0.3">
      <c r="A31" s="2" t="s">
        <v>23</v>
      </c>
      <c r="B31" s="5">
        <v>0.98680538801837192</v>
      </c>
      <c r="C31" s="5">
        <v>0.82497735141842699</v>
      </c>
      <c r="D31" s="5">
        <v>-0.52805291578100699</v>
      </c>
      <c r="E31" s="8">
        <v>5.2226617760462197</v>
      </c>
      <c r="F31" s="8">
        <v>4.1896985134814599</v>
      </c>
      <c r="G31" s="9">
        <v>-1.77263290524842</v>
      </c>
      <c r="H31" s="1" t="s">
        <v>30</v>
      </c>
      <c r="I31" s="1" t="s">
        <v>30</v>
      </c>
      <c r="J31" s="1" t="s">
        <v>30</v>
      </c>
      <c r="K31" s="18" t="s">
        <v>30</v>
      </c>
      <c r="L31" s="18" t="s">
        <v>30</v>
      </c>
      <c r="M31" s="18" t="s">
        <v>30</v>
      </c>
      <c r="N31" s="1" t="s">
        <v>30</v>
      </c>
      <c r="O31" s="1" t="s">
        <v>30</v>
      </c>
      <c r="P31" s="1" t="s">
        <v>30</v>
      </c>
    </row>
    <row r="32" spans="1:16" x14ac:dyDescent="0.3">
      <c r="A32" s="15" t="s">
        <v>32</v>
      </c>
      <c r="B32" s="5">
        <v>0.87051588638062705</v>
      </c>
      <c r="C32" s="5">
        <v>0.84608209049759198</v>
      </c>
      <c r="D32" s="5">
        <v>-0.66544715649791697</v>
      </c>
      <c r="E32" s="8">
        <v>4.7428575153870201</v>
      </c>
      <c r="F32" s="8">
        <v>4.4697846287036098</v>
      </c>
      <c r="G32" s="24">
        <v>-2.1835557183693401</v>
      </c>
      <c r="H32" s="1" t="s">
        <v>30</v>
      </c>
      <c r="I32" s="1" t="s">
        <v>30</v>
      </c>
      <c r="J32" s="1" t="s">
        <v>30</v>
      </c>
      <c r="K32" s="5" t="s">
        <v>30</v>
      </c>
      <c r="L32" s="5" t="s">
        <v>30</v>
      </c>
      <c r="M32" s="5"/>
    </row>
    <row r="33" spans="1:13" x14ac:dyDescent="0.3">
      <c r="A33" s="15"/>
      <c r="B33" s="5"/>
      <c r="C33" s="5"/>
      <c r="D33" s="5"/>
      <c r="E33" s="5"/>
      <c r="F33" s="8"/>
      <c r="G33" s="24"/>
      <c r="K33" s="7"/>
      <c r="L33" s="7"/>
      <c r="M33" s="7"/>
    </row>
    <row r="34" spans="1:13" x14ac:dyDescent="0.3">
      <c r="A34" s="15" t="s">
        <v>33</v>
      </c>
      <c r="B34" s="5">
        <v>0.72340044731372599</v>
      </c>
      <c r="C34" s="5">
        <v>0.74674822970136501</v>
      </c>
      <c r="D34" s="5">
        <v>-0.71322873476859094</v>
      </c>
      <c r="E34" s="8">
        <v>3.3454787572289102</v>
      </c>
      <c r="F34" s="8">
        <v>4.1567564813733098</v>
      </c>
      <c r="G34" s="24">
        <v>-2.5789863569749798</v>
      </c>
      <c r="H34" s="1" t="s">
        <v>30</v>
      </c>
      <c r="I34" s="1" t="s">
        <v>30</v>
      </c>
      <c r="J34" s="1" t="s">
        <v>30</v>
      </c>
      <c r="K34" s="1" t="s">
        <v>30</v>
      </c>
      <c r="L34" s="1" t="s">
        <v>30</v>
      </c>
    </row>
    <row r="35" spans="1:13" x14ac:dyDescent="0.3">
      <c r="A35" s="15"/>
      <c r="B35" s="4"/>
      <c r="C35" s="4"/>
      <c r="D35" s="4"/>
      <c r="E35" s="8"/>
    </row>
    <row r="36" spans="1:13" x14ac:dyDescent="0.3">
      <c r="E36" s="8"/>
    </row>
    <row r="37" spans="1:13" ht="19.05" x14ac:dyDescent="0.35">
      <c r="A37" s="3" t="s">
        <v>16</v>
      </c>
      <c r="E37" s="8"/>
    </row>
    <row r="38" spans="1:13" x14ac:dyDescent="0.3">
      <c r="A38" s="1" t="s">
        <v>28</v>
      </c>
      <c r="B38" s="1" t="s">
        <v>0</v>
      </c>
      <c r="C38" s="1" t="s">
        <v>1</v>
      </c>
      <c r="D38" s="1" t="s">
        <v>2</v>
      </c>
      <c r="E38" s="8"/>
      <c r="F38" s="1" t="s">
        <v>12</v>
      </c>
      <c r="G38" s="1" t="s">
        <v>0</v>
      </c>
      <c r="H38" s="1" t="s">
        <v>1</v>
      </c>
      <c r="I38" s="1" t="s">
        <v>2</v>
      </c>
      <c r="K38" s="10">
        <v>0.99</v>
      </c>
      <c r="L38" s="11">
        <f>_xlfn.T.INV.2T(0.01,47)</f>
        <v>2.6845556178665255</v>
      </c>
    </row>
    <row r="39" spans="1:13" x14ac:dyDescent="0.3">
      <c r="A39" s="2" t="s">
        <v>11</v>
      </c>
      <c r="B39" s="5">
        <v>7.1773850359422005</v>
      </c>
      <c r="C39" s="5">
        <v>4.3452801404747996</v>
      </c>
      <c r="D39" s="5">
        <v>4.2000120706670501</v>
      </c>
      <c r="E39" s="8"/>
      <c r="F39" s="6" t="s">
        <v>11</v>
      </c>
      <c r="G39" s="5">
        <v>4.4663278438806495</v>
      </c>
      <c r="H39" s="5">
        <v>2.6879308735307599</v>
      </c>
      <c r="I39" s="5">
        <v>4.0650309806190794</v>
      </c>
      <c r="K39" s="19">
        <v>0.95</v>
      </c>
      <c r="L39" s="20">
        <f>_xlfn.T.INV.2T(0.05,47)</f>
        <v>2.0117405137297668</v>
      </c>
      <c r="M39" s="5"/>
    </row>
    <row r="40" spans="1:13" x14ac:dyDescent="0.3">
      <c r="A40" s="2" t="s">
        <v>13</v>
      </c>
      <c r="B40" s="5">
        <v>5.8110342232958097</v>
      </c>
      <c r="C40" s="5">
        <v>4.9924559625609897</v>
      </c>
      <c r="D40" s="5">
        <v>3.44637516281565</v>
      </c>
      <c r="E40" s="7"/>
      <c r="F40" s="6" t="s">
        <v>13</v>
      </c>
      <c r="G40" s="7">
        <v>3.2706266796961398</v>
      </c>
      <c r="H40" s="5">
        <v>3.1527183964184804</v>
      </c>
      <c r="I40" s="5">
        <v>4.7524756763139306</v>
      </c>
      <c r="K40" s="21">
        <v>0.9</v>
      </c>
      <c r="L40" s="22">
        <f>_xlfn.T.INV.2T(0.1,47)</f>
        <v>1.6779267216418625</v>
      </c>
      <c r="M40" s="7"/>
    </row>
    <row r="41" spans="1:13" x14ac:dyDescent="0.3">
      <c r="A41" s="2" t="s">
        <v>14</v>
      </c>
      <c r="B41" s="5">
        <v>5.3222675233661105</v>
      </c>
      <c r="C41" s="5">
        <v>4.5658060002030005</v>
      </c>
      <c r="D41" s="5">
        <v>2.3986379710631298</v>
      </c>
      <c r="E41" s="5"/>
      <c r="F41" s="6" t="s">
        <v>14</v>
      </c>
      <c r="G41" s="7">
        <v>2.9369333639863999</v>
      </c>
      <c r="H41" s="5">
        <v>2.6428294499064897</v>
      </c>
      <c r="I41" s="5">
        <v>4.3254140781090502</v>
      </c>
      <c r="K41" s="5"/>
      <c r="L41" s="6"/>
      <c r="M41" s="7"/>
    </row>
    <row r="42" spans="1:13" x14ac:dyDescent="0.3">
      <c r="A42" s="2" t="s">
        <v>17</v>
      </c>
      <c r="B42" s="5">
        <v>5.4861265376271593</v>
      </c>
      <c r="C42" s="5">
        <v>4.7066381697232904</v>
      </c>
      <c r="D42" s="5">
        <v>2.6499850068472197</v>
      </c>
      <c r="E42" s="7"/>
      <c r="F42" s="6" t="s">
        <v>17</v>
      </c>
      <c r="G42" s="7">
        <v>2.9792753586701504</v>
      </c>
      <c r="H42" s="5">
        <v>2.7426289479388699</v>
      </c>
      <c r="I42" s="5">
        <v>4.3847470888893598</v>
      </c>
      <c r="K42" s="7"/>
      <c r="L42" s="6"/>
      <c r="M42" s="7"/>
    </row>
    <row r="43" spans="1:13" x14ac:dyDescent="0.3">
      <c r="A43" s="2" t="s">
        <v>18</v>
      </c>
      <c r="B43" s="5">
        <v>5.3889180230395199</v>
      </c>
      <c r="C43" s="5">
        <v>4.8225736531415997</v>
      </c>
      <c r="D43" s="5">
        <v>2.71820530469259</v>
      </c>
      <c r="E43" s="7"/>
      <c r="F43" s="6" t="s">
        <v>18</v>
      </c>
      <c r="G43" s="7">
        <v>2.9684036745481102</v>
      </c>
      <c r="H43" s="5">
        <v>2.81462138886442</v>
      </c>
      <c r="I43" s="5">
        <v>4.6140444274274701</v>
      </c>
      <c r="K43" s="7"/>
      <c r="L43" s="6"/>
      <c r="M43" s="7"/>
    </row>
    <row r="44" spans="1:13" x14ac:dyDescent="0.3">
      <c r="A44" s="15" t="s">
        <v>31</v>
      </c>
      <c r="B44" s="5">
        <v>6.2274831515111702</v>
      </c>
      <c r="C44" s="5">
        <v>4.2996955673559398</v>
      </c>
      <c r="D44" s="5">
        <v>3.6309569374818005</v>
      </c>
      <c r="E44" s="7"/>
      <c r="F44" s="17" t="s">
        <v>31</v>
      </c>
      <c r="G44" s="7">
        <v>3.4779356934439001</v>
      </c>
      <c r="H44" s="5">
        <v>2.6434512220176498</v>
      </c>
      <c r="I44" s="5">
        <v>4.0978709206658994</v>
      </c>
      <c r="K44" s="7"/>
      <c r="L44" s="6"/>
      <c r="M44" s="7"/>
    </row>
    <row r="45" spans="1:13" x14ac:dyDescent="0.3">
      <c r="A45" s="2"/>
      <c r="B45" s="5"/>
      <c r="C45" s="5"/>
      <c r="D45" s="5"/>
      <c r="E45" s="7"/>
      <c r="F45" s="6"/>
      <c r="G45" s="7"/>
      <c r="H45" s="5"/>
      <c r="I45" s="5"/>
      <c r="K45" s="7"/>
      <c r="L45" s="6"/>
      <c r="M45" s="7"/>
    </row>
    <row r="46" spans="1:13" x14ac:dyDescent="0.3">
      <c r="A46" s="2" t="s">
        <v>19</v>
      </c>
      <c r="B46" s="5">
        <v>5.2294774397450903</v>
      </c>
      <c r="C46" s="5">
        <v>4.9381377215130504</v>
      </c>
      <c r="D46" s="5">
        <v>2.25485403655011</v>
      </c>
      <c r="E46" s="7"/>
      <c r="F46" s="6" t="s">
        <v>19</v>
      </c>
      <c r="G46" s="7">
        <v>2.9518668114274003</v>
      </c>
      <c r="H46" s="5">
        <v>2.9414138435703299</v>
      </c>
      <c r="I46" s="5">
        <v>4.5802182011008403</v>
      </c>
      <c r="K46" s="7"/>
      <c r="L46" s="6"/>
      <c r="M46" s="7"/>
    </row>
    <row r="47" spans="1:13" x14ac:dyDescent="0.3">
      <c r="A47" s="2" t="s">
        <v>20</v>
      </c>
      <c r="B47" s="5">
        <v>5.2643876299041406</v>
      </c>
      <c r="C47" s="5">
        <v>4.8310910121939994</v>
      </c>
      <c r="D47" s="5">
        <v>1.94418799348102</v>
      </c>
      <c r="E47" s="7"/>
      <c r="F47" s="6" t="s">
        <v>20</v>
      </c>
      <c r="G47" s="7">
        <v>2.9767578691029501</v>
      </c>
      <c r="H47" s="5">
        <v>2.8383044697864497</v>
      </c>
      <c r="I47" s="5">
        <v>4.3595074559781306</v>
      </c>
      <c r="K47" s="7"/>
      <c r="L47" s="6"/>
      <c r="M47" s="7"/>
    </row>
    <row r="48" spans="1:13" x14ac:dyDescent="0.3">
      <c r="A48" s="2" t="s">
        <v>21</v>
      </c>
      <c r="B48" s="5">
        <v>5.4535673500502702</v>
      </c>
      <c r="C48" s="5">
        <v>5.7278929373641905</v>
      </c>
      <c r="D48" s="5">
        <v>2.3250353474066401</v>
      </c>
      <c r="E48" s="7"/>
      <c r="F48" s="6" t="s">
        <v>21</v>
      </c>
      <c r="G48" s="7">
        <v>3.0870821799164903</v>
      </c>
      <c r="H48" s="5">
        <v>3.5801688435368599</v>
      </c>
      <c r="I48" s="5">
        <v>4.8969661394429593</v>
      </c>
      <c r="K48" s="7"/>
      <c r="L48" s="6"/>
      <c r="M48" s="7"/>
    </row>
    <row r="49" spans="1:13" x14ac:dyDescent="0.3">
      <c r="A49" s="2" t="s">
        <v>22</v>
      </c>
      <c r="B49" s="5">
        <v>5.5887063845533103</v>
      </c>
      <c r="C49" s="5">
        <v>6.0410151623975104</v>
      </c>
      <c r="D49" s="5">
        <v>1.66734758900054</v>
      </c>
      <c r="E49" s="7"/>
      <c r="F49" s="6" t="s">
        <v>22</v>
      </c>
      <c r="G49" s="5">
        <v>3.2320970553042603</v>
      </c>
      <c r="H49" s="5">
        <v>3.7993248643977497</v>
      </c>
      <c r="I49" s="5">
        <v>4.7798028179260399</v>
      </c>
      <c r="K49" s="7"/>
      <c r="L49" s="6"/>
      <c r="M49" s="5"/>
    </row>
    <row r="50" spans="1:13" x14ac:dyDescent="0.3">
      <c r="A50" s="2" t="s">
        <v>23</v>
      </c>
      <c r="B50" s="5">
        <v>5.4318076105013295</v>
      </c>
      <c r="C50" s="5">
        <v>5.6027354954897897</v>
      </c>
      <c r="D50" s="5">
        <v>1.5374363455796101</v>
      </c>
      <c r="E50" s="5"/>
      <c r="F50" s="6" t="s">
        <v>23</v>
      </c>
      <c r="G50" s="7">
        <v>2.9934807614941401</v>
      </c>
      <c r="H50" s="5">
        <v>3.1195799027250501</v>
      </c>
      <c r="I50" s="5">
        <v>4.7194946591814597</v>
      </c>
      <c r="K50" s="5"/>
      <c r="L50" s="6"/>
      <c r="M50" s="7"/>
    </row>
    <row r="51" spans="1:13" x14ac:dyDescent="0.3">
      <c r="A51" s="15" t="s">
        <v>32</v>
      </c>
      <c r="B51" s="5">
        <v>5.2223843406446102</v>
      </c>
      <c r="C51" s="5">
        <v>5.1412961351331905</v>
      </c>
      <c r="D51" s="5">
        <v>2.42798451469426</v>
      </c>
      <c r="F51" s="17" t="s">
        <v>32</v>
      </c>
      <c r="G51" s="5">
        <v>2.9078599374038099</v>
      </c>
      <c r="H51" s="5">
        <v>2.99890539334113</v>
      </c>
      <c r="I51" s="5">
        <v>4.8282100529213299</v>
      </c>
      <c r="L51" s="6"/>
    </row>
    <row r="52" spans="1:13" x14ac:dyDescent="0.3">
      <c r="B52" s="5"/>
      <c r="C52" s="5"/>
      <c r="D52" s="5"/>
      <c r="G52" s="5"/>
      <c r="H52" s="5"/>
      <c r="I52" s="5"/>
    </row>
    <row r="53" spans="1:13" x14ac:dyDescent="0.3">
      <c r="A53" s="15" t="s">
        <v>33</v>
      </c>
      <c r="B53" s="5">
        <v>6.0059143789387104</v>
      </c>
      <c r="C53" s="5">
        <v>4.6682505378266095</v>
      </c>
      <c r="D53" s="5">
        <v>3.3234692989794699</v>
      </c>
      <c r="F53" s="17" t="s">
        <v>33</v>
      </c>
      <c r="G53" s="5">
        <v>3.42576333661109</v>
      </c>
      <c r="H53" s="5">
        <v>2.8461414473261999</v>
      </c>
      <c r="I53" s="5">
        <v>4.38143777141455</v>
      </c>
      <c r="L53" s="6"/>
    </row>
    <row r="71" spans="19:19" x14ac:dyDescent="0.3">
      <c r="S71" s="2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6E6C-C17F-48AC-B33B-AAB9B5757AB3}">
  <dimension ref="A1:T53"/>
  <sheetViews>
    <sheetView zoomScaleNormal="100" workbookViewId="0">
      <selection activeCell="Q9" sqref="Q9"/>
    </sheetView>
  </sheetViews>
  <sheetFormatPr defaultColWidth="14.19921875" defaultRowHeight="14.4" x14ac:dyDescent="0.3"/>
  <cols>
    <col min="1" max="1" width="29" style="1" customWidth="1"/>
    <col min="2" max="5" width="14.19921875" style="1"/>
    <col min="6" max="6" width="26" style="1" customWidth="1"/>
    <col min="7" max="16" width="14.19921875" style="1"/>
    <col min="17" max="18" width="19.3984375" customWidth="1"/>
    <col min="19" max="19" width="17.8984375" customWidth="1"/>
  </cols>
  <sheetData>
    <row r="1" spans="1:20" ht="19.05" x14ac:dyDescent="0.35">
      <c r="A1" s="3" t="s">
        <v>15</v>
      </c>
      <c r="R1" s="1" t="s">
        <v>34</v>
      </c>
    </row>
    <row r="2" spans="1:20" x14ac:dyDescent="0.3">
      <c r="A2" s="1" t="s">
        <v>28</v>
      </c>
      <c r="B2" s="1" t="s">
        <v>0</v>
      </c>
      <c r="C2" s="1" t="s">
        <v>1</v>
      </c>
      <c r="D2" s="1" t="s">
        <v>2</v>
      </c>
      <c r="E2" s="1" t="s">
        <v>24</v>
      </c>
      <c r="F2" s="1" t="s">
        <v>25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26</v>
      </c>
      <c r="L2" s="1" t="s">
        <v>27</v>
      </c>
      <c r="M2" s="1" t="s">
        <v>7</v>
      </c>
      <c r="N2" s="1" t="s">
        <v>8</v>
      </c>
      <c r="O2" s="1" t="s">
        <v>9</v>
      </c>
      <c r="P2" s="1" t="s">
        <v>10</v>
      </c>
      <c r="R2" s="1" t="s">
        <v>8</v>
      </c>
      <c r="S2" s="1" t="s">
        <v>9</v>
      </c>
      <c r="T2" s="1" t="s">
        <v>10</v>
      </c>
    </row>
    <row r="3" spans="1:20" x14ac:dyDescent="0.3">
      <c r="A3" s="6" t="s">
        <v>11</v>
      </c>
      <c r="B3" s="5">
        <v>2.2798643428408099</v>
      </c>
      <c r="C3" s="5">
        <v>2.28622984322039</v>
      </c>
      <c r="D3" s="5">
        <v>-6.3655003795836497E-3</v>
      </c>
      <c r="E3" s="8">
        <v>2.85275747695274</v>
      </c>
      <c r="F3" s="8">
        <v>4.8947169956932202</v>
      </c>
      <c r="G3" s="5">
        <v>-1.13012537396941E-2</v>
      </c>
      <c r="H3" s="5">
        <v>1.0617073979315701</v>
      </c>
      <c r="I3" s="5">
        <v>1.5023074900388</v>
      </c>
      <c r="J3" s="5">
        <v>-0.440600092107227</v>
      </c>
      <c r="K3" s="26">
        <v>2.0173966380477801</v>
      </c>
      <c r="L3" s="8">
        <v>4.5685485362086498</v>
      </c>
      <c r="M3" s="5">
        <v>-0.88855427667468601</v>
      </c>
      <c r="N3" s="4">
        <f>B20/G39</f>
        <v>0.34672542529525469</v>
      </c>
      <c r="O3" s="4">
        <f t="shared" ref="O3:P3" si="0">C20/H39</f>
        <v>0.54141330224143214</v>
      </c>
      <c r="P3" s="4">
        <f t="shared" si="0"/>
        <v>-0.2035780225610003</v>
      </c>
      <c r="R3" s="5">
        <f>N3*SQRT(12)</f>
        <v>1.2010921057746164</v>
      </c>
      <c r="S3" s="5">
        <f>O3*SQRT(12)</f>
        <v>1.8755106947516103</v>
      </c>
      <c r="T3" s="5">
        <f>P3*SQRT(12)</f>
        <v>-0.70521495676011137</v>
      </c>
    </row>
    <row r="4" spans="1:20" x14ac:dyDescent="0.3">
      <c r="A4" s="6" t="s">
        <v>13</v>
      </c>
      <c r="B4" s="5">
        <v>1.01400321715695</v>
      </c>
      <c r="C4" s="5">
        <v>4.1049092616419998</v>
      </c>
      <c r="D4" s="5">
        <v>-3.0909060444850498</v>
      </c>
      <c r="E4" s="9">
        <v>1.7278311729367699</v>
      </c>
      <c r="F4" s="8">
        <v>8.1162167988304308</v>
      </c>
      <c r="G4" s="8">
        <v>-7.5494283873979704</v>
      </c>
      <c r="H4" s="5">
        <v>0.121554901895573</v>
      </c>
      <c r="I4" s="5">
        <v>3.12622665233296</v>
      </c>
      <c r="J4" s="5">
        <v>-3.0046717504373799</v>
      </c>
      <c r="K4" s="5">
        <v>0.41851503740630702</v>
      </c>
      <c r="L4" s="8">
        <v>8.6341730591015704</v>
      </c>
      <c r="M4" s="8">
        <v>-8.2551713623439902</v>
      </c>
      <c r="N4" s="4">
        <f t="shared" ref="N4:N17" si="1">B21/G40</f>
        <v>8.576830644514323E-2</v>
      </c>
      <c r="O4" s="4">
        <f t="shared" ref="O4:O17" si="2">C21/H40</f>
        <v>1.1359774853258944</v>
      </c>
      <c r="P4" s="4">
        <f t="shared" ref="P4:P17" si="3">D21/I40</f>
        <v>-1.0603505770450117</v>
      </c>
      <c r="R4" s="5">
        <f>N4*SQRT(12)</f>
        <v>0.29711012888425054</v>
      </c>
      <c r="S4" s="5">
        <f>O4*SQRT(12)</f>
        <v>3.9351414416775552</v>
      </c>
      <c r="T4" s="5">
        <f>P4*SQRT(12)</f>
        <v>-3.6731621465538749</v>
      </c>
    </row>
    <row r="5" spans="1:20" x14ac:dyDescent="0.3">
      <c r="A5" s="6" t="s">
        <v>14</v>
      </c>
      <c r="B5" s="5">
        <v>2.20167002467673</v>
      </c>
      <c r="C5" s="5">
        <v>1.92767014395131</v>
      </c>
      <c r="D5" s="5">
        <v>0.27399988072541498</v>
      </c>
      <c r="E5" s="8">
        <v>2.7131772162340901</v>
      </c>
      <c r="F5" s="8">
        <v>3.4941660426222598</v>
      </c>
      <c r="G5" s="5">
        <v>0.50749983414917299</v>
      </c>
      <c r="H5" s="5">
        <v>1.0210887504415</v>
      </c>
      <c r="I5" s="5">
        <v>1.13089526908197</v>
      </c>
      <c r="J5" s="5">
        <v>-0.10980651864047</v>
      </c>
      <c r="K5" s="9">
        <v>1.92574229490981</v>
      </c>
      <c r="L5" s="8">
        <v>3.3401315746655702</v>
      </c>
      <c r="M5" s="5">
        <v>-0.218040807349556</v>
      </c>
      <c r="N5" s="4">
        <f t="shared" si="1"/>
        <v>0.31996430953557831</v>
      </c>
      <c r="O5" s="4">
        <f t="shared" si="2"/>
        <v>0.41909359080205233</v>
      </c>
      <c r="P5" s="4">
        <f t="shared" si="3"/>
        <v>-0.1209176570037806</v>
      </c>
      <c r="R5" s="5">
        <f>N5*SQRT(12)</f>
        <v>1.1083888814486331</v>
      </c>
      <c r="S5" s="5">
        <f>O5*SQRT(12)</f>
        <v>1.4517827847912705</v>
      </c>
      <c r="T5" s="5">
        <f>P5*SQRT(12)</f>
        <v>-0.41887105092546939</v>
      </c>
    </row>
    <row r="6" spans="1:20" x14ac:dyDescent="0.3">
      <c r="A6" s="6" t="s">
        <v>17</v>
      </c>
      <c r="B6" s="5">
        <v>2.85134296363734</v>
      </c>
      <c r="C6" s="5">
        <v>1.41975877289811</v>
      </c>
      <c r="D6" s="5">
        <v>1.4315841907392299</v>
      </c>
      <c r="E6" s="8">
        <v>3.0268792621319398</v>
      </c>
      <c r="F6" s="26">
        <v>2.5494794204103499</v>
      </c>
      <c r="G6" s="26">
        <v>2.0888220122452399</v>
      </c>
      <c r="H6" s="5">
        <v>1.6184282972595401</v>
      </c>
      <c r="I6" s="5">
        <v>0.57357302594939197</v>
      </c>
      <c r="J6" s="5">
        <v>1.04485527131015</v>
      </c>
      <c r="K6" s="26">
        <v>2.35641555674975</v>
      </c>
      <c r="L6" s="5">
        <v>1.56755703612275</v>
      </c>
      <c r="M6" s="5">
        <v>1.61373633615124</v>
      </c>
      <c r="N6" s="4">
        <f t="shared" si="1"/>
        <v>0.36678649787081152</v>
      </c>
      <c r="O6" s="4">
        <f t="shared" si="2"/>
        <v>0.21579922067550927</v>
      </c>
      <c r="P6" s="4">
        <f t="shared" si="3"/>
        <v>0.11606096696674165</v>
      </c>
      <c r="R6" s="5">
        <f>N6*SQRT(12)</f>
        <v>1.2705856996849987</v>
      </c>
      <c r="S6" s="5">
        <f>O6*SQRT(12)</f>
        <v>0.74755042888750034</v>
      </c>
      <c r="T6" s="5">
        <f>P6*SQRT(12)</f>
        <v>0.40204698312393927</v>
      </c>
    </row>
    <row r="7" spans="1:20" x14ac:dyDescent="0.3">
      <c r="A7" s="6" t="s">
        <v>18</v>
      </c>
      <c r="B7" s="5">
        <v>2.4338772118838299</v>
      </c>
      <c r="C7" s="5">
        <v>1.5445023464468599</v>
      </c>
      <c r="D7" s="5">
        <v>0.88937486543697197</v>
      </c>
      <c r="E7" s="8">
        <v>2.8545909463275199</v>
      </c>
      <c r="F7" s="8">
        <v>2.8576819150975301</v>
      </c>
      <c r="G7" s="5">
        <v>1.42985728585894</v>
      </c>
      <c r="H7" s="5">
        <v>1.21566897343825</v>
      </c>
      <c r="I7" s="5">
        <v>0.79559725486488697</v>
      </c>
      <c r="J7" s="5">
        <v>0.42007171857336301</v>
      </c>
      <c r="K7" s="26">
        <v>2.1085802810592802</v>
      </c>
      <c r="L7" s="26">
        <v>2.1378713484640399</v>
      </c>
      <c r="M7" s="5">
        <v>0.72407292379791899</v>
      </c>
      <c r="N7" s="4">
        <f t="shared" si="1"/>
        <v>0.34563624027471251</v>
      </c>
      <c r="O7" s="4">
        <f t="shared" si="2"/>
        <v>0.25103052182225338</v>
      </c>
      <c r="P7" s="4">
        <f t="shared" si="3"/>
        <v>1.6150554275186434E-2</v>
      </c>
      <c r="R7" s="5">
        <f>N7*SQRT(12)</f>
        <v>1.1973190581857727</v>
      </c>
      <c r="S7" s="5">
        <f>O7*SQRT(12)</f>
        <v>0.86959523609334122</v>
      </c>
      <c r="T7" s="5">
        <f>P7*SQRT(12)</f>
        <v>5.5947161150043286E-2</v>
      </c>
    </row>
    <row r="8" spans="1:20" x14ac:dyDescent="0.3">
      <c r="A8" s="17" t="s">
        <v>31</v>
      </c>
      <c r="B8" s="5">
        <v>1.6638332004904599</v>
      </c>
      <c r="C8" s="5">
        <v>2.3098399420710201</v>
      </c>
      <c r="D8" s="5">
        <v>-0.64600674158055105</v>
      </c>
      <c r="E8" s="9">
        <v>1.9916643381644401</v>
      </c>
      <c r="F8" s="8">
        <v>4.6731212052301698</v>
      </c>
      <c r="G8" s="5">
        <v>-1.10027307558127</v>
      </c>
      <c r="H8" s="5">
        <v>0.48757455041053499</v>
      </c>
      <c r="I8" s="5">
        <v>1.44138447607878</v>
      </c>
      <c r="J8" s="5">
        <v>-0.95380992566825396</v>
      </c>
      <c r="K8" s="5">
        <v>0.89568577197969501</v>
      </c>
      <c r="L8" s="8">
        <v>4.5506887539811203</v>
      </c>
      <c r="M8" s="9">
        <v>-1.81021723643053</v>
      </c>
      <c r="N8" s="4">
        <f t="shared" si="1"/>
        <v>0.19061032278991524</v>
      </c>
      <c r="O8" s="4">
        <f t="shared" si="2"/>
        <v>0.5771292986286729</v>
      </c>
      <c r="P8" s="4">
        <f t="shared" si="3"/>
        <v>-0.33852200256006765</v>
      </c>
      <c r="R8" s="5">
        <f>N8*SQRT(12)</f>
        <v>0.6602935270384741</v>
      </c>
      <c r="S8" s="5">
        <f>O8*SQRT(12)</f>
        <v>1.9992345355229051</v>
      </c>
      <c r="T8" s="5">
        <f>P8*SQRT(12)</f>
        <v>-1.1726746158279973</v>
      </c>
    </row>
    <row r="9" spans="1:20" x14ac:dyDescent="0.3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4"/>
      <c r="O9" s="4"/>
      <c r="P9" s="4"/>
      <c r="R9" s="5"/>
      <c r="S9" s="5"/>
      <c r="T9" s="5"/>
    </row>
    <row r="10" spans="1:20" x14ac:dyDescent="0.3">
      <c r="A10" s="6" t="s">
        <v>19</v>
      </c>
      <c r="B10" s="5">
        <v>2.7918075464435002</v>
      </c>
      <c r="C10" s="5">
        <v>2.0975214617698601</v>
      </c>
      <c r="D10" s="5">
        <v>0.69428608467364294</v>
      </c>
      <c r="E10" s="8">
        <v>3.4939202568849299</v>
      </c>
      <c r="F10" s="8">
        <v>2.84999992897189</v>
      </c>
      <c r="G10" s="26">
        <v>2.0477184903446801</v>
      </c>
      <c r="H10" s="5">
        <v>1.65118917099297</v>
      </c>
      <c r="I10" s="5">
        <v>1.05134790730317</v>
      </c>
      <c r="J10" s="5">
        <v>0.59984126368980095</v>
      </c>
      <c r="K10" s="8">
        <v>3.1780310640281</v>
      </c>
      <c r="L10" s="26">
        <v>2.4367123613125901</v>
      </c>
      <c r="M10" s="9">
        <v>1.86577826631441</v>
      </c>
      <c r="N10" s="4">
        <f t="shared" si="1"/>
        <v>0.47323984368585342</v>
      </c>
      <c r="O10" s="4">
        <f t="shared" si="2"/>
        <v>0.35792685381236666</v>
      </c>
      <c r="P10" s="4">
        <f t="shared" si="3"/>
        <v>-2.8367885923095526E-2</v>
      </c>
      <c r="R10" s="5">
        <f>N10*SQRT(12)</f>
        <v>1.6393509068597032</v>
      </c>
      <c r="S10" s="5">
        <f>O10*SQRT(12)</f>
        <v>1.2398949923925942</v>
      </c>
      <c r="T10" s="5">
        <f>P10*SQRT(12)</f>
        <v>-9.8269239444238779E-2</v>
      </c>
    </row>
    <row r="11" spans="1:20" x14ac:dyDescent="0.3">
      <c r="A11" s="6" t="s">
        <v>20</v>
      </c>
      <c r="B11" s="5">
        <v>2.2278876938944299</v>
      </c>
      <c r="C11" s="5">
        <v>2.2171201189202701</v>
      </c>
      <c r="D11" s="5">
        <v>1.07675749741669E-2</v>
      </c>
      <c r="E11" s="8">
        <v>3.2140191053990299</v>
      </c>
      <c r="F11" s="8">
        <v>3.1671919256269399</v>
      </c>
      <c r="G11" s="5">
        <v>2.98435039356784E-2</v>
      </c>
      <c r="H11" s="5">
        <v>1.26862607738772</v>
      </c>
      <c r="I11" s="5">
        <v>1.1917831984434</v>
      </c>
      <c r="J11" s="5">
        <v>7.6842878944323303E-2</v>
      </c>
      <c r="K11" s="8">
        <v>3.1192720137555598</v>
      </c>
      <c r="L11" s="8">
        <v>2.7205382034557202</v>
      </c>
      <c r="M11" s="5">
        <v>0.22670290033507201</v>
      </c>
      <c r="N11" s="4">
        <f t="shared" si="1"/>
        <v>0.42867929247438252</v>
      </c>
      <c r="O11" s="4">
        <f t="shared" si="2"/>
        <v>0.40160811958542858</v>
      </c>
      <c r="P11" s="4">
        <f t="shared" si="3"/>
        <v>-0.1854658851072396</v>
      </c>
      <c r="R11" s="5">
        <f>N11*SQRT(12)</f>
        <v>1.4849886294366184</v>
      </c>
      <c r="S11" s="5">
        <f>O11*SQRT(12)</f>
        <v>1.3912113357083196</v>
      </c>
      <c r="T11" s="5">
        <f>P11*SQRT(12)</f>
        <v>-0.6424726721529419</v>
      </c>
    </row>
    <row r="12" spans="1:20" x14ac:dyDescent="0.3">
      <c r="A12" s="6" t="s">
        <v>21</v>
      </c>
      <c r="B12" s="5">
        <v>2.2203014422117202</v>
      </c>
      <c r="C12" s="5">
        <v>2.1558314306159301</v>
      </c>
      <c r="D12" s="5">
        <v>6.44700115957903E-2</v>
      </c>
      <c r="E12" s="8">
        <v>3.6500427106021198</v>
      </c>
      <c r="F12" s="8">
        <v>3.2398642171307901</v>
      </c>
      <c r="G12" s="5">
        <v>0.209821213116507</v>
      </c>
      <c r="H12" s="5">
        <v>1.3133701518532901</v>
      </c>
      <c r="I12" s="5">
        <v>1.1599765993898301</v>
      </c>
      <c r="J12" s="5">
        <v>0.15339355246346001</v>
      </c>
      <c r="K12" s="8">
        <v>3.47834876461611</v>
      </c>
      <c r="L12" s="8">
        <v>2.8032223715014699</v>
      </c>
      <c r="M12" s="5">
        <v>0.49619121538510602</v>
      </c>
      <c r="N12" s="4">
        <f t="shared" si="1"/>
        <v>0.4858583601696328</v>
      </c>
      <c r="O12" s="4">
        <f t="shared" si="2"/>
        <v>0.42064726758690602</v>
      </c>
      <c r="P12" s="4">
        <f t="shared" si="3"/>
        <v>-0.16797153062535192</v>
      </c>
      <c r="R12" s="5">
        <f>N12*SQRT(12)</f>
        <v>1.6830627301918057</v>
      </c>
      <c r="S12" s="5">
        <f>O12*SQRT(12)</f>
        <v>1.4571648790510843</v>
      </c>
      <c r="T12" s="5">
        <f>P12*SQRT(12)</f>
        <v>-0.58187045053644237</v>
      </c>
    </row>
    <row r="13" spans="1:20" x14ac:dyDescent="0.3">
      <c r="A13" s="6" t="s">
        <v>22</v>
      </c>
      <c r="B13" s="5">
        <v>1.90145826594014</v>
      </c>
      <c r="C13" s="5">
        <v>2.23708567896335</v>
      </c>
      <c r="D13" s="5">
        <v>-0.33562741302320598</v>
      </c>
      <c r="E13" s="8">
        <v>3.1341051154194899</v>
      </c>
      <c r="F13" s="8">
        <v>3.4642748151132601</v>
      </c>
      <c r="G13" s="5">
        <v>-1.0476537959294601</v>
      </c>
      <c r="H13" s="5">
        <v>1.0404162666854599</v>
      </c>
      <c r="I13" s="5">
        <v>1.1616045902744201</v>
      </c>
      <c r="J13" s="5">
        <v>-0.121188323588956</v>
      </c>
      <c r="K13" s="8">
        <v>3.0303957672372399</v>
      </c>
      <c r="L13" s="8">
        <v>3.0427500229579301</v>
      </c>
      <c r="M13" s="5">
        <v>-0.38600154851336199</v>
      </c>
      <c r="N13" s="4">
        <f t="shared" si="1"/>
        <v>0.40093612220764302</v>
      </c>
      <c r="O13" s="4">
        <f t="shared" si="2"/>
        <v>0.47549597896656326</v>
      </c>
      <c r="P13" s="4">
        <f t="shared" si="3"/>
        <v>-0.26257076961367654</v>
      </c>
      <c r="R13" s="5">
        <f>N13*SQRT(12)</f>
        <v>1.3888834685065643</v>
      </c>
      <c r="S13" s="5">
        <f>O13*SQRT(12)</f>
        <v>1.6471663887295795</v>
      </c>
      <c r="T13" s="5">
        <f>P13*SQRT(12)</f>
        <v>-0.90957182710670004</v>
      </c>
    </row>
    <row r="14" spans="1:20" x14ac:dyDescent="0.3">
      <c r="A14" s="6" t="s">
        <v>23</v>
      </c>
      <c r="B14" s="5">
        <v>1.6995477282259901</v>
      </c>
      <c r="C14" s="5">
        <v>1.9175969860437301</v>
      </c>
      <c r="D14" s="5">
        <v>-0.21804925781774501</v>
      </c>
      <c r="E14" s="8">
        <v>2.76723277035794</v>
      </c>
      <c r="F14" s="8">
        <v>3.2018400568747598</v>
      </c>
      <c r="G14" s="5">
        <v>-0.71557400317659703</v>
      </c>
      <c r="H14" s="5">
        <v>0.72923179476439703</v>
      </c>
      <c r="I14" s="5">
        <v>1.02433029489663</v>
      </c>
      <c r="J14" s="5">
        <v>-0.29509850013223399</v>
      </c>
      <c r="K14" s="26">
        <v>2.1902706898013098</v>
      </c>
      <c r="L14" s="8">
        <v>2.7794287286127499</v>
      </c>
      <c r="M14" s="5">
        <v>-0.97217018983923098</v>
      </c>
      <c r="N14" s="4">
        <f t="shared" si="1"/>
        <v>0.34592488370323848</v>
      </c>
      <c r="O14" s="4">
        <f t="shared" si="2"/>
        <v>0.3885588978473753</v>
      </c>
      <c r="P14" s="4">
        <f t="shared" si="3"/>
        <v>-0.26922785409488748</v>
      </c>
      <c r="R14" s="5">
        <f>N14*SQRT(12)</f>
        <v>1.1983189483527283</v>
      </c>
      <c r="S14" s="5">
        <f>O14*SQRT(12)</f>
        <v>1.3460075056092384</v>
      </c>
      <c r="T14" s="5">
        <f>P14*SQRT(12)</f>
        <v>-0.93263264421017134</v>
      </c>
    </row>
    <row r="15" spans="1:20" x14ac:dyDescent="0.3">
      <c r="A15" s="17" t="s">
        <v>32</v>
      </c>
      <c r="B15" s="5">
        <v>1.6297607861241099</v>
      </c>
      <c r="C15" s="5">
        <v>1.2901210472189399</v>
      </c>
      <c r="D15" s="5">
        <v>0.33963973890516502</v>
      </c>
      <c r="E15" s="26">
        <v>2.6795803007473502</v>
      </c>
      <c r="F15" s="26">
        <v>2.2848436892970501</v>
      </c>
      <c r="G15" s="5">
        <v>1.1748557431726701</v>
      </c>
      <c r="H15" s="5">
        <v>0.78321008261497005</v>
      </c>
      <c r="I15" s="5">
        <v>0.34102644791022702</v>
      </c>
      <c r="J15" s="5">
        <v>0.44218363470474198</v>
      </c>
      <c r="K15" s="26">
        <v>2.3680827985126598</v>
      </c>
      <c r="L15" s="5">
        <v>1.0791830830589599</v>
      </c>
      <c r="M15" s="5">
        <v>1.5404884260651399</v>
      </c>
      <c r="N15" s="4">
        <f t="shared" si="1"/>
        <v>0.31463553161971897</v>
      </c>
      <c r="O15" s="4">
        <f t="shared" si="2"/>
        <v>0.19535270050602524</v>
      </c>
      <c r="P15" s="4">
        <f t="shared" si="3"/>
        <v>-0.1243660998582669</v>
      </c>
      <c r="R15" s="5">
        <f>N15*SQRT(12)</f>
        <v>1.0899294532635944</v>
      </c>
      <c r="S15" s="5">
        <f>O15*SQRT(12)</f>
        <v>0.67672160534444403</v>
      </c>
      <c r="T15" s="5">
        <f>P15*SQRT(12)</f>
        <v>-0.43081680738740558</v>
      </c>
    </row>
    <row r="16" spans="1:20" x14ac:dyDescent="0.3">
      <c r="A16" s="1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4"/>
      <c r="O16" s="4"/>
      <c r="P16" s="4"/>
      <c r="R16" s="5"/>
      <c r="S16" s="5"/>
      <c r="T16" s="5"/>
    </row>
    <row r="17" spans="1:20" x14ac:dyDescent="0.3">
      <c r="A17" s="17" t="s">
        <v>33</v>
      </c>
      <c r="B17" s="5">
        <v>1.57691415577908</v>
      </c>
      <c r="C17" s="5">
        <v>1.7760779329729901</v>
      </c>
      <c r="D17" s="5">
        <v>-0.19916377719390499</v>
      </c>
      <c r="E17" s="9">
        <v>1.9840481321372501</v>
      </c>
      <c r="F17" s="8">
        <v>3.6023820468540899</v>
      </c>
      <c r="G17" s="5">
        <v>-0.37682948107435899</v>
      </c>
      <c r="H17" s="5">
        <v>0.51455268886414096</v>
      </c>
      <c r="I17" s="5">
        <v>0.90223773384222095</v>
      </c>
      <c r="J17" s="5">
        <v>-0.38768504497807998</v>
      </c>
      <c r="K17" s="5">
        <v>1.04072882564698</v>
      </c>
      <c r="L17" s="8">
        <v>3.0834069672789002</v>
      </c>
      <c r="M17" s="5">
        <v>-0.82224102747144201</v>
      </c>
      <c r="N17" s="4">
        <f t="shared" si="1"/>
        <v>0.18896440089960082</v>
      </c>
      <c r="O17" s="4">
        <f t="shared" si="2"/>
        <v>0.41390214817885668</v>
      </c>
      <c r="P17" s="4">
        <f t="shared" si="3"/>
        <v>-0.25085119889118873</v>
      </c>
      <c r="R17" s="5">
        <f>N17*SQRT(12)</f>
        <v>0.65459188635984533</v>
      </c>
      <c r="S17" s="5">
        <f>O17*SQRT(12)</f>
        <v>1.4337991000153636</v>
      </c>
      <c r="T17" s="5">
        <f>P17*SQRT(12)</f>
        <v>-0.86897404323820893</v>
      </c>
    </row>
    <row r="18" spans="1:20" x14ac:dyDescent="0.3">
      <c r="A18" s="6"/>
      <c r="B18" s="5"/>
      <c r="C18" s="5"/>
      <c r="D18" s="5"/>
      <c r="E18" s="5"/>
      <c r="F18" s="5"/>
      <c r="G18" s="7"/>
    </row>
    <row r="19" spans="1:20" x14ac:dyDescent="0.3">
      <c r="A19" s="16" t="s">
        <v>29</v>
      </c>
      <c r="B19" s="5"/>
      <c r="C19" s="5"/>
      <c r="D19" s="5"/>
      <c r="E19" s="5"/>
      <c r="F19" s="5"/>
      <c r="G19" s="7"/>
      <c r="H19" s="8"/>
    </row>
    <row r="20" spans="1:20" x14ac:dyDescent="0.3">
      <c r="A20" s="6" t="s">
        <v>11</v>
      </c>
      <c r="B20" s="5">
        <v>1.4670310095074801</v>
      </c>
      <c r="C20" s="5">
        <v>1.4733965098870601</v>
      </c>
      <c r="D20" s="5">
        <v>-0.81919883371291702</v>
      </c>
      <c r="E20" s="26">
        <v>2.66324852618457</v>
      </c>
      <c r="F20" s="8">
        <v>4.1586744843512697</v>
      </c>
      <c r="G20" s="5">
        <v>-1.56371246235392</v>
      </c>
      <c r="H20" s="1" t="s">
        <v>30</v>
      </c>
      <c r="I20" s="1" t="s">
        <v>30</v>
      </c>
      <c r="J20" s="1" t="s">
        <v>30</v>
      </c>
      <c r="K20" s="1" t="s">
        <v>30</v>
      </c>
      <c r="L20" s="1" t="s">
        <v>30</v>
      </c>
      <c r="M20" s="1" t="s">
        <v>30</v>
      </c>
      <c r="N20" s="1" t="s">
        <v>30</v>
      </c>
      <c r="O20" s="1" t="s">
        <v>30</v>
      </c>
      <c r="P20" s="1" t="s">
        <v>30</v>
      </c>
    </row>
    <row r="21" spans="1:20" x14ac:dyDescent="0.3">
      <c r="A21" s="6" t="s">
        <v>13</v>
      </c>
      <c r="B21" s="5">
        <v>0.201169883823621</v>
      </c>
      <c r="C21" s="5">
        <v>3.29207592830867</v>
      </c>
      <c r="D21" s="5">
        <v>-3.90373937781838</v>
      </c>
      <c r="E21" s="5">
        <v>0.658798862353003</v>
      </c>
      <c r="F21" s="8">
        <v>8.7256086310854499</v>
      </c>
      <c r="G21" s="8">
        <v>-8.1447073261193097</v>
      </c>
      <c r="H21" s="1" t="s">
        <v>30</v>
      </c>
      <c r="I21" s="1" t="s">
        <v>30</v>
      </c>
      <c r="J21" s="1" t="s">
        <v>30</v>
      </c>
      <c r="K21" s="1" t="s">
        <v>30</v>
      </c>
      <c r="L21" s="1" t="s">
        <v>30</v>
      </c>
      <c r="M21" s="1" t="s">
        <v>30</v>
      </c>
      <c r="N21" s="1" t="s">
        <v>30</v>
      </c>
      <c r="O21" s="1" t="s">
        <v>30</v>
      </c>
      <c r="P21" s="1" t="s">
        <v>30</v>
      </c>
    </row>
    <row r="22" spans="1:20" x14ac:dyDescent="0.3">
      <c r="A22" s="6" t="s">
        <v>14</v>
      </c>
      <c r="B22" s="5">
        <v>1.3888366913433901</v>
      </c>
      <c r="C22" s="5">
        <v>1.11483681061798</v>
      </c>
      <c r="D22" s="5">
        <v>-0.53883345260791704</v>
      </c>
      <c r="E22" s="26">
        <v>2.4576924956589301</v>
      </c>
      <c r="F22" s="8">
        <v>3.2191189529481599</v>
      </c>
      <c r="G22" s="5">
        <v>-0.92878614693682404</v>
      </c>
      <c r="H22" s="1" t="s">
        <v>30</v>
      </c>
      <c r="I22" s="1" t="s">
        <v>30</v>
      </c>
      <c r="J22" s="1" t="s">
        <v>30</v>
      </c>
      <c r="K22" s="1" t="s">
        <v>30</v>
      </c>
      <c r="L22" s="1" t="s">
        <v>30</v>
      </c>
      <c r="M22" s="1" t="s">
        <v>30</v>
      </c>
      <c r="N22" s="1" t="s">
        <v>30</v>
      </c>
      <c r="O22" s="1" t="s">
        <v>30</v>
      </c>
      <c r="P22" s="1" t="s">
        <v>30</v>
      </c>
    </row>
    <row r="23" spans="1:20" x14ac:dyDescent="0.3">
      <c r="A23" s="6" t="s">
        <v>17</v>
      </c>
      <c r="B23" s="5">
        <v>2.0385096303040098</v>
      </c>
      <c r="C23" s="5">
        <v>0.60692543956478295</v>
      </c>
      <c r="D23" s="5">
        <v>0.61875085740589797</v>
      </c>
      <c r="E23" s="8">
        <v>2.8173405484959999</v>
      </c>
      <c r="F23" s="5">
        <v>1.6575852662850401</v>
      </c>
      <c r="G23" s="5">
        <v>0.89148120291010702</v>
      </c>
      <c r="H23" s="1" t="s">
        <v>30</v>
      </c>
      <c r="I23" s="1" t="s">
        <v>30</v>
      </c>
      <c r="J23" s="1" t="s">
        <v>30</v>
      </c>
      <c r="K23" s="1" t="s">
        <v>30</v>
      </c>
      <c r="L23" s="1" t="s">
        <v>30</v>
      </c>
      <c r="M23" s="1" t="s">
        <v>30</v>
      </c>
      <c r="N23" s="1" t="s">
        <v>30</v>
      </c>
      <c r="O23" s="1" t="s">
        <v>30</v>
      </c>
      <c r="P23" s="1" t="s">
        <v>30</v>
      </c>
    </row>
    <row r="24" spans="1:20" x14ac:dyDescent="0.3">
      <c r="A24" s="6" t="s">
        <v>18</v>
      </c>
      <c r="B24" s="5">
        <v>1.6210438785504999</v>
      </c>
      <c r="C24" s="5">
        <v>0.73166901311353005</v>
      </c>
      <c r="D24" s="5">
        <v>7.6541532103639606E-2</v>
      </c>
      <c r="E24" s="26">
        <v>2.6548823372953998</v>
      </c>
      <c r="F24" s="9">
        <v>1.9282020252802401</v>
      </c>
      <c r="G24" s="5">
        <v>0.124054761296569</v>
      </c>
      <c r="H24" s="1" t="s">
        <v>30</v>
      </c>
      <c r="I24" s="1" t="s">
        <v>30</v>
      </c>
      <c r="J24" s="1" t="s">
        <v>30</v>
      </c>
      <c r="K24" s="1" t="s">
        <v>30</v>
      </c>
      <c r="L24" s="1" t="s">
        <v>30</v>
      </c>
      <c r="M24" s="1" t="s">
        <v>30</v>
      </c>
      <c r="N24" s="1" t="s">
        <v>30</v>
      </c>
      <c r="O24" s="1" t="s">
        <v>30</v>
      </c>
      <c r="P24" s="1" t="s">
        <v>30</v>
      </c>
    </row>
    <row r="25" spans="1:20" x14ac:dyDescent="0.3">
      <c r="A25" s="17" t="s">
        <v>31</v>
      </c>
      <c r="B25" s="5">
        <v>0.85099986715713505</v>
      </c>
      <c r="C25" s="5">
        <v>1.4970066087376801</v>
      </c>
      <c r="D25" s="5">
        <v>-1.4588400749138799</v>
      </c>
      <c r="E25" s="5">
        <v>1.4641056703976201</v>
      </c>
      <c r="F25" s="8">
        <v>4.4330142581320402</v>
      </c>
      <c r="G25" s="26">
        <v>-2.60023684052423</v>
      </c>
      <c r="H25" s="1" t="s">
        <v>30</v>
      </c>
      <c r="I25" s="1" t="s">
        <v>30</v>
      </c>
      <c r="J25" s="1" t="s">
        <v>30</v>
      </c>
      <c r="K25" s="1" t="s">
        <v>30</v>
      </c>
    </row>
    <row r="26" spans="1:20" x14ac:dyDescent="0.3">
      <c r="A26" s="6"/>
      <c r="B26" s="5"/>
      <c r="C26" s="5"/>
      <c r="D26" s="5"/>
      <c r="E26" s="5"/>
      <c r="F26" s="5"/>
      <c r="G26" s="5"/>
    </row>
    <row r="27" spans="1:20" x14ac:dyDescent="0.3">
      <c r="A27" s="6" t="s">
        <v>19</v>
      </c>
      <c r="B27" s="5">
        <v>1.97897421311017</v>
      </c>
      <c r="C27" s="5">
        <v>1.2846881284365299</v>
      </c>
      <c r="D27" s="5">
        <v>-0.11854724865969</v>
      </c>
      <c r="E27" s="8">
        <v>3.6350242130496002</v>
      </c>
      <c r="F27" s="5">
        <v>2.7492883312088399</v>
      </c>
      <c r="G27" s="5">
        <v>-0.21789786633420599</v>
      </c>
      <c r="H27" s="1" t="s">
        <v>30</v>
      </c>
      <c r="I27" s="1" t="s">
        <v>30</v>
      </c>
      <c r="J27" s="1" t="s">
        <v>30</v>
      </c>
      <c r="K27" s="1" t="s">
        <v>30</v>
      </c>
      <c r="L27" s="1" t="s">
        <v>30</v>
      </c>
      <c r="M27" s="1" t="s">
        <v>30</v>
      </c>
      <c r="N27" s="1" t="s">
        <v>30</v>
      </c>
      <c r="O27" s="1" t="s">
        <v>30</v>
      </c>
      <c r="P27" s="1" t="s">
        <v>30</v>
      </c>
    </row>
    <row r="28" spans="1:20" x14ac:dyDescent="0.3">
      <c r="A28" s="6" t="s">
        <v>20</v>
      </c>
      <c r="B28" s="5">
        <v>1.4150543605610999</v>
      </c>
      <c r="C28" s="5">
        <v>1.4042867855869301</v>
      </c>
      <c r="D28" s="5">
        <v>-0.80206575835916605</v>
      </c>
      <c r="E28" s="8">
        <v>3.2927481245889298</v>
      </c>
      <c r="F28" s="8">
        <v>3.0848105000631301</v>
      </c>
      <c r="G28" s="5">
        <v>-1.4245904947661601</v>
      </c>
      <c r="H28" s="1" t="s">
        <v>30</v>
      </c>
      <c r="I28" s="1" t="s">
        <v>30</v>
      </c>
      <c r="J28" s="1" t="s">
        <v>30</v>
      </c>
      <c r="K28" s="1" t="s">
        <v>30</v>
      </c>
      <c r="L28" s="1" t="s">
        <v>30</v>
      </c>
      <c r="M28" s="1" t="s">
        <v>30</v>
      </c>
      <c r="N28" s="1" t="s">
        <v>30</v>
      </c>
      <c r="O28" s="1" t="s">
        <v>30</v>
      </c>
      <c r="P28" s="1" t="s">
        <v>30</v>
      </c>
    </row>
    <row r="29" spans="1:20" x14ac:dyDescent="0.3">
      <c r="A29" s="6" t="s">
        <v>21</v>
      </c>
      <c r="B29" s="5">
        <v>1.40746810887839</v>
      </c>
      <c r="C29" s="5">
        <v>1.3429980972825999</v>
      </c>
      <c r="D29" s="5">
        <v>-0.74836332173754305</v>
      </c>
      <c r="E29" s="8">
        <v>3.73194887728339</v>
      </c>
      <c r="F29" s="8">
        <v>3.2310529707777098</v>
      </c>
      <c r="G29" s="5">
        <v>-1.2902138082259</v>
      </c>
      <c r="H29" s="1" t="s">
        <v>30</v>
      </c>
      <c r="I29" s="1" t="s">
        <v>30</v>
      </c>
      <c r="J29" s="1" t="s">
        <v>30</v>
      </c>
      <c r="K29" s="1" t="s">
        <v>30</v>
      </c>
      <c r="L29" s="1" t="s">
        <v>30</v>
      </c>
      <c r="M29" s="1" t="s">
        <v>30</v>
      </c>
      <c r="N29" s="1" t="s">
        <v>30</v>
      </c>
      <c r="O29" s="1" t="s">
        <v>30</v>
      </c>
      <c r="P29" s="1" t="s">
        <v>30</v>
      </c>
    </row>
    <row r="30" spans="1:20" x14ac:dyDescent="0.3">
      <c r="A30" s="6" t="s">
        <v>22</v>
      </c>
      <c r="B30" s="5">
        <v>1.08862493260681</v>
      </c>
      <c r="C30" s="5">
        <v>1.42425234563002</v>
      </c>
      <c r="D30" s="5">
        <v>-1.1484607463565399</v>
      </c>
      <c r="E30" s="8">
        <v>3.0796487902621599</v>
      </c>
      <c r="F30" s="8">
        <v>3.65235391696763</v>
      </c>
      <c r="G30" s="26">
        <v>-2.0168443505326699</v>
      </c>
      <c r="H30" s="1" t="s">
        <v>30</v>
      </c>
      <c r="I30" s="1" t="s">
        <v>30</v>
      </c>
      <c r="J30" s="1" t="s">
        <v>30</v>
      </c>
      <c r="K30" s="1" t="s">
        <v>30</v>
      </c>
      <c r="L30" s="1" t="s">
        <v>30</v>
      </c>
      <c r="M30" s="1" t="s">
        <v>30</v>
      </c>
      <c r="N30" s="1" t="s">
        <v>30</v>
      </c>
      <c r="O30" s="1" t="s">
        <v>30</v>
      </c>
      <c r="P30" s="1" t="s">
        <v>30</v>
      </c>
    </row>
    <row r="31" spans="1:20" x14ac:dyDescent="0.3">
      <c r="A31" s="6" t="s">
        <v>23</v>
      </c>
      <c r="B31" s="5">
        <v>0.88671439489265602</v>
      </c>
      <c r="C31" s="5">
        <v>1.1047636527103999</v>
      </c>
      <c r="D31" s="5">
        <v>-1.0308825911510699</v>
      </c>
      <c r="E31" s="26">
        <v>2.6570994495390701</v>
      </c>
      <c r="F31" s="8">
        <v>2.9845775259968699</v>
      </c>
      <c r="G31" s="26">
        <v>-2.0679783866887398</v>
      </c>
      <c r="H31" s="1" t="s">
        <v>30</v>
      </c>
      <c r="I31" s="1" t="s">
        <v>30</v>
      </c>
      <c r="J31" s="1" t="s">
        <v>30</v>
      </c>
      <c r="K31" s="1" t="s">
        <v>30</v>
      </c>
      <c r="L31" s="1" t="s">
        <v>30</v>
      </c>
      <c r="M31" s="1" t="s">
        <v>30</v>
      </c>
      <c r="N31" s="1" t="s">
        <v>30</v>
      </c>
      <c r="O31" s="1" t="s">
        <v>30</v>
      </c>
      <c r="P31" s="1" t="s">
        <v>30</v>
      </c>
    </row>
    <row r="32" spans="1:20" x14ac:dyDescent="0.3">
      <c r="A32" s="17" t="s">
        <v>32</v>
      </c>
      <c r="B32" s="5">
        <v>0.81692745279078005</v>
      </c>
      <c r="C32" s="5">
        <v>0.47728771388561497</v>
      </c>
      <c r="D32" s="5">
        <v>-0.473193594428167</v>
      </c>
      <c r="E32" s="26">
        <v>2.4167613758291799</v>
      </c>
      <c r="F32" s="5">
        <v>1.5005325648265</v>
      </c>
      <c r="G32" s="5">
        <v>-0.95527413910533099</v>
      </c>
      <c r="H32" s="1" t="s">
        <v>30</v>
      </c>
      <c r="I32" s="1" t="s">
        <v>30</v>
      </c>
      <c r="J32" s="1" t="s">
        <v>30</v>
      </c>
      <c r="K32" s="1" t="s">
        <v>30</v>
      </c>
      <c r="L32" s="1" t="s">
        <v>30</v>
      </c>
      <c r="M32" s="1" t="s">
        <v>30</v>
      </c>
      <c r="N32" s="1" t="s">
        <v>30</v>
      </c>
      <c r="O32" s="1" t="s">
        <v>30</v>
      </c>
      <c r="P32" s="1" t="s">
        <v>30</v>
      </c>
    </row>
    <row r="33" spans="1:16" x14ac:dyDescent="0.3">
      <c r="A33" s="17"/>
      <c r="B33" s="5"/>
      <c r="C33" s="5"/>
      <c r="D33" s="5"/>
      <c r="E33" s="5"/>
      <c r="F33" s="5"/>
      <c r="G33" s="5"/>
    </row>
    <row r="34" spans="1:16" x14ac:dyDescent="0.3">
      <c r="A34" s="17" t="s">
        <v>33</v>
      </c>
      <c r="B34" s="5">
        <v>0.76408082244575004</v>
      </c>
      <c r="C34" s="5">
        <v>0.96324459963965603</v>
      </c>
      <c r="D34" s="5">
        <v>-1.0119971105272301</v>
      </c>
      <c r="E34" s="5">
        <v>1.4514631044685</v>
      </c>
      <c r="F34" s="8">
        <v>3.1792427255177</v>
      </c>
      <c r="G34" s="9">
        <v>-1.9268246197108101</v>
      </c>
      <c r="H34" s="1" t="s">
        <v>30</v>
      </c>
      <c r="I34" s="1" t="s">
        <v>30</v>
      </c>
      <c r="J34" s="1" t="s">
        <v>30</v>
      </c>
      <c r="K34" s="1" t="s">
        <v>30</v>
      </c>
      <c r="L34" s="1" t="s">
        <v>30</v>
      </c>
      <c r="M34" s="1" t="s">
        <v>30</v>
      </c>
      <c r="N34" s="1" t="s">
        <v>30</v>
      </c>
      <c r="O34" s="1" t="s">
        <v>30</v>
      </c>
      <c r="P34" s="1" t="s">
        <v>30</v>
      </c>
    </row>
    <row r="37" spans="1:16" ht="19.05" x14ac:dyDescent="0.35">
      <c r="A37" s="3" t="s">
        <v>16</v>
      </c>
    </row>
    <row r="38" spans="1:16" x14ac:dyDescent="0.3">
      <c r="A38" s="1" t="s">
        <v>28</v>
      </c>
      <c r="B38" s="1" t="s">
        <v>0</v>
      </c>
      <c r="C38" s="1" t="s">
        <v>1</v>
      </c>
      <c r="D38" s="1" t="s">
        <v>2</v>
      </c>
      <c r="F38" s="1" t="s">
        <v>12</v>
      </c>
      <c r="G38" s="1" t="s">
        <v>0</v>
      </c>
      <c r="H38" s="1" t="s">
        <v>1</v>
      </c>
      <c r="I38" s="1" t="s">
        <v>2</v>
      </c>
      <c r="K38" s="10">
        <v>0.99</v>
      </c>
      <c r="L38" s="11">
        <f>_xlfn.T.INV.2T(0.01,47)</f>
        <v>2.6845556178665255</v>
      </c>
    </row>
    <row r="39" spans="1:16" x14ac:dyDescent="0.3">
      <c r="A39" s="6" t="s">
        <v>11</v>
      </c>
      <c r="B39" s="5">
        <v>6.1386116570395801</v>
      </c>
      <c r="C39" s="5">
        <v>3.5877180752950899</v>
      </c>
      <c r="D39" s="5">
        <v>4.3264523830626098</v>
      </c>
      <c r="E39" s="5"/>
      <c r="F39" s="6" t="s">
        <v>11</v>
      </c>
      <c r="G39" s="5">
        <v>4.2311030645019096</v>
      </c>
      <c r="H39" s="5">
        <v>2.7213895628113498</v>
      </c>
      <c r="I39" s="5">
        <v>4.0240042781015397</v>
      </c>
      <c r="K39" s="12">
        <v>0.95</v>
      </c>
      <c r="L39" s="25">
        <f>_xlfn.T.INV.2T(0.05,47)</f>
        <v>2.0117405137297668</v>
      </c>
    </row>
    <row r="40" spans="1:16" x14ac:dyDescent="0.3">
      <c r="A40" s="6" t="s">
        <v>13</v>
      </c>
      <c r="B40" s="5">
        <v>4.5077937137526201</v>
      </c>
      <c r="C40" s="5">
        <v>3.8848649687366099</v>
      </c>
      <c r="D40" s="5">
        <v>3.1448340990013199</v>
      </c>
      <c r="E40" s="7"/>
      <c r="F40" s="6" t="s">
        <v>13</v>
      </c>
      <c r="G40" s="5">
        <v>2.3455037433004202</v>
      </c>
      <c r="H40" s="5">
        <v>2.8980115986755002</v>
      </c>
      <c r="I40" s="5">
        <v>3.6815553858586401</v>
      </c>
      <c r="K40" s="13">
        <v>0.9</v>
      </c>
      <c r="L40" s="14">
        <f>_xlfn.T.INV.2T(0.1,47)</f>
        <v>1.6779267216418625</v>
      </c>
    </row>
    <row r="41" spans="1:16" x14ac:dyDescent="0.3">
      <c r="A41" s="6" t="s">
        <v>14</v>
      </c>
      <c r="B41" s="5">
        <v>6.23304229707799</v>
      </c>
      <c r="C41" s="5">
        <v>4.2375534387578604</v>
      </c>
      <c r="D41" s="5">
        <v>4.1470614907272996</v>
      </c>
      <c r="E41" s="5"/>
      <c r="F41" s="6" t="s">
        <v>14</v>
      </c>
      <c r="G41" s="5">
        <v>4.34059877915527</v>
      </c>
      <c r="H41" s="5">
        <v>2.6601141966509898</v>
      </c>
      <c r="I41" s="5">
        <v>4.4562015669148298</v>
      </c>
    </row>
    <row r="42" spans="1:16" x14ac:dyDescent="0.3">
      <c r="A42" s="6" t="s">
        <v>17</v>
      </c>
      <c r="B42" s="5">
        <v>7.23569689576318</v>
      </c>
      <c r="C42" s="5">
        <v>4.2774905238067102</v>
      </c>
      <c r="D42" s="5">
        <v>5.2643101015547504</v>
      </c>
      <c r="E42"/>
      <c r="F42" s="6" t="s">
        <v>17</v>
      </c>
      <c r="G42" s="5">
        <v>5.5577553757772398</v>
      </c>
      <c r="H42" s="5">
        <v>2.8124542695981201</v>
      </c>
      <c r="I42" s="5">
        <v>5.3312571278439096</v>
      </c>
    </row>
    <row r="43" spans="1:16" x14ac:dyDescent="0.3">
      <c r="A43" s="6" t="s">
        <v>18</v>
      </c>
      <c r="B43" s="5">
        <v>6.5490873993512597</v>
      </c>
      <c r="C43" s="5">
        <v>4.1514584140056296</v>
      </c>
      <c r="D43" s="5">
        <v>4.7776921749282399</v>
      </c>
      <c r="E43"/>
      <c r="F43" s="6" t="s">
        <v>18</v>
      </c>
      <c r="G43" s="5">
        <v>4.6900286765707504</v>
      </c>
      <c r="H43" s="5">
        <v>2.9146615630731998</v>
      </c>
      <c r="I43" s="5">
        <v>4.7392510993407404</v>
      </c>
    </row>
    <row r="44" spans="1:16" x14ac:dyDescent="0.3">
      <c r="A44" s="17" t="s">
        <v>31</v>
      </c>
      <c r="B44" s="5">
        <v>6.4168168642756198</v>
      </c>
      <c r="C44" s="5">
        <v>3.7966524877289101</v>
      </c>
      <c r="D44" s="5">
        <v>4.50985491357629</v>
      </c>
      <c r="E44"/>
      <c r="F44" s="17" t="s">
        <v>31</v>
      </c>
      <c r="G44" s="5">
        <v>4.4646053513853001</v>
      </c>
      <c r="H44" s="5">
        <v>2.5938842687327499</v>
      </c>
      <c r="I44" s="5">
        <v>4.3094394570557402</v>
      </c>
    </row>
    <row r="45" spans="1:16" x14ac:dyDescent="0.3">
      <c r="A45" s="6"/>
      <c r="B45" s="5"/>
      <c r="C45" s="5"/>
      <c r="D45" s="5"/>
      <c r="E45"/>
      <c r="F45" s="6"/>
      <c r="G45" s="5"/>
      <c r="H45" s="5"/>
      <c r="I45" s="5"/>
    </row>
    <row r="46" spans="1:16" x14ac:dyDescent="0.3">
      <c r="A46" s="6" t="s">
        <v>19</v>
      </c>
      <c r="B46" s="5">
        <v>6.1375987680242803</v>
      </c>
      <c r="C46" s="5">
        <v>5.65311173988301</v>
      </c>
      <c r="D46" s="5">
        <v>2.6043192129390902</v>
      </c>
      <c r="E46"/>
      <c r="F46" s="6" t="s">
        <v>19</v>
      </c>
      <c r="G46" s="5">
        <v>4.1817573890161599</v>
      </c>
      <c r="H46" s="5">
        <v>3.5892476765937</v>
      </c>
      <c r="I46" s="5">
        <v>4.1789243294712897</v>
      </c>
    </row>
    <row r="47" spans="1:16" x14ac:dyDescent="0.3">
      <c r="A47" s="6" t="s">
        <v>20</v>
      </c>
      <c r="B47" s="5">
        <v>5.3244021038765599</v>
      </c>
      <c r="C47" s="5">
        <v>5.37701003723899</v>
      </c>
      <c r="D47" s="5">
        <v>2.77136736041242</v>
      </c>
      <c r="E47"/>
      <c r="F47" s="6" t="s">
        <v>20</v>
      </c>
      <c r="G47" s="5">
        <v>3.3009627136250401</v>
      </c>
      <c r="H47" s="5">
        <v>3.49665934801454</v>
      </c>
      <c r="I47" s="5">
        <v>4.3245999548401999</v>
      </c>
    </row>
    <row r="48" spans="1:16" x14ac:dyDescent="0.3">
      <c r="A48" s="6" t="s">
        <v>21</v>
      </c>
      <c r="B48" s="5">
        <v>4.67239984132069</v>
      </c>
      <c r="C48" s="5">
        <v>5.1110955017312101</v>
      </c>
      <c r="D48" s="5">
        <v>2.3601214961952999</v>
      </c>
      <c r="E48"/>
      <c r="F48" s="6" t="s">
        <v>21</v>
      </c>
      <c r="G48" s="5">
        <v>2.8968691788837102</v>
      </c>
      <c r="H48" s="5">
        <v>3.1926942138168899</v>
      </c>
      <c r="I48" s="5">
        <v>4.4552985791783497</v>
      </c>
    </row>
    <row r="49" spans="1:9" x14ac:dyDescent="0.3">
      <c r="A49" s="6" t="s">
        <v>22</v>
      </c>
      <c r="B49" s="5">
        <v>4.6601430189175002</v>
      </c>
      <c r="C49" s="5">
        <v>4.9601668654065199</v>
      </c>
      <c r="D49" s="5">
        <v>2.4607394985136102</v>
      </c>
      <c r="E49"/>
      <c r="F49" s="6" t="s">
        <v>22</v>
      </c>
      <c r="G49" s="5">
        <v>2.7152079154469799</v>
      </c>
      <c r="H49" s="5">
        <v>2.9952984013144999</v>
      </c>
      <c r="I49" s="5">
        <v>4.37390935802292</v>
      </c>
    </row>
    <row r="50" spans="1:9" x14ac:dyDescent="0.3">
      <c r="A50" s="6" t="s">
        <v>23</v>
      </c>
      <c r="B50" s="5">
        <v>4.7175192292458297</v>
      </c>
      <c r="C50" s="5">
        <v>4.6002741154573599</v>
      </c>
      <c r="D50" s="5">
        <v>2.3405938757941902</v>
      </c>
      <c r="E50"/>
      <c r="F50" s="6" t="s">
        <v>23</v>
      </c>
      <c r="G50" s="5">
        <v>2.5633148601514</v>
      </c>
      <c r="H50" s="5">
        <v>2.8432334424222798</v>
      </c>
      <c r="I50" s="5">
        <v>3.8290339408482699</v>
      </c>
    </row>
    <row r="51" spans="1:9" x14ac:dyDescent="0.3">
      <c r="A51" s="17" t="s">
        <v>32</v>
      </c>
      <c r="B51" s="5">
        <v>4.6717876411051096</v>
      </c>
      <c r="C51" s="5">
        <v>4.3371053532026798</v>
      </c>
      <c r="D51" s="5">
        <v>2.2205469492395302</v>
      </c>
      <c r="F51" s="17" t="s">
        <v>32</v>
      </c>
      <c r="G51" s="5">
        <v>2.5964246586687199</v>
      </c>
      <c r="H51" s="5">
        <v>2.4432102174645598</v>
      </c>
      <c r="I51" s="5">
        <v>3.80484388404428</v>
      </c>
    </row>
    <row r="53" spans="1:9" x14ac:dyDescent="0.3">
      <c r="A53" s="17" t="s">
        <v>33</v>
      </c>
      <c r="B53" s="5">
        <v>6.1049463801911497</v>
      </c>
      <c r="C53" s="5">
        <v>3.7870257194548098</v>
      </c>
      <c r="D53" s="5">
        <v>4.0596770612555799</v>
      </c>
      <c r="F53" s="17" t="s">
        <v>33</v>
      </c>
      <c r="G53" s="5">
        <v>4.0435172911310202</v>
      </c>
      <c r="H53" s="5">
        <v>2.3272278336265502</v>
      </c>
      <c r="I53" s="5">
        <v>4.0342526366246396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BackTest</vt:lpstr>
      <vt:lpstr>Robust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 Song</dc:creator>
  <cp:lastModifiedBy>Keda Song</cp:lastModifiedBy>
  <dcterms:created xsi:type="dcterms:W3CDTF">2015-06-05T18:17:20Z</dcterms:created>
  <dcterms:modified xsi:type="dcterms:W3CDTF">2020-03-25T21:02:49Z</dcterms:modified>
</cp:coreProperties>
</file>