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140" windowWidth="19200" windowHeight="6156" firstSheet="4" activeTab="5"/>
  </bookViews>
  <sheets>
    <sheet name="FY100院盃成績" sheetId="7" r:id="rId1"/>
    <sheet name="FY101院盃成績" sheetId="6" r:id="rId2"/>
    <sheet name="FY102院盃成績" sheetId="8" r:id="rId3"/>
    <sheet name="FY103院盃成績" sheetId="5" r:id="rId4"/>
    <sheet name="FY104院盃成績" sheetId="1" r:id="rId5"/>
    <sheet name="FY105院盃成績" sheetId="11" r:id="rId6"/>
    <sheet name="FY105神駒盃" sheetId="10" r:id="rId7"/>
    <sheet name="FY105資通巨資人員名單" sheetId="2" r:id="rId8"/>
  </sheets>
  <externalReferences>
    <externalReference r:id="rId9"/>
    <externalReference r:id="rId10"/>
  </externalReferences>
  <definedNames>
    <definedName name="OLE_LINK1" localSheetId="0">FY100院盃成績!#REF!</definedName>
    <definedName name="OLE_LINK1" localSheetId="1">FY101院盃成績!#REF!</definedName>
    <definedName name="OLE_LINK1" localSheetId="2">FY102院盃成績!#REF!</definedName>
    <definedName name="OLE_LINK1" localSheetId="4">FY104院盃成績!#REF!</definedName>
    <definedName name="OLE_LINK1" localSheetId="5">FY105院盃成績!#REF!</definedName>
    <definedName name="OLE_LINK2" localSheetId="0">FY100院盃成績!#REF!</definedName>
    <definedName name="OLE_LINK2" localSheetId="1">FY101院盃成績!#REF!</definedName>
    <definedName name="OLE_LINK2" localSheetId="2">FY102院盃成績!#REF!</definedName>
    <definedName name="OLE_LINK2" localSheetId="4">FY104院盃成績!#REF!</definedName>
    <definedName name="OLE_LINK2" localSheetId="5">FY105院盃成績!#REF!</definedName>
    <definedName name="_xlnm.Print_Area" localSheetId="0">FY100院盃成績!$A$2:$H$289</definedName>
    <definedName name="_xlnm.Print_Area" localSheetId="1">FY101院盃成績!$A$1:$I$207</definedName>
    <definedName name="_xlnm.Print_Area" localSheetId="2">FY102院盃成績!$A$1:$I$213</definedName>
    <definedName name="_xlnm.Print_Area" localSheetId="4">FY104院盃成績!$A$1:$I$205</definedName>
    <definedName name="_xlnm.Print_Area" localSheetId="6">FY105神駒盃!$A$1:$I$185</definedName>
    <definedName name="_xlnm.Print_Area" localSheetId="5">FY105院盃成績!$A$1:$I$201</definedName>
    <definedName name="_xlnm.Print_Titles" localSheetId="1">FY101院盃成績!$1:$3</definedName>
    <definedName name="_xlnm.Print_Titles" localSheetId="2">FY102院盃成績!$1:$3</definedName>
    <definedName name="_xlnm.Print_Titles" localSheetId="4">FY104院盃成績!$2:$3</definedName>
    <definedName name="_xlnm.Print_Titles" localSheetId="6">FY105神駒盃!$1:$1</definedName>
    <definedName name="_xlnm.Print_Titles" localSheetId="5">FY105院盃成績!$3:$3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1" l="1"/>
  <c r="A1" i="11"/>
  <c r="H184" i="10" l="1"/>
  <c r="G184" i="10"/>
  <c r="F184" i="10"/>
  <c r="E184" i="10"/>
  <c r="H183" i="10"/>
  <c r="G183" i="10"/>
  <c r="F183" i="10"/>
  <c r="E183" i="10"/>
  <c r="H182" i="10"/>
  <c r="G182" i="10"/>
  <c r="F182" i="10"/>
  <c r="E182" i="10"/>
  <c r="H181" i="10"/>
  <c r="G181" i="10"/>
  <c r="F181" i="10"/>
  <c r="E181" i="10"/>
  <c r="H178" i="10"/>
  <c r="H179" i="10" s="1"/>
  <c r="G178" i="10"/>
  <c r="G179" i="10" s="1"/>
  <c r="F178" i="10"/>
  <c r="F179" i="10" s="1"/>
  <c r="E178" i="10"/>
  <c r="E179" i="10" s="1"/>
  <c r="H174" i="10"/>
  <c r="H175" i="10" s="1"/>
  <c r="G174" i="10"/>
  <c r="G175" i="10" s="1"/>
  <c r="F174" i="10"/>
  <c r="F175" i="10" s="1"/>
  <c r="E174" i="10"/>
  <c r="E175" i="10" s="1"/>
  <c r="H170" i="10"/>
  <c r="H171" i="10" s="1"/>
  <c r="G170" i="10"/>
  <c r="G171" i="10" s="1"/>
  <c r="F170" i="10"/>
  <c r="F171" i="10" s="1"/>
  <c r="E170" i="10"/>
  <c r="E171" i="10" s="1"/>
  <c r="H165" i="10"/>
  <c r="H166" i="10" s="1"/>
  <c r="G165" i="10"/>
  <c r="G166" i="10" s="1"/>
  <c r="F165" i="10"/>
  <c r="F166" i="10" s="1"/>
  <c r="E165" i="10"/>
  <c r="E166" i="10" s="1"/>
  <c r="G162" i="10"/>
  <c r="I161" i="10"/>
  <c r="I162" i="10" s="1"/>
  <c r="H161" i="10"/>
  <c r="H162" i="10" s="1"/>
  <c r="G161" i="10"/>
  <c r="F161" i="10"/>
  <c r="F162" i="10" s="1"/>
  <c r="E161" i="10"/>
  <c r="E162" i="10" s="1"/>
  <c r="D161" i="10"/>
  <c r="D162" i="10" s="1"/>
  <c r="H157" i="10"/>
  <c r="H158" i="10" s="1"/>
  <c r="G157" i="10"/>
  <c r="G158" i="10" s="1"/>
  <c r="F157" i="10"/>
  <c r="F158" i="10" s="1"/>
  <c r="E157" i="10"/>
  <c r="E158" i="10" s="1"/>
  <c r="F154" i="10"/>
  <c r="E154" i="10"/>
  <c r="G153" i="10"/>
  <c r="G154" i="10" s="1"/>
  <c r="F153" i="10"/>
  <c r="E153" i="10"/>
  <c r="H149" i="10"/>
  <c r="H150" i="10" s="1"/>
  <c r="G149" i="10"/>
  <c r="G150" i="10" s="1"/>
  <c r="F149" i="10"/>
  <c r="F150" i="10" s="1"/>
  <c r="E149" i="10"/>
  <c r="E150" i="10" s="1"/>
  <c r="I146" i="10"/>
  <c r="H146" i="10"/>
  <c r="E146" i="10"/>
  <c r="D146" i="10"/>
  <c r="I145" i="10"/>
  <c r="H145" i="10"/>
  <c r="G145" i="10"/>
  <c r="G146" i="10" s="1"/>
  <c r="F145" i="10"/>
  <c r="F146" i="10" s="1"/>
  <c r="E145" i="10"/>
  <c r="D145" i="10"/>
  <c r="G142" i="10"/>
  <c r="H141" i="10"/>
  <c r="H142" i="10" s="1"/>
  <c r="G141" i="10"/>
  <c r="F141" i="10"/>
  <c r="F142" i="10" s="1"/>
  <c r="H137" i="10"/>
  <c r="H138" i="10" s="1"/>
  <c r="G137" i="10"/>
  <c r="G138" i="10" s="1"/>
  <c r="F137" i="10"/>
  <c r="F138" i="10" s="1"/>
  <c r="E137" i="10"/>
  <c r="E138" i="10" s="1"/>
  <c r="G134" i="10"/>
  <c r="F134" i="10"/>
  <c r="I133" i="10"/>
  <c r="I134" i="10" s="1"/>
  <c r="H133" i="10"/>
  <c r="H134" i="10" s="1"/>
  <c r="G133" i="10"/>
  <c r="F133" i="10"/>
  <c r="E133" i="10"/>
  <c r="E134" i="10" s="1"/>
  <c r="D133" i="10"/>
  <c r="D134" i="10" s="1"/>
  <c r="G130" i="10"/>
  <c r="F130" i="10"/>
  <c r="I129" i="10"/>
  <c r="I130" i="10" s="1"/>
  <c r="H129" i="10"/>
  <c r="H130" i="10" s="1"/>
  <c r="G129" i="10"/>
  <c r="F129" i="10"/>
  <c r="E129" i="10"/>
  <c r="E130" i="10" s="1"/>
  <c r="D129" i="10"/>
  <c r="D130" i="10" s="1"/>
  <c r="G126" i="10"/>
  <c r="F126" i="10"/>
  <c r="I125" i="10"/>
  <c r="I126" i="10" s="1"/>
  <c r="H125" i="10"/>
  <c r="H126" i="10" s="1"/>
  <c r="G125" i="10"/>
  <c r="F125" i="10"/>
  <c r="E125" i="10"/>
  <c r="E126" i="10" s="1"/>
  <c r="D125" i="10"/>
  <c r="D126" i="10" s="1"/>
  <c r="F122" i="10"/>
  <c r="I121" i="10"/>
  <c r="I122" i="10" s="1"/>
  <c r="H121" i="10"/>
  <c r="H122" i="10" s="1"/>
  <c r="G121" i="10"/>
  <c r="G122" i="10" s="1"/>
  <c r="F121" i="10"/>
  <c r="E121" i="10"/>
  <c r="E122" i="10" s="1"/>
  <c r="H117" i="10"/>
  <c r="H118" i="10" s="1"/>
  <c r="G117" i="10"/>
  <c r="G118" i="10" s="1"/>
  <c r="F117" i="10"/>
  <c r="F118" i="10" s="1"/>
  <c r="E117" i="10"/>
  <c r="E118" i="10" s="1"/>
  <c r="G114" i="10"/>
  <c r="H113" i="10"/>
  <c r="H114" i="10" s="1"/>
  <c r="G113" i="10"/>
  <c r="F113" i="10"/>
  <c r="F114" i="10" s="1"/>
  <c r="E113" i="10"/>
  <c r="E114" i="10" s="1"/>
  <c r="D113" i="10"/>
  <c r="D114" i="10" s="1"/>
  <c r="G110" i="10"/>
  <c r="F110" i="10"/>
  <c r="I109" i="10"/>
  <c r="I110" i="10" s="1"/>
  <c r="H109" i="10"/>
  <c r="H110" i="10" s="1"/>
  <c r="G109" i="10"/>
  <c r="F109" i="10"/>
  <c r="E109" i="10"/>
  <c r="E110" i="10" s="1"/>
  <c r="D109" i="10"/>
  <c r="D110" i="10" s="1"/>
  <c r="H105" i="10"/>
  <c r="H106" i="10" s="1"/>
  <c r="G105" i="10"/>
  <c r="G106" i="10" s="1"/>
  <c r="F105" i="10"/>
  <c r="F106" i="10" s="1"/>
  <c r="E105" i="10"/>
  <c r="E106" i="10" s="1"/>
  <c r="F102" i="10"/>
  <c r="I101" i="10"/>
  <c r="I102" i="10" s="1"/>
  <c r="H101" i="10"/>
  <c r="H102" i="10" s="1"/>
  <c r="G101" i="10"/>
  <c r="G102" i="10" s="1"/>
  <c r="F101" i="10"/>
  <c r="E101" i="10"/>
  <c r="E102" i="10" s="1"/>
  <c r="I98" i="10"/>
  <c r="H98" i="10"/>
  <c r="E98" i="10"/>
  <c r="D98" i="10"/>
  <c r="I97" i="10"/>
  <c r="H97" i="10"/>
  <c r="G97" i="10"/>
  <c r="G98" i="10" s="1"/>
  <c r="F97" i="10"/>
  <c r="F98" i="10" s="1"/>
  <c r="E97" i="10"/>
  <c r="D97" i="10"/>
  <c r="I94" i="10"/>
  <c r="H94" i="10"/>
  <c r="E94" i="10"/>
  <c r="D94" i="10"/>
  <c r="I93" i="10"/>
  <c r="H93" i="10"/>
  <c r="G93" i="10"/>
  <c r="G94" i="10" s="1"/>
  <c r="F93" i="10"/>
  <c r="F94" i="10" s="1"/>
  <c r="E93" i="10"/>
  <c r="D93" i="10"/>
  <c r="I90" i="10"/>
  <c r="H90" i="10"/>
  <c r="E90" i="10"/>
  <c r="D90" i="10"/>
  <c r="I89" i="10"/>
  <c r="H89" i="10"/>
  <c r="G89" i="10"/>
  <c r="G90" i="10" s="1"/>
  <c r="F89" i="10"/>
  <c r="F90" i="10" s="1"/>
  <c r="E89" i="10"/>
  <c r="D89" i="10"/>
  <c r="I86" i="10"/>
  <c r="H86" i="10"/>
  <c r="E86" i="10"/>
  <c r="D86" i="10"/>
  <c r="I85" i="10"/>
  <c r="H85" i="10"/>
  <c r="G85" i="10"/>
  <c r="G86" i="10" s="1"/>
  <c r="F85" i="10"/>
  <c r="F86" i="10" s="1"/>
  <c r="E85" i="10"/>
  <c r="D85" i="10"/>
  <c r="I82" i="10"/>
  <c r="H82" i="10"/>
  <c r="E82" i="10"/>
  <c r="D82" i="10"/>
  <c r="I81" i="10"/>
  <c r="H81" i="10"/>
  <c r="G81" i="10"/>
  <c r="G82" i="10" s="1"/>
  <c r="F81" i="10"/>
  <c r="F82" i="10" s="1"/>
  <c r="E81" i="10"/>
  <c r="D81" i="10"/>
  <c r="I78" i="10"/>
  <c r="H78" i="10"/>
  <c r="E78" i="10"/>
  <c r="D78" i="10"/>
  <c r="I77" i="10"/>
  <c r="H77" i="10"/>
  <c r="G77" i="10"/>
  <c r="G78" i="10" s="1"/>
  <c r="F77" i="10"/>
  <c r="F78" i="10" s="1"/>
  <c r="E77" i="10"/>
  <c r="D77" i="10"/>
  <c r="H74" i="10"/>
  <c r="I73" i="10"/>
  <c r="I74" i="10" s="1"/>
  <c r="H73" i="10"/>
  <c r="G73" i="10"/>
  <c r="G74" i="10" s="1"/>
  <c r="F73" i="10"/>
  <c r="F74" i="10" s="1"/>
  <c r="E73" i="10"/>
  <c r="E74" i="10" s="1"/>
  <c r="H69" i="10"/>
  <c r="H70" i="10" s="1"/>
  <c r="G69" i="10"/>
  <c r="G70" i="10" s="1"/>
  <c r="F69" i="10"/>
  <c r="F70" i="10" s="1"/>
  <c r="E69" i="10"/>
  <c r="E70" i="10" s="1"/>
  <c r="G65" i="10"/>
  <c r="G66" i="10" s="1"/>
  <c r="F65" i="10"/>
  <c r="F66" i="10" s="1"/>
  <c r="H60" i="10"/>
  <c r="H61" i="10" s="1"/>
  <c r="G60" i="10"/>
  <c r="G61" i="10" s="1"/>
  <c r="F60" i="10"/>
  <c r="F61" i="10" s="1"/>
  <c r="E60" i="10"/>
  <c r="E61" i="10" s="1"/>
  <c r="H56" i="10"/>
  <c r="H57" i="10" s="1"/>
  <c r="G56" i="10"/>
  <c r="G57" i="10" s="1"/>
  <c r="F56" i="10"/>
  <c r="F57" i="10" s="1"/>
  <c r="E56" i="10"/>
  <c r="E57" i="10" s="1"/>
  <c r="H52" i="10"/>
  <c r="H53" i="10" s="1"/>
  <c r="G52" i="10"/>
  <c r="G53" i="10" s="1"/>
  <c r="F52" i="10"/>
  <c r="F53" i="10" s="1"/>
  <c r="E52" i="10"/>
  <c r="E53" i="10" s="1"/>
  <c r="H48" i="10"/>
  <c r="H49" i="10" s="1"/>
  <c r="G48" i="10"/>
  <c r="G49" i="10" s="1"/>
  <c r="F48" i="10"/>
  <c r="F49" i="10" s="1"/>
  <c r="E48" i="10"/>
  <c r="E49" i="10" s="1"/>
  <c r="H44" i="10"/>
  <c r="H45" i="10" s="1"/>
  <c r="G44" i="10"/>
  <c r="G45" i="10" s="1"/>
  <c r="F44" i="10"/>
  <c r="F45" i="10" s="1"/>
  <c r="E44" i="10"/>
  <c r="E45" i="10" s="1"/>
  <c r="E41" i="10"/>
  <c r="H40" i="10"/>
  <c r="H41" i="10" s="1"/>
  <c r="G40" i="10"/>
  <c r="G41" i="10" s="1"/>
  <c r="F40" i="10"/>
  <c r="F41" i="10" s="1"/>
  <c r="E40" i="10"/>
  <c r="D40" i="10"/>
  <c r="D41" i="10" s="1"/>
  <c r="G37" i="10"/>
  <c r="H36" i="10"/>
  <c r="H37" i="10" s="1"/>
  <c r="F36" i="10"/>
  <c r="F37" i="10" s="1"/>
  <c r="E36" i="10"/>
  <c r="E37" i="10" s="1"/>
  <c r="G33" i="10"/>
  <c r="I32" i="10"/>
  <c r="I33" i="10" s="1"/>
  <c r="H32" i="10"/>
  <c r="H33" i="10" s="1"/>
  <c r="G32" i="10"/>
  <c r="F32" i="10"/>
  <c r="F33" i="10" s="1"/>
  <c r="E32" i="10"/>
  <c r="E33" i="10" s="1"/>
  <c r="D32" i="10"/>
  <c r="D33" i="10" s="1"/>
  <c r="H28" i="10"/>
  <c r="H29" i="10" s="1"/>
  <c r="G28" i="10"/>
  <c r="G29" i="10" s="1"/>
  <c r="F28" i="10"/>
  <c r="F29" i="10" s="1"/>
  <c r="E28" i="10"/>
  <c r="E29" i="10" s="1"/>
  <c r="G25" i="10"/>
  <c r="I24" i="10"/>
  <c r="I25" i="10" s="1"/>
  <c r="H24" i="10"/>
  <c r="H25" i="10" s="1"/>
  <c r="G24" i="10"/>
  <c r="F24" i="10"/>
  <c r="F25" i="10" s="1"/>
  <c r="E24" i="10"/>
  <c r="E25" i="10" s="1"/>
  <c r="I21" i="10"/>
  <c r="E21" i="10"/>
  <c r="I20" i="10"/>
  <c r="H20" i="10"/>
  <c r="H21" i="10" s="1"/>
  <c r="G20" i="10"/>
  <c r="G21" i="10" s="1"/>
  <c r="F20" i="10"/>
  <c r="F21" i="10" s="1"/>
  <c r="E20" i="10"/>
  <c r="D20" i="10"/>
  <c r="D21" i="10" s="1"/>
  <c r="I17" i="10"/>
  <c r="E17" i="10"/>
  <c r="I16" i="10"/>
  <c r="H16" i="10"/>
  <c r="H17" i="10" s="1"/>
  <c r="G16" i="10"/>
  <c r="G17" i="10" s="1"/>
  <c r="F16" i="10"/>
  <c r="F17" i="10" s="1"/>
  <c r="E16" i="10"/>
  <c r="D16" i="10"/>
  <c r="D17" i="10" s="1"/>
  <c r="H12" i="10"/>
  <c r="H13" i="10" s="1"/>
  <c r="G12" i="10"/>
  <c r="G13" i="10" s="1"/>
  <c r="F12" i="10"/>
  <c r="F13" i="10" s="1"/>
  <c r="E12" i="10"/>
  <c r="E13" i="10" s="1"/>
  <c r="I9" i="10"/>
  <c r="E9" i="10"/>
  <c r="I8" i="10"/>
  <c r="H8" i="10"/>
  <c r="H9" i="10" s="1"/>
  <c r="G8" i="10"/>
  <c r="G9" i="10" s="1"/>
  <c r="F8" i="10"/>
  <c r="F9" i="10" s="1"/>
  <c r="E8" i="10"/>
  <c r="D8" i="10"/>
  <c r="D9" i="10" s="1"/>
  <c r="I5" i="10"/>
  <c r="E5" i="10"/>
  <c r="I4" i="10"/>
  <c r="H4" i="10"/>
  <c r="H5" i="10" s="1"/>
  <c r="G4" i="10"/>
  <c r="G5" i="10" s="1"/>
  <c r="F4" i="10"/>
  <c r="F5" i="10" s="1"/>
  <c r="E4" i="10"/>
  <c r="D4" i="10"/>
  <c r="D5" i="10" s="1"/>
  <c r="L199" i="6" l="1"/>
  <c r="L202" i="6" s="1"/>
  <c r="L205" i="6" s="1"/>
  <c r="L196" i="6"/>
  <c r="L187" i="6"/>
  <c r="L190" i="6" s="1"/>
  <c r="L193" i="6" s="1"/>
  <c r="L184" i="6"/>
  <c r="L7" i="6"/>
  <c r="L10" i="6" s="1"/>
  <c r="L13" i="6" s="1"/>
  <c r="L16" i="6" s="1"/>
  <c r="L19" i="6" s="1"/>
  <c r="L22" i="6" s="1"/>
  <c r="L25" i="6" s="1"/>
  <c r="L28" i="6" s="1"/>
  <c r="L31" i="6" s="1"/>
  <c r="L34" i="6" s="1"/>
  <c r="L37" i="6" s="1"/>
  <c r="L40" i="6" s="1"/>
  <c r="L43" i="6" s="1"/>
  <c r="L46" i="6" s="1"/>
  <c r="L49" i="6" s="1"/>
  <c r="L52" i="6" s="1"/>
  <c r="L55" i="6" s="1"/>
  <c r="L58" i="6" s="1"/>
  <c r="L61" i="6" s="1"/>
  <c r="L64" i="6" s="1"/>
  <c r="L67" i="6" s="1"/>
  <c r="L70" i="6" s="1"/>
  <c r="L73" i="6" s="1"/>
  <c r="L76" i="6" s="1"/>
  <c r="L79" i="6" s="1"/>
  <c r="L82" i="6" s="1"/>
  <c r="L85" i="6" s="1"/>
  <c r="L88" i="6" s="1"/>
  <c r="L91" i="6" s="1"/>
  <c r="L94" i="6" s="1"/>
  <c r="L97" i="6" s="1"/>
  <c r="L100" i="6" s="1"/>
  <c r="L103" i="6" s="1"/>
  <c r="L106" i="6" s="1"/>
  <c r="L109" i="6" s="1"/>
  <c r="L112" i="6" s="1"/>
  <c r="L115" i="6" s="1"/>
  <c r="L118" i="6" s="1"/>
  <c r="L121" i="6" s="1"/>
  <c r="L124" i="6" s="1"/>
  <c r="L127" i="6" s="1"/>
  <c r="L130" i="6" s="1"/>
  <c r="L133" i="6" s="1"/>
  <c r="L136" i="6" s="1"/>
  <c r="L139" i="6" s="1"/>
  <c r="L142" i="6" s="1"/>
  <c r="L145" i="6" s="1"/>
  <c r="L148" i="6" s="1"/>
  <c r="L151" i="6" s="1"/>
  <c r="L154" i="6" s="1"/>
  <c r="L157" i="6" s="1"/>
  <c r="L160" i="6" s="1"/>
  <c r="L163" i="6" s="1"/>
  <c r="L166" i="6" s="1"/>
  <c r="L169" i="6" s="1"/>
  <c r="L172" i="6" s="1"/>
  <c r="L175" i="6" s="1"/>
  <c r="L178" i="6" s="1"/>
  <c r="L181" i="6" s="1"/>
</calcChain>
</file>

<file path=xl/comments1.xml><?xml version="1.0" encoding="utf-8"?>
<comments xmlns="http://schemas.openxmlformats.org/spreadsheetml/2006/main">
  <authors>
    <author>780238</author>
  </authors>
  <commentList>
    <comment ref="E255" authorId="0">
      <text>
        <r>
          <rPr>
            <sz val="14"/>
            <color indexed="81"/>
            <rFont val="新細明體"/>
            <family val="1"/>
            <charset val="136"/>
          </rPr>
          <t>破FY99記錄李繼良3'03''31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81" authorId="0">
      <text>
        <r>
          <rPr>
            <sz val="10"/>
            <rFont val="Arial"/>
            <family val="2"/>
          </rPr>
          <t>未雙手觸壁</t>
        </r>
      </text>
    </comment>
    <comment ref="D204" authorId="0">
      <text>
        <r>
          <rPr>
            <sz val="10"/>
            <rFont val="Arial"/>
            <family val="2"/>
          </rPr>
          <t xml:space="preserve"> 中華民國游泳裁判教練協會 最新游泳規則 2014~2017 網路分享版
SW10.9  
任一非該項比賽選手，在該項選手未完成比賽前壇自入池，則應取消其在同一 賽會中的下一個項目之比賽資格。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I28" authorId="0">
      <text>
        <r>
          <rPr>
            <b/>
            <sz val="9"/>
            <color indexed="81"/>
            <rFont val="細明體"/>
            <family val="3"/>
            <charset val="136"/>
          </rPr>
          <t xml:space="preserve">男壯併入男青
</t>
        </r>
      </text>
    </comment>
  </commentList>
</comments>
</file>

<file path=xl/sharedStrings.xml><?xml version="1.0" encoding="utf-8"?>
<sst xmlns="http://schemas.openxmlformats.org/spreadsheetml/2006/main" count="7527" uniqueCount="4279">
  <si>
    <t>●舉辦時間：104.9.2 星期三</t>
    <phoneticPr fontId="5" type="noConversion"/>
  </si>
  <si>
    <t>FY104</t>
    <phoneticPr fontId="5" type="noConversion"/>
  </si>
  <si>
    <r>
      <t>●分組 ：</t>
    </r>
    <r>
      <rPr>
        <b/>
        <sz val="12"/>
        <color indexed="14"/>
        <rFont val="新細明體"/>
        <family val="1"/>
        <charset val="136"/>
      </rPr>
      <t xml:space="preserve">   </t>
    </r>
    <phoneticPr fontId="5" type="noConversion"/>
  </si>
  <si>
    <t>C電光顯示</t>
    <phoneticPr fontId="5" type="noConversion"/>
  </si>
  <si>
    <t>D材化</t>
    <phoneticPr fontId="5" type="noConversion"/>
  </si>
  <si>
    <t>F聯合</t>
    <phoneticPr fontId="5" type="noConversion"/>
  </si>
  <si>
    <t>H醫量</t>
    <phoneticPr fontId="4" type="noConversion"/>
  </si>
  <si>
    <t>序號</t>
  </si>
  <si>
    <t>比賽項目</t>
  </si>
  <si>
    <t>第一水道</t>
  </si>
  <si>
    <t>第二水道</t>
  </si>
  <si>
    <t>第三水道</t>
  </si>
  <si>
    <t>第四水道</t>
  </si>
  <si>
    <t>第五水道</t>
  </si>
  <si>
    <t>第六水道</t>
  </si>
  <si>
    <t>103記錄</t>
    <phoneticPr fontId="4" type="noConversion"/>
  </si>
  <si>
    <r>
      <t>男壯組800公尺自由式</t>
    </r>
    <r>
      <rPr>
        <sz val="12"/>
        <color indexed="10"/>
        <rFont val="新細明體"/>
        <family val="1"/>
        <charset val="136"/>
      </rPr>
      <t>(限18分)</t>
    </r>
    <phoneticPr fontId="4" type="noConversion"/>
  </si>
  <si>
    <t>B張中一A30088</t>
    <phoneticPr fontId="4" type="noConversion"/>
  </si>
  <si>
    <t>B蔡易行900685</t>
  </si>
  <si>
    <t>D邱垂泓850269</t>
    <phoneticPr fontId="4" type="noConversion"/>
  </si>
  <si>
    <t>B李夏新920337</t>
    <phoneticPr fontId="4" type="noConversion"/>
  </si>
  <si>
    <t>成績</t>
    <phoneticPr fontId="4" type="noConversion"/>
  </si>
  <si>
    <t>18'49"50</t>
    <phoneticPr fontId="4" type="noConversion"/>
  </si>
  <si>
    <t>19'42"62</t>
    <phoneticPr fontId="4" type="noConversion"/>
  </si>
  <si>
    <t>14'40"90</t>
    <phoneticPr fontId="4" type="noConversion"/>
  </si>
  <si>
    <t>17'54"91</t>
    <phoneticPr fontId="4" type="noConversion"/>
  </si>
  <si>
    <t>名次</t>
    <phoneticPr fontId="4" type="noConversion"/>
  </si>
  <si>
    <t>E游生任900504</t>
  </si>
  <si>
    <t>H鄭以成A00374</t>
    <phoneticPr fontId="4" type="noConversion"/>
  </si>
  <si>
    <t>H陳祀宏527956</t>
  </si>
  <si>
    <t>B王俊傑A30023</t>
    <phoneticPr fontId="4" type="noConversion"/>
  </si>
  <si>
    <t>公出</t>
    <phoneticPr fontId="4" type="noConversion"/>
  </si>
  <si>
    <t>14'16"56</t>
    <phoneticPr fontId="4" type="noConversion"/>
  </si>
  <si>
    <t>放棄</t>
    <phoneticPr fontId="4" type="noConversion"/>
  </si>
  <si>
    <t>D許盈盈940533</t>
  </si>
  <si>
    <t>H曾雅羚530520</t>
  </si>
  <si>
    <t>B郭惠菁930345</t>
    <phoneticPr fontId="4" type="noConversion"/>
  </si>
  <si>
    <t>D李月星A30063</t>
  </si>
  <si>
    <t>10'17"19</t>
    <phoneticPr fontId="4" type="noConversion"/>
  </si>
  <si>
    <t>9'17"34</t>
    <phoneticPr fontId="4" type="noConversion"/>
  </si>
  <si>
    <t>9'25"47</t>
    <phoneticPr fontId="4" type="noConversion"/>
  </si>
  <si>
    <t>女青組100公尺仰式(一)</t>
    <phoneticPr fontId="4" type="noConversion"/>
  </si>
  <si>
    <t>H陳婉儀A00283</t>
  </si>
  <si>
    <t>女青組100公尺仰式(二)</t>
    <phoneticPr fontId="4" type="noConversion"/>
  </si>
  <si>
    <t>G吳思嫻A30245</t>
    <phoneticPr fontId="4" type="noConversion"/>
  </si>
  <si>
    <t xml:space="preserve">H蔡盈如A30180 </t>
  </si>
  <si>
    <t xml:space="preserve">H黃宣儒531609 </t>
  </si>
  <si>
    <t xml:space="preserve">G張羽京532484  </t>
    <phoneticPr fontId="4" type="noConversion"/>
  </si>
  <si>
    <t>2'12"59</t>
    <phoneticPr fontId="4" type="noConversion"/>
  </si>
  <si>
    <t>3'18"66</t>
    <phoneticPr fontId="4" type="noConversion"/>
  </si>
  <si>
    <t>1"53"69</t>
    <phoneticPr fontId="4" type="noConversion"/>
  </si>
  <si>
    <t>3'40"85</t>
    <phoneticPr fontId="4" type="noConversion"/>
  </si>
  <si>
    <t>2'17"81</t>
    <phoneticPr fontId="4" type="noConversion"/>
  </si>
  <si>
    <t>男壯組100公尺仰式</t>
  </si>
  <si>
    <t>B邱煥科950267</t>
  </si>
  <si>
    <t xml:space="preserve">H張舜翔970450 </t>
    <phoneticPr fontId="4" type="noConversion"/>
  </si>
  <si>
    <t xml:space="preserve">G翁林鈞710451  </t>
    <phoneticPr fontId="4" type="noConversion"/>
  </si>
  <si>
    <t>G鄧仁鈞800701</t>
    <phoneticPr fontId="5" type="noConversion"/>
  </si>
  <si>
    <t>F孫克成1'31"24</t>
    <phoneticPr fontId="5" type="noConversion"/>
  </si>
  <si>
    <t>1'51"03</t>
    <phoneticPr fontId="4" type="noConversion"/>
  </si>
  <si>
    <t>1'26"05</t>
    <phoneticPr fontId="4" type="noConversion"/>
  </si>
  <si>
    <t>1'50"50</t>
    <phoneticPr fontId="4" type="noConversion"/>
  </si>
  <si>
    <t>3'07"75</t>
    <phoneticPr fontId="4" type="noConversion"/>
  </si>
  <si>
    <t>男青組100公尺仰式</t>
  </si>
  <si>
    <t>B林子安A20399</t>
    <phoneticPr fontId="4" type="noConversion"/>
  </si>
  <si>
    <t xml:space="preserve">G黃宏裕 452800  </t>
    <phoneticPr fontId="4" type="noConversion"/>
  </si>
  <si>
    <t>H丁三宇A30264</t>
    <phoneticPr fontId="4" type="noConversion"/>
  </si>
  <si>
    <t>B楊明達960538</t>
    <phoneticPr fontId="4" type="noConversion"/>
  </si>
  <si>
    <t>A王曉威 1'17"96</t>
    <phoneticPr fontId="5" type="noConversion"/>
  </si>
  <si>
    <t>1'25"59</t>
    <phoneticPr fontId="4" type="noConversion"/>
  </si>
  <si>
    <t>1'48"16</t>
    <phoneticPr fontId="4" type="noConversion"/>
  </si>
  <si>
    <t>F李繼良850132</t>
    <phoneticPr fontId="4" type="noConversion"/>
  </si>
  <si>
    <t>E彭及青790469</t>
  </si>
  <si>
    <t>D李永仁740055</t>
    <phoneticPr fontId="4" type="noConversion"/>
  </si>
  <si>
    <t>1'57"16</t>
    <phoneticPr fontId="4" type="noConversion"/>
  </si>
  <si>
    <t>1'36"40</t>
    <phoneticPr fontId="4" type="noConversion"/>
  </si>
  <si>
    <t>2'44"66</t>
    <phoneticPr fontId="4" type="noConversion"/>
  </si>
  <si>
    <t>1'58"97</t>
    <phoneticPr fontId="4" type="noConversion"/>
  </si>
  <si>
    <t>男青組100公尺蝶式</t>
  </si>
  <si>
    <t xml:space="preserve">G鄧友嘉 452415  </t>
    <phoneticPr fontId="4" type="noConversion"/>
  </si>
  <si>
    <t>H林展生940151</t>
    <phoneticPr fontId="4" type="noConversion"/>
  </si>
  <si>
    <t>B陳敬憲452743</t>
  </si>
  <si>
    <t>H陳育誠980256</t>
  </si>
  <si>
    <t>D杜子邦1'32"78</t>
    <phoneticPr fontId="4" type="noConversion"/>
  </si>
  <si>
    <t>1'33"62</t>
    <phoneticPr fontId="4" type="noConversion"/>
  </si>
  <si>
    <t>1'08"75</t>
    <phoneticPr fontId="4" type="noConversion"/>
  </si>
  <si>
    <t>1'19"25</t>
    <phoneticPr fontId="4" type="noConversion"/>
  </si>
  <si>
    <r>
      <t>男壯組400公尺自由式(一)</t>
    </r>
    <r>
      <rPr>
        <sz val="12"/>
        <color indexed="10"/>
        <rFont val="新細明體"/>
        <family val="1"/>
        <charset val="136"/>
      </rPr>
      <t>(限10分)</t>
    </r>
    <phoneticPr fontId="4" type="noConversion"/>
  </si>
  <si>
    <t>B張中一A30088</t>
  </si>
  <si>
    <t>D徐樹剛860516</t>
    <phoneticPr fontId="4" type="noConversion"/>
  </si>
  <si>
    <t>B李夏新920337</t>
  </si>
  <si>
    <t>B林義斌870336</t>
  </si>
  <si>
    <t>F李繼良6'26"66</t>
    <phoneticPr fontId="5" type="noConversion"/>
  </si>
  <si>
    <t>8'30"92</t>
    <phoneticPr fontId="4" type="noConversion"/>
  </si>
  <si>
    <t>9'09"71</t>
    <phoneticPr fontId="4" type="noConversion"/>
  </si>
  <si>
    <t>7'30"75</t>
    <phoneticPr fontId="4" type="noConversion"/>
  </si>
  <si>
    <t>7'06"94</t>
    <phoneticPr fontId="4" type="noConversion"/>
  </si>
  <si>
    <t>8'21"09</t>
    <phoneticPr fontId="4" type="noConversion"/>
  </si>
  <si>
    <t>B吳秉勳950069</t>
  </si>
  <si>
    <t xml:space="preserve">D杜孟修A10274 </t>
    <phoneticPr fontId="4" type="noConversion"/>
  </si>
  <si>
    <t>G王騰懋A20304</t>
  </si>
  <si>
    <t>F藍偉益5'54"09</t>
    <phoneticPr fontId="5" type="noConversion"/>
  </si>
  <si>
    <t>11'12"06</t>
    <phoneticPr fontId="4" type="noConversion"/>
  </si>
  <si>
    <r>
      <t>男青組400公尺自由式(二)</t>
    </r>
    <r>
      <rPr>
        <sz val="12"/>
        <color indexed="10"/>
        <rFont val="新細明體"/>
        <family val="1"/>
        <charset val="136"/>
      </rPr>
      <t>(限8分)</t>
    </r>
    <phoneticPr fontId="4" type="noConversion"/>
  </si>
  <si>
    <t>B朱易明A10330</t>
  </si>
  <si>
    <t>H胡長霖940194</t>
  </si>
  <si>
    <t>7'40"03</t>
    <phoneticPr fontId="4" type="noConversion"/>
  </si>
  <si>
    <t>7'13"35</t>
    <phoneticPr fontId="4" type="noConversion"/>
  </si>
  <si>
    <t>6'49"38</t>
    <phoneticPr fontId="4" type="noConversion"/>
  </si>
  <si>
    <t>7'36"34</t>
    <phoneticPr fontId="4" type="noConversion"/>
  </si>
  <si>
    <r>
      <t>男青組</t>
    </r>
    <r>
      <rPr>
        <sz val="12"/>
        <color theme="1"/>
        <rFont val="Times New Roman"/>
        <family val="1"/>
      </rPr>
      <t>200</t>
    </r>
    <r>
      <rPr>
        <sz val="12"/>
        <color theme="1"/>
        <rFont val="新細明體"/>
        <family val="1"/>
        <charset val="136"/>
      </rPr>
      <t>個人混合四式</t>
    </r>
  </si>
  <si>
    <t>E王珽玉970559</t>
    <phoneticPr fontId="4" type="noConversion"/>
  </si>
  <si>
    <t>H陳煜升A00524</t>
    <phoneticPr fontId="4" type="noConversion"/>
  </si>
  <si>
    <t>E呂建良452176</t>
    <phoneticPr fontId="4" type="noConversion"/>
  </si>
  <si>
    <t>H董易庭A00249</t>
  </si>
  <si>
    <t>3'50"00</t>
    <phoneticPr fontId="4" type="noConversion"/>
  </si>
  <si>
    <t>2'59"75</t>
    <phoneticPr fontId="4" type="noConversion"/>
  </si>
  <si>
    <t>E綠能</t>
  </si>
  <si>
    <t>C電光顯示</t>
  </si>
  <si>
    <t>D材化2'40"35</t>
    <phoneticPr fontId="4" type="noConversion"/>
  </si>
  <si>
    <t>不參加</t>
    <phoneticPr fontId="4" type="noConversion"/>
  </si>
  <si>
    <t>F聯合</t>
    <phoneticPr fontId="4" type="noConversion"/>
  </si>
  <si>
    <t>G機械</t>
    <phoneticPr fontId="4" type="noConversion"/>
  </si>
  <si>
    <t>D材化</t>
    <phoneticPr fontId="4" type="noConversion"/>
  </si>
  <si>
    <t>B資通雲巨</t>
    <phoneticPr fontId="4" type="noConversion"/>
  </si>
  <si>
    <t>2'51"43</t>
    <phoneticPr fontId="4" type="noConversion"/>
  </si>
  <si>
    <t>3'21"22</t>
    <phoneticPr fontId="4" type="noConversion"/>
  </si>
  <si>
    <t>2'31"44</t>
    <phoneticPr fontId="4" type="noConversion"/>
  </si>
  <si>
    <t>3'02"25</t>
    <phoneticPr fontId="4" type="noConversion"/>
  </si>
  <si>
    <t>男子組200公尺自由式接力</t>
    <phoneticPr fontId="4" type="noConversion"/>
  </si>
  <si>
    <t>D材化</t>
  </si>
  <si>
    <t>G機械</t>
  </si>
  <si>
    <t>F聯合</t>
  </si>
  <si>
    <t>新</t>
  </si>
  <si>
    <t>2'03"69</t>
    <phoneticPr fontId="4" type="noConversion"/>
  </si>
  <si>
    <t>2'24"50</t>
    <phoneticPr fontId="4" type="noConversion"/>
  </si>
  <si>
    <t>2'26"91</t>
    <phoneticPr fontId="4" type="noConversion"/>
  </si>
  <si>
    <t>女壯組100公尺蛙式</t>
    <phoneticPr fontId="4" type="noConversion"/>
  </si>
  <si>
    <t xml:space="preserve">D鄭玉鈴720037 </t>
    <phoneticPr fontId="4" type="noConversion"/>
  </si>
  <si>
    <t>F彭純玉770518</t>
    <phoneticPr fontId="4" type="noConversion"/>
  </si>
  <si>
    <t>C劉妍伻A30097</t>
  </si>
  <si>
    <t>2'14"44</t>
    <phoneticPr fontId="4" type="noConversion"/>
  </si>
  <si>
    <t>2'29"38</t>
    <phoneticPr fontId="4" type="noConversion"/>
  </si>
  <si>
    <t>2'18"16</t>
    <phoneticPr fontId="4" type="noConversion"/>
  </si>
  <si>
    <t>女青組100公尺蛙式(一)</t>
    <phoneticPr fontId="4" type="noConversion"/>
  </si>
  <si>
    <t>E李怡鳳452208</t>
  </si>
  <si>
    <t>B吳韻宜900341</t>
  </si>
  <si>
    <t>E李佳樺940438</t>
  </si>
  <si>
    <t>D洪婷婷1'52"16</t>
    <phoneticPr fontId="4" type="noConversion"/>
  </si>
  <si>
    <t>女青組100公尺蛙式(二)</t>
    <phoneticPr fontId="4" type="noConversion"/>
  </si>
  <si>
    <t>E吳孟儒A20296</t>
  </si>
  <si>
    <t>F劉怡君990140</t>
    <phoneticPr fontId="4" type="noConversion"/>
  </si>
  <si>
    <t xml:space="preserve">G施佩宜 452668 </t>
    <phoneticPr fontId="4" type="noConversion"/>
  </si>
  <si>
    <t>1'48"60</t>
    <phoneticPr fontId="4" type="noConversion"/>
  </si>
  <si>
    <t>1'56"28</t>
    <phoneticPr fontId="4" type="noConversion"/>
  </si>
  <si>
    <t>2'09"72</t>
    <phoneticPr fontId="4" type="noConversion"/>
  </si>
  <si>
    <t>2'15"47</t>
    <phoneticPr fontId="4" type="noConversion"/>
  </si>
  <si>
    <t>男壯組100公尺蛙式</t>
  </si>
  <si>
    <t>G黃賢雄720017</t>
  </si>
  <si>
    <t>F李金揚910025</t>
    <phoneticPr fontId="4" type="noConversion"/>
  </si>
  <si>
    <t>1'45"75</t>
    <phoneticPr fontId="4" type="noConversion"/>
  </si>
  <si>
    <t>1'36"47</t>
    <phoneticPr fontId="4" type="noConversion"/>
  </si>
  <si>
    <t>1'45"00</t>
    <phoneticPr fontId="4" type="noConversion"/>
  </si>
  <si>
    <t>男青組100公尺蛙式(一)</t>
    <phoneticPr fontId="5" type="noConversion"/>
  </si>
  <si>
    <t>B林宇凡A00551</t>
  </si>
  <si>
    <t>D呂駿嶸A00151</t>
  </si>
  <si>
    <t>G蘇志杰920686</t>
    <phoneticPr fontId="4" type="noConversion"/>
  </si>
  <si>
    <t>F范植炎452869</t>
  </si>
  <si>
    <t>E王曉威1'30"33</t>
    <phoneticPr fontId="5" type="noConversion"/>
  </si>
  <si>
    <t>1'36"31</t>
    <phoneticPr fontId="4" type="noConversion"/>
  </si>
  <si>
    <t>2'27"12</t>
    <phoneticPr fontId="4" type="noConversion"/>
  </si>
  <si>
    <t>B邱逸夫A00480</t>
    <phoneticPr fontId="4" type="noConversion"/>
  </si>
  <si>
    <t>F鄧友舜530661</t>
  </si>
  <si>
    <t xml:space="preserve">D陳柏綱A40143 </t>
    <phoneticPr fontId="4" type="noConversion"/>
  </si>
  <si>
    <t>1'33"90</t>
    <phoneticPr fontId="4" type="noConversion"/>
  </si>
  <si>
    <t>2'01"66</t>
    <phoneticPr fontId="4" type="noConversion"/>
  </si>
  <si>
    <t>1'40"94</t>
    <phoneticPr fontId="4" type="noConversion"/>
  </si>
  <si>
    <t>女壯組100公尺自由式(一)</t>
    <phoneticPr fontId="4" type="noConversion"/>
  </si>
  <si>
    <t xml:space="preserve">D林瑞雲820431 </t>
  </si>
  <si>
    <t>F茹光屏760463</t>
  </si>
  <si>
    <t>G陳玉雲750094</t>
  </si>
  <si>
    <t>F徐淑玉640142</t>
  </si>
  <si>
    <t>F陳淑慧 1'29"44</t>
    <phoneticPr fontId="5" type="noConversion"/>
  </si>
  <si>
    <t>2'02"13</t>
    <phoneticPr fontId="4" type="noConversion"/>
  </si>
  <si>
    <t>2'22"09</t>
    <phoneticPr fontId="4" type="noConversion"/>
  </si>
  <si>
    <t>女壯組100公尺自由式(二)</t>
    <phoneticPr fontId="4" type="noConversion"/>
  </si>
  <si>
    <t>B李子芳870636</t>
    <phoneticPr fontId="4" type="noConversion"/>
  </si>
  <si>
    <t>F陳淑慧720133</t>
    <phoneticPr fontId="4" type="noConversion"/>
  </si>
  <si>
    <t>F張素美660067</t>
    <phoneticPr fontId="4" type="noConversion"/>
  </si>
  <si>
    <t>1'31"75</t>
    <phoneticPr fontId="4" type="noConversion"/>
  </si>
  <si>
    <t>1'25"50</t>
    <phoneticPr fontId="4" type="noConversion"/>
  </si>
  <si>
    <t>1'43"22</t>
    <phoneticPr fontId="4" type="noConversion"/>
  </si>
  <si>
    <t>女青組100公尺自由式</t>
    <phoneticPr fontId="4" type="noConversion"/>
  </si>
  <si>
    <t>E吳孟儒A20296</t>
    <phoneticPr fontId="4" type="noConversion"/>
  </si>
  <si>
    <t>D吳禹函990209</t>
    <phoneticPr fontId="4" type="noConversion"/>
  </si>
  <si>
    <t>B黃郁茹A30123</t>
  </si>
  <si>
    <t>男壯組100公尺自由式</t>
  </si>
  <si>
    <t>B曾俊傑A10306</t>
  </si>
  <si>
    <t>B李威宏A20414</t>
  </si>
  <si>
    <t>F張立揚A20228</t>
  </si>
  <si>
    <t>H岳俊豪A20400</t>
  </si>
  <si>
    <t>E王珽玉970559</t>
  </si>
  <si>
    <t>男壯組50公尺仰式</t>
  </si>
  <si>
    <t>G鄧仁鈞800701</t>
  </si>
  <si>
    <t>男青組50公尺仰式</t>
  </si>
  <si>
    <t>G周聖鈗 A00208</t>
  </si>
  <si>
    <t>H陳廷軒970102</t>
  </si>
  <si>
    <t>F彭純玉770518</t>
  </si>
  <si>
    <t xml:space="preserve">G朱玉鳳529820 </t>
  </si>
  <si>
    <t>B吳怡萱532421</t>
  </si>
  <si>
    <t>C洪楚茵970458</t>
  </si>
  <si>
    <t xml:space="preserve">G施佩宜 452668 </t>
  </si>
  <si>
    <t>D施映羽532748</t>
  </si>
  <si>
    <t>G林宇洲750558</t>
  </si>
  <si>
    <t>E陳文杰760289</t>
  </si>
  <si>
    <t>E陳翔雄980179</t>
  </si>
  <si>
    <t>G謝秉澂A00382</t>
  </si>
  <si>
    <t xml:space="preserve">E徐瑋鴻 A20036 </t>
  </si>
  <si>
    <t>F梁兆鈞900059</t>
  </si>
  <si>
    <t>H王保財740372</t>
  </si>
  <si>
    <t>H范哲維A10381</t>
  </si>
  <si>
    <t>G王嘉霈A20390</t>
  </si>
  <si>
    <t>D張瑞玉740505</t>
  </si>
  <si>
    <t>F張素美660067</t>
  </si>
  <si>
    <t>B呂佳蓓530934</t>
  </si>
  <si>
    <t>H李懷洛950252</t>
  </si>
  <si>
    <t>C劉祖閔950383</t>
  </si>
  <si>
    <t>F李靜忠771109</t>
  </si>
  <si>
    <t>B陳俊仁950340</t>
  </si>
  <si>
    <t>H林學錦800405</t>
  </si>
  <si>
    <t>E陳祈銘452212</t>
  </si>
  <si>
    <t>BThelo GaultierA10402</t>
  </si>
  <si>
    <t>B楊明達960538</t>
  </si>
  <si>
    <t>C余建朋531853</t>
  </si>
  <si>
    <t>G翁英哲A00313</t>
  </si>
  <si>
    <t>D孫建中950050</t>
  </si>
  <si>
    <t xml:space="preserve">G黃星辰 531764  </t>
  </si>
  <si>
    <t>F藍偉益3'13"09</t>
  </si>
  <si>
    <t xml:space="preserve">D陳柏綱A40143 </t>
  </si>
  <si>
    <t>G洪國峰A00235</t>
  </si>
  <si>
    <t>B郭惠菁930345</t>
  </si>
  <si>
    <t>F陳淑慧3'14"47</t>
  </si>
  <si>
    <t>F李繼良2'47"49</t>
  </si>
  <si>
    <t>D徐樹剛860516</t>
  </si>
  <si>
    <t>B資通雲巨</t>
  </si>
  <si>
    <t xml:space="preserve"> 工研院 院長盃     游泳比賽成績表            </t>
    <phoneticPr fontId="4" type="noConversion"/>
  </si>
  <si>
    <t>B資通雲巨</t>
    <phoneticPr fontId="5" type="noConversion"/>
  </si>
  <si>
    <t>E綠能</t>
    <phoneticPr fontId="5" type="noConversion"/>
  </si>
  <si>
    <t>G機械</t>
    <phoneticPr fontId="5" type="noConversion"/>
  </si>
  <si>
    <t>破記錄</t>
    <phoneticPr fontId="4" type="noConversion"/>
  </si>
  <si>
    <t>H甘樸野A10005</t>
    <phoneticPr fontId="4" type="noConversion"/>
  </si>
  <si>
    <t>F李繼良13'22"13</t>
    <phoneticPr fontId="5" type="noConversion"/>
  </si>
  <si>
    <t>17'32"53</t>
    <phoneticPr fontId="4" type="noConversion"/>
  </si>
  <si>
    <r>
      <t>男青組800公尺自由式</t>
    </r>
    <r>
      <rPr>
        <sz val="12"/>
        <color indexed="10"/>
        <rFont val="新細明體"/>
        <family val="1"/>
        <charset val="136"/>
      </rPr>
      <t>(限16分)</t>
    </r>
    <phoneticPr fontId="4" type="noConversion"/>
  </si>
  <si>
    <t>BThelo GaultierA10402</t>
    <phoneticPr fontId="4" type="noConversion"/>
  </si>
  <si>
    <t>D劉恩男A10020</t>
    <phoneticPr fontId="4" type="noConversion"/>
  </si>
  <si>
    <t>H鄭以成13'47"19</t>
    <phoneticPr fontId="4" type="noConversion"/>
  </si>
  <si>
    <t>15'08"07</t>
    <phoneticPr fontId="4" type="noConversion"/>
  </si>
  <si>
    <t>14'52"09</t>
    <phoneticPr fontId="4" type="noConversion"/>
  </si>
  <si>
    <t>15'50"53</t>
    <phoneticPr fontId="4" type="noConversion"/>
  </si>
  <si>
    <r>
      <t>女青組400公尺自由式</t>
    </r>
    <r>
      <rPr>
        <sz val="12"/>
        <color indexed="10"/>
        <rFont val="新細明體"/>
        <family val="1"/>
        <charset val="136"/>
      </rPr>
      <t>(限10分)</t>
    </r>
    <phoneticPr fontId="4" type="noConversion"/>
  </si>
  <si>
    <t>D薛華慶452127</t>
    <phoneticPr fontId="4" type="noConversion"/>
  </si>
  <si>
    <t>F彭筱雯531757</t>
    <phoneticPr fontId="4" type="noConversion"/>
  </si>
  <si>
    <t>F陳淑慧7'27"69</t>
    <phoneticPr fontId="5" type="noConversion"/>
  </si>
  <si>
    <t>D薛華慶</t>
  </si>
  <si>
    <t>請假</t>
    <phoneticPr fontId="4" type="noConversion"/>
  </si>
  <si>
    <t>6'04"28</t>
    <phoneticPr fontId="4" type="noConversion"/>
  </si>
  <si>
    <t>D洪婷婷1'41"82</t>
    <phoneticPr fontId="4" type="noConversion"/>
  </si>
  <si>
    <t>G錢睿530579</t>
    <phoneticPr fontId="4" type="noConversion"/>
  </si>
  <si>
    <t>D康靜怡800443</t>
    <phoneticPr fontId="4" type="noConversion"/>
  </si>
  <si>
    <t>2'51"19</t>
    <phoneticPr fontId="4" type="noConversion"/>
  </si>
  <si>
    <t>G王學弘 760251</t>
    <phoneticPr fontId="4" type="noConversion"/>
  </si>
  <si>
    <t>H林學錦800405</t>
    <phoneticPr fontId="4" type="noConversion"/>
  </si>
  <si>
    <t xml:space="preserve">H張舜翔 </t>
  </si>
  <si>
    <t>1'55"22</t>
    <phoneticPr fontId="4" type="noConversion"/>
  </si>
  <si>
    <t>1'49"59</t>
    <phoneticPr fontId="4" type="noConversion"/>
  </si>
  <si>
    <t>G黃宏裕</t>
    <phoneticPr fontId="4" type="noConversion"/>
  </si>
  <si>
    <t>1'56"38</t>
    <phoneticPr fontId="4" type="noConversion"/>
  </si>
  <si>
    <t>1'11"84</t>
    <phoneticPr fontId="4" type="noConversion"/>
  </si>
  <si>
    <t>男壯組100公尺蝶式</t>
    <phoneticPr fontId="4" type="noConversion"/>
  </si>
  <si>
    <t>D吳家宏880711</t>
    <phoneticPr fontId="4" type="noConversion"/>
  </si>
  <si>
    <t>G田慶金 720045</t>
    <phoneticPr fontId="4" type="noConversion"/>
  </si>
  <si>
    <t>D吳家宏1'59"66</t>
    <phoneticPr fontId="4" type="noConversion"/>
  </si>
  <si>
    <t>F李繼良</t>
  </si>
  <si>
    <t>1'53"91</t>
    <phoneticPr fontId="4" type="noConversion"/>
  </si>
  <si>
    <t>D杜子邦910756</t>
    <phoneticPr fontId="4" type="noConversion"/>
  </si>
  <si>
    <t xml:space="preserve">G鄧友嘉   </t>
  </si>
  <si>
    <t>1'52"87</t>
    <phoneticPr fontId="4" type="noConversion"/>
  </si>
  <si>
    <t>缺席</t>
    <phoneticPr fontId="4" type="noConversion"/>
  </si>
  <si>
    <t>9'06"59</t>
    <phoneticPr fontId="4" type="noConversion"/>
  </si>
  <si>
    <t>8'34"65</t>
    <phoneticPr fontId="4" type="noConversion"/>
  </si>
  <si>
    <r>
      <t>男壯組400公尺自由式(二)</t>
    </r>
    <r>
      <rPr>
        <sz val="12"/>
        <color indexed="10"/>
        <rFont val="新細明體"/>
        <family val="1"/>
        <charset val="136"/>
      </rPr>
      <t>(限10分)</t>
    </r>
    <phoneticPr fontId="4" type="noConversion"/>
  </si>
  <si>
    <t>D陳一豐810083</t>
    <phoneticPr fontId="4" type="noConversion"/>
  </si>
  <si>
    <t>6'13"50</t>
    <phoneticPr fontId="4" type="noConversion"/>
  </si>
  <si>
    <r>
      <t>男青組400公尺自由式(一)</t>
    </r>
    <r>
      <rPr>
        <sz val="12"/>
        <color indexed="10"/>
        <rFont val="新細明體"/>
        <family val="1"/>
        <charset val="136"/>
      </rPr>
      <t>(限8分)</t>
    </r>
    <phoneticPr fontId="4" type="noConversion"/>
  </si>
  <si>
    <t>8'09"37</t>
    <phoneticPr fontId="4" type="noConversion"/>
  </si>
  <si>
    <t>6'58"40</t>
    <phoneticPr fontId="4" type="noConversion"/>
  </si>
  <si>
    <t>C鄭士平A20347</t>
    <phoneticPr fontId="4" type="noConversion"/>
  </si>
  <si>
    <t>6'41"71</t>
    <phoneticPr fontId="4" type="noConversion"/>
  </si>
  <si>
    <t>B陳世杰3'16"22</t>
    <phoneticPr fontId="5" type="noConversion"/>
  </si>
  <si>
    <t>H林展生</t>
  </si>
  <si>
    <t>3'58"59</t>
    <phoneticPr fontId="4" type="noConversion"/>
  </si>
  <si>
    <t>3'22"72</t>
    <phoneticPr fontId="4" type="noConversion"/>
  </si>
  <si>
    <t>女子組200公尺自由式接力(二)</t>
    <phoneticPr fontId="4" type="noConversion"/>
  </si>
  <si>
    <t>3'58"15</t>
    <phoneticPr fontId="4" type="noConversion"/>
  </si>
  <si>
    <t>2'25"19</t>
    <phoneticPr fontId="4" type="noConversion"/>
  </si>
  <si>
    <t>2'11'28</t>
    <phoneticPr fontId="4" type="noConversion"/>
  </si>
  <si>
    <t>2'30"25</t>
    <phoneticPr fontId="4" type="noConversion"/>
  </si>
  <si>
    <t>B尤雲亞523459</t>
    <phoneticPr fontId="4" type="noConversion"/>
  </si>
  <si>
    <t>D鄭玉鈴1'51"78</t>
    <phoneticPr fontId="4" type="noConversion"/>
  </si>
  <si>
    <t>1'54"00</t>
    <phoneticPr fontId="4" type="noConversion"/>
  </si>
  <si>
    <t>犯規</t>
    <phoneticPr fontId="4" type="noConversion"/>
  </si>
  <si>
    <t>D洪婷婷529208</t>
    <phoneticPr fontId="4" type="noConversion"/>
  </si>
  <si>
    <t>F徐瑩儒531123</t>
    <phoneticPr fontId="4" type="noConversion"/>
  </si>
  <si>
    <t>D洪婷婷</t>
  </si>
  <si>
    <t>1'58"54</t>
    <phoneticPr fontId="4" type="noConversion"/>
  </si>
  <si>
    <t>B彭家洪890161</t>
    <phoneticPr fontId="4" type="noConversion"/>
  </si>
  <si>
    <t>D孫建中950050</t>
    <phoneticPr fontId="4" type="noConversion"/>
  </si>
  <si>
    <t>F魏義旻1'39"40</t>
    <phoneticPr fontId="5" type="noConversion"/>
  </si>
  <si>
    <t>F李金揚</t>
  </si>
  <si>
    <t>1'43"04</t>
    <phoneticPr fontId="4" type="noConversion"/>
  </si>
  <si>
    <t>1'58"41</t>
    <phoneticPr fontId="4" type="noConversion"/>
  </si>
  <si>
    <t>1'45"62</t>
    <phoneticPr fontId="4" type="noConversion"/>
  </si>
  <si>
    <t>2'00"97</t>
    <phoneticPr fontId="4" type="noConversion"/>
  </si>
  <si>
    <t>男青組100公尺蛙式(二)</t>
    <phoneticPr fontId="5" type="noConversion"/>
  </si>
  <si>
    <t>G陳俊漢940653</t>
    <phoneticPr fontId="4" type="noConversion"/>
  </si>
  <si>
    <t>1'38"06</t>
    <phoneticPr fontId="4" type="noConversion"/>
  </si>
  <si>
    <t>2'05"97</t>
    <phoneticPr fontId="4" type="noConversion"/>
  </si>
  <si>
    <t>F陳淑慧</t>
  </si>
  <si>
    <t>B呂佳蓓530934</t>
    <phoneticPr fontId="4" type="noConversion"/>
  </si>
  <si>
    <t xml:space="preserve">G戴菁儀A40229 </t>
    <phoneticPr fontId="4" type="noConversion"/>
  </si>
  <si>
    <t xml:space="preserve"> </t>
    <phoneticPr fontId="5" type="noConversion"/>
  </si>
  <si>
    <t>D邱鈺臻1'15"44</t>
    <phoneticPr fontId="4" type="noConversion"/>
  </si>
  <si>
    <t>成績</t>
    <phoneticPr fontId="4" type="noConversion"/>
  </si>
  <si>
    <t>2'03"32</t>
    <phoneticPr fontId="4" type="noConversion"/>
  </si>
  <si>
    <t>1'50"96</t>
    <phoneticPr fontId="4" type="noConversion"/>
  </si>
  <si>
    <t>1'26"54</t>
    <phoneticPr fontId="4" type="noConversion"/>
  </si>
  <si>
    <t>請假</t>
    <phoneticPr fontId="4" type="noConversion"/>
  </si>
  <si>
    <t>2'06"37</t>
    <phoneticPr fontId="4" type="noConversion"/>
  </si>
  <si>
    <t>名次</t>
    <phoneticPr fontId="4" type="noConversion"/>
  </si>
  <si>
    <t>C劉祖閔950383</t>
    <phoneticPr fontId="4" type="noConversion"/>
  </si>
  <si>
    <t>B馮文生790800</t>
    <phoneticPr fontId="4" type="noConversion"/>
  </si>
  <si>
    <t>H吳貴能900598</t>
    <phoneticPr fontId="4" type="noConversion"/>
  </si>
  <si>
    <t>D李茂松760970</t>
    <phoneticPr fontId="4" type="noConversion"/>
  </si>
  <si>
    <t>F李繼良 1'16"42</t>
    <phoneticPr fontId="5" type="noConversion"/>
  </si>
  <si>
    <t>1'38"53</t>
    <phoneticPr fontId="4" type="noConversion"/>
  </si>
  <si>
    <t>1'26"81</t>
    <phoneticPr fontId="4" type="noConversion"/>
  </si>
  <si>
    <t>1'22"23</t>
    <phoneticPr fontId="4" type="noConversion"/>
  </si>
  <si>
    <t>1'30"57</t>
    <phoneticPr fontId="4" type="noConversion"/>
  </si>
  <si>
    <t>公出</t>
    <phoneticPr fontId="4" type="noConversion"/>
  </si>
  <si>
    <t>男青組100公尺自由式(一)</t>
    <phoneticPr fontId="5" type="noConversion"/>
  </si>
  <si>
    <t>G翁英哲A00313</t>
    <phoneticPr fontId="4" type="noConversion"/>
  </si>
  <si>
    <t>D劉恩男A10020</t>
    <phoneticPr fontId="4" type="noConversion"/>
  </si>
  <si>
    <t>G林玉堃A00439</t>
    <phoneticPr fontId="5" type="noConversion"/>
  </si>
  <si>
    <t>C林立基1'10"99</t>
    <phoneticPr fontId="5" type="noConversion"/>
  </si>
  <si>
    <t>1'26"85</t>
    <phoneticPr fontId="4" type="noConversion"/>
  </si>
  <si>
    <t>1'22"21</t>
    <phoneticPr fontId="4" type="noConversion"/>
  </si>
  <si>
    <t>1'25"75</t>
    <phoneticPr fontId="4" type="noConversion"/>
  </si>
  <si>
    <t>1'53"90</t>
    <phoneticPr fontId="4" type="noConversion"/>
  </si>
  <si>
    <t>男青組100公尺自由式(二)</t>
    <phoneticPr fontId="5" type="noConversion"/>
  </si>
  <si>
    <t>B陳世杰910720</t>
    <phoneticPr fontId="4" type="noConversion"/>
  </si>
  <si>
    <t xml:space="preserve">G張啟澤 532630 </t>
    <phoneticPr fontId="4" type="noConversion"/>
  </si>
  <si>
    <t xml:space="preserve">G張啟澤  </t>
  </si>
  <si>
    <t>1'27"78</t>
    <phoneticPr fontId="4" type="noConversion"/>
  </si>
  <si>
    <t>1'16"32</t>
    <phoneticPr fontId="4" type="noConversion"/>
  </si>
  <si>
    <t>1'10"88</t>
    <phoneticPr fontId="4" type="noConversion"/>
  </si>
  <si>
    <t>1'26"56</t>
    <phoneticPr fontId="4" type="noConversion"/>
  </si>
  <si>
    <t>1'37"93</t>
    <phoneticPr fontId="4" type="noConversion"/>
  </si>
  <si>
    <t>男子組200公尺混合式接力</t>
    <phoneticPr fontId="4" type="noConversion"/>
  </si>
  <si>
    <t>D材化</t>
    <phoneticPr fontId="4" type="noConversion"/>
  </si>
  <si>
    <t>G機械</t>
    <phoneticPr fontId="4" type="noConversion"/>
  </si>
  <si>
    <t>H醫量</t>
    <phoneticPr fontId="4" type="noConversion"/>
  </si>
  <si>
    <t>B資通雲巨</t>
    <phoneticPr fontId="5" type="noConversion"/>
  </si>
  <si>
    <t>B資通雲 2'33"06</t>
    <phoneticPr fontId="5" type="noConversion"/>
  </si>
  <si>
    <t>2'54"69</t>
    <phoneticPr fontId="4" type="noConversion"/>
  </si>
  <si>
    <t>2'18"94</t>
    <phoneticPr fontId="4" type="noConversion"/>
  </si>
  <si>
    <t>2'53"84</t>
    <phoneticPr fontId="4" type="noConversion"/>
  </si>
  <si>
    <t>2'37"15</t>
    <phoneticPr fontId="4" type="noConversion"/>
  </si>
  <si>
    <t>2'42"10</t>
    <phoneticPr fontId="4" type="noConversion"/>
  </si>
  <si>
    <t>女青組50公尺仰式</t>
    <phoneticPr fontId="4" type="noConversion"/>
  </si>
  <si>
    <t>D洪婷婷529208</t>
    <phoneticPr fontId="4" type="noConversion"/>
  </si>
  <si>
    <t>F郭婉如527994</t>
    <phoneticPr fontId="4" type="noConversion"/>
  </si>
  <si>
    <t xml:space="preserve">H蔡盈如A30180 </t>
    <phoneticPr fontId="4" type="noConversion"/>
  </si>
  <si>
    <t>G吳思嫻A30245</t>
    <phoneticPr fontId="4" type="noConversion"/>
  </si>
  <si>
    <t>D洪婷婷46"22</t>
    <phoneticPr fontId="4" type="noConversion"/>
  </si>
  <si>
    <t>F郭婉如</t>
  </si>
  <si>
    <t>1'24"44</t>
    <phoneticPr fontId="4" type="noConversion"/>
  </si>
  <si>
    <t>0'45"81</t>
    <phoneticPr fontId="4" type="noConversion"/>
  </si>
  <si>
    <t>0'45"13</t>
    <phoneticPr fontId="4" type="noConversion"/>
  </si>
  <si>
    <t>1'21"50</t>
    <phoneticPr fontId="4" type="noConversion"/>
  </si>
  <si>
    <t>0'55"97</t>
    <phoneticPr fontId="4" type="noConversion"/>
  </si>
  <si>
    <t xml:space="preserve">G翁林鈞710451  </t>
    <phoneticPr fontId="4" type="noConversion"/>
  </si>
  <si>
    <t xml:space="preserve">H張舜翔970450 </t>
    <phoneticPr fontId="4" type="noConversion"/>
  </si>
  <si>
    <t>G盧江溪790150</t>
    <phoneticPr fontId="4" type="noConversion"/>
  </si>
  <si>
    <t>F孫克成 40"59</t>
    <phoneticPr fontId="5" type="noConversion"/>
  </si>
  <si>
    <t>0'51"38</t>
    <phoneticPr fontId="4" type="noConversion"/>
  </si>
  <si>
    <t>0'39"53</t>
    <phoneticPr fontId="4" type="noConversion"/>
  </si>
  <si>
    <t>0'43"22</t>
    <phoneticPr fontId="4" type="noConversion"/>
  </si>
  <si>
    <t>1'24"50</t>
    <phoneticPr fontId="4" type="noConversion"/>
  </si>
  <si>
    <t>B林子安A20399</t>
    <phoneticPr fontId="4" type="noConversion"/>
  </si>
  <si>
    <t>H丁三宇A30264</t>
    <phoneticPr fontId="4" type="noConversion"/>
  </si>
  <si>
    <t xml:space="preserve">G黃宏裕 452800  </t>
    <phoneticPr fontId="4" type="noConversion"/>
  </si>
  <si>
    <t xml:space="preserve"> B陳世杰37"17</t>
    <phoneticPr fontId="5" type="noConversion"/>
  </si>
  <si>
    <t xml:space="preserve">G黃宏裕   </t>
  </si>
  <si>
    <t>1'06"03</t>
    <phoneticPr fontId="4" type="noConversion"/>
  </si>
  <si>
    <t>0'49"96</t>
    <phoneticPr fontId="4" type="noConversion"/>
  </si>
  <si>
    <t>0'39"00</t>
    <phoneticPr fontId="4" type="noConversion"/>
  </si>
  <si>
    <t>0'32"66</t>
    <phoneticPr fontId="4" type="noConversion"/>
  </si>
  <si>
    <t>1'00"22</t>
    <phoneticPr fontId="4" type="noConversion"/>
  </si>
  <si>
    <t>女壯組50公尺蛙式</t>
    <phoneticPr fontId="4" type="noConversion"/>
  </si>
  <si>
    <t>B尤雲亞523459</t>
    <phoneticPr fontId="4" type="noConversion"/>
  </si>
  <si>
    <t xml:space="preserve">D鄭玉鈴720037 </t>
    <phoneticPr fontId="4" type="noConversion"/>
  </si>
  <si>
    <t>B廖心瑜840294</t>
    <phoneticPr fontId="4" type="noConversion"/>
  </si>
  <si>
    <t>D張瑞玉740505</t>
    <phoneticPr fontId="4" type="noConversion"/>
  </si>
  <si>
    <t>F陳淑慧51"34</t>
    <phoneticPr fontId="5" type="noConversion"/>
  </si>
  <si>
    <t>1'02"69</t>
    <phoneticPr fontId="4" type="noConversion"/>
  </si>
  <si>
    <t>1'11"25</t>
    <phoneticPr fontId="4" type="noConversion"/>
  </si>
  <si>
    <t>0'52"56</t>
    <phoneticPr fontId="4" type="noConversion"/>
  </si>
  <si>
    <t>0'54"28</t>
    <phoneticPr fontId="4" type="noConversion"/>
  </si>
  <si>
    <t>1'03"59</t>
    <phoneticPr fontId="4" type="noConversion"/>
  </si>
  <si>
    <t>1'02"53</t>
    <phoneticPr fontId="4" type="noConversion"/>
  </si>
  <si>
    <t>女青組50公尺蛙式(一)</t>
    <phoneticPr fontId="4" type="noConversion"/>
  </si>
  <si>
    <t>G江庭芬48"37</t>
    <phoneticPr fontId="5" type="noConversion"/>
  </si>
  <si>
    <t>1'03"32</t>
    <phoneticPr fontId="4" type="noConversion"/>
  </si>
  <si>
    <t>1'02"44</t>
    <phoneticPr fontId="4" type="noConversion"/>
  </si>
  <si>
    <t>1'01"06</t>
    <phoneticPr fontId="4" type="noConversion"/>
  </si>
  <si>
    <t>1'02"00</t>
    <phoneticPr fontId="4" type="noConversion"/>
  </si>
  <si>
    <t>犯規</t>
    <phoneticPr fontId="4" type="noConversion"/>
  </si>
  <si>
    <t>女青組50公尺蛙式(二)</t>
    <phoneticPr fontId="4" type="noConversion"/>
  </si>
  <si>
    <t>F徐瑩儒531123</t>
    <phoneticPr fontId="4" type="noConversion"/>
  </si>
  <si>
    <t xml:space="preserve">H林亞蒂532155 </t>
    <phoneticPr fontId="4" type="noConversion"/>
  </si>
  <si>
    <t>F劉怡君990140</t>
    <phoneticPr fontId="4" type="noConversion"/>
  </si>
  <si>
    <t>C林郁靜A10151</t>
    <phoneticPr fontId="4" type="noConversion"/>
  </si>
  <si>
    <t>0'53"50</t>
    <phoneticPr fontId="4" type="noConversion"/>
  </si>
  <si>
    <t>0'56"10</t>
    <phoneticPr fontId="4" type="noConversion"/>
  </si>
  <si>
    <t>0'57"75</t>
    <phoneticPr fontId="4" type="noConversion"/>
  </si>
  <si>
    <t>0'59"97</t>
    <phoneticPr fontId="4" type="noConversion"/>
  </si>
  <si>
    <t>男壯組50公尺蛙式(一)</t>
    <phoneticPr fontId="5" type="noConversion"/>
  </si>
  <si>
    <t>B彭家洪890161</t>
    <phoneticPr fontId="4" type="noConversion"/>
  </si>
  <si>
    <t>G黃賢雄45"65</t>
    <phoneticPr fontId="5" type="noConversion"/>
  </si>
  <si>
    <t>0'58"38</t>
    <phoneticPr fontId="4" type="noConversion"/>
  </si>
  <si>
    <t>0'47"13</t>
    <phoneticPr fontId="4" type="noConversion"/>
  </si>
  <si>
    <t>0'48"09</t>
    <phoneticPr fontId="4" type="noConversion"/>
  </si>
  <si>
    <t>男壯組50公尺蛙式(二)</t>
    <phoneticPr fontId="5" type="noConversion"/>
  </si>
  <si>
    <t>B宋庭禎A10210</t>
    <phoneticPr fontId="4" type="noConversion"/>
  </si>
  <si>
    <t>F李金揚910025</t>
    <phoneticPr fontId="4" type="noConversion"/>
  </si>
  <si>
    <t>F魏義旻A10211</t>
    <phoneticPr fontId="4" type="noConversion"/>
  </si>
  <si>
    <t>B宋庭禎A</t>
  </si>
  <si>
    <t>0'42"82</t>
    <phoneticPr fontId="4" type="noConversion"/>
  </si>
  <si>
    <t>0'43"60</t>
    <phoneticPr fontId="4" type="noConversion"/>
  </si>
  <si>
    <t>0'47"93</t>
    <phoneticPr fontId="4" type="noConversion"/>
  </si>
  <si>
    <t>0'46"57</t>
    <phoneticPr fontId="4" type="noConversion"/>
  </si>
  <si>
    <t>男青組50公尺蛙式(一)</t>
    <phoneticPr fontId="4" type="noConversion"/>
  </si>
  <si>
    <t>G洪國峰A00235</t>
    <phoneticPr fontId="4" type="noConversion"/>
  </si>
  <si>
    <r>
      <rPr>
        <sz val="12"/>
        <color indexed="17"/>
        <rFont val="新細明體"/>
        <family val="1"/>
        <charset val="136"/>
      </rPr>
      <t>C黃啟軒41"49</t>
    </r>
    <phoneticPr fontId="5" type="noConversion"/>
  </si>
  <si>
    <t>0'53"44</t>
    <phoneticPr fontId="4" type="noConversion"/>
  </si>
  <si>
    <t>0'54"69</t>
    <phoneticPr fontId="4" type="noConversion"/>
  </si>
  <si>
    <t>0'46"78</t>
    <phoneticPr fontId="4" type="noConversion"/>
  </si>
  <si>
    <t>0'54"44</t>
    <phoneticPr fontId="4" type="noConversion"/>
  </si>
  <si>
    <t>男青組50公尺蛙式(二)</t>
    <phoneticPr fontId="4" type="noConversion"/>
  </si>
  <si>
    <t>C黃啟軒970523</t>
    <phoneticPr fontId="4" type="noConversion"/>
  </si>
  <si>
    <t>G蘇志杰920686</t>
    <phoneticPr fontId="4" type="noConversion"/>
  </si>
  <si>
    <t>D呂駿嶸A00151</t>
    <phoneticPr fontId="4" type="noConversion"/>
  </si>
  <si>
    <t>1'07"03</t>
    <phoneticPr fontId="4" type="noConversion"/>
  </si>
  <si>
    <t>0'43"03</t>
    <phoneticPr fontId="4" type="noConversion"/>
  </si>
  <si>
    <t>0'45'06</t>
    <phoneticPr fontId="4" type="noConversion"/>
  </si>
  <si>
    <t>0'48"62</t>
    <phoneticPr fontId="4" type="noConversion"/>
  </si>
  <si>
    <t>男壯組50公尺蝶式(一)</t>
    <phoneticPr fontId="5" type="noConversion"/>
  </si>
  <si>
    <t>D吳家宏880711</t>
    <phoneticPr fontId="4" type="noConversion"/>
  </si>
  <si>
    <t>G田慶金 720045</t>
    <phoneticPr fontId="4" type="noConversion"/>
  </si>
  <si>
    <t>B邱煥科950267</t>
    <phoneticPr fontId="4" type="noConversion"/>
  </si>
  <si>
    <r>
      <t>F</t>
    </r>
    <r>
      <rPr>
        <sz val="12"/>
        <color indexed="8"/>
        <rFont val="新細明體"/>
        <family val="1"/>
        <charset val="136"/>
      </rPr>
      <t>李繼良38"85</t>
    </r>
    <phoneticPr fontId="5" type="noConversion"/>
  </si>
  <si>
    <t>0'52"32</t>
    <phoneticPr fontId="4" type="noConversion"/>
  </si>
  <si>
    <t>0'49"69</t>
    <phoneticPr fontId="4" type="noConversion"/>
  </si>
  <si>
    <t>0'45"84</t>
    <phoneticPr fontId="4" type="noConversion"/>
  </si>
  <si>
    <t>男壯組50公尺蝶式(二)</t>
    <phoneticPr fontId="5" type="noConversion"/>
  </si>
  <si>
    <t>D李永仁740055</t>
    <phoneticPr fontId="4" type="noConversion"/>
  </si>
  <si>
    <t>0'59"75</t>
    <phoneticPr fontId="4" type="noConversion"/>
  </si>
  <si>
    <t>0'53"10</t>
    <phoneticPr fontId="4" type="noConversion"/>
  </si>
  <si>
    <t>0'50"07</t>
    <phoneticPr fontId="4" type="noConversion"/>
  </si>
  <si>
    <t>男青組50公尺蝶式(一)</t>
    <phoneticPr fontId="4" type="noConversion"/>
  </si>
  <si>
    <t>C林立基34"03</t>
    <phoneticPr fontId="5" type="noConversion"/>
  </si>
  <si>
    <t>0'44"09</t>
    <phoneticPr fontId="4" type="noConversion"/>
  </si>
  <si>
    <t>0'40"03</t>
    <phoneticPr fontId="4" type="noConversion"/>
  </si>
  <si>
    <t>0'41"50</t>
    <phoneticPr fontId="4" type="noConversion"/>
  </si>
  <si>
    <t>0'49"50</t>
    <phoneticPr fontId="4" type="noConversion"/>
  </si>
  <si>
    <t>男青組50公尺蝶式(二)</t>
    <phoneticPr fontId="4" type="noConversion"/>
  </si>
  <si>
    <t>E呂建良452176</t>
    <phoneticPr fontId="4" type="noConversion"/>
  </si>
  <si>
    <t xml:space="preserve">G鄧友嘉 452415  </t>
    <phoneticPr fontId="4" type="noConversion"/>
  </si>
  <si>
    <t>D杜子邦910756</t>
    <phoneticPr fontId="4" type="noConversion"/>
  </si>
  <si>
    <t>0'42"06</t>
    <phoneticPr fontId="4" type="noConversion"/>
  </si>
  <si>
    <t>0'31"13</t>
    <phoneticPr fontId="4" type="noConversion"/>
  </si>
  <si>
    <t>0'37"34</t>
    <phoneticPr fontId="4" type="noConversion"/>
  </si>
  <si>
    <t>0'36"69</t>
    <phoneticPr fontId="4" type="noConversion"/>
  </si>
  <si>
    <t>女壯組50公尺自由式(一)</t>
    <phoneticPr fontId="4" type="noConversion"/>
  </si>
  <si>
    <t>B李子芳 41"64</t>
    <phoneticPr fontId="5" type="noConversion"/>
  </si>
  <si>
    <t>0'59"63</t>
    <phoneticPr fontId="4" type="noConversion"/>
  </si>
  <si>
    <t>0'56"88</t>
    <phoneticPr fontId="4" type="noConversion"/>
  </si>
  <si>
    <t>0'59"50</t>
    <phoneticPr fontId="4" type="noConversion"/>
  </si>
  <si>
    <t>0'57"21</t>
    <phoneticPr fontId="4" type="noConversion"/>
  </si>
  <si>
    <t>0'50"57</t>
    <phoneticPr fontId="4" type="noConversion"/>
  </si>
  <si>
    <t>女壯組50公尺自由式(二 )</t>
    <phoneticPr fontId="4" type="noConversion"/>
  </si>
  <si>
    <t>B李子芳870636</t>
    <phoneticPr fontId="4" type="noConversion"/>
  </si>
  <si>
    <t>F陳淑慧720133</t>
    <phoneticPr fontId="4" type="noConversion"/>
  </si>
  <si>
    <t>H顧逸霞820013</t>
    <phoneticPr fontId="4" type="noConversion"/>
  </si>
  <si>
    <t>0'59"34</t>
    <phoneticPr fontId="4" type="noConversion"/>
  </si>
  <si>
    <t>0'39"16</t>
    <phoneticPr fontId="4" type="noConversion"/>
  </si>
  <si>
    <t>0'46"97</t>
    <phoneticPr fontId="4" type="noConversion"/>
  </si>
  <si>
    <t>0'45"32</t>
    <phoneticPr fontId="4" type="noConversion"/>
  </si>
  <si>
    <t>女青組50公尺自由式(一)</t>
    <phoneticPr fontId="4" type="noConversion"/>
  </si>
  <si>
    <t xml:space="preserve">G張羽京532484  </t>
    <phoneticPr fontId="4" type="noConversion"/>
  </si>
  <si>
    <t xml:space="preserve">G戴菁儀A40229 </t>
    <phoneticPr fontId="4" type="noConversion"/>
  </si>
  <si>
    <t>D邱鈺臻33"84</t>
    <phoneticPr fontId="4" type="noConversion"/>
  </si>
  <si>
    <t>0'48"53</t>
    <phoneticPr fontId="4" type="noConversion"/>
  </si>
  <si>
    <t>0'49"25</t>
    <phoneticPr fontId="4" type="noConversion"/>
  </si>
  <si>
    <t>0'53"22</t>
    <phoneticPr fontId="4" type="noConversion"/>
  </si>
  <si>
    <t>0'53"37</t>
    <phoneticPr fontId="4" type="noConversion"/>
  </si>
  <si>
    <t>女青組50公尺自由式(二)</t>
    <phoneticPr fontId="4" type="noConversion"/>
  </si>
  <si>
    <t>D吳禹函990209</t>
    <phoneticPr fontId="4" type="noConversion"/>
  </si>
  <si>
    <t>0'36"28</t>
    <phoneticPr fontId="4" type="noConversion"/>
  </si>
  <si>
    <t>0'51"31</t>
    <phoneticPr fontId="4" type="noConversion"/>
  </si>
  <si>
    <t>0'48"22</t>
    <phoneticPr fontId="4" type="noConversion"/>
  </si>
  <si>
    <t>男壯組50公尺自由式(一)</t>
    <phoneticPr fontId="5" type="noConversion"/>
  </si>
  <si>
    <t>F李繼良33"79</t>
    <phoneticPr fontId="5" type="noConversion"/>
  </si>
  <si>
    <t>0'43"40</t>
    <phoneticPr fontId="4" type="noConversion"/>
  </si>
  <si>
    <t>0'46"62</t>
    <phoneticPr fontId="4" type="noConversion"/>
  </si>
  <si>
    <t>0'47"31</t>
    <phoneticPr fontId="4" type="noConversion"/>
  </si>
  <si>
    <t>未檢錄</t>
    <phoneticPr fontId="4" type="noConversion"/>
  </si>
  <si>
    <t>男壯組50公尺自由式(二)</t>
    <phoneticPr fontId="5" type="noConversion"/>
  </si>
  <si>
    <t>B李家昕990147</t>
    <phoneticPr fontId="4" type="noConversion"/>
  </si>
  <si>
    <t>G陳建志980025</t>
    <phoneticPr fontId="4" type="noConversion"/>
  </si>
  <si>
    <t>0'40"35</t>
    <phoneticPr fontId="4" type="noConversion"/>
  </si>
  <si>
    <t>0'40"28</t>
    <phoneticPr fontId="4" type="noConversion"/>
  </si>
  <si>
    <t>0'36"63</t>
    <phoneticPr fontId="4" type="noConversion"/>
  </si>
  <si>
    <t>0'38"34</t>
    <phoneticPr fontId="4" type="noConversion"/>
  </si>
  <si>
    <t>0'40"47</t>
    <phoneticPr fontId="4" type="noConversion"/>
  </si>
  <si>
    <t>男青組50公尺自由式(一)</t>
    <phoneticPr fontId="4" type="noConversion"/>
  </si>
  <si>
    <t>C黃啟軒30"44</t>
    <phoneticPr fontId="5" type="noConversion"/>
  </si>
  <si>
    <t>0'36"46</t>
    <phoneticPr fontId="4" type="noConversion"/>
  </si>
  <si>
    <t>0'35"88</t>
    <phoneticPr fontId="4" type="noConversion"/>
  </si>
  <si>
    <t>0'39"75</t>
    <phoneticPr fontId="4" type="noConversion"/>
  </si>
  <si>
    <t>0'35"12</t>
    <phoneticPr fontId="4" type="noConversion"/>
  </si>
  <si>
    <t>男青組50公尺自由式(二)</t>
    <phoneticPr fontId="4" type="noConversion"/>
  </si>
  <si>
    <t>G張詠棋A20391</t>
    <phoneticPr fontId="4" type="noConversion"/>
  </si>
  <si>
    <t>F鄧友舜530661</t>
    <phoneticPr fontId="4" type="noConversion"/>
  </si>
  <si>
    <t>0'32"28</t>
    <phoneticPr fontId="4" type="noConversion"/>
  </si>
  <si>
    <t>0'31"47</t>
    <phoneticPr fontId="4" type="noConversion"/>
  </si>
  <si>
    <t>0'31"28</t>
    <phoneticPr fontId="4" type="noConversion"/>
  </si>
  <si>
    <t>0'31"93</t>
    <phoneticPr fontId="4" type="noConversion"/>
  </si>
  <si>
    <t>男青組200公尺仰式</t>
    <phoneticPr fontId="4" type="noConversion"/>
  </si>
  <si>
    <t>G葉展宏 A20380</t>
    <phoneticPr fontId="4" type="noConversion"/>
  </si>
  <si>
    <t>H董易庭A00249</t>
    <phoneticPr fontId="4" type="noConversion"/>
  </si>
  <si>
    <t>G王嘉霈A20390</t>
    <phoneticPr fontId="4" type="noConversion"/>
  </si>
  <si>
    <t>H陳廷軒970102</t>
    <phoneticPr fontId="4" type="noConversion"/>
  </si>
  <si>
    <t>5'22"88</t>
    <phoneticPr fontId="4" type="noConversion"/>
  </si>
  <si>
    <t>4'03"35</t>
    <phoneticPr fontId="4" type="noConversion"/>
  </si>
  <si>
    <t>4'47"01</t>
    <phoneticPr fontId="4" type="noConversion"/>
  </si>
  <si>
    <t>5'08"25</t>
    <phoneticPr fontId="4" type="noConversion"/>
  </si>
  <si>
    <t>女青組200公尺蛙式</t>
    <phoneticPr fontId="4" type="noConversion"/>
  </si>
  <si>
    <t xml:space="preserve">G朱玉鳳529820 </t>
    <phoneticPr fontId="4" type="noConversion"/>
  </si>
  <si>
    <t>D施映羽532748</t>
    <phoneticPr fontId="4" type="noConversion"/>
  </si>
  <si>
    <t>G錢睿530579</t>
    <phoneticPr fontId="4" type="noConversion"/>
  </si>
  <si>
    <t>F陳淑慧3'50"58</t>
    <phoneticPr fontId="5" type="noConversion"/>
  </si>
  <si>
    <t>5'14"38</t>
    <phoneticPr fontId="4" type="noConversion"/>
  </si>
  <si>
    <t>4'22"66</t>
    <phoneticPr fontId="4" type="noConversion"/>
  </si>
  <si>
    <t>5'06"62</t>
    <phoneticPr fontId="4" type="noConversion"/>
  </si>
  <si>
    <t>5'04"15</t>
    <phoneticPr fontId="4" type="noConversion"/>
  </si>
  <si>
    <t>男壯組200公尺蛙式(一)</t>
    <phoneticPr fontId="5" type="noConversion"/>
  </si>
  <si>
    <t>H王保財740372</t>
    <phoneticPr fontId="4" type="noConversion"/>
  </si>
  <si>
    <t>G盧江溪3'37"16</t>
    <phoneticPr fontId="5" type="noConversion"/>
  </si>
  <si>
    <t>4'26"62</t>
    <phoneticPr fontId="4" type="noConversion"/>
  </si>
  <si>
    <t>3'52"78</t>
    <phoneticPr fontId="4" type="noConversion"/>
  </si>
  <si>
    <t>男壯組200公尺蛙式(二)</t>
    <phoneticPr fontId="5" type="noConversion"/>
  </si>
  <si>
    <t>4'39"16</t>
    <phoneticPr fontId="4" type="noConversion"/>
  </si>
  <si>
    <t>3'49"22</t>
    <phoneticPr fontId="4" type="noConversion"/>
  </si>
  <si>
    <t>3'29"50</t>
    <phoneticPr fontId="4" type="noConversion"/>
  </si>
  <si>
    <t>3'35"53</t>
    <phoneticPr fontId="4" type="noConversion"/>
  </si>
  <si>
    <t>4'01"07</t>
    <phoneticPr fontId="4" type="noConversion"/>
  </si>
  <si>
    <t>男青組200公尺蛙式(一)</t>
    <phoneticPr fontId="4" type="noConversion"/>
  </si>
  <si>
    <t>F張立揚A20228</t>
    <phoneticPr fontId="4" type="noConversion"/>
  </si>
  <si>
    <t>B吳秉勳950069</t>
    <phoneticPr fontId="4" type="noConversion"/>
  </si>
  <si>
    <t>3'42"44</t>
    <phoneticPr fontId="4" type="noConversion"/>
  </si>
  <si>
    <t>3'50"87</t>
    <phoneticPr fontId="4" type="noConversion"/>
  </si>
  <si>
    <t>4'36"03</t>
    <phoneticPr fontId="4" type="noConversion"/>
  </si>
  <si>
    <t>男青組200公尺蛙式(二)</t>
    <phoneticPr fontId="4" type="noConversion"/>
  </si>
  <si>
    <t>G陳俊漢940653</t>
    <phoneticPr fontId="4" type="noConversion"/>
  </si>
  <si>
    <t>B邱逸夫A00480</t>
    <phoneticPr fontId="4" type="noConversion"/>
  </si>
  <si>
    <t>3'42"53</t>
    <phoneticPr fontId="4" type="noConversion"/>
  </si>
  <si>
    <t>3'26"94</t>
    <phoneticPr fontId="4" type="noConversion"/>
  </si>
  <si>
    <t>3'34"87</t>
    <phoneticPr fontId="4" type="noConversion"/>
  </si>
  <si>
    <t>3'57"41</t>
    <phoneticPr fontId="4" type="noConversion"/>
  </si>
  <si>
    <t>女青組200公尺自由式</t>
    <phoneticPr fontId="4" type="noConversion"/>
  </si>
  <si>
    <t>D許盈盈940533</t>
    <phoneticPr fontId="4" type="noConversion"/>
  </si>
  <si>
    <t>D薛華慶452127</t>
    <phoneticPr fontId="4" type="noConversion"/>
  </si>
  <si>
    <t>F彭筱雯531757</t>
    <phoneticPr fontId="4" type="noConversion"/>
  </si>
  <si>
    <t>4'41"69</t>
    <phoneticPr fontId="4" type="noConversion"/>
  </si>
  <si>
    <t>2'45"57</t>
    <phoneticPr fontId="4" type="noConversion"/>
  </si>
  <si>
    <t>4'15"91</t>
    <phoneticPr fontId="4" type="noConversion"/>
  </si>
  <si>
    <t>扣2分</t>
    <phoneticPr fontId="4" type="noConversion"/>
  </si>
  <si>
    <t>男壯組200公尺自由式(一)</t>
    <phoneticPr fontId="4" type="noConversion"/>
  </si>
  <si>
    <t>G王學弘 760251</t>
    <phoneticPr fontId="4" type="noConversion"/>
  </si>
  <si>
    <t>4'25"31</t>
    <phoneticPr fontId="4" type="noConversion"/>
  </si>
  <si>
    <t>4'08"50</t>
    <phoneticPr fontId="4" type="noConversion"/>
  </si>
  <si>
    <t>棄權</t>
    <phoneticPr fontId="4" type="noConversion"/>
  </si>
  <si>
    <t>男壯組200公尺自由式(二)</t>
    <phoneticPr fontId="4" type="noConversion"/>
  </si>
  <si>
    <t>D陳一豐810083</t>
    <phoneticPr fontId="4" type="noConversion"/>
  </si>
  <si>
    <t>4'08"56</t>
    <phoneticPr fontId="4" type="noConversion"/>
  </si>
  <si>
    <t>3'29"15</t>
    <phoneticPr fontId="4" type="noConversion"/>
  </si>
  <si>
    <t>3'26"16</t>
    <phoneticPr fontId="4" type="noConversion"/>
  </si>
  <si>
    <t>3'28"72</t>
    <phoneticPr fontId="4" type="noConversion"/>
  </si>
  <si>
    <t>男青組200公尺自由式(一)</t>
    <phoneticPr fontId="4" type="noConversion"/>
  </si>
  <si>
    <t>H林展生2'49"90</t>
    <phoneticPr fontId="4" type="noConversion"/>
  </si>
  <si>
    <t>3'30"81</t>
    <phoneticPr fontId="4" type="noConversion"/>
  </si>
  <si>
    <t>3'38"06</t>
    <phoneticPr fontId="4" type="noConversion"/>
  </si>
  <si>
    <t>3'27"25</t>
    <phoneticPr fontId="4" type="noConversion"/>
  </si>
  <si>
    <t>3'55"09</t>
    <phoneticPr fontId="4" type="noConversion"/>
  </si>
  <si>
    <t>男青組200公尺自由式(二)</t>
    <phoneticPr fontId="4" type="noConversion"/>
  </si>
  <si>
    <t>H胡長霖940194</t>
    <phoneticPr fontId="4" type="noConversion"/>
  </si>
  <si>
    <t>H岳俊豪A20400</t>
    <phoneticPr fontId="4" type="noConversion"/>
  </si>
  <si>
    <t xml:space="preserve">D杜孟修A10274 </t>
    <phoneticPr fontId="4" type="noConversion"/>
  </si>
  <si>
    <t>3'24"41</t>
    <phoneticPr fontId="4" type="noConversion"/>
  </si>
  <si>
    <t>2'57"35</t>
    <phoneticPr fontId="4" type="noConversion"/>
  </si>
  <si>
    <t>3'26"03</t>
    <phoneticPr fontId="4" type="noConversion"/>
  </si>
  <si>
    <t>3'04"75</t>
    <phoneticPr fontId="4" type="noConversion"/>
  </si>
  <si>
    <t>男子組400公尺自由式接力</t>
    <phoneticPr fontId="4" type="noConversion"/>
  </si>
  <si>
    <t>F聯合</t>
    <phoneticPr fontId="4" type="noConversion"/>
  </si>
  <si>
    <t>H醫量5'06"90</t>
    <phoneticPr fontId="4" type="noConversion"/>
  </si>
  <si>
    <t>4'37"38</t>
    <phoneticPr fontId="4" type="noConversion"/>
  </si>
  <si>
    <t>5'39"94</t>
    <phoneticPr fontId="4" type="noConversion"/>
  </si>
  <si>
    <t>4'52"50</t>
    <phoneticPr fontId="4" type="noConversion"/>
  </si>
  <si>
    <t>6'09"75</t>
    <phoneticPr fontId="4" type="noConversion"/>
  </si>
  <si>
    <t>5'47"69</t>
    <phoneticPr fontId="4" type="noConversion"/>
  </si>
  <si>
    <t>大隊接力(一)</t>
    <phoneticPr fontId="4" type="noConversion"/>
  </si>
  <si>
    <t>B資通雲6'12"65</t>
    <phoneticPr fontId="5" type="noConversion"/>
  </si>
  <si>
    <t>8'46"16</t>
    <phoneticPr fontId="4" type="noConversion"/>
  </si>
  <si>
    <t>7'47"93</t>
    <phoneticPr fontId="4" type="noConversion"/>
  </si>
  <si>
    <t>大隊接力(二)</t>
    <phoneticPr fontId="4" type="noConversion"/>
  </si>
  <si>
    <t>6'39"19</t>
    <phoneticPr fontId="4" type="noConversion"/>
  </si>
  <si>
    <t>舊社員-鐵人組</t>
    <phoneticPr fontId="4" type="noConversion"/>
  </si>
  <si>
    <t>800m</t>
    <phoneticPr fontId="4" type="noConversion"/>
  </si>
  <si>
    <t>400m</t>
    <phoneticPr fontId="4" type="noConversion"/>
  </si>
  <si>
    <t>200m</t>
    <phoneticPr fontId="4" type="noConversion"/>
  </si>
  <si>
    <t>100m</t>
    <phoneticPr fontId="4" type="noConversion"/>
  </si>
  <si>
    <t>50m</t>
    <phoneticPr fontId="4" type="noConversion"/>
  </si>
  <si>
    <t>FY104</t>
    <phoneticPr fontId="4" type="noConversion"/>
  </si>
  <si>
    <t>47"00</t>
    <phoneticPr fontId="4" type="noConversion"/>
  </si>
  <si>
    <t>4'24"72</t>
    <phoneticPr fontId="4" type="noConversion"/>
  </si>
  <si>
    <t>舊社員-自由式</t>
    <phoneticPr fontId="4" type="noConversion"/>
  </si>
  <si>
    <t>舊社員-蛙式</t>
    <phoneticPr fontId="4" type="noConversion"/>
  </si>
  <si>
    <t>36"46</t>
    <phoneticPr fontId="4" type="noConversion"/>
  </si>
  <si>
    <t>49"96</t>
    <phoneticPr fontId="4" type="noConversion"/>
  </si>
  <si>
    <t>舊社員-女子組</t>
    <phoneticPr fontId="4" type="noConversion"/>
  </si>
  <si>
    <t>45"84</t>
    <phoneticPr fontId="4" type="noConversion"/>
  </si>
  <si>
    <t>3'29"50</t>
    <phoneticPr fontId="4" type="noConversion"/>
  </si>
  <si>
    <t>36"69</t>
    <phoneticPr fontId="4" type="noConversion"/>
  </si>
  <si>
    <t>42"82</t>
    <phoneticPr fontId="4" type="noConversion"/>
  </si>
  <si>
    <t>47"13</t>
    <phoneticPr fontId="4" type="noConversion"/>
  </si>
  <si>
    <t>35"88</t>
    <phoneticPr fontId="4" type="noConversion"/>
  </si>
  <si>
    <t>40"35</t>
    <phoneticPr fontId="4" type="noConversion"/>
  </si>
  <si>
    <t>49"25</t>
    <phoneticPr fontId="4" type="noConversion"/>
  </si>
  <si>
    <t>53"37</t>
    <phoneticPr fontId="4" type="noConversion"/>
  </si>
  <si>
    <t>39"16</t>
    <phoneticPr fontId="4" type="noConversion"/>
  </si>
  <si>
    <t>54"28</t>
    <phoneticPr fontId="4" type="noConversion"/>
  </si>
  <si>
    <t>1'02"69</t>
    <phoneticPr fontId="4" type="noConversion"/>
  </si>
  <si>
    <t>2'20"50</t>
    <phoneticPr fontId="4" type="noConversion"/>
  </si>
  <si>
    <t>2'08"91</t>
    <phoneticPr fontId="4" type="noConversion"/>
  </si>
  <si>
    <t>1'32"72</t>
    <phoneticPr fontId="4" type="noConversion"/>
  </si>
  <si>
    <t>1'01"62</t>
    <phoneticPr fontId="4" type="noConversion"/>
  </si>
  <si>
    <t>1'04"69</t>
    <phoneticPr fontId="4" type="noConversion"/>
  </si>
  <si>
    <t>建議</t>
    <phoneticPr fontId="4" type="noConversion"/>
  </si>
  <si>
    <t>2'11"63</t>
    <phoneticPr fontId="4" type="noConversion"/>
  </si>
  <si>
    <t>1'02"41</t>
    <phoneticPr fontId="4" type="noConversion"/>
  </si>
  <si>
    <t>55"81</t>
    <phoneticPr fontId="4" type="noConversion"/>
  </si>
  <si>
    <t>55"12</t>
    <phoneticPr fontId="4" type="noConversion"/>
  </si>
  <si>
    <t>4'15"28</t>
    <phoneticPr fontId="4" type="noConversion"/>
  </si>
  <si>
    <t>B李慈晏A30093青</t>
    <phoneticPr fontId="4" type="noConversion"/>
  </si>
  <si>
    <t>4'25"31</t>
    <phoneticPr fontId="4" type="noConversion"/>
  </si>
  <si>
    <t>37"22</t>
    <phoneticPr fontId="4" type="noConversion"/>
  </si>
  <si>
    <t>宋庭禎</t>
  </si>
  <si>
    <t>彭家洪</t>
  </si>
  <si>
    <t>馮文生</t>
  </si>
  <si>
    <t>女子組200公尺自由式接力(一)</t>
    <phoneticPr fontId="4" type="noConversion"/>
  </si>
  <si>
    <t>李子芳</t>
  </si>
  <si>
    <t>廖心瑜</t>
    <phoneticPr fontId="4" type="noConversion"/>
  </si>
  <si>
    <t>黃郁茹</t>
  </si>
  <si>
    <t>B呂佳蓓530934青</t>
    <phoneticPr fontId="4" type="noConversion"/>
  </si>
  <si>
    <t>100公尺仰式</t>
    <phoneticPr fontId="4" type="noConversion"/>
  </si>
  <si>
    <t>100公尺蝶式</t>
    <phoneticPr fontId="4" type="noConversion"/>
  </si>
  <si>
    <t>200個人混合四式</t>
    <phoneticPr fontId="4" type="noConversion"/>
  </si>
  <si>
    <t>200公尺自由式接力</t>
    <phoneticPr fontId="4" type="noConversion"/>
  </si>
  <si>
    <t>100公尺蛙式</t>
    <phoneticPr fontId="4" type="noConversion"/>
  </si>
  <si>
    <t>100公尺自由式</t>
    <phoneticPr fontId="4" type="noConversion"/>
  </si>
  <si>
    <t>50公尺仰式</t>
    <phoneticPr fontId="4" type="noConversion"/>
  </si>
  <si>
    <t>50公尺蛙式</t>
    <phoneticPr fontId="5" type="noConversion"/>
  </si>
  <si>
    <t>50公尺自由式</t>
    <phoneticPr fontId="5" type="noConversion"/>
  </si>
  <si>
    <t>200公尺仰式</t>
    <phoneticPr fontId="4" type="noConversion"/>
  </si>
  <si>
    <t>200公尺蛙式</t>
    <phoneticPr fontId="5" type="noConversion"/>
  </si>
  <si>
    <t>200公尺自由式</t>
    <phoneticPr fontId="4" type="noConversion"/>
  </si>
  <si>
    <t>男子組4x50公尺自由式接力</t>
    <phoneticPr fontId="4" type="noConversion"/>
  </si>
  <si>
    <t>男子組4x50公尺混合式接力</t>
    <phoneticPr fontId="4" type="noConversion"/>
  </si>
  <si>
    <t>楊明達</t>
    <phoneticPr fontId="4" type="noConversion"/>
  </si>
  <si>
    <t>楊藹齡</t>
    <phoneticPr fontId="4" type="noConversion"/>
  </si>
  <si>
    <t>郭惠菁</t>
  </si>
  <si>
    <t>邱逸夫</t>
  </si>
  <si>
    <t>項次</t>
    <phoneticPr fontId="4" type="noConversion"/>
  </si>
  <si>
    <t>A.Marmin(D)</t>
    <phoneticPr fontId="4" type="noConversion"/>
  </si>
  <si>
    <t>女青新人(&lt;30歲)</t>
    <phoneticPr fontId="4" type="noConversion"/>
  </si>
  <si>
    <t>鍾蔿(M)</t>
    <phoneticPr fontId="4" type="noConversion"/>
  </si>
  <si>
    <t>2'03"32</t>
    <phoneticPr fontId="4" type="noConversion"/>
  </si>
  <si>
    <t>吳冠德(S)</t>
    <phoneticPr fontId="4" type="noConversion"/>
  </si>
  <si>
    <t>白家豪 R</t>
    <phoneticPr fontId="4" type="noConversion"/>
  </si>
  <si>
    <t>H醫量</t>
    <phoneticPr fontId="4" type="noConversion"/>
  </si>
  <si>
    <t>6'07"60</t>
    <phoneticPr fontId="4" type="noConversion"/>
  </si>
  <si>
    <t>G機械</t>
    <phoneticPr fontId="4" type="noConversion"/>
  </si>
  <si>
    <t>6'00"44</t>
    <phoneticPr fontId="4" type="noConversion"/>
  </si>
  <si>
    <t>B資通雲巨</t>
    <phoneticPr fontId="4" type="noConversion"/>
  </si>
  <si>
    <t>6'13"37</t>
    <phoneticPr fontId="4" type="noConversion"/>
  </si>
  <si>
    <t>D材化</t>
    <phoneticPr fontId="4" type="noConversion"/>
  </si>
  <si>
    <t>●舉辦時間：103.9.2 星期二</t>
  </si>
  <si>
    <t>A南分院</t>
  </si>
  <si>
    <t>H醫量</t>
  </si>
  <si>
    <t>5</t>
  </si>
  <si>
    <t>6</t>
  </si>
  <si>
    <t>8</t>
  </si>
  <si>
    <t>10</t>
  </si>
  <si>
    <t>15</t>
  </si>
  <si>
    <t>16</t>
  </si>
  <si>
    <t>17</t>
  </si>
  <si>
    <t>20</t>
  </si>
  <si>
    <t>21</t>
  </si>
  <si>
    <t>22</t>
  </si>
  <si>
    <t>28</t>
  </si>
  <si>
    <t>29</t>
  </si>
  <si>
    <t>31</t>
  </si>
  <si>
    <t>35</t>
  </si>
  <si>
    <t>38</t>
  </si>
  <si>
    <t>39</t>
  </si>
  <si>
    <t>名次</t>
  </si>
  <si>
    <t>FY103</t>
  </si>
  <si>
    <t>工研院 院長盃     游泳比賽成績表</t>
  </si>
  <si>
    <t>●分組 ：     A南分院</t>
  </si>
  <si>
    <t>102記錄</t>
  </si>
  <si>
    <t>男壯組800公尺自由式(限18分)</t>
  </si>
  <si>
    <t>D邱垂泓</t>
  </si>
  <si>
    <t>B邱煥科</t>
  </si>
  <si>
    <t>E劉治中</t>
  </si>
  <si>
    <t>F李繼良13'49"39</t>
  </si>
  <si>
    <t>成績</t>
  </si>
  <si>
    <t>14'29"41</t>
  </si>
  <si>
    <t>13'22"13</t>
  </si>
  <si>
    <t>15'01"90</t>
  </si>
  <si>
    <t>17'51"00</t>
  </si>
  <si>
    <t>2-1</t>
  </si>
  <si>
    <t>男青組800公尺自由式(限16分)(一)</t>
  </si>
  <si>
    <t>G毛俊景</t>
  </si>
  <si>
    <t>H陳祀宏</t>
  </si>
  <si>
    <t>E游生任</t>
  </si>
  <si>
    <t>G陳建志</t>
  </si>
  <si>
    <t>H吳貴能14'00"78</t>
  </si>
  <si>
    <t>18'30"03</t>
  </si>
  <si>
    <t>17'20"15</t>
  </si>
  <si>
    <t>17'32"81</t>
  </si>
  <si>
    <t>15'59"41</t>
  </si>
  <si>
    <t>2-2</t>
  </si>
  <si>
    <t>男青組800公尺自由式(限16分)(二)</t>
  </si>
  <si>
    <t>C鄭士平</t>
  </si>
  <si>
    <t>H鄭以成</t>
  </si>
  <si>
    <t>B王俊傑</t>
  </si>
  <si>
    <t>H甘樸野</t>
  </si>
  <si>
    <t>C留嗣傑</t>
  </si>
  <si>
    <t>14'02"44</t>
  </si>
  <si>
    <t>13'47"19</t>
  </si>
  <si>
    <t>17'08"75</t>
  </si>
  <si>
    <t>16'37"28</t>
  </si>
  <si>
    <t>17'34"03</t>
  </si>
  <si>
    <t>女子組400公尺自由式(限12分)</t>
  </si>
  <si>
    <t>D許盈盈</t>
  </si>
  <si>
    <t>F徐淑玉</t>
  </si>
  <si>
    <t>D吳禹函</t>
  </si>
  <si>
    <t>B郭惠菁</t>
  </si>
  <si>
    <t>F陳淑慧7'50"05</t>
  </si>
  <si>
    <t>10'33"88</t>
  </si>
  <si>
    <t>11'22"35</t>
  </si>
  <si>
    <t>7'27"69</t>
  </si>
  <si>
    <t>7'35"78</t>
  </si>
  <si>
    <t>9'33"06</t>
  </si>
  <si>
    <t>女青組100公尺仰式</t>
  </si>
  <si>
    <t>H陳玲君</t>
  </si>
  <si>
    <t>G吳思嫻</t>
  </si>
  <si>
    <t>H李楙涵</t>
  </si>
  <si>
    <t>H林亞蒂</t>
  </si>
  <si>
    <t>F李露蘋</t>
  </si>
  <si>
    <t>H陳婉儀</t>
  </si>
  <si>
    <t>D洪婷婷1'41"82</t>
  </si>
  <si>
    <t>2'13"62</t>
  </si>
  <si>
    <t>1'55"66</t>
  </si>
  <si>
    <t>缺</t>
  </si>
  <si>
    <t>2'51"50</t>
  </si>
  <si>
    <t>2'44"10</t>
  </si>
  <si>
    <t>假</t>
  </si>
  <si>
    <t>G鄧仁鈞</t>
  </si>
  <si>
    <t>G王學弘</t>
  </si>
  <si>
    <t>F孫克成</t>
  </si>
  <si>
    <t>G林宇洲</t>
  </si>
  <si>
    <t>H林學錦</t>
  </si>
  <si>
    <t>F孫克成1'31"24</t>
  </si>
  <si>
    <t>2'58"85</t>
  </si>
  <si>
    <t>1'54"84</t>
  </si>
  <si>
    <t>1'32"34</t>
  </si>
  <si>
    <t>2'06"81</t>
  </si>
  <si>
    <t>1'50"94</t>
  </si>
  <si>
    <t>6-1</t>
  </si>
  <si>
    <t>男青組100公尺仰式(一)</t>
  </si>
  <si>
    <t>G吳敏全</t>
  </si>
  <si>
    <t>F謝霖</t>
  </si>
  <si>
    <t>E陳秉群</t>
  </si>
  <si>
    <t>G陳禹同</t>
  </si>
  <si>
    <t>A王曉威 1'17"96</t>
  </si>
  <si>
    <t>2'04"59</t>
  </si>
  <si>
    <t>2'55"31</t>
  </si>
  <si>
    <t>2'44"75</t>
  </si>
  <si>
    <t>2'00"47</t>
  </si>
  <si>
    <t>6-2</t>
  </si>
  <si>
    <t>男青組100公尺仰式(二)</t>
  </si>
  <si>
    <t>H胡長霖</t>
  </si>
  <si>
    <t>B楊明達</t>
  </si>
  <si>
    <t>H張舜翔</t>
  </si>
  <si>
    <t>F鄧友舜</t>
  </si>
  <si>
    <t>H劉家維</t>
  </si>
  <si>
    <t>2'01"56</t>
  </si>
  <si>
    <t>1'42"03</t>
  </si>
  <si>
    <t>1'27"15</t>
  </si>
  <si>
    <t>1'54"81</t>
  </si>
  <si>
    <t>1'50"53</t>
  </si>
  <si>
    <t>男壯組100公尺蝶式</t>
  </si>
  <si>
    <t>C彭鑒托</t>
  </si>
  <si>
    <t>H李瓊武</t>
  </si>
  <si>
    <t>D吳家宏</t>
  </si>
  <si>
    <t>H王保財</t>
  </si>
  <si>
    <t>未</t>
  </si>
  <si>
    <t>2'03"22</t>
  </si>
  <si>
    <t>2'43"19</t>
  </si>
  <si>
    <t>1'59"66</t>
  </si>
  <si>
    <t>2'19"03</t>
  </si>
  <si>
    <t>H董易庭</t>
  </si>
  <si>
    <t>D杜子邦</t>
  </si>
  <si>
    <t>H陳煜升</t>
  </si>
  <si>
    <t>B陳俊宇</t>
  </si>
  <si>
    <t>H岳俊豪</t>
  </si>
  <si>
    <t>C彭鑒托1'51"44</t>
  </si>
  <si>
    <t>2'02"88</t>
  </si>
  <si>
    <t>1'32"78</t>
  </si>
  <si>
    <t>1'39"97</t>
  </si>
  <si>
    <t>1'49"28</t>
  </si>
  <si>
    <t>男壯組400公尺自由式(限10分)</t>
  </si>
  <si>
    <t>D李永仁</t>
  </si>
  <si>
    <t>G林正軒</t>
  </si>
  <si>
    <t>F李繼良6'33"30</t>
  </si>
  <si>
    <t>6'58"31</t>
  </si>
  <si>
    <t>6'26"66</t>
  </si>
  <si>
    <t>7'30"35</t>
  </si>
  <si>
    <t>6'59"90</t>
  </si>
  <si>
    <t>10-1</t>
  </si>
  <si>
    <t>男青組400公尺自由式(限8分)(一)</t>
  </si>
  <si>
    <t>E王珽玉</t>
  </si>
  <si>
    <t>G周聖鈗</t>
  </si>
  <si>
    <t>G王騰懋</t>
  </si>
  <si>
    <t>F藍偉益5'54"09</t>
  </si>
  <si>
    <t>7'34"69</t>
  </si>
  <si>
    <t>8'57"37</t>
  </si>
  <si>
    <t>8'43"28</t>
  </si>
  <si>
    <t>10'13"72</t>
  </si>
  <si>
    <t>10-2</t>
  </si>
  <si>
    <t>男青組400公尺自由式(限8分)(二)</t>
  </si>
  <si>
    <t>D杜孟修</t>
  </si>
  <si>
    <t>8'12"91</t>
  </si>
  <si>
    <t>6'44"56</t>
  </si>
  <si>
    <t>6'34"39</t>
  </si>
  <si>
    <t>7'10"41</t>
  </si>
  <si>
    <t>8'09"22</t>
  </si>
  <si>
    <t>男壯組200個人混合四式</t>
  </si>
  <si>
    <t>D李茂松</t>
  </si>
  <si>
    <t>H吳貴能</t>
  </si>
  <si>
    <t>D陳一豐</t>
  </si>
  <si>
    <t>F魏義旻</t>
  </si>
  <si>
    <t>4'20"97</t>
  </si>
  <si>
    <t>4'03"65</t>
  </si>
  <si>
    <t>3'40"47</t>
  </si>
  <si>
    <t>4'19"78</t>
  </si>
  <si>
    <t>4'09"84</t>
  </si>
  <si>
    <t>3'42"87</t>
  </si>
  <si>
    <t>12-1</t>
  </si>
  <si>
    <t>男青組200個人混合四式(一)</t>
  </si>
  <si>
    <t>C黃啟軒</t>
  </si>
  <si>
    <t>G王嘉霈</t>
  </si>
  <si>
    <t>H陳煜升3'57"64</t>
  </si>
  <si>
    <t>3'20"18</t>
  </si>
  <si>
    <t>4'26"35</t>
  </si>
  <si>
    <t>3'57"84</t>
  </si>
  <si>
    <t>12-2</t>
  </si>
  <si>
    <t>男青組200個人混合四式(二)</t>
  </si>
  <si>
    <t>B陳世杰</t>
  </si>
  <si>
    <t>G謝秉澂</t>
  </si>
  <si>
    <t>3'32"21</t>
  </si>
  <si>
    <t>3'16"22</t>
  </si>
  <si>
    <t>3'39"25</t>
  </si>
  <si>
    <t>4'18"62</t>
  </si>
  <si>
    <t>13-1</t>
  </si>
  <si>
    <t>女壯組100公尺蛙式(一)</t>
  </si>
  <si>
    <t>G盧曉君</t>
  </si>
  <si>
    <t>F彭純玉</t>
  </si>
  <si>
    <t>B楊藹齡</t>
  </si>
  <si>
    <t>B易幼明</t>
  </si>
  <si>
    <t>F陳淑慧1'53"62</t>
  </si>
  <si>
    <t>2'13"93</t>
  </si>
  <si>
    <t>2'25"54</t>
  </si>
  <si>
    <t>2'11"63</t>
  </si>
  <si>
    <t>2'21"06</t>
  </si>
  <si>
    <t>13-2</t>
  </si>
  <si>
    <t>女壯組100公尺蛙式(二)</t>
  </si>
  <si>
    <t>C劉妍伻</t>
  </si>
  <si>
    <t>D鄭玉鈴</t>
  </si>
  <si>
    <t>B尤雲亞</t>
  </si>
  <si>
    <t>C劉玉連</t>
  </si>
  <si>
    <t>2'21"31</t>
  </si>
  <si>
    <t>1'51"78</t>
  </si>
  <si>
    <t>2'08"25</t>
  </si>
  <si>
    <t>2'29"66</t>
  </si>
  <si>
    <t>14-1</t>
  </si>
  <si>
    <t>女青組100公尺蛙式(一)</t>
  </si>
  <si>
    <t>F李品樂</t>
  </si>
  <si>
    <t>G錢睿</t>
  </si>
  <si>
    <t>D徐雅亭</t>
  </si>
  <si>
    <t>B吳韻宜</t>
  </si>
  <si>
    <t>D洪婷婷1'52"56</t>
  </si>
  <si>
    <t>2'15"65</t>
  </si>
  <si>
    <t>2'21"25</t>
  </si>
  <si>
    <t>2'14"53</t>
  </si>
  <si>
    <t>14-2</t>
  </si>
  <si>
    <t>女青組100公尺蛙式(二)</t>
  </si>
  <si>
    <t>E謝心心</t>
  </si>
  <si>
    <t>F徐瑩儒</t>
  </si>
  <si>
    <t>E李佳樺</t>
  </si>
  <si>
    <t>1'52"16</t>
  </si>
  <si>
    <t>1'58"06</t>
  </si>
  <si>
    <t>2'01"22</t>
  </si>
  <si>
    <t>15-1</t>
  </si>
  <si>
    <t>男壯組100公尺蛙式(一)</t>
  </si>
  <si>
    <t>B郭志忠</t>
  </si>
  <si>
    <t>F張榮杰</t>
  </si>
  <si>
    <t>B林義斌</t>
  </si>
  <si>
    <t>F彭維相 1'40"69</t>
  </si>
  <si>
    <t>1'53"35</t>
  </si>
  <si>
    <t>2'19"22</t>
  </si>
  <si>
    <t>2'06"72</t>
  </si>
  <si>
    <t>15-2</t>
  </si>
  <si>
    <t>男壯組100公尺蛙式(二)</t>
  </si>
  <si>
    <t>G黃賢雄</t>
  </si>
  <si>
    <t>B彭家洪</t>
  </si>
  <si>
    <t>F彭維相</t>
  </si>
  <si>
    <t>1'50"50</t>
  </si>
  <si>
    <t>1'39"40</t>
  </si>
  <si>
    <t>1'41"03</t>
  </si>
  <si>
    <t>1'47"62</t>
  </si>
  <si>
    <t>16-1</t>
  </si>
  <si>
    <t>男青組100公尺蛙式(一)</t>
  </si>
  <si>
    <t>B邱逸夫</t>
  </si>
  <si>
    <t>D呂駿嶸</t>
  </si>
  <si>
    <t>D孫建中</t>
  </si>
  <si>
    <t>F林煒傑</t>
  </si>
  <si>
    <t>E王曉威1'30"33</t>
  </si>
  <si>
    <t>1'33"28</t>
  </si>
  <si>
    <t>1'42"69</t>
  </si>
  <si>
    <t>1'53"87</t>
  </si>
  <si>
    <t>1'49"44</t>
  </si>
  <si>
    <t>1'39"47</t>
  </si>
  <si>
    <t>16-2</t>
  </si>
  <si>
    <t>男青組100公尺蛙式(二)</t>
  </si>
  <si>
    <t>B黃韋峰</t>
  </si>
  <si>
    <t>G陳俊漢</t>
  </si>
  <si>
    <t>B宋庭禎</t>
  </si>
  <si>
    <t>G蘇志杰</t>
  </si>
  <si>
    <t>1'38"15</t>
  </si>
  <si>
    <t>1'35"35</t>
  </si>
  <si>
    <t>1'37"53</t>
  </si>
  <si>
    <t>1'33"57</t>
  </si>
  <si>
    <t>1'38"83</t>
  </si>
  <si>
    <t>女壯組100公尺自由式</t>
  </si>
  <si>
    <t>D林瑞雲</t>
  </si>
  <si>
    <t>F張素美</t>
  </si>
  <si>
    <t>D康靜怡</t>
  </si>
  <si>
    <t>H顧逸霞</t>
  </si>
  <si>
    <t>G張絃絹</t>
  </si>
  <si>
    <t>F茹光屏</t>
  </si>
  <si>
    <t>F陳淑慧 1'29"44</t>
  </si>
  <si>
    <t>2'07"12</t>
  </si>
  <si>
    <t>1'56"81</t>
  </si>
  <si>
    <t>1'45"19</t>
  </si>
  <si>
    <t>1'59"38</t>
  </si>
  <si>
    <t>2'21"94</t>
  </si>
  <si>
    <t>2'24"00</t>
  </si>
  <si>
    <t>18-1</t>
  </si>
  <si>
    <t>女青組100公尺自由式(一)</t>
  </si>
  <si>
    <t>B黃郁茹</t>
  </si>
  <si>
    <t>E吳孟儒</t>
  </si>
  <si>
    <t>B呂佳蓓</t>
  </si>
  <si>
    <t>F吳寧宜</t>
  </si>
  <si>
    <t>F郭婉如 1'26"82</t>
  </si>
  <si>
    <t>1'40"66</t>
  </si>
  <si>
    <t>1'57"04</t>
  </si>
  <si>
    <t>2'00"35</t>
  </si>
  <si>
    <t>2'26"60</t>
  </si>
  <si>
    <t>違規</t>
  </si>
  <si>
    <t>18-2</t>
  </si>
  <si>
    <t>女青組100公尺自由式(二)</t>
  </si>
  <si>
    <t>D邱鈺臻</t>
  </si>
  <si>
    <t>H李懷洛</t>
  </si>
  <si>
    <t>H曾宜年</t>
  </si>
  <si>
    <t>1'15"44</t>
  </si>
  <si>
    <t>1'38"00</t>
  </si>
  <si>
    <t>1'31"22</t>
  </si>
  <si>
    <t>B馮文生</t>
  </si>
  <si>
    <t>B李家昕</t>
  </si>
  <si>
    <t>B曾俊傑</t>
  </si>
  <si>
    <t>F李繼良 1'16"42</t>
  </si>
  <si>
    <t>2'10"69</t>
  </si>
  <si>
    <t>1'27"06</t>
  </si>
  <si>
    <t>1'22"06</t>
  </si>
  <si>
    <t>1'29"75</t>
  </si>
  <si>
    <t>1'42"60</t>
  </si>
  <si>
    <t>20-1</t>
  </si>
  <si>
    <t>男青組100公尺自由式(一)</t>
  </si>
  <si>
    <t>G翁英哲</t>
  </si>
  <si>
    <t>B張雍昌</t>
  </si>
  <si>
    <t>G張詠棋</t>
  </si>
  <si>
    <t>C林立基1'10"99</t>
  </si>
  <si>
    <t>1'25"34</t>
  </si>
  <si>
    <t>1'28"82</t>
  </si>
  <si>
    <t>1'15"85</t>
  </si>
  <si>
    <t>20-2</t>
  </si>
  <si>
    <t>男青組100公尺自由式(二)</t>
  </si>
  <si>
    <t>G陳冠志</t>
  </si>
  <si>
    <t>C郭宗祐</t>
  </si>
  <si>
    <t>F邱彥程</t>
  </si>
  <si>
    <t>1'24"25</t>
  </si>
  <si>
    <t>1'11"25</t>
  </si>
  <si>
    <t>1'30"03</t>
  </si>
  <si>
    <t>男子組200公尺混合式接力</t>
  </si>
  <si>
    <t>B資通雲巨 2'33"06</t>
  </si>
  <si>
    <t>2'52"47</t>
  </si>
  <si>
    <t>2'40"59</t>
  </si>
  <si>
    <t>2'40"19</t>
  </si>
  <si>
    <t>2'37"69</t>
  </si>
  <si>
    <t>3'14"69</t>
  </si>
  <si>
    <t>2'53"09</t>
  </si>
  <si>
    <t>女壯組50公尺仰式</t>
  </si>
  <si>
    <t>B李子芳</t>
  </si>
  <si>
    <t>B李子芳51"24</t>
  </si>
  <si>
    <t>1'02"41</t>
  </si>
  <si>
    <t>1'04"12</t>
  </si>
  <si>
    <t>50"96</t>
  </si>
  <si>
    <t>52"34</t>
  </si>
  <si>
    <t>1'12"13</t>
  </si>
  <si>
    <t>23-1</t>
  </si>
  <si>
    <t>女青組50公尺仰式(一)</t>
  </si>
  <si>
    <t>G陳慧蘋</t>
  </si>
  <si>
    <t>D陳柏勻</t>
  </si>
  <si>
    <t>C林均蔓</t>
  </si>
  <si>
    <t>F王怡凡</t>
  </si>
  <si>
    <t>G陳鏗元46"99</t>
  </si>
  <si>
    <t>1'20"37</t>
  </si>
  <si>
    <t>59"60</t>
  </si>
  <si>
    <t>1'44"19</t>
  </si>
  <si>
    <t>1'15"72</t>
  </si>
  <si>
    <t>1'18"31</t>
  </si>
  <si>
    <t>23-2</t>
  </si>
  <si>
    <t>女青組50公尺仰式(二)</t>
  </si>
  <si>
    <t>46"22</t>
  </si>
  <si>
    <t>55"68</t>
  </si>
  <si>
    <t>51"06</t>
  </si>
  <si>
    <t>C劉祖閔</t>
  </si>
  <si>
    <t>G盧江溪</t>
  </si>
  <si>
    <t>F孫克成 40"59</t>
  </si>
  <si>
    <t>57"47</t>
  </si>
  <si>
    <t>44"44</t>
  </si>
  <si>
    <t>41"25</t>
  </si>
  <si>
    <t>51"59</t>
  </si>
  <si>
    <t>56"94</t>
  </si>
  <si>
    <t>25-1</t>
  </si>
  <si>
    <t>男青組50公尺仰式(一)</t>
  </si>
  <si>
    <t>G葉展宏</t>
  </si>
  <si>
    <t>A陳漢強</t>
  </si>
  <si>
    <t>H陳廷軒</t>
  </si>
  <si>
    <t>B陳世杰37"17</t>
  </si>
  <si>
    <t>56"41</t>
  </si>
  <si>
    <t>50"94</t>
  </si>
  <si>
    <t>55"97</t>
  </si>
  <si>
    <t>56"66</t>
  </si>
  <si>
    <t>51"46</t>
  </si>
  <si>
    <t>25-2</t>
  </si>
  <si>
    <t>男青組50公尺仰式(二)</t>
  </si>
  <si>
    <t>49"37</t>
  </si>
  <si>
    <t>38"59</t>
  </si>
  <si>
    <t>38"72</t>
  </si>
  <si>
    <t>1'12"22</t>
  </si>
  <si>
    <t>26-1</t>
  </si>
  <si>
    <t>女壯組50公尺蛙式(一)</t>
  </si>
  <si>
    <t>B蔡蓓蓓</t>
  </si>
  <si>
    <t>D張瑞玉</t>
  </si>
  <si>
    <t>F陳淑慧51"34</t>
  </si>
  <si>
    <t>1'03"38</t>
  </si>
  <si>
    <t>1'06"41</t>
  </si>
  <si>
    <t>1'03"93</t>
  </si>
  <si>
    <t>26-2</t>
  </si>
  <si>
    <t>女壯組50公尺蛙式(二)</t>
  </si>
  <si>
    <t>B廖心瑜</t>
  </si>
  <si>
    <t>1'07"53</t>
  </si>
  <si>
    <t>56"59</t>
  </si>
  <si>
    <t>51"43</t>
  </si>
  <si>
    <t>1'00"06</t>
  </si>
  <si>
    <t>1'06"28</t>
  </si>
  <si>
    <t>27-1</t>
  </si>
  <si>
    <t>女青組50公尺蛙式(一)</t>
  </si>
  <si>
    <t>A廖佳玲</t>
  </si>
  <si>
    <t>B李慈晏</t>
  </si>
  <si>
    <t>F陳雅苓</t>
  </si>
  <si>
    <t>G江庭芬51"47</t>
  </si>
  <si>
    <t>1'05"47</t>
  </si>
  <si>
    <t>1'04"37</t>
  </si>
  <si>
    <t>55"81</t>
  </si>
  <si>
    <t>1'01"4</t>
  </si>
  <si>
    <t>55"56</t>
  </si>
  <si>
    <t>1'22"47</t>
  </si>
  <si>
    <t>27-2</t>
  </si>
  <si>
    <t>女青組50公尺蛙式(二)</t>
  </si>
  <si>
    <t>C洪楚茵</t>
  </si>
  <si>
    <t>G江庭芬</t>
  </si>
  <si>
    <t>E游佩蓉</t>
  </si>
  <si>
    <t>48"37</t>
  </si>
  <si>
    <t>1'15"91</t>
  </si>
  <si>
    <t>52"12</t>
  </si>
  <si>
    <t>1'01"75</t>
  </si>
  <si>
    <t>男壯組50公尺蛙式</t>
  </si>
  <si>
    <t>A陳俊元</t>
  </si>
  <si>
    <t>G黃賢雄45"65</t>
  </si>
  <si>
    <t>53"91</t>
  </si>
  <si>
    <t>46"68</t>
  </si>
  <si>
    <t>48"15</t>
  </si>
  <si>
    <t>45"97</t>
  </si>
  <si>
    <t>1'03"72</t>
  </si>
  <si>
    <t>29-1</t>
  </si>
  <si>
    <t>男青組50公尺蛙式(一)</t>
  </si>
  <si>
    <t>F侯博育</t>
  </si>
  <si>
    <t>E張俊銘</t>
  </si>
  <si>
    <t>A鍾逸呈</t>
  </si>
  <si>
    <t>E陳翔雄</t>
  </si>
  <si>
    <t>E陳博楷</t>
  </si>
  <si>
    <t>C黃啟軒41"49</t>
  </si>
  <si>
    <t>57"28</t>
  </si>
  <si>
    <t>59"63</t>
  </si>
  <si>
    <t>50"00</t>
  </si>
  <si>
    <t>1'33"19</t>
  </si>
  <si>
    <t>46"00</t>
  </si>
  <si>
    <t>45"16</t>
  </si>
  <si>
    <t>29-2</t>
  </si>
  <si>
    <t>男青組50公尺蛙式(二)</t>
  </si>
  <si>
    <t>B李宗展</t>
  </si>
  <si>
    <t>H徐向謙</t>
  </si>
  <si>
    <t>G洪國峰</t>
  </si>
  <si>
    <t>50"18</t>
  </si>
  <si>
    <t>43"84</t>
  </si>
  <si>
    <t>47"66</t>
  </si>
  <si>
    <t>48"31</t>
  </si>
  <si>
    <t>47"62</t>
  </si>
  <si>
    <t>46"56</t>
  </si>
  <si>
    <t>男壯組50公尺蝶式</t>
  </si>
  <si>
    <t>G田慶金</t>
  </si>
  <si>
    <t>B陳鼎升</t>
  </si>
  <si>
    <t>F李繼良38"85</t>
  </si>
  <si>
    <t>51"54</t>
  </si>
  <si>
    <t>1'02"47</t>
  </si>
  <si>
    <t>49"59</t>
  </si>
  <si>
    <t>47"53</t>
  </si>
  <si>
    <t>55"12</t>
  </si>
  <si>
    <t>53"79</t>
  </si>
  <si>
    <t/>
  </si>
  <si>
    <t>31-1</t>
  </si>
  <si>
    <t>男青組50公尺蝶式(一)</t>
  </si>
  <si>
    <t>C林立基34"03</t>
  </si>
  <si>
    <t>48"47</t>
  </si>
  <si>
    <t>44"09</t>
  </si>
  <si>
    <t>42"31</t>
  </si>
  <si>
    <t>31-2</t>
  </si>
  <si>
    <t>男青組50公尺蝶式(二)</t>
  </si>
  <si>
    <t>E邱彥傑</t>
  </si>
  <si>
    <t>B孫厚強</t>
  </si>
  <si>
    <t>H范哲維</t>
  </si>
  <si>
    <t>43"47</t>
  </si>
  <si>
    <t>35"41</t>
  </si>
  <si>
    <t>47"59</t>
  </si>
  <si>
    <t>46"09</t>
  </si>
  <si>
    <t>32-1</t>
  </si>
  <si>
    <t>女壯組50公尺自由式(一)</t>
  </si>
  <si>
    <t>B李子芳 41"64</t>
  </si>
  <si>
    <t>1'02"69</t>
  </si>
  <si>
    <t>1'03"03</t>
  </si>
  <si>
    <t>59"87</t>
  </si>
  <si>
    <t>32-2</t>
  </si>
  <si>
    <t>女壯組50公尺自由式(二)</t>
  </si>
  <si>
    <t>G陳玉雲</t>
  </si>
  <si>
    <t>54"06</t>
  </si>
  <si>
    <t>42"32</t>
  </si>
  <si>
    <t>1'00"72</t>
  </si>
  <si>
    <t>47"12</t>
  </si>
  <si>
    <t>33-1</t>
  </si>
  <si>
    <t>女青組50公尺自由式(一)</t>
  </si>
  <si>
    <t>G陳鏗元36"49</t>
  </si>
  <si>
    <t>54"75</t>
  </si>
  <si>
    <t>1'10"78</t>
  </si>
  <si>
    <t>1'00"00</t>
  </si>
  <si>
    <t>49"85</t>
  </si>
  <si>
    <t>1'03"53</t>
  </si>
  <si>
    <t>1'05"25</t>
  </si>
  <si>
    <t>33-2</t>
  </si>
  <si>
    <t>女青組50公尺自由式(二)</t>
  </si>
  <si>
    <t>C林郁靜</t>
  </si>
  <si>
    <t>44"72</t>
  </si>
  <si>
    <t>40"62</t>
  </si>
  <si>
    <t>42"85</t>
  </si>
  <si>
    <t>33"84</t>
  </si>
  <si>
    <t>34-1</t>
  </si>
  <si>
    <t>男壯組50公尺自由式(一)</t>
  </si>
  <si>
    <t>F李靜忠</t>
  </si>
  <si>
    <t>A胡杰</t>
  </si>
  <si>
    <t>F李繼良33"79</t>
  </si>
  <si>
    <t>50"03</t>
  </si>
  <si>
    <t>46"84</t>
  </si>
  <si>
    <t>50"09</t>
  </si>
  <si>
    <t>34-2</t>
  </si>
  <si>
    <t>男壯組50公尺自由式(二)</t>
  </si>
  <si>
    <t>40"00</t>
  </si>
  <si>
    <t>36"43</t>
  </si>
  <si>
    <t>48"25</t>
  </si>
  <si>
    <t>39"91</t>
  </si>
  <si>
    <t>35-1</t>
  </si>
  <si>
    <t>男青組50公尺自由式(一)</t>
  </si>
  <si>
    <t>E劉坤興</t>
  </si>
  <si>
    <t>H郭柏村</t>
  </si>
  <si>
    <t>E張語軒</t>
  </si>
  <si>
    <t>C黃啟軒30"44</t>
  </si>
  <si>
    <t>33"88</t>
  </si>
  <si>
    <t>36"22</t>
  </si>
  <si>
    <t>38"78</t>
  </si>
  <si>
    <t>35-2</t>
  </si>
  <si>
    <t>男青組50公尺自由式(二)</t>
  </si>
  <si>
    <t>E帥揚明</t>
  </si>
  <si>
    <t>BThelo Gaultier</t>
  </si>
  <si>
    <t>D劉恩男</t>
  </si>
  <si>
    <t>37"44</t>
  </si>
  <si>
    <t>35"88</t>
  </si>
  <si>
    <t>36"69</t>
  </si>
  <si>
    <t>35"68</t>
  </si>
  <si>
    <t>35-3</t>
  </si>
  <si>
    <t>男青組50公尺自由式(三)</t>
  </si>
  <si>
    <t>34"03</t>
  </si>
  <si>
    <t>34"54</t>
  </si>
  <si>
    <t>30"65</t>
  </si>
  <si>
    <t>35"22</t>
  </si>
  <si>
    <t>40"44</t>
  </si>
  <si>
    <t>36-1</t>
  </si>
  <si>
    <t>女青組200公尺蛙式(一)</t>
  </si>
  <si>
    <t>H顏鈺芳</t>
  </si>
  <si>
    <t>F陳淑慧3'50"58</t>
  </si>
  <si>
    <t>4'29"50</t>
  </si>
  <si>
    <t>5'41"22</t>
  </si>
  <si>
    <t>36-2</t>
  </si>
  <si>
    <t>女青組200公尺蛙式(二)</t>
  </si>
  <si>
    <t>H林敬慈</t>
  </si>
  <si>
    <t>4'15"28</t>
  </si>
  <si>
    <t>4'36"62</t>
  </si>
  <si>
    <t>5'00"19</t>
  </si>
  <si>
    <t>5'14"03</t>
  </si>
  <si>
    <t>男壯組200公尺蛙式</t>
  </si>
  <si>
    <t>G劉營光</t>
  </si>
  <si>
    <t>F魏義旻3'39"36</t>
  </si>
  <si>
    <t>4'32"47</t>
  </si>
  <si>
    <t>3'37"16</t>
  </si>
  <si>
    <t>4'22"84</t>
  </si>
  <si>
    <t>4'17"63</t>
  </si>
  <si>
    <t>38-1</t>
  </si>
  <si>
    <t>男青組200公尺蛙式(一)</t>
  </si>
  <si>
    <t>3'50"84</t>
  </si>
  <si>
    <t>3'36"60</t>
  </si>
  <si>
    <t>3'46"15</t>
  </si>
  <si>
    <t>3'57"94</t>
  </si>
  <si>
    <t>4'08"57</t>
  </si>
  <si>
    <t>4'39"63</t>
  </si>
  <si>
    <t>38-2</t>
  </si>
  <si>
    <t>男青組200公尺蛙式(二)</t>
  </si>
  <si>
    <t>F張立揚</t>
  </si>
  <si>
    <t>3'34"65</t>
  </si>
  <si>
    <t>4'20"12</t>
  </si>
  <si>
    <t>3'32"06</t>
  </si>
  <si>
    <t>3'30"09</t>
  </si>
  <si>
    <t>3'38"78</t>
  </si>
  <si>
    <t>女壯組200公尺自由式</t>
  </si>
  <si>
    <t>D鄭玉鈴3'46"94</t>
  </si>
  <si>
    <t>4'46"63</t>
  </si>
  <si>
    <t>3'35"84</t>
  </si>
  <si>
    <t>4'44"12</t>
  </si>
  <si>
    <t>4'26"31</t>
  </si>
  <si>
    <t>女青組200公尺自由式</t>
  </si>
  <si>
    <t>4'50"41</t>
  </si>
  <si>
    <t>4'43"34</t>
  </si>
  <si>
    <t>4'29"88</t>
  </si>
  <si>
    <t>5'25"65</t>
  </si>
  <si>
    <t>3'57"15</t>
  </si>
  <si>
    <t>男壯組200公尺自由式</t>
  </si>
  <si>
    <t>3'37"71</t>
  </si>
  <si>
    <t>3'16"47</t>
  </si>
  <si>
    <t>3'16"90</t>
  </si>
  <si>
    <t>5'23"94</t>
  </si>
  <si>
    <t>42-1</t>
  </si>
  <si>
    <t>男青組200公尺自由式(一)</t>
  </si>
  <si>
    <t>H林展生2'49"90</t>
  </si>
  <si>
    <t>4'39"21</t>
  </si>
  <si>
    <t>3'13"56</t>
  </si>
  <si>
    <t>4'00"41</t>
  </si>
  <si>
    <t>4'48"68</t>
  </si>
  <si>
    <t>42-2</t>
  </si>
  <si>
    <t>男青組200公尺自由式(二)</t>
  </si>
  <si>
    <t>3'26"25</t>
  </si>
  <si>
    <t>3'31"00</t>
  </si>
  <si>
    <t>3'42"88</t>
  </si>
  <si>
    <t>3'19"09</t>
  </si>
  <si>
    <t>3'36"31</t>
  </si>
  <si>
    <t>43-1</t>
  </si>
  <si>
    <t>女子組200公尺自由式接力(一)</t>
  </si>
  <si>
    <t>D材化2'49"91</t>
  </si>
  <si>
    <t>2'58"31</t>
  </si>
  <si>
    <t>3'21"03</t>
  </si>
  <si>
    <t>失格</t>
  </si>
  <si>
    <t>43-2</t>
  </si>
  <si>
    <t>女子組200公尺自由式接力(二)</t>
  </si>
  <si>
    <t>4'12"50</t>
  </si>
  <si>
    <t>2'40"35</t>
  </si>
  <si>
    <t>3'14"31</t>
  </si>
  <si>
    <t>3'02"32</t>
  </si>
  <si>
    <t>男子組400公尺自由式接力</t>
  </si>
  <si>
    <t>H醫量5'08"87</t>
  </si>
  <si>
    <t>5'41"34</t>
  </si>
  <si>
    <t>5'57"97</t>
  </si>
  <si>
    <t>5'06"90</t>
  </si>
  <si>
    <t>5'37"41</t>
  </si>
  <si>
    <t>5'32"32</t>
  </si>
  <si>
    <t>5'28"59</t>
  </si>
  <si>
    <t>45-1</t>
  </si>
  <si>
    <t>大隊接力(一)</t>
  </si>
  <si>
    <t>B資通雲巨6'12"65</t>
  </si>
  <si>
    <t>6'58"00</t>
  </si>
  <si>
    <t>6'32"40</t>
  </si>
  <si>
    <t>7'05"90</t>
  </si>
  <si>
    <t>45-2</t>
  </si>
  <si>
    <t>大隊接力(二)</t>
  </si>
  <si>
    <t>6'48"63</t>
  </si>
  <si>
    <t>6'32"68</t>
  </si>
  <si>
    <t>6'26"84</t>
  </si>
  <si>
    <t>6'17"38</t>
  </si>
  <si>
    <t>●舉辦時間：101.9.5 星期三</t>
    <phoneticPr fontId="5" type="noConversion"/>
  </si>
  <si>
    <t>FY101</t>
    <phoneticPr fontId="5" type="noConversion"/>
  </si>
  <si>
    <t xml:space="preserve"> 工研院 院長盃游泳賽</t>
    <phoneticPr fontId="5" type="noConversion"/>
  </si>
  <si>
    <t xml:space="preserve">成績表            </t>
  </si>
  <si>
    <r>
      <t>●分組 ：</t>
    </r>
    <r>
      <rPr>
        <b/>
        <sz val="12"/>
        <color indexed="14"/>
        <rFont val="新細明體"/>
        <family val="1"/>
        <charset val="136"/>
      </rPr>
      <t xml:space="preserve">     A南分院</t>
    </r>
    <phoneticPr fontId="5" type="noConversion"/>
  </si>
  <si>
    <t>B資通雲</t>
    <phoneticPr fontId="5" type="noConversion"/>
  </si>
  <si>
    <t>紀錄</t>
    <phoneticPr fontId="5" type="noConversion"/>
  </si>
  <si>
    <t>最慢</t>
    <phoneticPr fontId="4" type="noConversion"/>
  </si>
  <si>
    <t>男壯組800公尺自由式</t>
    <phoneticPr fontId="5" type="noConversion"/>
  </si>
  <si>
    <t>G蕭錫鴻</t>
  </si>
  <si>
    <t>12'42"05</t>
    <phoneticPr fontId="5" type="noConversion"/>
  </si>
  <si>
    <t>16'30"</t>
  </si>
  <si>
    <t>20</t>
    <phoneticPr fontId="5" type="noConversion"/>
  </si>
  <si>
    <t>14'52"33</t>
    <phoneticPr fontId="5" type="noConversion"/>
  </si>
  <si>
    <r>
      <t>1</t>
    </r>
    <r>
      <rPr>
        <sz val="12"/>
        <rFont val="新細明體"/>
        <family val="1"/>
        <charset val="136"/>
      </rPr>
      <t>5'31"15</t>
    </r>
    <phoneticPr fontId="5" type="noConversion"/>
  </si>
  <si>
    <r>
      <t>1</t>
    </r>
    <r>
      <rPr>
        <sz val="12"/>
        <rFont val="新細明體"/>
        <family val="1"/>
        <charset val="136"/>
      </rPr>
      <t>5'07"27</t>
    </r>
    <phoneticPr fontId="5" type="noConversion"/>
  </si>
  <si>
    <r>
      <t>1</t>
    </r>
    <r>
      <rPr>
        <sz val="12"/>
        <rFont val="新細明體"/>
        <family val="1"/>
        <charset val="136"/>
      </rPr>
      <t>7'07"19</t>
    </r>
    <phoneticPr fontId="5" type="noConversion"/>
  </si>
  <si>
    <t>男青組800公尺自由式</t>
    <phoneticPr fontId="5" type="noConversion"/>
  </si>
  <si>
    <t>B吳秉勳</t>
  </si>
  <si>
    <t>15'30</t>
  </si>
  <si>
    <t>18</t>
    <phoneticPr fontId="5" type="noConversion"/>
  </si>
  <si>
    <r>
      <t>1</t>
    </r>
    <r>
      <rPr>
        <sz val="12"/>
        <rFont val="新細明體"/>
        <family val="1"/>
        <charset val="136"/>
      </rPr>
      <t>5'48"04</t>
    </r>
    <phoneticPr fontId="5" type="noConversion"/>
  </si>
  <si>
    <r>
      <t>1</t>
    </r>
    <r>
      <rPr>
        <sz val="12"/>
        <rFont val="新細明體"/>
        <family val="1"/>
        <charset val="136"/>
      </rPr>
      <t>4'48"63</t>
    </r>
    <phoneticPr fontId="5" type="noConversion"/>
  </si>
  <si>
    <r>
      <t>1</t>
    </r>
    <r>
      <rPr>
        <sz val="12"/>
        <rFont val="新細明體"/>
        <family val="1"/>
        <charset val="136"/>
      </rPr>
      <t>5'18"03</t>
    </r>
    <phoneticPr fontId="5" type="noConversion"/>
  </si>
  <si>
    <r>
      <t>1</t>
    </r>
    <r>
      <rPr>
        <sz val="12"/>
        <rFont val="新細明體"/>
        <family val="1"/>
        <charset val="136"/>
      </rPr>
      <t>4'00"78</t>
    </r>
    <phoneticPr fontId="5" type="noConversion"/>
  </si>
  <si>
    <r>
      <t>1</t>
    </r>
    <r>
      <rPr>
        <sz val="12"/>
        <rFont val="新細明體"/>
        <family val="1"/>
        <charset val="136"/>
      </rPr>
      <t>4'53"06</t>
    </r>
    <phoneticPr fontId="5" type="noConversion"/>
  </si>
  <si>
    <t>未完賽</t>
    <phoneticPr fontId="5" type="noConversion"/>
  </si>
  <si>
    <t>女子組400公尺自由式</t>
    <phoneticPr fontId="5" type="noConversion"/>
  </si>
  <si>
    <t xml:space="preserve">B吳韻宜 </t>
  </si>
  <si>
    <t>F蔡常名</t>
  </si>
  <si>
    <t>8'22"60</t>
    <phoneticPr fontId="5" type="noConversion"/>
  </si>
  <si>
    <t>9'50"</t>
  </si>
  <si>
    <t>12</t>
    <phoneticPr fontId="5" type="noConversion"/>
  </si>
  <si>
    <r>
      <t>9</t>
    </r>
    <r>
      <rPr>
        <sz val="12"/>
        <rFont val="新細明體"/>
        <family val="1"/>
        <charset val="136"/>
      </rPr>
      <t>'46"60</t>
    </r>
    <phoneticPr fontId="5" type="noConversion"/>
  </si>
  <si>
    <r>
      <t>9</t>
    </r>
    <r>
      <rPr>
        <sz val="12"/>
        <rFont val="新細明體"/>
        <family val="1"/>
        <charset val="136"/>
      </rPr>
      <t>'26"73</t>
    </r>
    <phoneticPr fontId="5" type="noConversion"/>
  </si>
  <si>
    <r>
      <t>8</t>
    </r>
    <r>
      <rPr>
        <sz val="12"/>
        <rFont val="新細明體"/>
        <family val="1"/>
        <charset val="136"/>
      </rPr>
      <t>'47"95</t>
    </r>
    <phoneticPr fontId="5" type="noConversion"/>
  </si>
  <si>
    <r>
      <t>8</t>
    </r>
    <r>
      <rPr>
        <sz val="12"/>
        <rFont val="新細明體"/>
        <family val="1"/>
        <charset val="136"/>
      </rPr>
      <t>'34"21</t>
    </r>
    <phoneticPr fontId="5" type="noConversion"/>
  </si>
  <si>
    <r>
      <t>9</t>
    </r>
    <r>
      <rPr>
        <sz val="12"/>
        <rFont val="新細明體"/>
        <family val="1"/>
        <charset val="136"/>
      </rPr>
      <t>'18"22</t>
    </r>
    <phoneticPr fontId="5" type="noConversion"/>
  </si>
  <si>
    <t>4-1</t>
    <phoneticPr fontId="5" type="noConversion"/>
  </si>
  <si>
    <t>女子組100公尺仰式(一)</t>
    <phoneticPr fontId="4" type="noConversion"/>
  </si>
  <si>
    <t>G林欣儀</t>
    <phoneticPr fontId="5" type="noConversion"/>
  </si>
  <si>
    <t xml:space="preserve">B楊藹齡 </t>
  </si>
  <si>
    <t>F李曉芳</t>
  </si>
  <si>
    <t>G黃一萍</t>
  </si>
  <si>
    <t>1'45"63</t>
    <phoneticPr fontId="5" type="noConversion"/>
  </si>
  <si>
    <t>2'46"09</t>
  </si>
  <si>
    <t>不計</t>
    <phoneticPr fontId="5" type="noConversion"/>
  </si>
  <si>
    <r>
      <t>2</t>
    </r>
    <r>
      <rPr>
        <sz val="12"/>
        <rFont val="新細明體"/>
        <family val="1"/>
        <charset val="136"/>
      </rPr>
      <t>'37"90</t>
    </r>
    <phoneticPr fontId="5" type="noConversion"/>
  </si>
  <si>
    <r>
      <t>2</t>
    </r>
    <r>
      <rPr>
        <sz val="12"/>
        <rFont val="新細明體"/>
        <family val="1"/>
        <charset val="136"/>
      </rPr>
      <t>'23"47</t>
    </r>
    <phoneticPr fontId="5" type="noConversion"/>
  </si>
  <si>
    <r>
      <t>2</t>
    </r>
    <r>
      <rPr>
        <sz val="12"/>
        <rFont val="新細明體"/>
        <family val="1"/>
        <charset val="136"/>
      </rPr>
      <t>'44"72</t>
    </r>
    <phoneticPr fontId="5" type="noConversion"/>
  </si>
  <si>
    <r>
      <t>2</t>
    </r>
    <r>
      <rPr>
        <sz val="12"/>
        <rFont val="新細明體"/>
        <family val="1"/>
        <charset val="136"/>
      </rPr>
      <t>'34"70</t>
    </r>
    <phoneticPr fontId="5" type="noConversion"/>
  </si>
  <si>
    <t>4-2</t>
    <phoneticPr fontId="5" type="noConversion"/>
  </si>
  <si>
    <t>女子組100公尺仰式(二)</t>
    <phoneticPr fontId="4" type="noConversion"/>
  </si>
  <si>
    <t>1"59'10</t>
  </si>
  <si>
    <t>3</t>
    <phoneticPr fontId="5" type="noConversion"/>
  </si>
  <si>
    <r>
      <t>1</t>
    </r>
    <r>
      <rPr>
        <sz val="12"/>
        <rFont val="新細明體"/>
        <family val="1"/>
        <charset val="136"/>
      </rPr>
      <t>'41"82</t>
    </r>
    <phoneticPr fontId="5" type="noConversion"/>
  </si>
  <si>
    <r>
      <t>2</t>
    </r>
    <r>
      <rPr>
        <sz val="12"/>
        <rFont val="新細明體"/>
        <family val="1"/>
        <charset val="136"/>
      </rPr>
      <t>'10"48</t>
    </r>
    <phoneticPr fontId="5" type="noConversion"/>
  </si>
  <si>
    <r>
      <t>2</t>
    </r>
    <r>
      <rPr>
        <sz val="12"/>
        <rFont val="新細明體"/>
        <family val="1"/>
        <charset val="136"/>
      </rPr>
      <t>'00"87</t>
    </r>
    <phoneticPr fontId="5" type="noConversion"/>
  </si>
  <si>
    <t>5-1</t>
    <phoneticPr fontId="5" type="noConversion"/>
  </si>
  <si>
    <t>男壯組100公尺仰式(一)</t>
    <phoneticPr fontId="5" type="noConversion"/>
  </si>
  <si>
    <t>B彭永興</t>
  </si>
  <si>
    <t>B劉廣治</t>
  </si>
  <si>
    <t>D蔡技達</t>
  </si>
  <si>
    <t>1'31"32</t>
    <phoneticPr fontId="5" type="noConversion"/>
  </si>
  <si>
    <t>2'40</t>
    <phoneticPr fontId="5" type="noConversion"/>
  </si>
  <si>
    <t>5</t>
    <phoneticPr fontId="5" type="noConversion"/>
  </si>
  <si>
    <r>
      <t>2</t>
    </r>
    <r>
      <rPr>
        <sz val="12"/>
        <rFont val="新細明體"/>
        <family val="1"/>
        <charset val="136"/>
      </rPr>
      <t>'00"64</t>
    </r>
    <phoneticPr fontId="5" type="noConversion"/>
  </si>
  <si>
    <r>
      <t>2</t>
    </r>
    <r>
      <rPr>
        <sz val="12"/>
        <rFont val="新細明體"/>
        <family val="1"/>
        <charset val="136"/>
      </rPr>
      <t>'06"16</t>
    </r>
    <phoneticPr fontId="5" type="noConversion"/>
  </si>
  <si>
    <r>
      <t>2</t>
    </r>
    <r>
      <rPr>
        <sz val="12"/>
        <rFont val="新細明體"/>
        <family val="1"/>
        <charset val="136"/>
      </rPr>
      <t>'02"13</t>
    </r>
    <phoneticPr fontId="5" type="noConversion"/>
  </si>
  <si>
    <r>
      <t>2</t>
    </r>
    <r>
      <rPr>
        <sz val="12"/>
        <rFont val="新細明體"/>
        <family val="1"/>
        <charset val="136"/>
      </rPr>
      <t>'48"86</t>
    </r>
    <phoneticPr fontId="5" type="noConversion"/>
  </si>
  <si>
    <t>5-2</t>
    <phoneticPr fontId="5" type="noConversion"/>
  </si>
  <si>
    <t>男壯組100公尺仰式(二)</t>
    <phoneticPr fontId="5" type="noConversion"/>
  </si>
  <si>
    <t>G翁林鈞</t>
  </si>
  <si>
    <t>1'51"94</t>
  </si>
  <si>
    <r>
      <t>1</t>
    </r>
    <r>
      <rPr>
        <sz val="12"/>
        <rFont val="新細明體"/>
        <family val="1"/>
        <charset val="136"/>
      </rPr>
      <t>'51"36</t>
    </r>
    <phoneticPr fontId="5" type="noConversion"/>
  </si>
  <si>
    <r>
      <t>1</t>
    </r>
    <r>
      <rPr>
        <sz val="12"/>
        <rFont val="新細明體"/>
        <family val="1"/>
        <charset val="136"/>
      </rPr>
      <t>'33"25</t>
    </r>
    <phoneticPr fontId="5" type="noConversion"/>
  </si>
  <si>
    <r>
      <t>1</t>
    </r>
    <r>
      <rPr>
        <sz val="12"/>
        <rFont val="新細明體"/>
        <family val="1"/>
        <charset val="136"/>
      </rPr>
      <t>'54"27</t>
    </r>
    <phoneticPr fontId="5" type="noConversion"/>
  </si>
  <si>
    <r>
      <t>1</t>
    </r>
    <r>
      <rPr>
        <sz val="12"/>
        <rFont val="新細明體"/>
        <family val="1"/>
        <charset val="136"/>
      </rPr>
      <t>'52"59</t>
    </r>
    <phoneticPr fontId="5" type="noConversion"/>
  </si>
  <si>
    <t>男青組100公尺仰式</t>
    <phoneticPr fontId="5" type="noConversion"/>
  </si>
  <si>
    <t xml:space="preserve">B劉家維 </t>
  </si>
  <si>
    <t>B丁柏元</t>
  </si>
  <si>
    <t>1'17"96</t>
    <phoneticPr fontId="5" type="noConversion"/>
  </si>
  <si>
    <t>1'53"77</t>
  </si>
  <si>
    <t>4</t>
    <phoneticPr fontId="5" type="noConversion"/>
  </si>
  <si>
    <r>
      <t>1</t>
    </r>
    <r>
      <rPr>
        <sz val="12"/>
        <rFont val="新細明體"/>
        <family val="1"/>
        <charset val="136"/>
      </rPr>
      <t>'38"19</t>
    </r>
    <phoneticPr fontId="5" type="noConversion"/>
  </si>
  <si>
    <r>
      <t>1</t>
    </r>
    <r>
      <rPr>
        <sz val="12"/>
        <rFont val="新細明體"/>
        <family val="1"/>
        <charset val="136"/>
      </rPr>
      <t>'30"28</t>
    </r>
    <phoneticPr fontId="5" type="noConversion"/>
  </si>
  <si>
    <r>
      <t>1</t>
    </r>
    <r>
      <rPr>
        <sz val="12"/>
        <rFont val="新細明體"/>
        <family val="1"/>
        <charset val="136"/>
      </rPr>
      <t>'41"46</t>
    </r>
    <phoneticPr fontId="5" type="noConversion"/>
  </si>
  <si>
    <r>
      <t>1</t>
    </r>
    <r>
      <rPr>
        <sz val="12"/>
        <rFont val="新細明體"/>
        <family val="1"/>
        <charset val="136"/>
      </rPr>
      <t>'53"53</t>
    </r>
    <phoneticPr fontId="5" type="noConversion"/>
  </si>
  <si>
    <t>男壯組400公尺自由式</t>
    <phoneticPr fontId="5" type="noConversion"/>
  </si>
  <si>
    <t>F賴致元</t>
  </si>
  <si>
    <t xml:space="preserve">G田慶金 </t>
  </si>
  <si>
    <t>5'54"75</t>
    <phoneticPr fontId="5" type="noConversion"/>
  </si>
  <si>
    <t>9'00"00</t>
  </si>
  <si>
    <t>13</t>
    <phoneticPr fontId="5" type="noConversion"/>
  </si>
  <si>
    <r>
      <t>9</t>
    </r>
    <r>
      <rPr>
        <sz val="12"/>
        <rFont val="新細明體"/>
        <family val="1"/>
        <charset val="136"/>
      </rPr>
      <t>'55"34</t>
    </r>
    <phoneticPr fontId="5" type="noConversion"/>
  </si>
  <si>
    <r>
      <t>7</t>
    </r>
    <r>
      <rPr>
        <sz val="12"/>
        <rFont val="新細明體"/>
        <family val="1"/>
        <charset val="136"/>
      </rPr>
      <t>'14"22</t>
    </r>
    <phoneticPr fontId="5" type="noConversion"/>
  </si>
  <si>
    <r>
      <t>7</t>
    </r>
    <r>
      <rPr>
        <sz val="12"/>
        <rFont val="新細明體"/>
        <family val="1"/>
        <charset val="136"/>
      </rPr>
      <t>'27"26</t>
    </r>
    <phoneticPr fontId="5" type="noConversion"/>
  </si>
  <si>
    <t>8-1</t>
    <phoneticPr fontId="5" type="noConversion"/>
  </si>
  <si>
    <t>男青組400公尺自由式(一)</t>
    <phoneticPr fontId="5" type="noConversion"/>
  </si>
  <si>
    <t>B游敦皓</t>
  </si>
  <si>
    <t>H黃金宗</t>
  </si>
  <si>
    <t>A謝子賢</t>
  </si>
  <si>
    <t>7'20"50</t>
  </si>
  <si>
    <t>10</t>
    <phoneticPr fontId="5" type="noConversion"/>
  </si>
  <si>
    <r>
      <t>7</t>
    </r>
    <r>
      <rPr>
        <sz val="12"/>
        <rFont val="新細明體"/>
        <family val="1"/>
        <charset val="136"/>
      </rPr>
      <t>'25"84</t>
    </r>
    <phoneticPr fontId="5" type="noConversion"/>
  </si>
  <si>
    <r>
      <t>7</t>
    </r>
    <r>
      <rPr>
        <sz val="12"/>
        <rFont val="新細明體"/>
        <family val="1"/>
        <charset val="136"/>
      </rPr>
      <t>'42"28</t>
    </r>
    <phoneticPr fontId="5" type="noConversion"/>
  </si>
  <si>
    <r>
      <t>8</t>
    </r>
    <r>
      <rPr>
        <sz val="12"/>
        <rFont val="新細明體"/>
        <family val="1"/>
        <charset val="136"/>
      </rPr>
      <t>'32"67</t>
    </r>
    <phoneticPr fontId="5" type="noConversion"/>
  </si>
  <si>
    <r>
      <t>8</t>
    </r>
    <r>
      <rPr>
        <sz val="12"/>
        <rFont val="新細明體"/>
        <family val="1"/>
        <charset val="136"/>
      </rPr>
      <t>'24"91</t>
    </r>
    <phoneticPr fontId="5" type="noConversion"/>
  </si>
  <si>
    <r>
      <t>7</t>
    </r>
    <r>
      <rPr>
        <sz val="12"/>
        <rFont val="新細明體"/>
        <family val="1"/>
        <charset val="136"/>
      </rPr>
      <t>'52"89</t>
    </r>
    <phoneticPr fontId="5" type="noConversion"/>
  </si>
  <si>
    <r>
      <t>7</t>
    </r>
    <r>
      <rPr>
        <sz val="12"/>
        <rFont val="新細明體"/>
        <family val="1"/>
        <charset val="136"/>
      </rPr>
      <t>'26"40</t>
    </r>
    <phoneticPr fontId="5" type="noConversion"/>
  </si>
  <si>
    <t>8-2</t>
    <phoneticPr fontId="5" type="noConversion"/>
  </si>
  <si>
    <t>男青組400公尺自由式(二)</t>
    <phoneticPr fontId="5" type="noConversion"/>
  </si>
  <si>
    <t>F藍偉益</t>
  </si>
  <si>
    <t>6'30"</t>
    <phoneticPr fontId="5" type="noConversion"/>
  </si>
  <si>
    <t>9</t>
    <phoneticPr fontId="5" type="noConversion"/>
  </si>
  <si>
    <r>
      <t>7</t>
    </r>
    <r>
      <rPr>
        <sz val="12"/>
        <rFont val="新細明體"/>
        <family val="1"/>
        <charset val="136"/>
      </rPr>
      <t>'07"324</t>
    </r>
    <phoneticPr fontId="5" type="noConversion"/>
  </si>
  <si>
    <r>
      <t>5</t>
    </r>
    <r>
      <rPr>
        <sz val="12"/>
        <rFont val="新細明體"/>
        <family val="1"/>
        <charset val="136"/>
      </rPr>
      <t>'54"09</t>
    </r>
    <phoneticPr fontId="5" type="noConversion"/>
  </si>
  <si>
    <r>
      <t>6</t>
    </r>
    <r>
      <rPr>
        <sz val="12"/>
        <rFont val="新細明體"/>
        <family val="1"/>
        <charset val="136"/>
      </rPr>
      <t>'25"11</t>
    </r>
    <phoneticPr fontId="5" type="noConversion"/>
  </si>
  <si>
    <r>
      <t>7</t>
    </r>
    <r>
      <rPr>
        <sz val="12"/>
        <rFont val="新細明體"/>
        <family val="1"/>
        <charset val="136"/>
      </rPr>
      <t>'52"99</t>
    </r>
    <phoneticPr fontId="5" type="noConversion"/>
  </si>
  <si>
    <t>女壯組100公尺蛙式</t>
    <phoneticPr fontId="5" type="noConversion"/>
  </si>
  <si>
    <t>F林偉瑛</t>
  </si>
  <si>
    <t>F黃麗寧</t>
  </si>
  <si>
    <t>1'53"62</t>
    <phoneticPr fontId="5" type="noConversion"/>
  </si>
  <si>
    <t>3'05"00</t>
  </si>
  <si>
    <r>
      <t>2</t>
    </r>
    <r>
      <rPr>
        <sz val="12"/>
        <rFont val="新細明體"/>
        <family val="1"/>
        <charset val="136"/>
      </rPr>
      <t>'24"26</t>
    </r>
    <phoneticPr fontId="5" type="noConversion"/>
  </si>
  <si>
    <r>
      <t>2</t>
    </r>
    <r>
      <rPr>
        <sz val="12"/>
        <rFont val="新細明體"/>
        <family val="1"/>
        <charset val="136"/>
      </rPr>
      <t>'00"69</t>
    </r>
    <phoneticPr fontId="5" type="noConversion"/>
  </si>
  <si>
    <r>
      <t>2</t>
    </r>
    <r>
      <rPr>
        <sz val="12"/>
        <rFont val="新細明體"/>
        <family val="1"/>
        <charset val="136"/>
      </rPr>
      <t>'28"64</t>
    </r>
    <phoneticPr fontId="5" type="noConversion"/>
  </si>
  <si>
    <r>
      <t>3</t>
    </r>
    <r>
      <rPr>
        <sz val="12"/>
        <rFont val="新細明體"/>
        <family val="1"/>
        <charset val="136"/>
      </rPr>
      <t>'33"64</t>
    </r>
    <phoneticPr fontId="5" type="noConversion"/>
  </si>
  <si>
    <t>10-1</t>
    <phoneticPr fontId="5" type="noConversion"/>
  </si>
  <si>
    <t>女青組100公尺蛙式(一)</t>
    <phoneticPr fontId="5" type="noConversion"/>
  </si>
  <si>
    <t>H陳明樺</t>
  </si>
  <si>
    <t>F高珮萱</t>
  </si>
  <si>
    <t>H李芝瑩</t>
  </si>
  <si>
    <t>1'58"82</t>
    <phoneticPr fontId="5" type="noConversion"/>
  </si>
  <si>
    <t>2"40</t>
  </si>
  <si>
    <r>
      <t>2</t>
    </r>
    <r>
      <rPr>
        <sz val="12"/>
        <rFont val="新細明體"/>
        <family val="1"/>
        <charset val="136"/>
      </rPr>
      <t>'15"75</t>
    </r>
    <phoneticPr fontId="5" type="noConversion"/>
  </si>
  <si>
    <r>
      <t>2</t>
    </r>
    <r>
      <rPr>
        <sz val="12"/>
        <rFont val="新細明體"/>
        <family val="1"/>
        <charset val="136"/>
      </rPr>
      <t>'15"90</t>
    </r>
    <phoneticPr fontId="5" type="noConversion"/>
  </si>
  <si>
    <r>
      <t>2</t>
    </r>
    <r>
      <rPr>
        <sz val="12"/>
        <rFont val="新細明體"/>
        <family val="1"/>
        <charset val="136"/>
      </rPr>
      <t>'13"62</t>
    </r>
    <phoneticPr fontId="5" type="noConversion"/>
  </si>
  <si>
    <t>10-2</t>
    <phoneticPr fontId="5" type="noConversion"/>
  </si>
  <si>
    <t>女青組100公尺蛙式(二)</t>
    <phoneticPr fontId="5" type="noConversion"/>
  </si>
  <si>
    <t>F劉怡君</t>
  </si>
  <si>
    <t>B邱碧貞</t>
  </si>
  <si>
    <t>G紀宇玲</t>
  </si>
  <si>
    <t>2'10''</t>
  </si>
  <si>
    <r>
      <t>2</t>
    </r>
    <r>
      <rPr>
        <sz val="12"/>
        <rFont val="新細明體"/>
        <family val="1"/>
        <charset val="136"/>
      </rPr>
      <t>'05"38</t>
    </r>
    <phoneticPr fontId="5" type="noConversion"/>
  </si>
  <si>
    <r>
      <t>2</t>
    </r>
    <r>
      <rPr>
        <sz val="12"/>
        <rFont val="新細明體"/>
        <family val="1"/>
        <charset val="136"/>
      </rPr>
      <t>'03"95</t>
    </r>
    <phoneticPr fontId="5" type="noConversion"/>
  </si>
  <si>
    <r>
      <t>1</t>
    </r>
    <r>
      <rPr>
        <sz val="12"/>
        <rFont val="新細明體"/>
        <family val="1"/>
        <charset val="136"/>
      </rPr>
      <t>'56"90</t>
    </r>
    <phoneticPr fontId="5" type="noConversion"/>
  </si>
  <si>
    <t>10-3</t>
    <phoneticPr fontId="5" type="noConversion"/>
  </si>
  <si>
    <t>女青組100公尺蛙式(三)</t>
    <phoneticPr fontId="5" type="noConversion"/>
  </si>
  <si>
    <t>G陳絹鈞</t>
  </si>
  <si>
    <t>E馬琬婷</t>
  </si>
  <si>
    <t>D黃渼雯</t>
  </si>
  <si>
    <t>2'01"73</t>
  </si>
  <si>
    <r>
      <t>2</t>
    </r>
    <r>
      <rPr>
        <sz val="12"/>
        <rFont val="新細明體"/>
        <family val="1"/>
        <charset val="136"/>
      </rPr>
      <t>'05"27</t>
    </r>
    <phoneticPr fontId="5" type="noConversion"/>
  </si>
  <si>
    <r>
      <t>2</t>
    </r>
    <r>
      <rPr>
        <sz val="12"/>
        <rFont val="新細明體"/>
        <family val="1"/>
        <charset val="136"/>
      </rPr>
      <t>'02"38</t>
    </r>
    <phoneticPr fontId="5" type="noConversion"/>
  </si>
  <si>
    <r>
      <t>1</t>
    </r>
    <r>
      <rPr>
        <sz val="12"/>
        <rFont val="新細明體"/>
        <family val="1"/>
        <charset val="136"/>
      </rPr>
      <t>'53"66</t>
    </r>
    <phoneticPr fontId="5" type="noConversion"/>
  </si>
  <si>
    <r>
      <t>2</t>
    </r>
    <r>
      <rPr>
        <sz val="12"/>
        <rFont val="新細明體"/>
        <family val="1"/>
        <charset val="136"/>
      </rPr>
      <t>'09"94</t>
    </r>
    <phoneticPr fontId="5" type="noConversion"/>
  </si>
  <si>
    <t>11</t>
    <phoneticPr fontId="5" type="noConversion"/>
  </si>
  <si>
    <t>男壯組100公尺蛙式</t>
    <phoneticPr fontId="5" type="noConversion"/>
  </si>
  <si>
    <t xml:space="preserve">D張峻綺 </t>
  </si>
  <si>
    <t>F廖肇達</t>
  </si>
  <si>
    <t>A李孟煜</t>
  </si>
  <si>
    <t>1'42"18</t>
    <phoneticPr fontId="5" type="noConversion"/>
  </si>
  <si>
    <t>1'55"</t>
    <phoneticPr fontId="5" type="noConversion"/>
  </si>
  <si>
    <r>
      <t>1</t>
    </r>
    <r>
      <rPr>
        <sz val="12"/>
        <rFont val="新細明體"/>
        <family val="1"/>
        <charset val="136"/>
      </rPr>
      <t>'59"17</t>
    </r>
    <phoneticPr fontId="5" type="noConversion"/>
  </si>
  <si>
    <r>
      <t>1</t>
    </r>
    <r>
      <rPr>
        <sz val="12"/>
        <rFont val="新細明體"/>
        <family val="1"/>
        <charset val="136"/>
      </rPr>
      <t>'46"53</t>
    </r>
    <phoneticPr fontId="5" type="noConversion"/>
  </si>
  <si>
    <r>
      <t>1</t>
    </r>
    <r>
      <rPr>
        <sz val="12"/>
        <rFont val="新細明體"/>
        <family val="1"/>
        <charset val="136"/>
      </rPr>
      <t>'40"69</t>
    </r>
    <phoneticPr fontId="5" type="noConversion"/>
  </si>
  <si>
    <r>
      <t>1</t>
    </r>
    <r>
      <rPr>
        <sz val="12"/>
        <rFont val="新細明體"/>
        <family val="1"/>
        <charset val="136"/>
      </rPr>
      <t>'51"69</t>
    </r>
    <phoneticPr fontId="5" type="noConversion"/>
  </si>
  <si>
    <r>
      <t>2</t>
    </r>
    <r>
      <rPr>
        <sz val="12"/>
        <rFont val="新細明體"/>
        <family val="1"/>
        <charset val="136"/>
      </rPr>
      <t>'09"54</t>
    </r>
    <phoneticPr fontId="5" type="noConversion"/>
  </si>
  <si>
    <r>
      <t>2</t>
    </r>
    <r>
      <rPr>
        <sz val="12"/>
        <rFont val="新細明體"/>
        <family val="1"/>
        <charset val="136"/>
      </rPr>
      <t>'16"41</t>
    </r>
    <phoneticPr fontId="5" type="noConversion"/>
  </si>
  <si>
    <t>12-1</t>
    <phoneticPr fontId="5" type="noConversion"/>
  </si>
  <si>
    <t>F彭國樑</t>
  </si>
  <si>
    <t>1'30"33</t>
    <phoneticPr fontId="5" type="noConversion"/>
  </si>
  <si>
    <r>
      <t>1</t>
    </r>
    <r>
      <rPr>
        <sz val="12"/>
        <rFont val="新細明體"/>
        <family val="1"/>
        <charset val="136"/>
      </rPr>
      <t>'53"03</t>
    </r>
    <phoneticPr fontId="5" type="noConversion"/>
  </si>
  <si>
    <r>
      <t>1</t>
    </r>
    <r>
      <rPr>
        <sz val="12"/>
        <rFont val="新細明體"/>
        <family val="1"/>
        <charset val="136"/>
      </rPr>
      <t>'50"68</t>
    </r>
    <phoneticPr fontId="5" type="noConversion"/>
  </si>
  <si>
    <r>
      <t>1</t>
    </r>
    <r>
      <rPr>
        <sz val="12"/>
        <rFont val="新細明體"/>
        <family val="1"/>
        <charset val="136"/>
      </rPr>
      <t>'54"58</t>
    </r>
    <phoneticPr fontId="5" type="noConversion"/>
  </si>
  <si>
    <r>
      <t>1</t>
    </r>
    <r>
      <rPr>
        <sz val="12"/>
        <rFont val="新細明體"/>
        <family val="1"/>
        <charset val="136"/>
      </rPr>
      <t>'51"56</t>
    </r>
    <phoneticPr fontId="5" type="noConversion"/>
  </si>
  <si>
    <r>
      <t>1</t>
    </r>
    <r>
      <rPr>
        <sz val="12"/>
        <rFont val="新細明體"/>
        <family val="1"/>
        <charset val="136"/>
      </rPr>
      <t>'59"27</t>
    </r>
    <phoneticPr fontId="5" type="noConversion"/>
  </si>
  <si>
    <t>12-2</t>
    <phoneticPr fontId="5" type="noConversion"/>
  </si>
  <si>
    <t>G陳兩儀</t>
  </si>
  <si>
    <t>1'47"</t>
  </si>
  <si>
    <r>
      <t>1</t>
    </r>
    <r>
      <rPr>
        <sz val="12"/>
        <rFont val="新細明體"/>
        <family val="1"/>
        <charset val="136"/>
      </rPr>
      <t>'43"81</t>
    </r>
    <phoneticPr fontId="5" type="noConversion"/>
  </si>
  <si>
    <r>
      <t>1</t>
    </r>
    <r>
      <rPr>
        <sz val="12"/>
        <rFont val="新細明體"/>
        <family val="1"/>
        <charset val="136"/>
      </rPr>
      <t>'42"18</t>
    </r>
    <phoneticPr fontId="5" type="noConversion"/>
  </si>
  <si>
    <r>
      <t>1</t>
    </r>
    <r>
      <rPr>
        <sz val="12"/>
        <rFont val="新細明體"/>
        <family val="1"/>
        <charset val="136"/>
      </rPr>
      <t>'43"85</t>
    </r>
    <phoneticPr fontId="5" type="noConversion"/>
  </si>
  <si>
    <r>
      <t>1</t>
    </r>
    <r>
      <rPr>
        <sz val="12"/>
        <rFont val="新細明體"/>
        <family val="1"/>
        <charset val="136"/>
      </rPr>
      <t>'42"52</t>
    </r>
    <phoneticPr fontId="5" type="noConversion"/>
  </si>
  <si>
    <r>
      <t>1</t>
    </r>
    <r>
      <rPr>
        <sz val="12"/>
        <rFont val="新細明體"/>
        <family val="1"/>
        <charset val="136"/>
      </rPr>
      <t>'40"94</t>
    </r>
    <phoneticPr fontId="5" type="noConversion"/>
  </si>
  <si>
    <t>12-3</t>
    <phoneticPr fontId="5" type="noConversion"/>
  </si>
  <si>
    <t>男青組100公尺蛙式(三)</t>
    <phoneticPr fontId="5" type="noConversion"/>
  </si>
  <si>
    <t>E林彥勳</t>
  </si>
  <si>
    <t>E張志州</t>
  </si>
  <si>
    <t>D吳偉新</t>
  </si>
  <si>
    <t>1'40</t>
  </si>
  <si>
    <r>
      <t>1</t>
    </r>
    <r>
      <rPr>
        <sz val="12"/>
        <rFont val="新細明體"/>
        <family val="1"/>
        <charset val="136"/>
      </rPr>
      <t>'58"21</t>
    </r>
    <phoneticPr fontId="5" type="noConversion"/>
  </si>
  <si>
    <r>
      <t>1</t>
    </r>
    <r>
      <rPr>
        <sz val="12"/>
        <rFont val="新細明體"/>
        <family val="1"/>
        <charset val="136"/>
      </rPr>
      <t>'42"38</t>
    </r>
    <phoneticPr fontId="5" type="noConversion"/>
  </si>
  <si>
    <r>
      <t>2</t>
    </r>
    <r>
      <rPr>
        <sz val="12"/>
        <rFont val="新細明體"/>
        <family val="1"/>
        <charset val="136"/>
      </rPr>
      <t>'00"94</t>
    </r>
    <phoneticPr fontId="5" type="noConversion"/>
  </si>
  <si>
    <r>
      <t>1</t>
    </r>
    <r>
      <rPr>
        <sz val="12"/>
        <rFont val="新細明體"/>
        <family val="1"/>
        <charset val="136"/>
      </rPr>
      <t>'38"07</t>
    </r>
    <phoneticPr fontId="5" type="noConversion"/>
  </si>
  <si>
    <r>
      <t>1</t>
    </r>
    <r>
      <rPr>
        <sz val="12"/>
        <rFont val="新細明體"/>
        <family val="1"/>
        <charset val="136"/>
      </rPr>
      <t>'39"59</t>
    </r>
    <phoneticPr fontId="5" type="noConversion"/>
  </si>
  <si>
    <t>女壯組100公尺自由式</t>
    <phoneticPr fontId="5" type="noConversion"/>
  </si>
  <si>
    <t>1'38"44</t>
    <phoneticPr fontId="5" type="noConversion"/>
  </si>
  <si>
    <t>2'30"00</t>
  </si>
  <si>
    <r>
      <t>2</t>
    </r>
    <r>
      <rPr>
        <sz val="12"/>
        <rFont val="新細明體"/>
        <family val="1"/>
        <charset val="136"/>
      </rPr>
      <t>'22"15</t>
    </r>
    <phoneticPr fontId="5" type="noConversion"/>
  </si>
  <si>
    <r>
      <t>2</t>
    </r>
    <r>
      <rPr>
        <sz val="12"/>
        <rFont val="新細明體"/>
        <family val="1"/>
        <charset val="136"/>
      </rPr>
      <t>'02"60</t>
    </r>
    <phoneticPr fontId="5" type="noConversion"/>
  </si>
  <si>
    <r>
      <t>1</t>
    </r>
    <r>
      <rPr>
        <sz val="12"/>
        <rFont val="新細明體"/>
        <family val="1"/>
        <charset val="136"/>
      </rPr>
      <t>'29"44</t>
    </r>
    <phoneticPr fontId="5" type="noConversion"/>
  </si>
  <si>
    <r>
      <t>1</t>
    </r>
    <r>
      <rPr>
        <sz val="12"/>
        <rFont val="新細明體"/>
        <family val="1"/>
        <charset val="136"/>
      </rPr>
      <t>'58"25</t>
    </r>
    <phoneticPr fontId="5" type="noConversion"/>
  </si>
  <si>
    <r>
      <t>2</t>
    </r>
    <r>
      <rPr>
        <sz val="12"/>
        <rFont val="新細明體"/>
        <family val="1"/>
        <charset val="136"/>
      </rPr>
      <t>'09"04</t>
    </r>
    <phoneticPr fontId="5" type="noConversion"/>
  </si>
  <si>
    <t>14-1</t>
    <phoneticPr fontId="5" type="noConversion"/>
  </si>
  <si>
    <t>女青組100公尺自由式(一)</t>
    <phoneticPr fontId="5" type="noConversion"/>
  </si>
  <si>
    <t>H李若屏</t>
  </si>
  <si>
    <t>H李懷洛</t>
    <phoneticPr fontId="5" type="noConversion"/>
  </si>
  <si>
    <t>G郭靜宜</t>
  </si>
  <si>
    <t>H烏汝蘭</t>
  </si>
  <si>
    <t>1'34"00</t>
    <phoneticPr fontId="5" type="noConversion"/>
  </si>
  <si>
    <t>2'05"05</t>
  </si>
  <si>
    <r>
      <t>2</t>
    </r>
    <r>
      <rPr>
        <sz val="12"/>
        <rFont val="新細明體"/>
        <family val="1"/>
        <charset val="136"/>
      </rPr>
      <t>'43"56</t>
    </r>
    <phoneticPr fontId="5" type="noConversion"/>
  </si>
  <si>
    <r>
      <t>1</t>
    </r>
    <r>
      <rPr>
        <sz val="12"/>
        <rFont val="新細明體"/>
        <family val="1"/>
        <charset val="136"/>
      </rPr>
      <t>'33"69</t>
    </r>
    <phoneticPr fontId="5" type="noConversion"/>
  </si>
  <si>
    <r>
      <t>2</t>
    </r>
    <r>
      <rPr>
        <sz val="12"/>
        <rFont val="新細明體"/>
        <family val="1"/>
        <charset val="136"/>
      </rPr>
      <t>'06"88</t>
    </r>
    <phoneticPr fontId="5" type="noConversion"/>
  </si>
  <si>
    <t>14-2</t>
    <phoneticPr fontId="5" type="noConversion"/>
  </si>
  <si>
    <t>女青組100公尺自由式(二)</t>
    <phoneticPr fontId="5" type="noConversion"/>
  </si>
  <si>
    <t>E徐曉萱</t>
  </si>
  <si>
    <t xml:space="preserve">B陳昀暄 </t>
  </si>
  <si>
    <t>1'38"44</t>
  </si>
  <si>
    <r>
      <t>1</t>
    </r>
    <r>
      <rPr>
        <sz val="12"/>
        <rFont val="新細明體"/>
        <family val="1"/>
        <charset val="136"/>
      </rPr>
      <t>'26"82</t>
    </r>
    <phoneticPr fontId="5" type="noConversion"/>
  </si>
  <si>
    <r>
      <t>1</t>
    </r>
    <r>
      <rPr>
        <sz val="12"/>
        <rFont val="新細明體"/>
        <family val="1"/>
        <charset val="136"/>
      </rPr>
      <t>'39"49</t>
    </r>
    <phoneticPr fontId="5" type="noConversion"/>
  </si>
  <si>
    <r>
      <t>1</t>
    </r>
    <r>
      <rPr>
        <sz val="12"/>
        <rFont val="新細明體"/>
        <family val="1"/>
        <charset val="136"/>
      </rPr>
      <t>'33"17</t>
    </r>
    <phoneticPr fontId="5" type="noConversion"/>
  </si>
  <si>
    <t>15</t>
    <phoneticPr fontId="5" type="noConversion"/>
  </si>
  <si>
    <t>男壯組100公尺自由式</t>
    <phoneticPr fontId="5" type="noConversion"/>
  </si>
  <si>
    <t>B許建昌</t>
  </si>
  <si>
    <t>G陳嘉俊</t>
  </si>
  <si>
    <t>1'28"62</t>
    <phoneticPr fontId="5" type="noConversion"/>
  </si>
  <si>
    <t>1'50"39</t>
  </si>
  <si>
    <r>
      <t>1</t>
    </r>
    <r>
      <rPr>
        <sz val="12"/>
        <rFont val="新細明體"/>
        <family val="1"/>
        <charset val="136"/>
      </rPr>
      <t>'38"17</t>
    </r>
    <phoneticPr fontId="5" type="noConversion"/>
  </si>
  <si>
    <t>1'16"42</t>
    <phoneticPr fontId="5" type="noConversion"/>
  </si>
  <si>
    <t>1'33"80</t>
    <phoneticPr fontId="5" type="noConversion"/>
  </si>
  <si>
    <t>1'57"54</t>
    <phoneticPr fontId="5" type="noConversion"/>
  </si>
  <si>
    <t>16-1</t>
    <phoneticPr fontId="5" type="noConversion"/>
  </si>
  <si>
    <t>C陳長營</t>
  </si>
  <si>
    <t>H楊善義</t>
  </si>
  <si>
    <t>G梁碩芃</t>
  </si>
  <si>
    <t>1'12"09</t>
    <phoneticPr fontId="5" type="noConversion"/>
  </si>
  <si>
    <t>1'50''</t>
  </si>
  <si>
    <r>
      <t>1</t>
    </r>
    <r>
      <rPr>
        <sz val="12"/>
        <rFont val="新細明體"/>
        <family val="1"/>
        <charset val="136"/>
      </rPr>
      <t>'37"15</t>
    </r>
    <phoneticPr fontId="5" type="noConversion"/>
  </si>
  <si>
    <r>
      <t>1</t>
    </r>
    <r>
      <rPr>
        <sz val="12"/>
        <rFont val="新細明體"/>
        <family val="1"/>
        <charset val="136"/>
      </rPr>
      <t>'41"54</t>
    </r>
    <phoneticPr fontId="5" type="noConversion"/>
  </si>
  <si>
    <r>
      <t>1</t>
    </r>
    <r>
      <rPr>
        <sz val="12"/>
        <rFont val="新細明體"/>
        <family val="1"/>
        <charset val="136"/>
      </rPr>
      <t>'39"00</t>
    </r>
    <phoneticPr fontId="5" type="noConversion"/>
  </si>
  <si>
    <r>
      <t>1</t>
    </r>
    <r>
      <rPr>
        <sz val="12"/>
        <rFont val="新細明體"/>
        <family val="1"/>
        <charset val="136"/>
      </rPr>
      <t>'31"91</t>
    </r>
    <phoneticPr fontId="5" type="noConversion"/>
  </si>
  <si>
    <r>
      <t>1</t>
    </r>
    <r>
      <rPr>
        <sz val="12"/>
        <rFont val="新細明體"/>
        <family val="1"/>
        <charset val="136"/>
      </rPr>
      <t>'46"22</t>
    </r>
    <phoneticPr fontId="5" type="noConversion"/>
  </si>
  <si>
    <t>16-2</t>
    <phoneticPr fontId="5" type="noConversion"/>
  </si>
  <si>
    <t>B葉致廷</t>
  </si>
  <si>
    <t>BThelo Gaultie</t>
  </si>
  <si>
    <t>1'29"65</t>
  </si>
  <si>
    <r>
      <t>1</t>
    </r>
    <r>
      <rPr>
        <sz val="12"/>
        <rFont val="新細明體"/>
        <family val="1"/>
        <charset val="136"/>
      </rPr>
      <t>'27"06</t>
    </r>
    <phoneticPr fontId="5" type="noConversion"/>
  </si>
  <si>
    <r>
      <t>1</t>
    </r>
    <r>
      <rPr>
        <sz val="12"/>
        <rFont val="新細明體"/>
        <family val="1"/>
        <charset val="136"/>
      </rPr>
      <t>'38"94</t>
    </r>
    <phoneticPr fontId="5" type="noConversion"/>
  </si>
  <si>
    <r>
      <t>1</t>
    </r>
    <r>
      <rPr>
        <sz val="12"/>
        <rFont val="新細明體"/>
        <family val="1"/>
        <charset val="136"/>
      </rPr>
      <t>'16"21</t>
    </r>
    <phoneticPr fontId="5" type="noConversion"/>
  </si>
  <si>
    <r>
      <t>1</t>
    </r>
    <r>
      <rPr>
        <sz val="12"/>
        <rFont val="新細明體"/>
        <family val="1"/>
        <charset val="136"/>
      </rPr>
      <t>'20"88</t>
    </r>
    <phoneticPr fontId="5" type="noConversion"/>
  </si>
  <si>
    <r>
      <t>1</t>
    </r>
    <r>
      <rPr>
        <sz val="12"/>
        <rFont val="新細明體"/>
        <family val="1"/>
        <charset val="136"/>
      </rPr>
      <t>'24"37</t>
    </r>
    <phoneticPr fontId="5" type="noConversion"/>
  </si>
  <si>
    <t>17-1</t>
    <phoneticPr fontId="5" type="noConversion"/>
  </si>
  <si>
    <t>男子組200公尺混合式接力(一)</t>
    <phoneticPr fontId="5" type="noConversion"/>
  </si>
  <si>
    <t>2'35"79</t>
    <phoneticPr fontId="5" type="noConversion"/>
  </si>
  <si>
    <t>3'09"12</t>
    <phoneticPr fontId="5" type="noConversion"/>
  </si>
  <si>
    <r>
      <t>3</t>
    </r>
    <r>
      <rPr>
        <sz val="12"/>
        <rFont val="新細明體"/>
        <family val="1"/>
        <charset val="136"/>
      </rPr>
      <t>'04"82</t>
    </r>
    <phoneticPr fontId="5" type="noConversion"/>
  </si>
  <si>
    <r>
      <t>2</t>
    </r>
    <r>
      <rPr>
        <sz val="12"/>
        <rFont val="新細明體"/>
        <family val="1"/>
        <charset val="136"/>
      </rPr>
      <t>'53"19</t>
    </r>
    <phoneticPr fontId="5" type="noConversion"/>
  </si>
  <si>
    <r>
      <t>3</t>
    </r>
    <r>
      <rPr>
        <sz val="12"/>
        <rFont val="新細明體"/>
        <family val="1"/>
        <charset val="136"/>
      </rPr>
      <t>'04"25</t>
    </r>
    <phoneticPr fontId="5" type="noConversion"/>
  </si>
  <si>
    <t>17-2</t>
    <phoneticPr fontId="5" type="noConversion"/>
  </si>
  <si>
    <t>男子組200公尺混合式接力(二)</t>
    <phoneticPr fontId="5" type="noConversion"/>
  </si>
  <si>
    <t>B資通雲</t>
  </si>
  <si>
    <t>2'53"63</t>
    <phoneticPr fontId="5" type="noConversion"/>
  </si>
  <si>
    <r>
      <t>2</t>
    </r>
    <r>
      <rPr>
        <sz val="12"/>
        <rFont val="新細明體"/>
        <family val="1"/>
        <charset val="136"/>
      </rPr>
      <t>'33"06</t>
    </r>
    <phoneticPr fontId="5" type="noConversion"/>
  </si>
  <si>
    <r>
      <t>2</t>
    </r>
    <r>
      <rPr>
        <sz val="12"/>
        <rFont val="新細明體"/>
        <family val="1"/>
        <charset val="136"/>
      </rPr>
      <t>'36"08</t>
    </r>
    <phoneticPr fontId="5" type="noConversion"/>
  </si>
  <si>
    <r>
      <t>2</t>
    </r>
    <r>
      <rPr>
        <sz val="12"/>
        <rFont val="新細明體"/>
        <family val="1"/>
        <charset val="136"/>
      </rPr>
      <t>'41"07</t>
    </r>
    <phoneticPr fontId="5" type="noConversion"/>
  </si>
  <si>
    <t>18-1</t>
    <phoneticPr fontId="5" type="noConversion"/>
  </si>
  <si>
    <t>女子組50公尺仰式(一)</t>
    <phoneticPr fontId="5" type="noConversion"/>
  </si>
  <si>
    <t>46"99</t>
    <phoneticPr fontId="5" type="noConversion"/>
  </si>
  <si>
    <t>1'25"</t>
    <phoneticPr fontId="5" type="noConversion"/>
  </si>
  <si>
    <r>
      <t>1</t>
    </r>
    <r>
      <rPr>
        <sz val="12"/>
        <rFont val="新細明體"/>
        <family val="1"/>
        <charset val="136"/>
      </rPr>
      <t>'01"39</t>
    </r>
    <phoneticPr fontId="5" type="noConversion"/>
  </si>
  <si>
    <r>
      <t>1</t>
    </r>
    <r>
      <rPr>
        <sz val="12"/>
        <rFont val="新細明體"/>
        <family val="1"/>
        <charset val="136"/>
      </rPr>
      <t>'07"28</t>
    </r>
    <phoneticPr fontId="5" type="noConversion"/>
  </si>
  <si>
    <r>
      <t>1</t>
    </r>
    <r>
      <rPr>
        <sz val="12"/>
        <rFont val="新細明體"/>
        <family val="1"/>
        <charset val="136"/>
      </rPr>
      <t>'10"10</t>
    </r>
    <phoneticPr fontId="5" type="noConversion"/>
  </si>
  <si>
    <r>
      <t>1</t>
    </r>
    <r>
      <rPr>
        <sz val="12"/>
        <rFont val="新細明體"/>
        <family val="1"/>
        <charset val="136"/>
      </rPr>
      <t>'09"36</t>
    </r>
    <phoneticPr fontId="5" type="noConversion"/>
  </si>
  <si>
    <t>18-2</t>
    <phoneticPr fontId="5" type="noConversion"/>
  </si>
  <si>
    <t>女子組50公尺仰式(二)</t>
    <phoneticPr fontId="5" type="noConversion"/>
  </si>
  <si>
    <t>1'06"00</t>
  </si>
  <si>
    <r>
      <t>1</t>
    </r>
    <r>
      <rPr>
        <sz val="12"/>
        <rFont val="新細明體"/>
        <family val="1"/>
        <charset val="136"/>
      </rPr>
      <t>'12"44</t>
    </r>
    <phoneticPr fontId="5" type="noConversion"/>
  </si>
  <si>
    <r>
      <t>5</t>
    </r>
    <r>
      <rPr>
        <sz val="12"/>
        <rFont val="新細明體"/>
        <family val="1"/>
        <charset val="136"/>
      </rPr>
      <t>1"72</t>
    </r>
    <phoneticPr fontId="5" type="noConversion"/>
  </si>
  <si>
    <r>
      <t>5</t>
    </r>
    <r>
      <rPr>
        <sz val="12"/>
        <rFont val="新細明體"/>
        <family val="1"/>
        <charset val="136"/>
      </rPr>
      <t>1"69</t>
    </r>
    <phoneticPr fontId="5" type="noConversion"/>
  </si>
  <si>
    <r>
      <t>5</t>
    </r>
    <r>
      <rPr>
        <sz val="12"/>
        <rFont val="新細明體"/>
        <family val="1"/>
        <charset val="136"/>
      </rPr>
      <t>4"24</t>
    </r>
    <phoneticPr fontId="5" type="noConversion"/>
  </si>
  <si>
    <t>19-1</t>
    <phoneticPr fontId="5" type="noConversion"/>
  </si>
  <si>
    <t>男壯組50公尺仰式(一)</t>
    <phoneticPr fontId="5" type="noConversion"/>
  </si>
  <si>
    <t>D陳哲陽</t>
  </si>
  <si>
    <t>G呂理桔</t>
  </si>
  <si>
    <t>40"81</t>
    <phoneticPr fontId="5" type="noConversion"/>
  </si>
  <si>
    <t>1'20</t>
    <phoneticPr fontId="5" type="noConversion"/>
  </si>
  <si>
    <r>
      <t>5</t>
    </r>
    <r>
      <rPr>
        <sz val="12"/>
        <rFont val="新細明體"/>
        <family val="1"/>
        <charset val="136"/>
      </rPr>
      <t>7"52</t>
    </r>
    <phoneticPr fontId="5" type="noConversion"/>
  </si>
  <si>
    <r>
      <t>1</t>
    </r>
    <r>
      <rPr>
        <sz val="12"/>
        <rFont val="新細明體"/>
        <family val="1"/>
        <charset val="136"/>
      </rPr>
      <t>'03"97</t>
    </r>
    <phoneticPr fontId="5" type="noConversion"/>
  </si>
  <si>
    <r>
      <t>5</t>
    </r>
    <r>
      <rPr>
        <sz val="12"/>
        <rFont val="新細明體"/>
        <family val="1"/>
        <charset val="136"/>
      </rPr>
      <t>5"89</t>
    </r>
    <phoneticPr fontId="5" type="noConversion"/>
  </si>
  <si>
    <r>
      <t>1</t>
    </r>
    <r>
      <rPr>
        <sz val="12"/>
        <rFont val="新細明體"/>
        <family val="1"/>
        <charset val="136"/>
      </rPr>
      <t>'01"94</t>
    </r>
    <phoneticPr fontId="5" type="noConversion"/>
  </si>
  <si>
    <r>
      <t>1</t>
    </r>
    <r>
      <rPr>
        <sz val="12"/>
        <rFont val="新細明體"/>
        <family val="1"/>
        <charset val="136"/>
      </rPr>
      <t>'13"71</t>
    </r>
    <phoneticPr fontId="5" type="noConversion"/>
  </si>
  <si>
    <t>19-2</t>
    <phoneticPr fontId="5" type="noConversion"/>
  </si>
  <si>
    <t>男壯組50公尺仰式(二)</t>
    <phoneticPr fontId="5" type="noConversion"/>
  </si>
  <si>
    <t>55''78</t>
    <phoneticPr fontId="5" type="noConversion"/>
  </si>
  <si>
    <r>
      <t>5</t>
    </r>
    <r>
      <rPr>
        <sz val="12"/>
        <rFont val="新細明體"/>
        <family val="1"/>
        <charset val="136"/>
      </rPr>
      <t>0"46</t>
    </r>
    <phoneticPr fontId="5" type="noConversion"/>
  </si>
  <si>
    <r>
      <t>4</t>
    </r>
    <r>
      <rPr>
        <sz val="12"/>
        <rFont val="新細明體"/>
        <family val="1"/>
        <charset val="136"/>
      </rPr>
      <t>0"59</t>
    </r>
    <phoneticPr fontId="5" type="noConversion"/>
  </si>
  <si>
    <r>
      <t>4</t>
    </r>
    <r>
      <rPr>
        <sz val="12"/>
        <rFont val="新細明體"/>
        <family val="1"/>
        <charset val="136"/>
      </rPr>
      <t>3"96</t>
    </r>
    <phoneticPr fontId="5" type="noConversion"/>
  </si>
  <si>
    <r>
      <t>5</t>
    </r>
    <r>
      <rPr>
        <sz val="12"/>
        <rFont val="新細明體"/>
        <family val="1"/>
        <charset val="136"/>
      </rPr>
      <t>3"82</t>
    </r>
    <phoneticPr fontId="5" type="noConversion"/>
  </si>
  <si>
    <t>20-1</t>
    <phoneticPr fontId="5" type="noConversion"/>
  </si>
  <si>
    <t>男青組50公尺仰式(一)</t>
    <phoneticPr fontId="5" type="noConversion"/>
  </si>
  <si>
    <t>A林世永</t>
  </si>
  <si>
    <t>37"97</t>
    <phoneticPr fontId="5" type="noConversion"/>
  </si>
  <si>
    <t>52"</t>
    <phoneticPr fontId="5" type="noConversion"/>
  </si>
  <si>
    <r>
      <t>5</t>
    </r>
    <r>
      <rPr>
        <sz val="12"/>
        <rFont val="新細明體"/>
        <family val="1"/>
        <charset val="136"/>
      </rPr>
      <t>7"06</t>
    </r>
    <phoneticPr fontId="5" type="noConversion"/>
  </si>
  <si>
    <r>
      <t>1</t>
    </r>
    <r>
      <rPr>
        <sz val="12"/>
        <rFont val="新細明體"/>
        <family val="1"/>
        <charset val="136"/>
      </rPr>
      <t>'02"08</t>
    </r>
    <phoneticPr fontId="5" type="noConversion"/>
  </si>
  <si>
    <t>20-2</t>
    <phoneticPr fontId="5" type="noConversion"/>
  </si>
  <si>
    <t>男青組50公尺仰式(二)</t>
    <phoneticPr fontId="5" type="noConversion"/>
  </si>
  <si>
    <t>48"09</t>
  </si>
  <si>
    <t>2</t>
    <phoneticPr fontId="5" type="noConversion"/>
  </si>
  <si>
    <r>
      <t>4</t>
    </r>
    <r>
      <rPr>
        <sz val="12"/>
        <rFont val="新細明體"/>
        <family val="1"/>
        <charset val="136"/>
      </rPr>
      <t>6"08</t>
    </r>
    <phoneticPr fontId="5" type="noConversion"/>
  </si>
  <si>
    <r>
      <t>3</t>
    </r>
    <r>
      <rPr>
        <sz val="12"/>
        <rFont val="新細明體"/>
        <family val="1"/>
        <charset val="136"/>
      </rPr>
      <t>7"17</t>
    </r>
    <phoneticPr fontId="5" type="noConversion"/>
  </si>
  <si>
    <r>
      <t>3</t>
    </r>
    <r>
      <rPr>
        <sz val="12"/>
        <rFont val="新細明體"/>
        <family val="1"/>
        <charset val="136"/>
      </rPr>
      <t>8"89</t>
    </r>
    <phoneticPr fontId="5" type="noConversion"/>
  </si>
  <si>
    <r>
      <t>4</t>
    </r>
    <r>
      <rPr>
        <sz val="12"/>
        <rFont val="新細明體"/>
        <family val="1"/>
        <charset val="136"/>
      </rPr>
      <t>9"56</t>
    </r>
    <phoneticPr fontId="5" type="noConversion"/>
  </si>
  <si>
    <t>21</t>
    <phoneticPr fontId="5" type="noConversion"/>
  </si>
  <si>
    <t>女壯組50公尺蛙式</t>
    <phoneticPr fontId="5" type="noConversion"/>
  </si>
  <si>
    <t>F劉怡均</t>
  </si>
  <si>
    <t>51"34</t>
    <phoneticPr fontId="5" type="noConversion"/>
  </si>
  <si>
    <t>1'15"00</t>
  </si>
  <si>
    <r>
      <t>1</t>
    </r>
    <r>
      <rPr>
        <sz val="12"/>
        <rFont val="新細明體"/>
        <family val="1"/>
        <charset val="136"/>
      </rPr>
      <t>'05"84</t>
    </r>
    <phoneticPr fontId="5" type="noConversion"/>
  </si>
  <si>
    <t>1'07"43</t>
  </si>
  <si>
    <r>
      <t>5</t>
    </r>
    <r>
      <rPr>
        <sz val="12"/>
        <rFont val="新細明體"/>
        <family val="1"/>
        <charset val="136"/>
      </rPr>
      <t>1"43</t>
    </r>
    <phoneticPr fontId="5" type="noConversion"/>
  </si>
  <si>
    <r>
      <t>5</t>
    </r>
    <r>
      <rPr>
        <sz val="12"/>
        <rFont val="新細明體"/>
        <family val="1"/>
        <charset val="136"/>
      </rPr>
      <t>4"17</t>
    </r>
    <phoneticPr fontId="5" type="noConversion"/>
  </si>
  <si>
    <r>
      <t>1</t>
    </r>
    <r>
      <rPr>
        <sz val="12"/>
        <rFont val="新細明體"/>
        <family val="1"/>
        <charset val="136"/>
      </rPr>
      <t>'10"46</t>
    </r>
    <phoneticPr fontId="5" type="noConversion"/>
  </si>
  <si>
    <r>
      <t>1</t>
    </r>
    <r>
      <rPr>
        <sz val="12"/>
        <rFont val="新細明體"/>
        <family val="1"/>
        <charset val="136"/>
      </rPr>
      <t>'35"30</t>
    </r>
    <phoneticPr fontId="5" type="noConversion"/>
  </si>
  <si>
    <t>22-1</t>
    <phoneticPr fontId="5" type="noConversion"/>
  </si>
  <si>
    <t>女青組50公尺蛙式(一)</t>
    <phoneticPr fontId="5" type="noConversion"/>
  </si>
  <si>
    <t>C林華湘</t>
  </si>
  <si>
    <t>F彭楚晴</t>
  </si>
  <si>
    <t>53"99</t>
    <phoneticPr fontId="5" type="noConversion"/>
  </si>
  <si>
    <t>1'10</t>
    <phoneticPr fontId="5" type="noConversion"/>
  </si>
  <si>
    <r>
      <t>1</t>
    </r>
    <r>
      <rPr>
        <sz val="12"/>
        <rFont val="新細明體"/>
        <family val="1"/>
        <charset val="136"/>
      </rPr>
      <t>'02"00</t>
    </r>
    <phoneticPr fontId="5" type="noConversion"/>
  </si>
  <si>
    <r>
      <t>1</t>
    </r>
    <r>
      <rPr>
        <sz val="12"/>
        <rFont val="新細明體"/>
        <family val="1"/>
        <charset val="136"/>
      </rPr>
      <t>'06"82</t>
    </r>
    <phoneticPr fontId="5" type="noConversion"/>
  </si>
  <si>
    <r>
      <t>1</t>
    </r>
    <r>
      <rPr>
        <sz val="12"/>
        <rFont val="新細明體"/>
        <family val="1"/>
        <charset val="136"/>
      </rPr>
      <t>'02"61</t>
    </r>
    <phoneticPr fontId="5" type="noConversion"/>
  </si>
  <si>
    <t>失格(單手觸牆)</t>
    <phoneticPr fontId="5" type="noConversion"/>
  </si>
  <si>
    <t>22-2</t>
    <phoneticPr fontId="5" type="noConversion"/>
  </si>
  <si>
    <t>女青組50公尺蛙式(二)</t>
    <phoneticPr fontId="5" type="noConversion"/>
  </si>
  <si>
    <t>H姜若婷</t>
  </si>
  <si>
    <t>57"82</t>
  </si>
  <si>
    <r>
      <t>1</t>
    </r>
    <r>
      <rPr>
        <sz val="12"/>
        <rFont val="新細明體"/>
        <family val="1"/>
        <charset val="136"/>
      </rPr>
      <t>'11"88</t>
    </r>
    <phoneticPr fontId="5" type="noConversion"/>
  </si>
  <si>
    <r>
      <t>5</t>
    </r>
    <r>
      <rPr>
        <sz val="12"/>
        <rFont val="新細明體"/>
        <family val="1"/>
        <charset val="136"/>
      </rPr>
      <t>6"60</t>
    </r>
    <phoneticPr fontId="5" type="noConversion"/>
  </si>
  <si>
    <r>
      <t>5</t>
    </r>
    <r>
      <rPr>
        <sz val="12"/>
        <rFont val="新細明體"/>
        <family val="1"/>
        <charset val="136"/>
      </rPr>
      <t>7"89</t>
    </r>
    <phoneticPr fontId="5" type="noConversion"/>
  </si>
  <si>
    <r>
      <t>5</t>
    </r>
    <r>
      <rPr>
        <sz val="12"/>
        <rFont val="新細明體"/>
        <family val="1"/>
        <charset val="136"/>
      </rPr>
      <t>2"47</t>
    </r>
    <phoneticPr fontId="5" type="noConversion"/>
  </si>
  <si>
    <t>22-3</t>
    <phoneticPr fontId="5" type="noConversion"/>
  </si>
  <si>
    <t>女青組50公尺蛙式(三)</t>
    <phoneticPr fontId="5" type="noConversion"/>
  </si>
  <si>
    <t>54"23</t>
  </si>
  <si>
    <r>
      <t>5</t>
    </r>
    <r>
      <rPr>
        <sz val="12"/>
        <rFont val="新細明體"/>
        <family val="1"/>
        <charset val="136"/>
      </rPr>
      <t>1"55</t>
    </r>
    <phoneticPr fontId="5" type="noConversion"/>
  </si>
  <si>
    <r>
      <t>5</t>
    </r>
    <r>
      <rPr>
        <sz val="12"/>
        <rFont val="新細明體"/>
        <family val="1"/>
        <charset val="136"/>
      </rPr>
      <t>2"83</t>
    </r>
    <phoneticPr fontId="5" type="noConversion"/>
  </si>
  <si>
    <r>
      <t>5</t>
    </r>
    <r>
      <rPr>
        <sz val="12"/>
        <rFont val="新細明體"/>
        <family val="1"/>
        <charset val="136"/>
      </rPr>
      <t>5"19</t>
    </r>
    <phoneticPr fontId="5" type="noConversion"/>
  </si>
  <si>
    <t>23-1</t>
    <phoneticPr fontId="5" type="noConversion"/>
  </si>
  <si>
    <t>C李天佑</t>
  </si>
  <si>
    <t xml:space="preserve">G王學弘 </t>
  </si>
  <si>
    <t>D邱國展</t>
  </si>
  <si>
    <t>45"98</t>
    <phoneticPr fontId="5" type="noConversion"/>
  </si>
  <si>
    <t>1'00</t>
    <phoneticPr fontId="5" type="noConversion"/>
  </si>
  <si>
    <r>
      <t>5</t>
    </r>
    <r>
      <rPr>
        <sz val="12"/>
        <rFont val="新細明體"/>
        <family val="1"/>
        <charset val="136"/>
      </rPr>
      <t>3"31</t>
    </r>
    <phoneticPr fontId="5" type="noConversion"/>
  </si>
  <si>
    <r>
      <t>5</t>
    </r>
    <r>
      <rPr>
        <sz val="12"/>
        <rFont val="新細明體"/>
        <family val="1"/>
        <charset val="136"/>
      </rPr>
      <t>9"86</t>
    </r>
    <phoneticPr fontId="5" type="noConversion"/>
  </si>
  <si>
    <r>
      <t>5</t>
    </r>
    <r>
      <rPr>
        <sz val="12"/>
        <rFont val="新細明體"/>
        <family val="1"/>
        <charset val="136"/>
      </rPr>
      <t>2"28</t>
    </r>
    <phoneticPr fontId="5" type="noConversion"/>
  </si>
  <si>
    <r>
      <t>5</t>
    </r>
    <r>
      <rPr>
        <sz val="12"/>
        <rFont val="新細明體"/>
        <family val="1"/>
        <charset val="136"/>
      </rPr>
      <t>4"15</t>
    </r>
    <phoneticPr fontId="5" type="noConversion"/>
  </si>
  <si>
    <t>23-2</t>
    <phoneticPr fontId="5" type="noConversion"/>
  </si>
  <si>
    <t>F黃進光</t>
  </si>
  <si>
    <t xml:space="preserve">H黃百綱  </t>
  </si>
  <si>
    <t>51"00</t>
  </si>
  <si>
    <r>
      <t>5</t>
    </r>
    <r>
      <rPr>
        <sz val="12"/>
        <rFont val="新細明體"/>
        <family val="1"/>
        <charset val="136"/>
      </rPr>
      <t>0"29</t>
    </r>
    <phoneticPr fontId="5" type="noConversion"/>
  </si>
  <si>
    <r>
      <t>5</t>
    </r>
    <r>
      <rPr>
        <sz val="12"/>
        <rFont val="新細明體"/>
        <family val="1"/>
        <charset val="136"/>
      </rPr>
      <t>4"65</t>
    </r>
    <phoneticPr fontId="5" type="noConversion"/>
  </si>
  <si>
    <r>
      <t>4</t>
    </r>
    <r>
      <rPr>
        <sz val="12"/>
        <rFont val="新細明體"/>
        <family val="1"/>
        <charset val="136"/>
      </rPr>
      <t>5"76</t>
    </r>
    <phoneticPr fontId="5" type="noConversion"/>
  </si>
  <si>
    <r>
      <t>4</t>
    </r>
    <r>
      <rPr>
        <sz val="12"/>
        <rFont val="新細明體"/>
        <family val="1"/>
        <charset val="136"/>
      </rPr>
      <t>5"65</t>
    </r>
    <phoneticPr fontId="5" type="noConversion"/>
  </si>
  <si>
    <r>
      <t>4</t>
    </r>
    <r>
      <rPr>
        <sz val="12"/>
        <rFont val="新細明體"/>
        <family val="1"/>
        <charset val="136"/>
      </rPr>
      <t>7"97</t>
    </r>
    <phoneticPr fontId="5" type="noConversion"/>
  </si>
  <si>
    <r>
      <t>5</t>
    </r>
    <r>
      <rPr>
        <sz val="12"/>
        <rFont val="新細明體"/>
        <family val="1"/>
        <charset val="136"/>
      </rPr>
      <t>1"23</t>
    </r>
    <phoneticPr fontId="5" type="noConversion"/>
  </si>
  <si>
    <t>24-1</t>
    <phoneticPr fontId="5" type="noConversion"/>
  </si>
  <si>
    <t>男青組50公尺蛙式(一)</t>
    <phoneticPr fontId="5" type="noConversion"/>
  </si>
  <si>
    <t>F黃清煜</t>
  </si>
  <si>
    <t>D呂健瑋</t>
  </si>
  <si>
    <t>42"86</t>
    <phoneticPr fontId="5" type="noConversion"/>
  </si>
  <si>
    <t>57"</t>
    <phoneticPr fontId="5" type="noConversion"/>
  </si>
  <si>
    <r>
      <t>4</t>
    </r>
    <r>
      <rPr>
        <sz val="12"/>
        <rFont val="新細明體"/>
        <family val="1"/>
        <charset val="136"/>
      </rPr>
      <t>9"18</t>
    </r>
    <phoneticPr fontId="5" type="noConversion"/>
  </si>
  <si>
    <r>
      <t>4</t>
    </r>
    <r>
      <rPr>
        <sz val="12"/>
        <rFont val="新細明體"/>
        <family val="1"/>
        <charset val="136"/>
      </rPr>
      <t>8"18</t>
    </r>
    <phoneticPr fontId="5" type="noConversion"/>
  </si>
  <si>
    <r>
      <t>5</t>
    </r>
    <r>
      <rPr>
        <sz val="12"/>
        <rFont val="新細明體"/>
        <family val="1"/>
        <charset val="136"/>
      </rPr>
      <t>5"74</t>
    </r>
    <phoneticPr fontId="5" type="noConversion"/>
  </si>
  <si>
    <t>24-2</t>
    <phoneticPr fontId="5" type="noConversion"/>
  </si>
  <si>
    <t>男青組50公尺蛙式(二)</t>
    <phoneticPr fontId="5" type="noConversion"/>
  </si>
  <si>
    <t xml:space="preserve">G劉能堯 </t>
  </si>
  <si>
    <t>G黃甦</t>
  </si>
  <si>
    <t>46"90</t>
  </si>
  <si>
    <r>
      <t>4</t>
    </r>
    <r>
      <rPr>
        <sz val="12"/>
        <rFont val="新細明體"/>
        <family val="1"/>
        <charset val="136"/>
      </rPr>
      <t>8"25</t>
    </r>
    <phoneticPr fontId="5" type="noConversion"/>
  </si>
  <si>
    <r>
      <t>5</t>
    </r>
    <r>
      <rPr>
        <sz val="12"/>
        <rFont val="新細明體"/>
        <family val="1"/>
        <charset val="136"/>
      </rPr>
      <t>1"97</t>
    </r>
    <phoneticPr fontId="5" type="noConversion"/>
  </si>
  <si>
    <r>
      <t>5</t>
    </r>
    <r>
      <rPr>
        <sz val="12"/>
        <rFont val="新細明體"/>
        <family val="1"/>
        <charset val="136"/>
      </rPr>
      <t>2"74</t>
    </r>
    <phoneticPr fontId="5" type="noConversion"/>
  </si>
  <si>
    <r>
      <t>4</t>
    </r>
    <r>
      <rPr>
        <sz val="12"/>
        <rFont val="新細明體"/>
        <family val="1"/>
        <charset val="136"/>
      </rPr>
      <t>3"85</t>
    </r>
    <phoneticPr fontId="5" type="noConversion"/>
  </si>
  <si>
    <t>49"10</t>
    <phoneticPr fontId="5" type="noConversion"/>
  </si>
  <si>
    <t>47"31</t>
    <phoneticPr fontId="5" type="noConversion"/>
  </si>
  <si>
    <t>24-3</t>
    <phoneticPr fontId="5" type="noConversion"/>
  </si>
  <si>
    <t>男青組50公尺蛙式(三)</t>
    <phoneticPr fontId="5" type="noConversion"/>
  </si>
  <si>
    <t>C黃啟軒　</t>
    <phoneticPr fontId="5" type="noConversion"/>
  </si>
  <si>
    <t>45"</t>
  </si>
  <si>
    <r>
      <t>4</t>
    </r>
    <r>
      <rPr>
        <sz val="12"/>
        <rFont val="新細明體"/>
        <family val="1"/>
        <charset val="136"/>
      </rPr>
      <t>2"95</t>
    </r>
    <phoneticPr fontId="5" type="noConversion"/>
  </si>
  <si>
    <r>
      <t>4</t>
    </r>
    <r>
      <rPr>
        <sz val="12"/>
        <rFont val="新細明體"/>
        <family val="1"/>
        <charset val="136"/>
      </rPr>
      <t>3"61</t>
    </r>
    <phoneticPr fontId="5" type="noConversion"/>
  </si>
  <si>
    <r>
      <t>4</t>
    </r>
    <r>
      <rPr>
        <sz val="12"/>
        <rFont val="新細明體"/>
        <family val="1"/>
        <charset val="136"/>
      </rPr>
      <t>1"49</t>
    </r>
    <phoneticPr fontId="5" type="noConversion"/>
  </si>
  <si>
    <r>
      <t>4</t>
    </r>
    <r>
      <rPr>
        <sz val="12"/>
        <rFont val="新細明體"/>
        <family val="1"/>
        <charset val="136"/>
      </rPr>
      <t>5"23</t>
    </r>
    <phoneticPr fontId="5" type="noConversion"/>
  </si>
  <si>
    <r>
      <t>4</t>
    </r>
    <r>
      <rPr>
        <sz val="12"/>
        <rFont val="新細明體"/>
        <family val="1"/>
        <charset val="136"/>
      </rPr>
      <t>4"98</t>
    </r>
    <phoneticPr fontId="5" type="noConversion"/>
  </si>
  <si>
    <t>25-1</t>
    <phoneticPr fontId="5" type="noConversion"/>
  </si>
  <si>
    <t>C梁兆鈞</t>
  </si>
  <si>
    <t>43"52</t>
    <phoneticPr fontId="5" type="noConversion"/>
  </si>
  <si>
    <t>1"00</t>
    <phoneticPr fontId="5" type="noConversion"/>
  </si>
  <si>
    <r>
      <t>1</t>
    </r>
    <r>
      <rPr>
        <sz val="12"/>
        <rFont val="新細明體"/>
        <family val="1"/>
        <charset val="136"/>
      </rPr>
      <t>'02"32</t>
    </r>
    <phoneticPr fontId="5" type="noConversion"/>
  </si>
  <si>
    <r>
      <t>5</t>
    </r>
    <r>
      <rPr>
        <sz val="12"/>
        <rFont val="新細明體"/>
        <family val="1"/>
        <charset val="136"/>
      </rPr>
      <t>5"45</t>
    </r>
    <phoneticPr fontId="5" type="noConversion"/>
  </si>
  <si>
    <r>
      <t>5</t>
    </r>
    <r>
      <rPr>
        <sz val="12"/>
        <rFont val="新細明體"/>
        <family val="1"/>
        <charset val="136"/>
      </rPr>
      <t>8"66</t>
    </r>
    <phoneticPr fontId="5" type="noConversion"/>
  </si>
  <si>
    <r>
      <t>5</t>
    </r>
    <r>
      <rPr>
        <sz val="12"/>
        <rFont val="新細明體"/>
        <family val="1"/>
        <charset val="136"/>
      </rPr>
      <t>0"85</t>
    </r>
    <phoneticPr fontId="5" type="noConversion"/>
  </si>
  <si>
    <t>25-2</t>
    <phoneticPr fontId="5" type="noConversion"/>
  </si>
  <si>
    <t>48"65</t>
  </si>
  <si>
    <r>
      <t>3</t>
    </r>
    <r>
      <rPr>
        <sz val="12"/>
        <rFont val="新細明體"/>
        <family val="1"/>
        <charset val="136"/>
      </rPr>
      <t>8"85</t>
    </r>
    <phoneticPr fontId="5" type="noConversion"/>
  </si>
  <si>
    <r>
      <t>4</t>
    </r>
    <r>
      <rPr>
        <sz val="12"/>
        <rFont val="新細明體"/>
        <family val="1"/>
        <charset val="136"/>
      </rPr>
      <t>2"57</t>
    </r>
    <phoneticPr fontId="5" type="noConversion"/>
  </si>
  <si>
    <r>
      <t>4</t>
    </r>
    <r>
      <rPr>
        <sz val="12"/>
        <rFont val="新細明體"/>
        <family val="1"/>
        <charset val="136"/>
      </rPr>
      <t>4"68</t>
    </r>
    <phoneticPr fontId="5" type="noConversion"/>
  </si>
  <si>
    <r>
      <t>5</t>
    </r>
    <r>
      <rPr>
        <sz val="12"/>
        <rFont val="新細明體"/>
        <family val="1"/>
        <charset val="136"/>
      </rPr>
      <t>0"73</t>
    </r>
    <phoneticPr fontId="5" type="noConversion"/>
  </si>
  <si>
    <t>26</t>
    <phoneticPr fontId="5" type="noConversion"/>
  </si>
  <si>
    <t>男青組50公尺蝶式</t>
  </si>
  <si>
    <t>B鄒育霖</t>
  </si>
  <si>
    <t>35"64</t>
    <phoneticPr fontId="5" type="noConversion"/>
  </si>
  <si>
    <t>55"73</t>
  </si>
  <si>
    <r>
      <t>4</t>
    </r>
    <r>
      <rPr>
        <sz val="12"/>
        <rFont val="新細明體"/>
        <family val="1"/>
        <charset val="136"/>
      </rPr>
      <t>8"79</t>
    </r>
    <phoneticPr fontId="5" type="noConversion"/>
  </si>
  <si>
    <r>
      <t>4</t>
    </r>
    <r>
      <rPr>
        <sz val="12"/>
        <rFont val="新細明體"/>
        <family val="1"/>
        <charset val="136"/>
      </rPr>
      <t>6"46</t>
    </r>
    <phoneticPr fontId="5" type="noConversion"/>
  </si>
  <si>
    <r>
      <t>3</t>
    </r>
    <r>
      <rPr>
        <sz val="12"/>
        <rFont val="新細明體"/>
        <family val="1"/>
        <charset val="136"/>
      </rPr>
      <t>4"34</t>
    </r>
    <phoneticPr fontId="5" type="noConversion"/>
  </si>
  <si>
    <r>
      <t>4</t>
    </r>
    <r>
      <rPr>
        <sz val="12"/>
        <rFont val="新細明體"/>
        <family val="1"/>
        <charset val="136"/>
      </rPr>
      <t>7"01</t>
    </r>
    <phoneticPr fontId="5" type="noConversion"/>
  </si>
  <si>
    <r>
      <t>5</t>
    </r>
    <r>
      <rPr>
        <sz val="12"/>
        <rFont val="新細明體"/>
        <family val="1"/>
        <charset val="136"/>
      </rPr>
      <t>8"28</t>
    </r>
    <phoneticPr fontId="5" type="noConversion"/>
  </si>
  <si>
    <t>27-1</t>
    <phoneticPr fontId="5" type="noConversion"/>
  </si>
  <si>
    <t>女壯組50公尺自由式(一)</t>
    <phoneticPr fontId="5" type="noConversion"/>
  </si>
  <si>
    <t>36"49</t>
    <phoneticPr fontId="5" type="noConversion"/>
  </si>
  <si>
    <t>1'10"00</t>
  </si>
  <si>
    <r>
      <t>1</t>
    </r>
    <r>
      <rPr>
        <sz val="12"/>
        <rFont val="新細明體"/>
        <family val="1"/>
        <charset val="136"/>
      </rPr>
      <t>'34"46</t>
    </r>
    <phoneticPr fontId="5" type="noConversion"/>
  </si>
  <si>
    <r>
      <t>1</t>
    </r>
    <r>
      <rPr>
        <sz val="12"/>
        <rFont val="新細明體"/>
        <family val="1"/>
        <charset val="136"/>
      </rPr>
      <t>'02"66</t>
    </r>
    <phoneticPr fontId="5" type="noConversion"/>
  </si>
  <si>
    <r>
      <t>5</t>
    </r>
    <r>
      <rPr>
        <sz val="12"/>
        <rFont val="新細明體"/>
        <family val="1"/>
        <charset val="136"/>
      </rPr>
      <t>9"98</t>
    </r>
    <phoneticPr fontId="5" type="noConversion"/>
  </si>
  <si>
    <t>27-2</t>
    <phoneticPr fontId="5" type="noConversion"/>
  </si>
  <si>
    <t>女壯組50公尺自由式(二)</t>
    <phoneticPr fontId="5" type="noConversion"/>
  </si>
  <si>
    <t>H顧逸霞</t>
    <phoneticPr fontId="5" type="noConversion"/>
  </si>
  <si>
    <r>
      <t>4</t>
    </r>
    <r>
      <rPr>
        <sz val="12"/>
        <rFont val="新細明體"/>
        <family val="1"/>
        <charset val="136"/>
      </rPr>
      <t>7"95</t>
    </r>
    <phoneticPr fontId="5" type="noConversion"/>
  </si>
  <si>
    <r>
      <t>4</t>
    </r>
    <r>
      <rPr>
        <sz val="12"/>
        <rFont val="新細明體"/>
        <family val="1"/>
        <charset val="136"/>
      </rPr>
      <t>1"64</t>
    </r>
    <phoneticPr fontId="5" type="noConversion"/>
  </si>
  <si>
    <r>
      <t>4</t>
    </r>
    <r>
      <rPr>
        <sz val="12"/>
        <rFont val="新細明體"/>
        <family val="1"/>
        <charset val="136"/>
      </rPr>
      <t>6"79</t>
    </r>
    <phoneticPr fontId="5" type="noConversion"/>
  </si>
  <si>
    <t>28-1</t>
    <phoneticPr fontId="5" type="noConversion"/>
  </si>
  <si>
    <t>女青組50公尺自由式(一)</t>
    <phoneticPr fontId="5" type="noConversion"/>
  </si>
  <si>
    <t>G劉喬溫</t>
  </si>
  <si>
    <t>陳嘉茹</t>
    <phoneticPr fontId="4" type="noConversion"/>
  </si>
  <si>
    <r>
      <t>1</t>
    </r>
    <r>
      <rPr>
        <sz val="12"/>
        <rFont val="新細明體"/>
        <family val="1"/>
        <charset val="136"/>
      </rPr>
      <t>'01"97</t>
    </r>
    <phoneticPr fontId="5" type="noConversion"/>
  </si>
  <si>
    <r>
      <t>4</t>
    </r>
    <r>
      <rPr>
        <sz val="12"/>
        <rFont val="新細明體"/>
        <family val="1"/>
        <charset val="136"/>
      </rPr>
      <t>8"67</t>
    </r>
    <phoneticPr fontId="5" type="noConversion"/>
  </si>
  <si>
    <r>
      <t>4</t>
    </r>
    <r>
      <rPr>
        <sz val="12"/>
        <rFont val="新細明體"/>
        <family val="1"/>
        <charset val="136"/>
      </rPr>
      <t>6"50</t>
    </r>
    <phoneticPr fontId="5" type="noConversion"/>
  </si>
  <si>
    <r>
      <t>4</t>
    </r>
    <r>
      <rPr>
        <sz val="12"/>
        <rFont val="新細明體"/>
        <family val="1"/>
        <charset val="136"/>
      </rPr>
      <t>5"90</t>
    </r>
    <phoneticPr fontId="5" type="noConversion"/>
  </si>
  <si>
    <r>
      <t>1</t>
    </r>
    <r>
      <rPr>
        <sz val="12"/>
        <rFont val="新細明體"/>
        <family val="1"/>
        <charset val="136"/>
      </rPr>
      <t>'01"93</t>
    </r>
    <phoneticPr fontId="5" type="noConversion"/>
  </si>
  <si>
    <r>
      <t>1</t>
    </r>
    <r>
      <rPr>
        <sz val="12"/>
        <rFont val="新細明體"/>
        <family val="1"/>
        <charset val="136"/>
      </rPr>
      <t>'03"89</t>
    </r>
    <phoneticPr fontId="5" type="noConversion"/>
  </si>
  <si>
    <t>28-2</t>
    <phoneticPr fontId="5" type="noConversion"/>
  </si>
  <si>
    <t>女青組50公尺自由式(二)</t>
    <phoneticPr fontId="5" type="noConversion"/>
  </si>
  <si>
    <t>41"63</t>
  </si>
  <si>
    <r>
      <t>3</t>
    </r>
    <r>
      <rPr>
        <sz val="12"/>
        <rFont val="新細明體"/>
        <family val="1"/>
        <charset val="136"/>
      </rPr>
      <t>7"43</t>
    </r>
    <phoneticPr fontId="5" type="noConversion"/>
  </si>
  <si>
    <r>
      <t>4</t>
    </r>
    <r>
      <rPr>
        <sz val="12"/>
        <rFont val="新細明體"/>
        <family val="1"/>
        <charset val="136"/>
      </rPr>
      <t>1"33</t>
    </r>
    <phoneticPr fontId="5" type="noConversion"/>
  </si>
  <si>
    <r>
      <t>4</t>
    </r>
    <r>
      <rPr>
        <sz val="12"/>
        <rFont val="新細明體"/>
        <family val="1"/>
        <charset val="136"/>
      </rPr>
      <t>2"80</t>
    </r>
    <phoneticPr fontId="5" type="noConversion"/>
  </si>
  <si>
    <t>29-1</t>
    <phoneticPr fontId="5" type="noConversion"/>
  </si>
  <si>
    <t>33"79</t>
    <phoneticPr fontId="5" type="noConversion"/>
  </si>
  <si>
    <t>52"49</t>
  </si>
  <si>
    <r>
      <t>3</t>
    </r>
    <r>
      <rPr>
        <sz val="12"/>
        <rFont val="新細明體"/>
        <family val="1"/>
        <charset val="136"/>
      </rPr>
      <t>8"40</t>
    </r>
    <phoneticPr fontId="5" type="noConversion"/>
  </si>
  <si>
    <r>
      <t>4</t>
    </r>
    <r>
      <rPr>
        <sz val="12"/>
        <rFont val="新細明體"/>
        <family val="1"/>
        <charset val="136"/>
      </rPr>
      <t>7"98</t>
    </r>
    <phoneticPr fontId="5" type="noConversion"/>
  </si>
  <si>
    <r>
      <t>4</t>
    </r>
    <r>
      <rPr>
        <sz val="12"/>
        <rFont val="新細明體"/>
        <family val="1"/>
        <charset val="136"/>
      </rPr>
      <t>8"86</t>
    </r>
    <phoneticPr fontId="5" type="noConversion"/>
  </si>
  <si>
    <t>29-2</t>
    <phoneticPr fontId="5" type="noConversion"/>
  </si>
  <si>
    <t>43''31</t>
  </si>
  <si>
    <r>
      <t>4</t>
    </r>
    <r>
      <rPr>
        <sz val="12"/>
        <rFont val="新細明體"/>
        <family val="1"/>
        <charset val="136"/>
      </rPr>
      <t>0"86</t>
    </r>
    <phoneticPr fontId="5" type="noConversion"/>
  </si>
  <si>
    <r>
      <t>3</t>
    </r>
    <r>
      <rPr>
        <sz val="12"/>
        <rFont val="新細明體"/>
        <family val="1"/>
        <charset val="136"/>
      </rPr>
      <t>5"24</t>
    </r>
    <phoneticPr fontId="5" type="noConversion"/>
  </si>
  <si>
    <r>
      <t>3</t>
    </r>
    <r>
      <rPr>
        <sz val="12"/>
        <rFont val="新細明體"/>
        <family val="1"/>
        <charset val="136"/>
      </rPr>
      <t>6"37</t>
    </r>
    <phoneticPr fontId="5" type="noConversion"/>
  </si>
  <si>
    <r>
      <t>4</t>
    </r>
    <r>
      <rPr>
        <sz val="12"/>
        <rFont val="新細明體"/>
        <family val="1"/>
        <charset val="136"/>
      </rPr>
      <t>5"40</t>
    </r>
    <phoneticPr fontId="5" type="noConversion"/>
  </si>
  <si>
    <t>30-1</t>
    <phoneticPr fontId="5" type="noConversion"/>
  </si>
  <si>
    <t>男青組50公尺自由式(一)</t>
    <phoneticPr fontId="5" type="noConversion"/>
  </si>
  <si>
    <t>G周柏寰</t>
  </si>
  <si>
    <t xml:space="preserve">G周聖鈗 </t>
  </si>
  <si>
    <t>33"11</t>
    <phoneticPr fontId="5" type="noConversion"/>
  </si>
  <si>
    <t>50"</t>
    <phoneticPr fontId="5" type="noConversion"/>
  </si>
  <si>
    <r>
      <t>3</t>
    </r>
    <r>
      <rPr>
        <sz val="12"/>
        <rFont val="新細明體"/>
        <family val="1"/>
        <charset val="136"/>
      </rPr>
      <t>8"07</t>
    </r>
    <phoneticPr fontId="5" type="noConversion"/>
  </si>
  <si>
    <r>
      <t>4</t>
    </r>
    <r>
      <rPr>
        <sz val="12"/>
        <rFont val="新細明體"/>
        <family val="1"/>
        <charset val="136"/>
      </rPr>
      <t>1"34</t>
    </r>
    <phoneticPr fontId="5" type="noConversion"/>
  </si>
  <si>
    <r>
      <t>4</t>
    </r>
    <r>
      <rPr>
        <sz val="12"/>
        <rFont val="新細明體"/>
        <family val="1"/>
        <charset val="136"/>
      </rPr>
      <t>2"03</t>
    </r>
    <phoneticPr fontId="5" type="noConversion"/>
  </si>
  <si>
    <r>
      <t>4</t>
    </r>
    <r>
      <rPr>
        <sz val="12"/>
        <rFont val="新細明體"/>
        <family val="1"/>
        <charset val="136"/>
      </rPr>
      <t>9"46</t>
    </r>
    <phoneticPr fontId="5" type="noConversion"/>
  </si>
  <si>
    <t>30-2</t>
    <phoneticPr fontId="5" type="noConversion"/>
  </si>
  <si>
    <t>男青組50公尺自由式(二)</t>
    <phoneticPr fontId="5" type="noConversion"/>
  </si>
  <si>
    <t>41"78</t>
  </si>
  <si>
    <r>
      <t>4</t>
    </r>
    <r>
      <rPr>
        <sz val="12"/>
        <rFont val="新細明體"/>
        <family val="1"/>
        <charset val="136"/>
      </rPr>
      <t>3"69</t>
    </r>
    <phoneticPr fontId="5" type="noConversion"/>
  </si>
  <si>
    <r>
      <t>4</t>
    </r>
    <r>
      <rPr>
        <sz val="12"/>
        <rFont val="新細明體"/>
        <family val="1"/>
        <charset val="136"/>
      </rPr>
      <t>9"58</t>
    </r>
    <phoneticPr fontId="5" type="noConversion"/>
  </si>
  <si>
    <r>
      <t>3</t>
    </r>
    <r>
      <rPr>
        <sz val="12"/>
        <rFont val="新細明體"/>
        <family val="1"/>
        <charset val="136"/>
      </rPr>
      <t>4"57</t>
    </r>
    <phoneticPr fontId="5" type="noConversion"/>
  </si>
  <si>
    <r>
      <t>4</t>
    </r>
    <r>
      <rPr>
        <sz val="12"/>
        <rFont val="新細明體"/>
        <family val="1"/>
        <charset val="136"/>
      </rPr>
      <t>2"30</t>
    </r>
    <phoneticPr fontId="5" type="noConversion"/>
  </si>
  <si>
    <r>
      <t>3</t>
    </r>
    <r>
      <rPr>
        <sz val="12"/>
        <rFont val="新細明體"/>
        <family val="1"/>
        <charset val="136"/>
      </rPr>
      <t>4"23</t>
    </r>
    <phoneticPr fontId="5" type="noConversion"/>
  </si>
  <si>
    <t>30-3</t>
    <phoneticPr fontId="5" type="noConversion"/>
  </si>
  <si>
    <t>男青組50公尺自由式(三)</t>
    <phoneticPr fontId="5" type="noConversion"/>
  </si>
  <si>
    <t>C黃啟軒　</t>
  </si>
  <si>
    <t>D尤敦平</t>
  </si>
  <si>
    <t>35'10</t>
  </si>
  <si>
    <r>
      <t>3</t>
    </r>
    <r>
      <rPr>
        <sz val="12"/>
        <rFont val="新細明體"/>
        <family val="1"/>
        <charset val="136"/>
      </rPr>
      <t>6"06</t>
    </r>
    <phoneticPr fontId="5" type="noConversion"/>
  </si>
  <si>
    <r>
      <t>3</t>
    </r>
    <r>
      <rPr>
        <sz val="12"/>
        <rFont val="新細明體"/>
        <family val="1"/>
        <charset val="136"/>
      </rPr>
      <t>7"90</t>
    </r>
    <phoneticPr fontId="5" type="noConversion"/>
  </si>
  <si>
    <r>
      <t>3</t>
    </r>
    <r>
      <rPr>
        <sz val="12"/>
        <rFont val="新細明體"/>
        <family val="1"/>
        <charset val="136"/>
      </rPr>
      <t>0"44</t>
    </r>
    <phoneticPr fontId="5" type="noConversion"/>
  </si>
  <si>
    <r>
      <t>3</t>
    </r>
    <r>
      <rPr>
        <sz val="12"/>
        <rFont val="新細明體"/>
        <family val="1"/>
        <charset val="136"/>
      </rPr>
      <t>4"76</t>
    </r>
    <phoneticPr fontId="5" type="noConversion"/>
  </si>
  <si>
    <r>
      <t>3</t>
    </r>
    <r>
      <rPr>
        <sz val="12"/>
        <rFont val="新細明體"/>
        <family val="1"/>
        <charset val="136"/>
      </rPr>
      <t>8"39</t>
    </r>
    <phoneticPr fontId="5" type="noConversion"/>
  </si>
  <si>
    <t>31-1</t>
    <phoneticPr fontId="5" type="noConversion"/>
  </si>
  <si>
    <t>女子組200公尺蛙式(一)</t>
    <phoneticPr fontId="5" type="noConversion"/>
  </si>
  <si>
    <t>4'10"55</t>
    <phoneticPr fontId="5" type="noConversion"/>
  </si>
  <si>
    <t>5'25"</t>
    <phoneticPr fontId="5" type="noConversion"/>
  </si>
  <si>
    <t>8</t>
    <phoneticPr fontId="5" type="noConversion"/>
  </si>
  <si>
    <r>
      <t>4</t>
    </r>
    <r>
      <rPr>
        <sz val="12"/>
        <rFont val="新細明體"/>
        <family val="1"/>
        <charset val="136"/>
      </rPr>
      <t>'39"29</t>
    </r>
    <phoneticPr fontId="5" type="noConversion"/>
  </si>
  <si>
    <r>
      <t>5</t>
    </r>
    <r>
      <rPr>
        <sz val="12"/>
        <rFont val="新細明體"/>
        <family val="1"/>
        <charset val="136"/>
      </rPr>
      <t>'03"70</t>
    </r>
    <phoneticPr fontId="5" type="noConversion"/>
  </si>
  <si>
    <r>
      <t>5</t>
    </r>
    <r>
      <rPr>
        <sz val="12"/>
        <rFont val="新細明體"/>
        <family val="1"/>
        <charset val="136"/>
      </rPr>
      <t>'01"62</t>
    </r>
    <phoneticPr fontId="5" type="noConversion"/>
  </si>
  <si>
    <t>31-2</t>
    <phoneticPr fontId="5" type="noConversion"/>
  </si>
  <si>
    <t>女子組200公尺蛙式(二)</t>
    <phoneticPr fontId="5" type="noConversion"/>
  </si>
  <si>
    <t>4'31"79</t>
  </si>
  <si>
    <r>
      <t>4</t>
    </r>
    <r>
      <rPr>
        <sz val="12"/>
        <rFont val="新細明體"/>
        <family val="1"/>
        <charset val="136"/>
      </rPr>
      <t>'30"40</t>
    </r>
    <phoneticPr fontId="5" type="noConversion"/>
  </si>
  <si>
    <r>
      <t>4</t>
    </r>
    <r>
      <rPr>
        <sz val="12"/>
        <rFont val="新細明體"/>
        <family val="1"/>
        <charset val="136"/>
      </rPr>
      <t>'20"17</t>
    </r>
    <phoneticPr fontId="5" type="noConversion"/>
  </si>
  <si>
    <r>
      <t>4</t>
    </r>
    <r>
      <rPr>
        <sz val="12"/>
        <rFont val="新細明體"/>
        <family val="1"/>
        <charset val="136"/>
      </rPr>
      <t>'07"36</t>
    </r>
    <phoneticPr fontId="5" type="noConversion"/>
  </si>
  <si>
    <r>
      <t>4</t>
    </r>
    <r>
      <rPr>
        <sz val="12"/>
        <rFont val="新細明體"/>
        <family val="1"/>
        <charset val="136"/>
      </rPr>
      <t>'30"78</t>
    </r>
    <phoneticPr fontId="5" type="noConversion"/>
  </si>
  <si>
    <r>
      <t>4</t>
    </r>
    <r>
      <rPr>
        <sz val="12"/>
        <rFont val="新細明體"/>
        <family val="1"/>
        <charset val="136"/>
      </rPr>
      <t>'47"91</t>
    </r>
    <phoneticPr fontId="5" type="noConversion"/>
  </si>
  <si>
    <t>32-1</t>
    <phoneticPr fontId="5" type="noConversion"/>
  </si>
  <si>
    <t>C蔡增喜</t>
  </si>
  <si>
    <t>3'46"07</t>
    <phoneticPr fontId="5" type="noConversion"/>
  </si>
  <si>
    <t>4'11"</t>
  </si>
  <si>
    <t>7</t>
    <phoneticPr fontId="5" type="noConversion"/>
  </si>
  <si>
    <r>
      <t>4</t>
    </r>
    <r>
      <rPr>
        <sz val="12"/>
        <rFont val="新細明體"/>
        <family val="1"/>
        <charset val="136"/>
      </rPr>
      <t>'24"73</t>
    </r>
    <phoneticPr fontId="5" type="noConversion"/>
  </si>
  <si>
    <r>
      <t>4</t>
    </r>
    <r>
      <rPr>
        <sz val="12"/>
        <rFont val="新細明體"/>
        <family val="1"/>
        <charset val="136"/>
      </rPr>
      <t>'22"44</t>
    </r>
    <phoneticPr fontId="5" type="noConversion"/>
  </si>
  <si>
    <r>
      <t>4</t>
    </r>
    <r>
      <rPr>
        <sz val="12"/>
        <rFont val="新細明體"/>
        <family val="1"/>
        <charset val="136"/>
      </rPr>
      <t>'19"45</t>
    </r>
    <phoneticPr fontId="5" type="noConversion"/>
  </si>
  <si>
    <t>32-2</t>
    <phoneticPr fontId="5" type="noConversion"/>
  </si>
  <si>
    <t>4"05'00</t>
  </si>
  <si>
    <r>
      <t>3</t>
    </r>
    <r>
      <rPr>
        <sz val="12"/>
        <rFont val="新細明體"/>
        <family val="1"/>
        <charset val="136"/>
      </rPr>
      <t>'54"58</t>
    </r>
    <phoneticPr fontId="5" type="noConversion"/>
  </si>
  <si>
    <r>
      <t>3</t>
    </r>
    <r>
      <rPr>
        <sz val="12"/>
        <rFont val="新細明體"/>
        <family val="1"/>
        <charset val="136"/>
      </rPr>
      <t>'45"04</t>
    </r>
    <phoneticPr fontId="5" type="noConversion"/>
  </si>
  <si>
    <r>
      <t>3</t>
    </r>
    <r>
      <rPr>
        <sz val="12"/>
        <rFont val="新細明體"/>
        <family val="1"/>
        <charset val="136"/>
      </rPr>
      <t>'43"72</t>
    </r>
    <phoneticPr fontId="5" type="noConversion"/>
  </si>
  <si>
    <r>
      <t>4</t>
    </r>
    <r>
      <rPr>
        <sz val="12"/>
        <rFont val="新細明體"/>
        <family val="1"/>
        <charset val="136"/>
      </rPr>
      <t>'03"68</t>
    </r>
    <phoneticPr fontId="5" type="noConversion"/>
  </si>
  <si>
    <t>33-1</t>
    <phoneticPr fontId="5" type="noConversion"/>
  </si>
  <si>
    <t>男青組200公尺蛙式(一)</t>
    <phoneticPr fontId="5" type="noConversion"/>
  </si>
  <si>
    <t>3'29"62</t>
    <phoneticPr fontId="5" type="noConversion"/>
  </si>
  <si>
    <t>4'05</t>
    <phoneticPr fontId="5" type="noConversion"/>
  </si>
  <si>
    <r>
      <t>5</t>
    </r>
    <r>
      <rPr>
        <sz val="12"/>
        <rFont val="新細明體"/>
        <family val="1"/>
        <charset val="136"/>
      </rPr>
      <t>'10"51</t>
    </r>
    <phoneticPr fontId="5" type="noConversion"/>
  </si>
  <si>
    <r>
      <t>4</t>
    </r>
    <r>
      <rPr>
        <sz val="12"/>
        <rFont val="新細明體"/>
        <family val="1"/>
        <charset val="136"/>
      </rPr>
      <t>'18"83</t>
    </r>
    <phoneticPr fontId="5" type="noConversion"/>
  </si>
  <si>
    <t>3'51"70</t>
    <phoneticPr fontId="5" type="noConversion"/>
  </si>
  <si>
    <r>
      <t>4</t>
    </r>
    <r>
      <rPr>
        <sz val="12"/>
        <rFont val="新細明體"/>
        <family val="1"/>
        <charset val="136"/>
      </rPr>
      <t>'11"03</t>
    </r>
    <phoneticPr fontId="5" type="noConversion"/>
  </si>
  <si>
    <t>33-2</t>
    <phoneticPr fontId="5" type="noConversion"/>
  </si>
  <si>
    <t>男青組200公尺蛙式(二)</t>
    <phoneticPr fontId="5" type="noConversion"/>
  </si>
  <si>
    <t>3'41"52</t>
  </si>
  <si>
    <r>
      <t>3</t>
    </r>
    <r>
      <rPr>
        <sz val="12"/>
        <rFont val="新細明體"/>
        <family val="1"/>
        <charset val="136"/>
      </rPr>
      <t>'52"64</t>
    </r>
    <phoneticPr fontId="5" type="noConversion"/>
  </si>
  <si>
    <r>
      <t>3</t>
    </r>
    <r>
      <rPr>
        <sz val="12"/>
        <rFont val="新細明體"/>
        <family val="1"/>
        <charset val="136"/>
      </rPr>
      <t>'45"86</t>
    </r>
    <phoneticPr fontId="5" type="noConversion"/>
  </si>
  <si>
    <r>
      <t>3</t>
    </r>
    <r>
      <rPr>
        <sz val="12"/>
        <rFont val="新細明體"/>
        <family val="1"/>
        <charset val="136"/>
      </rPr>
      <t>'27"64</t>
    </r>
    <phoneticPr fontId="5" type="noConversion"/>
  </si>
  <si>
    <r>
      <t>3</t>
    </r>
    <r>
      <rPr>
        <sz val="12"/>
        <rFont val="新細明體"/>
        <family val="1"/>
        <charset val="136"/>
      </rPr>
      <t>'13"09</t>
    </r>
    <phoneticPr fontId="5" type="noConversion"/>
  </si>
  <si>
    <r>
      <t>3</t>
    </r>
    <r>
      <rPr>
        <sz val="12"/>
        <rFont val="新細明體"/>
        <family val="1"/>
        <charset val="136"/>
      </rPr>
      <t>'41"53</t>
    </r>
    <phoneticPr fontId="5" type="noConversion"/>
  </si>
  <si>
    <r>
      <t>3</t>
    </r>
    <r>
      <rPr>
        <sz val="12"/>
        <rFont val="新細明體"/>
        <family val="1"/>
        <charset val="136"/>
      </rPr>
      <t>'57"39</t>
    </r>
    <phoneticPr fontId="5" type="noConversion"/>
  </si>
  <si>
    <t>34</t>
    <phoneticPr fontId="5" type="noConversion"/>
  </si>
  <si>
    <t>女子組200公尺自由式(併)</t>
    <phoneticPr fontId="5" type="noConversion"/>
  </si>
  <si>
    <t>3'31"22</t>
    <phoneticPr fontId="5" type="noConversion"/>
  </si>
  <si>
    <t>3'45"22</t>
  </si>
  <si>
    <t>6</t>
    <phoneticPr fontId="5" type="noConversion"/>
  </si>
  <si>
    <r>
      <t>4</t>
    </r>
    <r>
      <rPr>
        <sz val="12"/>
        <rFont val="新細明體"/>
        <family val="1"/>
        <charset val="136"/>
      </rPr>
      <t>'43"47</t>
    </r>
    <phoneticPr fontId="5" type="noConversion"/>
  </si>
  <si>
    <r>
      <t>4</t>
    </r>
    <r>
      <rPr>
        <sz val="12"/>
        <rFont val="新細明體"/>
        <family val="1"/>
        <charset val="136"/>
      </rPr>
      <t>'22"61</t>
    </r>
    <phoneticPr fontId="5" type="noConversion"/>
  </si>
  <si>
    <r>
      <t>3</t>
    </r>
    <r>
      <rPr>
        <sz val="12"/>
        <rFont val="新細明體"/>
        <family val="1"/>
        <charset val="136"/>
      </rPr>
      <t>'14"47</t>
    </r>
    <phoneticPr fontId="5" type="noConversion"/>
  </si>
  <si>
    <r>
      <t>3</t>
    </r>
    <r>
      <rPr>
        <sz val="12"/>
        <rFont val="新細明體"/>
        <family val="1"/>
        <charset val="136"/>
      </rPr>
      <t>'37"78</t>
    </r>
    <phoneticPr fontId="5" type="noConversion"/>
  </si>
  <si>
    <r>
      <t>3</t>
    </r>
    <r>
      <rPr>
        <sz val="12"/>
        <rFont val="新細明體"/>
        <family val="1"/>
        <charset val="136"/>
      </rPr>
      <t>'39"75</t>
    </r>
    <phoneticPr fontId="5" type="noConversion"/>
  </si>
  <si>
    <r>
      <t>4</t>
    </r>
    <r>
      <rPr>
        <sz val="12"/>
        <rFont val="新細明體"/>
        <family val="1"/>
        <charset val="136"/>
      </rPr>
      <t>'36"27</t>
    </r>
    <phoneticPr fontId="5" type="noConversion"/>
  </si>
  <si>
    <t>35</t>
    <phoneticPr fontId="5" type="noConversion"/>
  </si>
  <si>
    <t>2'47"49</t>
    <phoneticPr fontId="5" type="noConversion"/>
  </si>
  <si>
    <t>3'56"40</t>
  </si>
  <si>
    <r>
      <t>4</t>
    </r>
    <r>
      <rPr>
        <sz val="12"/>
        <rFont val="新細明體"/>
        <family val="1"/>
        <charset val="136"/>
      </rPr>
      <t>'20"43</t>
    </r>
    <phoneticPr fontId="5" type="noConversion"/>
  </si>
  <si>
    <r>
      <t>3</t>
    </r>
    <r>
      <rPr>
        <sz val="12"/>
        <rFont val="新細明體"/>
        <family val="1"/>
        <charset val="136"/>
      </rPr>
      <t>'28"09</t>
    </r>
    <phoneticPr fontId="5" type="noConversion"/>
  </si>
  <si>
    <r>
      <t>3</t>
    </r>
    <r>
      <rPr>
        <sz val="12"/>
        <rFont val="新細明體"/>
        <family val="1"/>
        <charset val="136"/>
      </rPr>
      <t>'25"86</t>
    </r>
    <phoneticPr fontId="5" type="noConversion"/>
  </si>
  <si>
    <r>
      <t>3</t>
    </r>
    <r>
      <rPr>
        <sz val="12"/>
        <rFont val="新細明體"/>
        <family val="1"/>
        <charset val="136"/>
      </rPr>
      <t>'18"59</t>
    </r>
    <phoneticPr fontId="5" type="noConversion"/>
  </si>
  <si>
    <r>
      <t>4</t>
    </r>
    <r>
      <rPr>
        <sz val="12"/>
        <rFont val="新細明體"/>
        <family val="1"/>
        <charset val="136"/>
      </rPr>
      <t>'54"66</t>
    </r>
    <phoneticPr fontId="5" type="noConversion"/>
  </si>
  <si>
    <r>
      <t>4</t>
    </r>
    <r>
      <rPr>
        <sz val="12"/>
        <rFont val="新細明體"/>
        <family val="1"/>
        <charset val="136"/>
      </rPr>
      <t>'40"92</t>
    </r>
    <phoneticPr fontId="5" type="noConversion"/>
  </si>
  <si>
    <t>36-1</t>
    <phoneticPr fontId="5" type="noConversion"/>
  </si>
  <si>
    <t>男青組200公尺自由式(一)</t>
    <phoneticPr fontId="5" type="noConversion"/>
  </si>
  <si>
    <t>E黎建成</t>
  </si>
  <si>
    <t>3'03"38</t>
    <phoneticPr fontId="5" type="noConversion"/>
  </si>
  <si>
    <t>4'00</t>
    <phoneticPr fontId="5" type="noConversion"/>
  </si>
  <si>
    <r>
      <t>3</t>
    </r>
    <r>
      <rPr>
        <sz val="12"/>
        <rFont val="新細明體"/>
        <family val="1"/>
        <charset val="136"/>
      </rPr>
      <t>'24"53</t>
    </r>
    <phoneticPr fontId="5" type="noConversion"/>
  </si>
  <si>
    <r>
      <t>4</t>
    </r>
    <r>
      <rPr>
        <sz val="12"/>
        <rFont val="新細明體"/>
        <family val="1"/>
        <charset val="136"/>
      </rPr>
      <t>'03"58</t>
    </r>
    <phoneticPr fontId="5" type="noConversion"/>
  </si>
  <si>
    <r>
      <t>3</t>
    </r>
    <r>
      <rPr>
        <sz val="12"/>
        <rFont val="新細明體"/>
        <family val="1"/>
        <charset val="136"/>
      </rPr>
      <t>'17"13</t>
    </r>
    <phoneticPr fontId="5" type="noConversion"/>
  </si>
  <si>
    <r>
      <t>4</t>
    </r>
    <r>
      <rPr>
        <sz val="12"/>
        <rFont val="新細明體"/>
        <family val="1"/>
        <charset val="136"/>
      </rPr>
      <t>'05"27</t>
    </r>
    <phoneticPr fontId="5" type="noConversion"/>
  </si>
  <si>
    <r>
      <t>3</t>
    </r>
    <r>
      <rPr>
        <sz val="12"/>
        <rFont val="新細明體"/>
        <family val="1"/>
        <charset val="136"/>
      </rPr>
      <t>'22"19</t>
    </r>
    <phoneticPr fontId="5" type="noConversion"/>
  </si>
  <si>
    <t>36-2</t>
    <phoneticPr fontId="5" type="noConversion"/>
  </si>
  <si>
    <t>男青組200公尺自由式(二)</t>
    <phoneticPr fontId="5" type="noConversion"/>
  </si>
  <si>
    <t>3'22"85</t>
  </si>
  <si>
    <r>
      <t>3</t>
    </r>
    <r>
      <rPr>
        <sz val="12"/>
        <rFont val="新細明體"/>
        <family val="1"/>
        <charset val="136"/>
      </rPr>
      <t>'58"32</t>
    </r>
    <phoneticPr fontId="5" type="noConversion"/>
  </si>
  <si>
    <r>
      <t>2</t>
    </r>
    <r>
      <rPr>
        <sz val="12"/>
        <rFont val="新細明體"/>
        <family val="1"/>
        <charset val="136"/>
      </rPr>
      <t>'49"90</t>
    </r>
    <phoneticPr fontId="5" type="noConversion"/>
  </si>
  <si>
    <r>
      <t>3</t>
    </r>
    <r>
      <rPr>
        <sz val="12"/>
        <rFont val="新細明體"/>
        <family val="1"/>
        <charset val="136"/>
      </rPr>
      <t>'14"91</t>
    </r>
    <phoneticPr fontId="5" type="noConversion"/>
  </si>
  <si>
    <r>
      <t>3</t>
    </r>
    <r>
      <rPr>
        <sz val="12"/>
        <rFont val="新細明體"/>
        <family val="1"/>
        <charset val="136"/>
      </rPr>
      <t>'06"24</t>
    </r>
    <phoneticPr fontId="5" type="noConversion"/>
  </si>
  <si>
    <r>
      <t>3</t>
    </r>
    <r>
      <rPr>
        <sz val="12"/>
        <rFont val="新細明體"/>
        <family val="1"/>
        <charset val="136"/>
      </rPr>
      <t>'26"19</t>
    </r>
    <phoneticPr fontId="5" type="noConversion"/>
  </si>
  <si>
    <t>37</t>
    <phoneticPr fontId="5" type="noConversion"/>
  </si>
  <si>
    <t>女子組200公尺自由式接力(併)</t>
    <phoneticPr fontId="5" type="noConversion"/>
  </si>
  <si>
    <t>2'58"91</t>
    <phoneticPr fontId="5" type="noConversion"/>
  </si>
  <si>
    <t>3'12"00</t>
    <phoneticPr fontId="5" type="noConversion"/>
  </si>
  <si>
    <r>
      <t>3</t>
    </r>
    <r>
      <rPr>
        <sz val="12"/>
        <rFont val="新細明體"/>
        <family val="1"/>
        <charset val="136"/>
      </rPr>
      <t>'03"66</t>
    </r>
    <phoneticPr fontId="5" type="noConversion"/>
  </si>
  <si>
    <r>
      <t>2</t>
    </r>
    <r>
      <rPr>
        <sz val="12"/>
        <rFont val="新細明體"/>
        <family val="1"/>
        <charset val="136"/>
      </rPr>
      <t>'56"60</t>
    </r>
    <phoneticPr fontId="5" type="noConversion"/>
  </si>
  <si>
    <r>
      <t>3</t>
    </r>
    <r>
      <rPr>
        <sz val="12"/>
        <rFont val="新細明體"/>
        <family val="1"/>
        <charset val="136"/>
      </rPr>
      <t>'02"61</t>
    </r>
    <phoneticPr fontId="5" type="noConversion"/>
  </si>
  <si>
    <r>
      <t>3</t>
    </r>
    <r>
      <rPr>
        <sz val="12"/>
        <rFont val="新細明體"/>
        <family val="1"/>
        <charset val="136"/>
      </rPr>
      <t>'46"13</t>
    </r>
    <phoneticPr fontId="5" type="noConversion"/>
  </si>
  <si>
    <r>
      <t>3</t>
    </r>
    <r>
      <rPr>
        <sz val="12"/>
        <rFont val="新細明體"/>
        <family val="1"/>
        <charset val="136"/>
      </rPr>
      <t>'12"00</t>
    </r>
    <phoneticPr fontId="5" type="noConversion"/>
  </si>
  <si>
    <r>
      <t>3</t>
    </r>
    <r>
      <rPr>
        <sz val="12"/>
        <rFont val="新細明體"/>
        <family val="1"/>
        <charset val="136"/>
      </rPr>
      <t>'23"44</t>
    </r>
    <phoneticPr fontId="5" type="noConversion"/>
  </si>
  <si>
    <t>38</t>
    <phoneticPr fontId="5" type="noConversion"/>
  </si>
  <si>
    <t>男子組400公尺自由式接力(併)</t>
    <phoneticPr fontId="5" type="noConversion"/>
  </si>
  <si>
    <t>5'18"06</t>
    <phoneticPr fontId="5" type="noConversion"/>
  </si>
  <si>
    <t>5'46"54</t>
    <phoneticPr fontId="5" type="noConversion"/>
  </si>
  <si>
    <r>
      <t>6</t>
    </r>
    <r>
      <rPr>
        <sz val="12"/>
        <rFont val="新細明體"/>
        <family val="1"/>
        <charset val="136"/>
      </rPr>
      <t>'23"04</t>
    </r>
    <phoneticPr fontId="5" type="noConversion"/>
  </si>
  <si>
    <r>
      <t>6</t>
    </r>
    <r>
      <rPr>
        <sz val="12"/>
        <rFont val="新細明體"/>
        <family val="1"/>
        <charset val="136"/>
      </rPr>
      <t>'03"90</t>
    </r>
    <phoneticPr fontId="5" type="noConversion"/>
  </si>
  <si>
    <r>
      <t>5</t>
    </r>
    <r>
      <rPr>
        <sz val="12"/>
        <rFont val="新細明體"/>
        <family val="1"/>
        <charset val="136"/>
      </rPr>
      <t>'19"73</t>
    </r>
    <phoneticPr fontId="5" type="noConversion"/>
  </si>
  <si>
    <r>
      <t>5</t>
    </r>
    <r>
      <rPr>
        <sz val="12"/>
        <rFont val="新細明體"/>
        <family val="1"/>
        <charset val="136"/>
      </rPr>
      <t>'12"41</t>
    </r>
    <phoneticPr fontId="5" type="noConversion"/>
  </si>
  <si>
    <r>
      <t>5</t>
    </r>
    <r>
      <rPr>
        <sz val="12"/>
        <rFont val="新細明體"/>
        <family val="1"/>
        <charset val="136"/>
      </rPr>
      <t>'08"87</t>
    </r>
    <phoneticPr fontId="5" type="noConversion"/>
  </si>
  <si>
    <r>
      <t>5</t>
    </r>
    <r>
      <rPr>
        <sz val="12"/>
        <rFont val="新細明體"/>
        <family val="1"/>
        <charset val="136"/>
      </rPr>
      <t>'39"27</t>
    </r>
    <phoneticPr fontId="5" type="noConversion"/>
  </si>
  <si>
    <t>39-1</t>
    <phoneticPr fontId="5" type="noConversion"/>
  </si>
  <si>
    <t>大隊接力(一)</t>
    <phoneticPr fontId="5" type="noConversion"/>
  </si>
  <si>
    <t>6'21"87</t>
    <phoneticPr fontId="5" type="noConversion"/>
  </si>
  <si>
    <t>8'35"95</t>
    <phoneticPr fontId="5" type="noConversion"/>
  </si>
  <si>
    <r>
      <t>6</t>
    </r>
    <r>
      <rPr>
        <sz val="12"/>
        <rFont val="新細明體"/>
        <family val="1"/>
        <charset val="136"/>
      </rPr>
      <t>'37"55</t>
    </r>
    <phoneticPr fontId="5" type="noConversion"/>
  </si>
  <si>
    <r>
      <t>6</t>
    </r>
    <r>
      <rPr>
        <sz val="12"/>
        <rFont val="新細明體"/>
        <family val="1"/>
        <charset val="136"/>
      </rPr>
      <t>'36"04</t>
    </r>
    <phoneticPr fontId="5" type="noConversion"/>
  </si>
  <si>
    <r>
      <t>6</t>
    </r>
    <r>
      <rPr>
        <sz val="12"/>
        <rFont val="新細明體"/>
        <family val="1"/>
        <charset val="136"/>
      </rPr>
      <t>'55"19</t>
    </r>
    <phoneticPr fontId="5" type="noConversion"/>
  </si>
  <si>
    <t>39-2</t>
    <phoneticPr fontId="5" type="noConversion"/>
  </si>
  <si>
    <t>大隊接力(二)</t>
    <phoneticPr fontId="5" type="noConversion"/>
  </si>
  <si>
    <t>6'56"20</t>
    <phoneticPr fontId="5" type="noConversion"/>
  </si>
  <si>
    <r>
      <t>7</t>
    </r>
    <r>
      <rPr>
        <sz val="12"/>
        <rFont val="新細明體"/>
        <family val="1"/>
        <charset val="136"/>
      </rPr>
      <t>'11"72</t>
    </r>
    <phoneticPr fontId="5" type="noConversion"/>
  </si>
  <si>
    <r>
      <t>6</t>
    </r>
    <r>
      <rPr>
        <sz val="12"/>
        <rFont val="新細明體"/>
        <family val="1"/>
        <charset val="136"/>
      </rPr>
      <t>'12"65</t>
    </r>
    <phoneticPr fontId="5" type="noConversion"/>
  </si>
  <si>
    <r>
      <t>7</t>
    </r>
    <r>
      <rPr>
        <sz val="12"/>
        <rFont val="新細明體"/>
        <family val="1"/>
        <charset val="136"/>
      </rPr>
      <t>'10"81</t>
    </r>
    <phoneticPr fontId="5" type="noConversion"/>
  </si>
  <si>
    <r>
      <t>6</t>
    </r>
    <r>
      <rPr>
        <sz val="12"/>
        <rFont val="新細明體"/>
        <family val="1"/>
        <charset val="136"/>
      </rPr>
      <t>'45"08</t>
    </r>
    <phoneticPr fontId="5" type="noConversion"/>
  </si>
  <si>
    <t>1-1</t>
    <phoneticPr fontId="5" type="noConversion"/>
  </si>
  <si>
    <t>男子組800公尺自由式(一)</t>
    <phoneticPr fontId="5" type="noConversion"/>
  </si>
  <si>
    <t>蕭錫鴻</t>
  </si>
  <si>
    <t>吳貴能</t>
    <phoneticPr fontId="5" type="noConversion"/>
  </si>
  <si>
    <t>劉坤興</t>
    <phoneticPr fontId="5" type="noConversion"/>
  </si>
  <si>
    <t>劉恩男</t>
    <phoneticPr fontId="5" type="noConversion"/>
  </si>
  <si>
    <t>成績</t>
    <phoneticPr fontId="4" type="noConversion"/>
  </si>
  <si>
    <t>15'11"33</t>
    <phoneticPr fontId="5" type="noConversion"/>
  </si>
  <si>
    <t>15'58"34</t>
    <phoneticPr fontId="5" type="noConversion"/>
  </si>
  <si>
    <t>19'27"40</t>
    <phoneticPr fontId="5" type="noConversion"/>
  </si>
  <si>
    <t>15'25"83</t>
    <phoneticPr fontId="5" type="noConversion"/>
  </si>
  <si>
    <t>名次</t>
    <phoneticPr fontId="4" type="noConversion"/>
  </si>
  <si>
    <t>1-2</t>
    <phoneticPr fontId="5" type="noConversion"/>
  </si>
  <si>
    <t>男子組800公尺自由式(二)</t>
    <phoneticPr fontId="5" type="noConversion"/>
  </si>
  <si>
    <t>毛俊景</t>
  </si>
  <si>
    <t>徐崇毓</t>
    <phoneticPr fontId="5" type="noConversion"/>
  </si>
  <si>
    <t>陳建志</t>
  </si>
  <si>
    <t>姚曉強</t>
    <phoneticPr fontId="5" type="noConversion"/>
  </si>
  <si>
    <t>16'20"92</t>
    <phoneticPr fontId="5" type="noConversion"/>
  </si>
  <si>
    <t>12'42"05</t>
    <phoneticPr fontId="5" type="noConversion"/>
  </si>
  <si>
    <t>14'57"64</t>
    <phoneticPr fontId="5" type="noConversion"/>
  </si>
  <si>
    <t>16'22"10</t>
    <phoneticPr fontId="5" type="noConversion"/>
  </si>
  <si>
    <t>未完賽</t>
    <phoneticPr fontId="5" type="noConversion"/>
  </si>
  <si>
    <t>2-1</t>
    <phoneticPr fontId="5" type="noConversion"/>
  </si>
  <si>
    <t>女子組400公尺自由式(一)併</t>
    <phoneticPr fontId="5" type="noConversion"/>
  </si>
  <si>
    <t>郭靜宜</t>
  </si>
  <si>
    <t>徐淑玉</t>
    <phoneticPr fontId="5" type="noConversion"/>
  </si>
  <si>
    <t>許明芳</t>
    <phoneticPr fontId="5" type="noConversion"/>
  </si>
  <si>
    <t>吳韻宜</t>
    <phoneticPr fontId="5" type="noConversion"/>
  </si>
  <si>
    <t>許沁如</t>
  </si>
  <si>
    <t>成績</t>
    <phoneticPr fontId="4" type="noConversion"/>
  </si>
  <si>
    <t>10'44"84</t>
    <phoneticPr fontId="5" type="noConversion"/>
  </si>
  <si>
    <t>9'59"39</t>
    <phoneticPr fontId="5" type="noConversion"/>
  </si>
  <si>
    <t>9'43"99</t>
    <phoneticPr fontId="5" type="noConversion"/>
  </si>
  <si>
    <t>10'11"05</t>
    <phoneticPr fontId="5" type="noConversion"/>
  </si>
  <si>
    <t>名次</t>
    <phoneticPr fontId="4" type="noConversion"/>
  </si>
  <si>
    <t>2-2</t>
    <phoneticPr fontId="5" type="noConversion"/>
  </si>
  <si>
    <t>女子組400公尺自由式(二)併</t>
    <phoneticPr fontId="5" type="noConversion"/>
  </si>
  <si>
    <t>許盈盈</t>
    <phoneticPr fontId="5" type="noConversion"/>
  </si>
  <si>
    <t>康靜怡</t>
    <phoneticPr fontId="5" type="noConversion"/>
  </si>
  <si>
    <t>齊宇薇</t>
    <phoneticPr fontId="5" type="noConversion"/>
  </si>
  <si>
    <t>楊藹齡</t>
    <phoneticPr fontId="5" type="noConversion"/>
  </si>
  <si>
    <t>黃英婷</t>
    <phoneticPr fontId="5" type="noConversion"/>
  </si>
  <si>
    <t>蔡常名</t>
    <phoneticPr fontId="5" type="noConversion"/>
  </si>
  <si>
    <t>9'45"13</t>
    <phoneticPr fontId="5" type="noConversion"/>
  </si>
  <si>
    <t>9'23"840</t>
    <phoneticPr fontId="5" type="noConversion"/>
  </si>
  <si>
    <t>8'36"12</t>
    <phoneticPr fontId="5" type="noConversion"/>
  </si>
  <si>
    <t>9'45"70</t>
    <phoneticPr fontId="5" type="noConversion"/>
  </si>
  <si>
    <t>8'22"60</t>
    <phoneticPr fontId="5" type="noConversion"/>
  </si>
  <si>
    <t>3-1</t>
    <phoneticPr fontId="5" type="noConversion"/>
  </si>
  <si>
    <t>女子組100公尺仰式(一)併</t>
    <phoneticPr fontId="4" type="noConversion"/>
  </si>
  <si>
    <t>黃一萍</t>
  </si>
  <si>
    <t>林雨潔</t>
    <phoneticPr fontId="5" type="noConversion"/>
  </si>
  <si>
    <t>李露蘋</t>
    <phoneticPr fontId="5" type="noConversion"/>
  </si>
  <si>
    <t>林欣儀</t>
  </si>
  <si>
    <t>2'46"09</t>
    <phoneticPr fontId="5" type="noConversion"/>
  </si>
  <si>
    <t>2'39"35</t>
    <phoneticPr fontId="5" type="noConversion"/>
  </si>
  <si>
    <t>2'39"49</t>
    <phoneticPr fontId="5" type="noConversion"/>
  </si>
  <si>
    <t>3'10"20</t>
    <phoneticPr fontId="5" type="noConversion"/>
  </si>
  <si>
    <t>3-2</t>
    <phoneticPr fontId="5" type="noConversion"/>
  </si>
  <si>
    <t>女子組100公尺仰式(二)併</t>
    <phoneticPr fontId="4" type="noConversion"/>
  </si>
  <si>
    <t>李曉芳</t>
    <phoneticPr fontId="5" type="noConversion"/>
  </si>
  <si>
    <t>洪婷婷</t>
  </si>
  <si>
    <t>陳玲君</t>
    <phoneticPr fontId="5" type="noConversion"/>
  </si>
  <si>
    <t>古小珍</t>
    <phoneticPr fontId="5" type="noConversion"/>
  </si>
  <si>
    <t>1'45"63</t>
    <phoneticPr fontId="5" type="noConversion"/>
  </si>
  <si>
    <t>2'14"78</t>
    <phoneticPr fontId="5" type="noConversion"/>
  </si>
  <si>
    <t>2'26"50</t>
    <phoneticPr fontId="5" type="noConversion"/>
  </si>
  <si>
    <t>4-1</t>
    <phoneticPr fontId="5" type="noConversion"/>
  </si>
  <si>
    <t>男壯組100公尺仰式(一)</t>
    <phoneticPr fontId="5" type="noConversion"/>
  </si>
  <si>
    <t>陳哲陽</t>
    <phoneticPr fontId="5" type="noConversion"/>
  </si>
  <si>
    <t>劉祖閔</t>
    <phoneticPr fontId="5" type="noConversion"/>
  </si>
  <si>
    <t>吳家宏</t>
    <phoneticPr fontId="5" type="noConversion"/>
  </si>
  <si>
    <t>2'36"30</t>
    <phoneticPr fontId="5" type="noConversion"/>
  </si>
  <si>
    <t>2'04"04</t>
    <phoneticPr fontId="5" type="noConversion"/>
  </si>
  <si>
    <t>2'25"68</t>
    <phoneticPr fontId="5" type="noConversion"/>
  </si>
  <si>
    <t>4-2</t>
    <phoneticPr fontId="5" type="noConversion"/>
  </si>
  <si>
    <t>男壯組100公尺仰式(二)</t>
    <phoneticPr fontId="5" type="noConversion"/>
  </si>
  <si>
    <t>翁林鈞</t>
  </si>
  <si>
    <t>孫克成</t>
    <phoneticPr fontId="5" type="noConversion"/>
  </si>
  <si>
    <t>林宇洲</t>
  </si>
  <si>
    <t>孫魁科</t>
    <phoneticPr fontId="5" type="noConversion"/>
  </si>
  <si>
    <t>1'51"94</t>
    <phoneticPr fontId="5" type="noConversion"/>
  </si>
  <si>
    <t>1'31"32</t>
    <phoneticPr fontId="5" type="noConversion"/>
  </si>
  <si>
    <t>1'58"66</t>
    <phoneticPr fontId="5" type="noConversion"/>
  </si>
  <si>
    <t>2'25"59</t>
    <phoneticPr fontId="5" type="noConversion"/>
  </si>
  <si>
    <t>5-1</t>
    <phoneticPr fontId="5" type="noConversion"/>
  </si>
  <si>
    <t>男青組100公尺仰式(一)</t>
    <phoneticPr fontId="5" type="noConversion"/>
  </si>
  <si>
    <t>丁柏元</t>
    <phoneticPr fontId="5" type="noConversion"/>
  </si>
  <si>
    <t>張煌權</t>
  </si>
  <si>
    <t>楊明達</t>
    <phoneticPr fontId="5" type="noConversion"/>
  </si>
  <si>
    <t>1'56"77</t>
    <phoneticPr fontId="5" type="noConversion"/>
  </si>
  <si>
    <t>2'02"69</t>
    <phoneticPr fontId="5" type="noConversion"/>
  </si>
  <si>
    <t>1'39"79</t>
    <phoneticPr fontId="5" type="noConversion"/>
  </si>
  <si>
    <t>5-2</t>
    <phoneticPr fontId="5" type="noConversion"/>
  </si>
  <si>
    <t>男青組100公尺仰式(二)</t>
    <phoneticPr fontId="5" type="noConversion"/>
  </si>
  <si>
    <t>吳敏全</t>
  </si>
  <si>
    <t>王曉威</t>
  </si>
  <si>
    <t>張舜翔</t>
    <phoneticPr fontId="5" type="noConversion"/>
  </si>
  <si>
    <t>劉家維</t>
    <phoneticPr fontId="5" type="noConversion"/>
  </si>
  <si>
    <t>1'58"40</t>
    <phoneticPr fontId="5" type="noConversion"/>
  </si>
  <si>
    <t>1'17"96</t>
    <phoneticPr fontId="5" type="noConversion"/>
  </si>
  <si>
    <t>1'38"24</t>
    <phoneticPr fontId="5" type="noConversion"/>
  </si>
  <si>
    <t>1'44"16</t>
    <phoneticPr fontId="5" type="noConversion"/>
  </si>
  <si>
    <t>6-1</t>
    <phoneticPr fontId="5" type="noConversion"/>
  </si>
  <si>
    <t>男子組400公尺自由式(一)</t>
    <phoneticPr fontId="5" type="noConversion"/>
  </si>
  <si>
    <t>陳一豐</t>
    <phoneticPr fontId="5" type="noConversion"/>
  </si>
  <si>
    <t>王珽玉</t>
    <phoneticPr fontId="5" type="noConversion"/>
  </si>
  <si>
    <t>林保成</t>
  </si>
  <si>
    <t>張順賢</t>
    <phoneticPr fontId="5" type="noConversion"/>
  </si>
  <si>
    <t xml:space="preserve"> </t>
    <phoneticPr fontId="5" type="noConversion"/>
  </si>
  <si>
    <t>8'44"03</t>
    <phoneticPr fontId="5" type="noConversion"/>
  </si>
  <si>
    <t>7'28"04</t>
    <phoneticPr fontId="5" type="noConversion"/>
  </si>
  <si>
    <t>7'42"17</t>
    <phoneticPr fontId="5" type="noConversion"/>
  </si>
  <si>
    <t>未完賽</t>
    <phoneticPr fontId="5" type="noConversion"/>
  </si>
  <si>
    <t>6-2</t>
    <phoneticPr fontId="5" type="noConversion"/>
  </si>
  <si>
    <t>男子組400公尺自由式(二)</t>
    <phoneticPr fontId="5" type="noConversion"/>
  </si>
  <si>
    <t>陳世杰</t>
    <phoneticPr fontId="5" type="noConversion"/>
  </si>
  <si>
    <t>徐崇毓</t>
    <phoneticPr fontId="5" type="noConversion"/>
  </si>
  <si>
    <t>謝子賢</t>
    <phoneticPr fontId="5" type="noConversion"/>
  </si>
  <si>
    <t>姚曉強</t>
    <phoneticPr fontId="5" type="noConversion"/>
  </si>
  <si>
    <t>6'22"64</t>
    <phoneticPr fontId="5" type="noConversion"/>
  </si>
  <si>
    <t>5'54"75</t>
    <phoneticPr fontId="5" type="noConversion"/>
  </si>
  <si>
    <t>7'03"97</t>
    <phoneticPr fontId="5" type="noConversion"/>
  </si>
  <si>
    <t>女壯組100公尺蛙式</t>
    <phoneticPr fontId="5" type="noConversion"/>
  </si>
  <si>
    <t>易幼明</t>
    <phoneticPr fontId="5" type="noConversion"/>
  </si>
  <si>
    <t>林偉瑛</t>
    <phoneticPr fontId="5" type="noConversion"/>
  </si>
  <si>
    <t>戴麗虹</t>
    <phoneticPr fontId="5" type="noConversion"/>
  </si>
  <si>
    <t>陳淑慧</t>
    <phoneticPr fontId="5" type="noConversion"/>
  </si>
  <si>
    <t>張瑞玉</t>
    <phoneticPr fontId="5" type="noConversion"/>
  </si>
  <si>
    <t>黃麗寧</t>
    <phoneticPr fontId="5" type="noConversion"/>
  </si>
  <si>
    <t>2'23"82</t>
    <phoneticPr fontId="5" type="noConversion"/>
  </si>
  <si>
    <t>2'03"19</t>
    <phoneticPr fontId="5" type="noConversion"/>
  </si>
  <si>
    <t>4'10"97</t>
    <phoneticPr fontId="5" type="noConversion"/>
  </si>
  <si>
    <t>1'53"62</t>
    <phoneticPr fontId="5" type="noConversion"/>
  </si>
  <si>
    <t>2'29"20</t>
    <phoneticPr fontId="5" type="noConversion"/>
  </si>
  <si>
    <t>3'25"92</t>
    <phoneticPr fontId="5" type="noConversion"/>
  </si>
  <si>
    <t>8-1</t>
    <phoneticPr fontId="5" type="noConversion"/>
  </si>
  <si>
    <t>女青組100公尺蛙式(一)</t>
    <phoneticPr fontId="5" type="noConversion"/>
  </si>
  <si>
    <t>陳賢謙</t>
    <phoneticPr fontId="5" type="noConversion"/>
  </si>
  <si>
    <t>尤雲亞</t>
    <phoneticPr fontId="5" type="noConversion"/>
  </si>
  <si>
    <t>余依依</t>
  </si>
  <si>
    <t>邱碧貞</t>
    <phoneticPr fontId="5" type="noConversion"/>
  </si>
  <si>
    <t>高珮萱</t>
    <phoneticPr fontId="5" type="noConversion"/>
  </si>
  <si>
    <t>陳絹鈞</t>
  </si>
  <si>
    <t>2'24"65</t>
    <phoneticPr fontId="5" type="noConversion"/>
  </si>
  <si>
    <t>2'12"88</t>
    <phoneticPr fontId="5" type="noConversion"/>
  </si>
  <si>
    <t>1'59"05</t>
    <phoneticPr fontId="5" type="noConversion"/>
  </si>
  <si>
    <t>2'03"24</t>
    <phoneticPr fontId="5" type="noConversion"/>
  </si>
  <si>
    <t>2'16"84</t>
    <phoneticPr fontId="5" type="noConversion"/>
  </si>
  <si>
    <t>8-2</t>
    <phoneticPr fontId="5" type="noConversion"/>
  </si>
  <si>
    <t>女青組100公尺蛙式(二)</t>
    <phoneticPr fontId="5" type="noConversion"/>
  </si>
  <si>
    <t>李佳樺</t>
    <phoneticPr fontId="5" type="noConversion"/>
  </si>
  <si>
    <t xml:space="preserve">殷韶禪 </t>
    <phoneticPr fontId="5" type="noConversion"/>
  </si>
  <si>
    <t>劉怡君</t>
    <phoneticPr fontId="5" type="noConversion"/>
  </si>
  <si>
    <t>林依萍</t>
    <phoneticPr fontId="5" type="noConversion"/>
  </si>
  <si>
    <t>黃渼雯</t>
    <phoneticPr fontId="5" type="noConversion"/>
  </si>
  <si>
    <t>紀宇玲</t>
  </si>
  <si>
    <t>2'17"27</t>
    <phoneticPr fontId="5" type="noConversion"/>
  </si>
  <si>
    <t>2'32"50</t>
    <phoneticPr fontId="5" type="noConversion"/>
  </si>
  <si>
    <t>2'08"62</t>
    <phoneticPr fontId="5" type="noConversion"/>
  </si>
  <si>
    <t>2'38"43</t>
    <phoneticPr fontId="5" type="noConversion"/>
  </si>
  <si>
    <t>1'58"82</t>
    <phoneticPr fontId="5" type="noConversion"/>
  </si>
  <si>
    <t>2'09"48</t>
    <phoneticPr fontId="5" type="noConversion"/>
  </si>
  <si>
    <t>9-1</t>
    <phoneticPr fontId="5" type="noConversion"/>
  </si>
  <si>
    <t>男壯組100公尺蛙式(一)</t>
    <phoneticPr fontId="5" type="noConversion"/>
  </si>
  <si>
    <t>蔡增喜</t>
    <phoneticPr fontId="5" type="noConversion"/>
  </si>
  <si>
    <t>廖彥彰</t>
    <phoneticPr fontId="5" type="noConversion"/>
  </si>
  <si>
    <t>黃賢雄</t>
  </si>
  <si>
    <t>陳嘉俊</t>
  </si>
  <si>
    <t>李孟煜</t>
    <phoneticPr fontId="5" type="noConversion"/>
  </si>
  <si>
    <t>2'01"66</t>
    <phoneticPr fontId="5" type="noConversion"/>
  </si>
  <si>
    <t>1'42"18</t>
    <phoneticPr fontId="5" type="noConversion"/>
  </si>
  <si>
    <t>1'47"79</t>
    <phoneticPr fontId="5" type="noConversion"/>
  </si>
  <si>
    <t>2'05"12</t>
    <phoneticPr fontId="5" type="noConversion"/>
  </si>
  <si>
    <t>2'15"89</t>
    <phoneticPr fontId="5" type="noConversion"/>
  </si>
  <si>
    <t>9-2</t>
    <phoneticPr fontId="5" type="noConversion"/>
  </si>
  <si>
    <t>男壯組100公尺蛙式(二)</t>
    <phoneticPr fontId="5" type="noConversion"/>
  </si>
  <si>
    <t>陳秋麟</t>
    <phoneticPr fontId="5" type="noConversion"/>
  </si>
  <si>
    <t>彭維相</t>
    <phoneticPr fontId="5" type="noConversion"/>
  </si>
  <si>
    <t>邱煥科</t>
    <phoneticPr fontId="5" type="noConversion"/>
  </si>
  <si>
    <t>邱國展</t>
    <phoneticPr fontId="5" type="noConversion"/>
  </si>
  <si>
    <t>缺</t>
    <phoneticPr fontId="5" type="noConversion"/>
  </si>
  <si>
    <t>1'43"63</t>
    <phoneticPr fontId="5" type="noConversion"/>
  </si>
  <si>
    <t>1'50"29</t>
    <phoneticPr fontId="5" type="noConversion"/>
  </si>
  <si>
    <t>1'53"73</t>
    <phoneticPr fontId="5" type="noConversion"/>
  </si>
  <si>
    <t>10-1</t>
    <phoneticPr fontId="5" type="noConversion"/>
  </si>
  <si>
    <t>男青組100公尺蛙式(一)</t>
    <phoneticPr fontId="5" type="noConversion"/>
  </si>
  <si>
    <t>李宗展</t>
    <phoneticPr fontId="4" type="noConversion"/>
  </si>
  <si>
    <t>陳兩儀</t>
  </si>
  <si>
    <t>彭家洪</t>
    <phoneticPr fontId="5" type="noConversion"/>
  </si>
  <si>
    <t>1'42"24</t>
    <phoneticPr fontId="5" type="noConversion"/>
  </si>
  <si>
    <t>1'45"58</t>
    <phoneticPr fontId="5" type="noConversion"/>
  </si>
  <si>
    <t>1'45"18</t>
    <phoneticPr fontId="5" type="noConversion"/>
  </si>
  <si>
    <t>10-2</t>
    <phoneticPr fontId="5" type="noConversion"/>
  </si>
  <si>
    <t>男青組100公尺蛙式(二)</t>
    <phoneticPr fontId="5" type="noConversion"/>
  </si>
  <si>
    <t>李夏新</t>
    <phoneticPr fontId="5" type="noConversion"/>
  </si>
  <si>
    <t>呂駿嶸</t>
    <phoneticPr fontId="5" type="noConversion"/>
  </si>
  <si>
    <t>林彥勳</t>
    <phoneticPr fontId="5" type="noConversion"/>
  </si>
  <si>
    <t>謝霖</t>
    <phoneticPr fontId="5" type="noConversion"/>
  </si>
  <si>
    <t>1'50"70</t>
    <phoneticPr fontId="5" type="noConversion"/>
  </si>
  <si>
    <t>1'59"16</t>
    <phoneticPr fontId="5" type="noConversion"/>
  </si>
  <si>
    <t>1'53"08</t>
    <phoneticPr fontId="5" type="noConversion"/>
  </si>
  <si>
    <t>1'53"62</t>
    <phoneticPr fontId="5" type="noConversion"/>
  </si>
  <si>
    <t>10-3</t>
    <phoneticPr fontId="5" type="noConversion"/>
  </si>
  <si>
    <t>男青組100公尺蛙式(三)</t>
    <phoneticPr fontId="5" type="noConversion"/>
  </si>
  <si>
    <t>張志州</t>
    <phoneticPr fontId="5" type="noConversion"/>
  </si>
  <si>
    <t>黃啟軒</t>
    <phoneticPr fontId="5" type="noConversion"/>
  </si>
  <si>
    <t>楊國義</t>
    <phoneticPr fontId="5" type="noConversion"/>
  </si>
  <si>
    <t>謝宇澤</t>
  </si>
  <si>
    <t>孫建中</t>
    <phoneticPr fontId="5" type="noConversion"/>
  </si>
  <si>
    <t>2'01"10</t>
    <phoneticPr fontId="5" type="noConversion"/>
  </si>
  <si>
    <t>1'37"65</t>
    <phoneticPr fontId="5" type="noConversion"/>
  </si>
  <si>
    <t>1'30"33</t>
    <phoneticPr fontId="5" type="noConversion"/>
  </si>
  <si>
    <t>1'54"35</t>
    <phoneticPr fontId="5" type="noConversion"/>
  </si>
  <si>
    <t>1'37"84</t>
    <phoneticPr fontId="5" type="noConversion"/>
  </si>
  <si>
    <t>1'38"49</t>
    <phoneticPr fontId="5" type="noConversion"/>
  </si>
  <si>
    <t>女壯組100公尺自由式</t>
    <phoneticPr fontId="5" type="noConversion"/>
  </si>
  <si>
    <t>劉怡均</t>
    <phoneticPr fontId="5" type="noConversion"/>
  </si>
  <si>
    <t>張素美</t>
    <phoneticPr fontId="5" type="noConversion"/>
  </si>
  <si>
    <t>鄭玉鈴</t>
    <phoneticPr fontId="5" type="noConversion"/>
  </si>
  <si>
    <t>張絃絹</t>
  </si>
  <si>
    <t>茹光屏</t>
    <phoneticPr fontId="5" type="noConversion"/>
  </si>
  <si>
    <t>李子芳</t>
    <phoneticPr fontId="5" type="noConversion"/>
  </si>
  <si>
    <t>3'25"56</t>
    <phoneticPr fontId="5" type="noConversion"/>
  </si>
  <si>
    <t>2'05"49</t>
    <phoneticPr fontId="5" type="noConversion"/>
  </si>
  <si>
    <t>1'42"29</t>
    <phoneticPr fontId="5" type="noConversion"/>
  </si>
  <si>
    <t>2'17"66</t>
    <phoneticPr fontId="5" type="noConversion"/>
  </si>
  <si>
    <t>2'56"74</t>
    <phoneticPr fontId="5" type="noConversion"/>
  </si>
  <si>
    <t>1'38"44</t>
    <phoneticPr fontId="5" type="noConversion"/>
  </si>
  <si>
    <t>12-1</t>
    <phoneticPr fontId="5" type="noConversion"/>
  </si>
  <si>
    <t>女青組100公尺自由式(一)</t>
    <phoneticPr fontId="5" type="noConversion"/>
  </si>
  <si>
    <t>高依琳</t>
    <phoneticPr fontId="5" type="noConversion"/>
  </si>
  <si>
    <t>林雨潔</t>
    <phoneticPr fontId="5" type="noConversion"/>
  </si>
  <si>
    <t>戴君帆</t>
    <phoneticPr fontId="5" type="noConversion"/>
  </si>
  <si>
    <t>林芝米</t>
    <phoneticPr fontId="5" type="noConversion"/>
  </si>
  <si>
    <t>劉喬溫</t>
  </si>
  <si>
    <t>2'05"05</t>
    <phoneticPr fontId="5" type="noConversion"/>
  </si>
  <si>
    <t>2'02"83</t>
    <phoneticPr fontId="5" type="noConversion"/>
  </si>
  <si>
    <t>2'01"31</t>
    <phoneticPr fontId="5" type="noConversion"/>
  </si>
  <si>
    <t>2'35"44</t>
    <phoneticPr fontId="5" type="noConversion"/>
  </si>
  <si>
    <t>2'17"61</t>
    <phoneticPr fontId="5" type="noConversion"/>
  </si>
  <si>
    <t>12-2</t>
    <phoneticPr fontId="5" type="noConversion"/>
  </si>
  <si>
    <t>女青組100公尺自由式(二)</t>
    <phoneticPr fontId="5" type="noConversion"/>
  </si>
  <si>
    <t>廖淑君</t>
    <phoneticPr fontId="5" type="noConversion"/>
  </si>
  <si>
    <t>葉淑婷</t>
    <phoneticPr fontId="5" type="noConversion"/>
  </si>
  <si>
    <t>吳禹函</t>
    <phoneticPr fontId="5" type="noConversion"/>
  </si>
  <si>
    <t>楊育欣</t>
    <phoneticPr fontId="5" type="noConversion"/>
  </si>
  <si>
    <t>林姍姍</t>
    <phoneticPr fontId="5" type="noConversion"/>
  </si>
  <si>
    <t>林芝仙</t>
    <phoneticPr fontId="5" type="noConversion"/>
  </si>
  <si>
    <t>2'32"36</t>
    <phoneticPr fontId="5" type="noConversion"/>
  </si>
  <si>
    <t>2'06"50</t>
    <phoneticPr fontId="5" type="noConversion"/>
  </si>
  <si>
    <t>1'34"00</t>
    <phoneticPr fontId="5" type="noConversion"/>
  </si>
  <si>
    <t>2'04"93</t>
    <phoneticPr fontId="5" type="noConversion"/>
  </si>
  <si>
    <t>1'59"87</t>
  </si>
  <si>
    <t>13-1</t>
    <phoneticPr fontId="5" type="noConversion"/>
  </si>
  <si>
    <t>男壯組100公尺自由式(一)</t>
    <phoneticPr fontId="5" type="noConversion"/>
  </si>
  <si>
    <t>吳易達</t>
    <phoneticPr fontId="5" type="noConversion"/>
  </si>
  <si>
    <t>田慶金</t>
  </si>
  <si>
    <t>許建昌</t>
    <phoneticPr fontId="5" type="noConversion"/>
  </si>
  <si>
    <t>鐘煜光</t>
    <phoneticPr fontId="5" type="noConversion"/>
  </si>
  <si>
    <t>1'48"58</t>
    <phoneticPr fontId="5" type="noConversion"/>
  </si>
  <si>
    <t>1'31"56</t>
    <phoneticPr fontId="5" type="noConversion"/>
  </si>
  <si>
    <t>1'39"14</t>
    <phoneticPr fontId="5" type="noConversion"/>
  </si>
  <si>
    <t>2'01"94</t>
    <phoneticPr fontId="5" type="noConversion"/>
  </si>
  <si>
    <t>1'38"82</t>
    <phoneticPr fontId="5" type="noConversion"/>
  </si>
  <si>
    <t>13-2</t>
    <phoneticPr fontId="5" type="noConversion"/>
  </si>
  <si>
    <t>男壯組100公尺自由式(二)</t>
    <phoneticPr fontId="5" type="noConversion"/>
  </si>
  <si>
    <t>邱垂泓</t>
  </si>
  <si>
    <t>林學錦</t>
    <phoneticPr fontId="5" type="noConversion"/>
  </si>
  <si>
    <t>李茂松</t>
    <phoneticPr fontId="5" type="noConversion"/>
  </si>
  <si>
    <t>1'29"01</t>
    <phoneticPr fontId="5" type="noConversion"/>
  </si>
  <si>
    <t>1'29"39</t>
    <phoneticPr fontId="5" type="noConversion"/>
  </si>
  <si>
    <t>1'28"62</t>
    <phoneticPr fontId="5" type="noConversion"/>
  </si>
  <si>
    <t>1'36"38</t>
    <phoneticPr fontId="5" type="noConversion"/>
  </si>
  <si>
    <t>14-1</t>
    <phoneticPr fontId="5" type="noConversion"/>
  </si>
  <si>
    <t>男青組100公尺自由式(一)</t>
    <phoneticPr fontId="5" type="noConversion"/>
  </si>
  <si>
    <t>王志元</t>
    <phoneticPr fontId="5" type="noConversion"/>
  </si>
  <si>
    <t>蘇志杰</t>
  </si>
  <si>
    <t>林義斌</t>
    <phoneticPr fontId="5" type="noConversion"/>
  </si>
  <si>
    <t>王地宝</t>
    <phoneticPr fontId="5" type="noConversion"/>
  </si>
  <si>
    <t>1'33"08</t>
    <phoneticPr fontId="5" type="noConversion"/>
  </si>
  <si>
    <t>1'28"12</t>
    <phoneticPr fontId="5" type="noConversion"/>
  </si>
  <si>
    <t>1'38"67</t>
    <phoneticPr fontId="5" type="noConversion"/>
  </si>
  <si>
    <t>1'38"95</t>
    <phoneticPr fontId="5" type="noConversion"/>
  </si>
  <si>
    <t>缺</t>
    <phoneticPr fontId="5" type="noConversion"/>
  </si>
  <si>
    <t>14-2</t>
    <phoneticPr fontId="5" type="noConversion"/>
  </si>
  <si>
    <t>男青組100公尺自由式(二)</t>
    <phoneticPr fontId="5" type="noConversion"/>
  </si>
  <si>
    <t>張甘宜</t>
    <phoneticPr fontId="5" type="noConversion"/>
  </si>
  <si>
    <t>杜子邦</t>
    <phoneticPr fontId="5" type="noConversion"/>
  </si>
  <si>
    <t>陳長營</t>
    <phoneticPr fontId="5" type="noConversion"/>
  </si>
  <si>
    <t>游敦皓</t>
    <phoneticPr fontId="5" type="noConversion"/>
  </si>
  <si>
    <t>1'24"32</t>
    <phoneticPr fontId="5" type="noConversion"/>
  </si>
  <si>
    <t>1'12"09</t>
    <phoneticPr fontId="5" type="noConversion"/>
  </si>
  <si>
    <t>1'41"67</t>
    <phoneticPr fontId="5" type="noConversion"/>
  </si>
  <si>
    <t>1'28"42</t>
    <phoneticPr fontId="5" type="noConversion"/>
  </si>
  <si>
    <t>15-1</t>
    <phoneticPr fontId="5" type="noConversion"/>
  </si>
  <si>
    <t>男子組200公尺混合式接力(一)</t>
    <phoneticPr fontId="5" type="noConversion"/>
  </si>
  <si>
    <t>2'47"51</t>
    <phoneticPr fontId="5" type="noConversion"/>
  </si>
  <si>
    <t>2'53"63</t>
    <phoneticPr fontId="5" type="noConversion"/>
  </si>
  <si>
    <t>2'58"29</t>
    <phoneticPr fontId="5" type="noConversion"/>
  </si>
  <si>
    <t>2'54"33</t>
    <phoneticPr fontId="5" type="noConversion"/>
  </si>
  <si>
    <t>15-2</t>
    <phoneticPr fontId="5" type="noConversion"/>
  </si>
  <si>
    <t>男子組200公尺混合式接力(二)</t>
    <phoneticPr fontId="5" type="noConversion"/>
  </si>
  <si>
    <t>　</t>
    <phoneticPr fontId="5" type="noConversion"/>
  </si>
  <si>
    <t>2'39"58</t>
    <phoneticPr fontId="5" type="noConversion"/>
  </si>
  <si>
    <t>3'09"12</t>
    <phoneticPr fontId="5" type="noConversion"/>
  </si>
  <si>
    <t>2'35"79</t>
    <phoneticPr fontId="5" type="noConversion"/>
  </si>
  <si>
    <t>2'56"51</t>
    <phoneticPr fontId="5" type="noConversion"/>
  </si>
  <si>
    <t>女壯組50公尺仰式</t>
    <phoneticPr fontId="5" type="noConversion"/>
  </si>
  <si>
    <t>張麗婷</t>
    <phoneticPr fontId="5" type="noConversion"/>
  </si>
  <si>
    <t>顧逸霞</t>
    <phoneticPr fontId="5" type="noConversion"/>
  </si>
  <si>
    <t>李子芳</t>
    <phoneticPr fontId="5" type="noConversion"/>
  </si>
  <si>
    <t>1'24"99</t>
    <phoneticPr fontId="5" type="noConversion"/>
  </si>
  <si>
    <t>56"80</t>
    <phoneticPr fontId="5" type="noConversion"/>
  </si>
  <si>
    <t>51"70</t>
    <phoneticPr fontId="5" type="noConversion"/>
  </si>
  <si>
    <t>1'09"95</t>
    <phoneticPr fontId="5" type="noConversion"/>
  </si>
  <si>
    <t>女青組50公尺仰式</t>
    <phoneticPr fontId="5" type="noConversion"/>
  </si>
  <si>
    <t>郭婉如</t>
    <phoneticPr fontId="5" type="noConversion"/>
  </si>
  <si>
    <t>徐曉萱</t>
    <phoneticPr fontId="5" type="noConversion"/>
  </si>
  <si>
    <t>陳鏗元</t>
  </si>
  <si>
    <t>1'04"04</t>
    <phoneticPr fontId="5" type="noConversion"/>
  </si>
  <si>
    <t>50"77</t>
    <phoneticPr fontId="5" type="noConversion"/>
  </si>
  <si>
    <t>49"03</t>
    <phoneticPr fontId="5" type="noConversion"/>
  </si>
  <si>
    <t>46"99</t>
    <phoneticPr fontId="5" type="noConversion"/>
  </si>
  <si>
    <t>1'23"05</t>
    <phoneticPr fontId="5" type="noConversion"/>
  </si>
  <si>
    <t>1'16"04</t>
    <phoneticPr fontId="5" type="noConversion"/>
  </si>
  <si>
    <t>18-1</t>
    <phoneticPr fontId="5" type="noConversion"/>
  </si>
  <si>
    <t>男壯組50公尺仰式(一)</t>
    <phoneticPr fontId="5" type="noConversion"/>
  </si>
  <si>
    <t>呂理桔</t>
    <phoneticPr fontId="4" type="noConversion"/>
  </si>
  <si>
    <t>1'00"41</t>
    <phoneticPr fontId="5" type="noConversion"/>
  </si>
  <si>
    <t>58"81</t>
    <phoneticPr fontId="5" type="noConversion"/>
  </si>
  <si>
    <t>1'06"70</t>
    <phoneticPr fontId="5" type="noConversion"/>
  </si>
  <si>
    <t>1'06"89</t>
    <phoneticPr fontId="5" type="noConversion"/>
  </si>
  <si>
    <t>18-2</t>
    <phoneticPr fontId="5" type="noConversion"/>
  </si>
  <si>
    <t>男壯組50公尺仰式(二)</t>
    <phoneticPr fontId="5" type="noConversion"/>
  </si>
  <si>
    <t>盧江溪</t>
  </si>
  <si>
    <t>陳漢強</t>
    <phoneticPr fontId="5" type="noConversion"/>
  </si>
  <si>
    <t>49"25</t>
    <phoneticPr fontId="5" type="noConversion"/>
  </si>
  <si>
    <t>40"81</t>
    <phoneticPr fontId="5" type="noConversion"/>
  </si>
  <si>
    <t>45"53</t>
    <phoneticPr fontId="5" type="noConversion"/>
  </si>
  <si>
    <t>49"49</t>
    <phoneticPr fontId="5" type="noConversion"/>
  </si>
  <si>
    <t>19-1</t>
    <phoneticPr fontId="5" type="noConversion"/>
  </si>
  <si>
    <t>男青組50公尺仰式(一)</t>
    <phoneticPr fontId="5" type="noConversion"/>
  </si>
  <si>
    <t>梁碩芃</t>
  </si>
  <si>
    <t>48"89</t>
    <phoneticPr fontId="5" type="noConversion"/>
  </si>
  <si>
    <t>52"09</t>
    <phoneticPr fontId="5" type="noConversion"/>
  </si>
  <si>
    <t>19-2</t>
    <phoneticPr fontId="5" type="noConversion"/>
  </si>
  <si>
    <t>男青組50公尺仰式(二)</t>
    <phoneticPr fontId="5" type="noConversion"/>
  </si>
  <si>
    <t>黎建成</t>
    <phoneticPr fontId="5" type="noConversion"/>
  </si>
  <si>
    <t>53"04</t>
    <phoneticPr fontId="5" type="noConversion"/>
  </si>
  <si>
    <t>43"62</t>
    <phoneticPr fontId="5" type="noConversion"/>
  </si>
  <si>
    <t>37"97</t>
    <phoneticPr fontId="5" type="noConversion"/>
  </si>
  <si>
    <t>52"08</t>
    <phoneticPr fontId="5" type="noConversion"/>
  </si>
  <si>
    <t>女壯組50公尺蛙式</t>
    <phoneticPr fontId="5" type="noConversion"/>
  </si>
  <si>
    <t>1'36"84</t>
    <phoneticPr fontId="5" type="noConversion"/>
  </si>
  <si>
    <t>1'06"71</t>
    <phoneticPr fontId="5" type="noConversion"/>
  </si>
  <si>
    <t>51"34</t>
    <phoneticPr fontId="5" type="noConversion"/>
  </si>
  <si>
    <t>56"92</t>
    <phoneticPr fontId="5" type="noConversion"/>
  </si>
  <si>
    <t>1'08"49</t>
    <phoneticPr fontId="5" type="noConversion"/>
  </si>
  <si>
    <t>21-1</t>
    <phoneticPr fontId="5" type="noConversion"/>
  </si>
  <si>
    <t>女青組50公尺蛙式(一)</t>
    <phoneticPr fontId="5" type="noConversion"/>
  </si>
  <si>
    <t>劉佩珊</t>
  </si>
  <si>
    <t>洪楚茵</t>
    <phoneticPr fontId="5" type="noConversion"/>
  </si>
  <si>
    <t>廖佳玲</t>
    <phoneticPr fontId="5" type="noConversion"/>
  </si>
  <si>
    <t>58"15</t>
    <phoneticPr fontId="5" type="noConversion"/>
  </si>
  <si>
    <t>1'05'45</t>
    <phoneticPr fontId="5" type="noConversion"/>
  </si>
  <si>
    <t>1'11"34</t>
    <phoneticPr fontId="5" type="noConversion"/>
  </si>
  <si>
    <t>21-2</t>
    <phoneticPr fontId="5" type="noConversion"/>
  </si>
  <si>
    <t>女青組50公尺蛙式(二)</t>
    <phoneticPr fontId="5" type="noConversion"/>
  </si>
  <si>
    <t>高依琳</t>
    <phoneticPr fontId="5" type="noConversion"/>
  </si>
  <si>
    <t>戴君帆</t>
    <phoneticPr fontId="5" type="noConversion"/>
  </si>
  <si>
    <t>1'00"95</t>
    <phoneticPr fontId="5" type="noConversion"/>
  </si>
  <si>
    <t>55"15</t>
    <phoneticPr fontId="5" type="noConversion"/>
  </si>
  <si>
    <t>54"43</t>
    <phoneticPr fontId="5" type="noConversion"/>
  </si>
  <si>
    <t>1'05"87</t>
    <phoneticPr fontId="5" type="noConversion"/>
  </si>
  <si>
    <t>21-3</t>
    <phoneticPr fontId="5" type="noConversion"/>
  </si>
  <si>
    <t>女青組50公尺蛙式(三)</t>
    <phoneticPr fontId="5" type="noConversion"/>
  </si>
  <si>
    <t>姜若婷</t>
    <phoneticPr fontId="5" type="noConversion"/>
  </si>
  <si>
    <t>1'04"12</t>
    <phoneticPr fontId="5" type="noConversion"/>
  </si>
  <si>
    <t>55"62</t>
    <phoneticPr fontId="5" type="noConversion"/>
  </si>
  <si>
    <t>1'11"64</t>
    <phoneticPr fontId="5" type="noConversion"/>
  </si>
  <si>
    <t>53"99</t>
    <phoneticPr fontId="5" type="noConversion"/>
  </si>
  <si>
    <t>54"23</t>
    <phoneticPr fontId="5" type="noConversion"/>
  </si>
  <si>
    <t>1'03"19</t>
    <phoneticPr fontId="5" type="noConversion"/>
  </si>
  <si>
    <t>22-1</t>
    <phoneticPr fontId="5" type="noConversion"/>
  </si>
  <si>
    <t>男壯組50公尺蛙式(一)</t>
    <phoneticPr fontId="5" type="noConversion"/>
  </si>
  <si>
    <t>邱國展</t>
    <phoneticPr fontId="5" type="noConversion"/>
  </si>
  <si>
    <t>廖肇達</t>
    <phoneticPr fontId="5" type="noConversion"/>
  </si>
  <si>
    <t>劉營光</t>
  </si>
  <si>
    <t>53"48</t>
    <phoneticPr fontId="5" type="noConversion"/>
  </si>
  <si>
    <t>53"38</t>
    <phoneticPr fontId="5" type="noConversion"/>
  </si>
  <si>
    <t>49"96</t>
    <phoneticPr fontId="5" type="noConversion"/>
  </si>
  <si>
    <t>57"04</t>
    <phoneticPr fontId="5" type="noConversion"/>
  </si>
  <si>
    <t>1'01"89</t>
    <phoneticPr fontId="5" type="noConversion"/>
  </si>
  <si>
    <t>22-2</t>
    <phoneticPr fontId="5" type="noConversion"/>
  </si>
  <si>
    <t>男壯組50公尺蛙式(二)</t>
    <phoneticPr fontId="5" type="noConversion"/>
  </si>
  <si>
    <t>彭維相</t>
    <phoneticPr fontId="5" type="noConversion"/>
  </si>
  <si>
    <t>黃百綱</t>
    <phoneticPr fontId="5" type="noConversion"/>
  </si>
  <si>
    <t>黃進光</t>
    <phoneticPr fontId="5" type="noConversion"/>
  </si>
  <si>
    <t>48"15</t>
    <phoneticPr fontId="5" type="noConversion"/>
  </si>
  <si>
    <t>45"98</t>
    <phoneticPr fontId="5" type="noConversion"/>
  </si>
  <si>
    <t>46"25</t>
    <phoneticPr fontId="5" type="noConversion"/>
  </si>
  <si>
    <t>47"46</t>
    <phoneticPr fontId="5" type="noConversion"/>
  </si>
  <si>
    <t>23-1</t>
    <phoneticPr fontId="5" type="noConversion"/>
  </si>
  <si>
    <t>男青組50公尺蛙式(一)</t>
    <phoneticPr fontId="5" type="noConversion"/>
  </si>
  <si>
    <t>邵奎凱</t>
    <phoneticPr fontId="5" type="noConversion"/>
  </si>
  <si>
    <t>林嵐清</t>
    <phoneticPr fontId="5" type="noConversion"/>
  </si>
  <si>
    <t>46"99</t>
    <phoneticPr fontId="5" type="noConversion"/>
  </si>
  <si>
    <t>55"27</t>
    <phoneticPr fontId="5" type="noConversion"/>
  </si>
  <si>
    <t>46"22</t>
    <phoneticPr fontId="5" type="noConversion"/>
  </si>
  <si>
    <t>49"58</t>
    <phoneticPr fontId="5" type="noConversion"/>
  </si>
  <si>
    <t>23-2</t>
    <phoneticPr fontId="5" type="noConversion"/>
  </si>
  <si>
    <t>男青組50公尺蛙式(二)</t>
    <phoneticPr fontId="5" type="noConversion"/>
  </si>
  <si>
    <t>林正峰</t>
    <phoneticPr fontId="5" type="noConversion"/>
  </si>
  <si>
    <t>林俊凱</t>
    <phoneticPr fontId="5" type="noConversion"/>
  </si>
  <si>
    <t>鍾逸呈</t>
    <phoneticPr fontId="5" type="noConversion"/>
  </si>
  <si>
    <t>49"88</t>
    <phoneticPr fontId="5" type="noConversion"/>
  </si>
  <si>
    <t>47"07</t>
    <phoneticPr fontId="5" type="noConversion"/>
  </si>
  <si>
    <t>48"28</t>
    <phoneticPr fontId="5" type="noConversion"/>
  </si>
  <si>
    <t>47"62</t>
    <phoneticPr fontId="5" type="noConversion"/>
  </si>
  <si>
    <t>46"03</t>
    <phoneticPr fontId="5" type="noConversion"/>
  </si>
  <si>
    <t>23-3</t>
    <phoneticPr fontId="5" type="noConversion"/>
  </si>
  <si>
    <t>男青組50公尺蛙式(三)</t>
    <phoneticPr fontId="5" type="noConversion"/>
  </si>
  <si>
    <t>宋庭禎</t>
    <phoneticPr fontId="5" type="noConversion"/>
  </si>
  <si>
    <t>46"43</t>
    <phoneticPr fontId="5" type="noConversion"/>
  </si>
  <si>
    <t>43"40</t>
    <phoneticPr fontId="5" type="noConversion"/>
  </si>
  <si>
    <t>49"52</t>
    <phoneticPr fontId="5" type="noConversion"/>
  </si>
  <si>
    <t>42"86</t>
    <phoneticPr fontId="5" type="noConversion"/>
  </si>
  <si>
    <t>52"93</t>
    <phoneticPr fontId="5" type="noConversion"/>
  </si>
  <si>
    <t>43"04</t>
    <phoneticPr fontId="5" type="noConversion"/>
  </si>
  <si>
    <t>24-1</t>
    <phoneticPr fontId="5" type="noConversion"/>
  </si>
  <si>
    <t>男壯組50公尺蝶式(一)</t>
    <phoneticPr fontId="5" type="noConversion"/>
  </si>
  <si>
    <t>陳一豐</t>
    <phoneticPr fontId="5" type="noConversion"/>
  </si>
  <si>
    <t>李靜忠</t>
    <phoneticPr fontId="5" type="noConversion"/>
  </si>
  <si>
    <t>李瓊武</t>
    <phoneticPr fontId="5" type="noConversion"/>
  </si>
  <si>
    <t>陳秋麟</t>
    <phoneticPr fontId="5" type="noConversion"/>
  </si>
  <si>
    <t>梁兆鈞</t>
    <phoneticPr fontId="5" type="noConversion"/>
  </si>
  <si>
    <t>49"65</t>
    <phoneticPr fontId="5" type="noConversion"/>
  </si>
  <si>
    <t>58"42</t>
    <phoneticPr fontId="5" type="noConversion"/>
  </si>
  <si>
    <t>52"76</t>
    <phoneticPr fontId="5" type="noConversion"/>
  </si>
  <si>
    <t>24-2</t>
    <phoneticPr fontId="5" type="noConversion"/>
  </si>
  <si>
    <t>男壯組50公尺蝶式(二)</t>
    <phoneticPr fontId="5" type="noConversion"/>
  </si>
  <si>
    <t>彭鑒托</t>
    <phoneticPr fontId="5" type="noConversion"/>
  </si>
  <si>
    <t>李永仁</t>
    <phoneticPr fontId="5" type="noConversion"/>
  </si>
  <si>
    <t>林學錦</t>
    <phoneticPr fontId="5" type="noConversion"/>
  </si>
  <si>
    <t>49"73</t>
    <phoneticPr fontId="5" type="noConversion"/>
  </si>
  <si>
    <t>43"52</t>
    <phoneticPr fontId="5" type="noConversion"/>
  </si>
  <si>
    <t>44"15</t>
    <phoneticPr fontId="5" type="noConversion"/>
  </si>
  <si>
    <t>47"98</t>
    <phoneticPr fontId="5" type="noConversion"/>
  </si>
  <si>
    <t>王珽玉</t>
    <phoneticPr fontId="5" type="noConversion"/>
  </si>
  <si>
    <t>楊明達</t>
    <phoneticPr fontId="5" type="noConversion"/>
  </si>
  <si>
    <t>林展生</t>
    <phoneticPr fontId="5" type="noConversion"/>
  </si>
  <si>
    <t>林政偉</t>
    <phoneticPr fontId="5" type="noConversion"/>
  </si>
  <si>
    <t>鄒育霖</t>
  </si>
  <si>
    <t>陳啟鈞</t>
    <phoneticPr fontId="5" type="noConversion"/>
  </si>
  <si>
    <t>45"56</t>
    <phoneticPr fontId="5" type="noConversion"/>
  </si>
  <si>
    <t>41"51</t>
    <phoneticPr fontId="5" type="noConversion"/>
  </si>
  <si>
    <t>35"64</t>
    <phoneticPr fontId="5" type="noConversion"/>
  </si>
  <si>
    <t>36"47</t>
    <phoneticPr fontId="5" type="noConversion"/>
  </si>
  <si>
    <t>43"32</t>
    <phoneticPr fontId="5" type="noConversion"/>
  </si>
  <si>
    <t>1'04"14</t>
    <phoneticPr fontId="5" type="noConversion"/>
  </si>
  <si>
    <t>26-1</t>
    <phoneticPr fontId="5" type="noConversion"/>
  </si>
  <si>
    <t>女子組50公尺自由式(一)</t>
    <phoneticPr fontId="5" type="noConversion"/>
  </si>
  <si>
    <t>廖淑君</t>
    <phoneticPr fontId="5" type="noConversion"/>
  </si>
  <si>
    <t>林芝米</t>
    <phoneticPr fontId="5" type="noConversion"/>
  </si>
  <si>
    <t>1'10"95</t>
    <phoneticPr fontId="5" type="noConversion"/>
  </si>
  <si>
    <t>59"92</t>
    <phoneticPr fontId="5" type="noConversion"/>
  </si>
  <si>
    <t>1'09"75</t>
    <phoneticPr fontId="5" type="noConversion"/>
  </si>
  <si>
    <t>26-2</t>
    <phoneticPr fontId="5" type="noConversion"/>
  </si>
  <si>
    <t>女子組50公尺自由式(二)</t>
    <phoneticPr fontId="5" type="noConversion"/>
  </si>
  <si>
    <t>林芝仙</t>
    <phoneticPr fontId="5" type="noConversion"/>
  </si>
  <si>
    <t>洪楚茵</t>
    <phoneticPr fontId="5" type="noConversion"/>
  </si>
  <si>
    <t>陳瑋姿</t>
    <phoneticPr fontId="5" type="noConversion"/>
  </si>
  <si>
    <t>48"82</t>
    <phoneticPr fontId="5" type="noConversion"/>
  </si>
  <si>
    <t>36"49</t>
    <phoneticPr fontId="5" type="noConversion"/>
  </si>
  <si>
    <t>51"80</t>
    <phoneticPr fontId="5" type="noConversion"/>
  </si>
  <si>
    <t>57"67</t>
    <phoneticPr fontId="5" type="noConversion"/>
  </si>
  <si>
    <t>48"90</t>
    <phoneticPr fontId="5" type="noConversion"/>
  </si>
  <si>
    <t>26-3</t>
    <phoneticPr fontId="5" type="noConversion"/>
  </si>
  <si>
    <t>女子組50公尺自由式(三)</t>
    <phoneticPr fontId="5" type="noConversion"/>
  </si>
  <si>
    <t>陳昀暄</t>
  </si>
  <si>
    <t>姜若婷</t>
    <phoneticPr fontId="5" type="noConversion"/>
  </si>
  <si>
    <t>齊宇薇</t>
    <phoneticPr fontId="5" type="noConversion"/>
  </si>
  <si>
    <t>郭婉如</t>
    <phoneticPr fontId="5" type="noConversion"/>
  </si>
  <si>
    <t>曾惟農</t>
  </si>
  <si>
    <t>41"63</t>
    <phoneticPr fontId="5" type="noConversion"/>
  </si>
  <si>
    <t>45"92</t>
    <phoneticPr fontId="5" type="noConversion"/>
  </si>
  <si>
    <t>1'06"57</t>
    <phoneticPr fontId="5" type="noConversion"/>
  </si>
  <si>
    <t>39"82</t>
    <phoneticPr fontId="5" type="noConversion"/>
  </si>
  <si>
    <t>41"12</t>
    <phoneticPr fontId="5" type="noConversion"/>
  </si>
  <si>
    <t>45"72</t>
    <phoneticPr fontId="5" type="noConversion"/>
  </si>
  <si>
    <t>27-1</t>
    <phoneticPr fontId="5" type="noConversion"/>
  </si>
  <si>
    <t>男壯組50公尺自由式(一)</t>
    <phoneticPr fontId="5" type="noConversion"/>
  </si>
  <si>
    <t>劉祖閔</t>
    <phoneticPr fontId="5" type="noConversion"/>
  </si>
  <si>
    <t>吳易達</t>
    <phoneticPr fontId="5" type="noConversion"/>
  </si>
  <si>
    <t>呂理桔</t>
    <phoneticPr fontId="4" type="noConversion"/>
  </si>
  <si>
    <t>陳俊元</t>
  </si>
  <si>
    <t>48"96</t>
    <phoneticPr fontId="5" type="noConversion"/>
  </si>
  <si>
    <t>39"92</t>
    <phoneticPr fontId="5" type="noConversion"/>
  </si>
  <si>
    <t>42"71</t>
    <phoneticPr fontId="5" type="noConversion"/>
  </si>
  <si>
    <t>52"49</t>
    <phoneticPr fontId="5" type="noConversion"/>
  </si>
  <si>
    <t>27-2</t>
    <phoneticPr fontId="5" type="noConversion"/>
  </si>
  <si>
    <t>男壯組50公尺自由式(二)</t>
    <phoneticPr fontId="5" type="noConversion"/>
  </si>
  <si>
    <t>李茂松</t>
    <phoneticPr fontId="5" type="noConversion"/>
  </si>
  <si>
    <t>李繼良</t>
    <phoneticPr fontId="5" type="noConversion"/>
  </si>
  <si>
    <t>陳漢強</t>
    <phoneticPr fontId="5" type="noConversion"/>
  </si>
  <si>
    <t>許建昌</t>
    <phoneticPr fontId="5" type="noConversion"/>
  </si>
  <si>
    <t>43"31</t>
    <phoneticPr fontId="5" type="noConversion"/>
  </si>
  <si>
    <t>35"88</t>
    <phoneticPr fontId="5" type="noConversion"/>
  </si>
  <si>
    <t>33"79</t>
    <phoneticPr fontId="5" type="noConversion"/>
  </si>
  <si>
    <t>35"21</t>
    <phoneticPr fontId="5" type="noConversion"/>
  </si>
  <si>
    <t>36"96</t>
    <phoneticPr fontId="5" type="noConversion"/>
  </si>
  <si>
    <t>42"01</t>
    <phoneticPr fontId="5" type="noConversion"/>
  </si>
  <si>
    <t>28-1</t>
    <phoneticPr fontId="5" type="noConversion"/>
  </si>
  <si>
    <t>男青組50公尺自由式(一)</t>
    <phoneticPr fontId="5" type="noConversion"/>
  </si>
  <si>
    <t>王志元</t>
    <phoneticPr fontId="5" type="noConversion"/>
  </si>
  <si>
    <t>郭書瑋</t>
    <phoneticPr fontId="5" type="noConversion"/>
  </si>
  <si>
    <t>石博仁</t>
    <phoneticPr fontId="5" type="noConversion"/>
  </si>
  <si>
    <t>41"78</t>
    <phoneticPr fontId="5" type="noConversion"/>
  </si>
  <si>
    <t>41"87</t>
    <phoneticPr fontId="5" type="noConversion"/>
  </si>
  <si>
    <t>39"53</t>
    <phoneticPr fontId="5" type="noConversion"/>
  </si>
  <si>
    <t>36"99</t>
    <phoneticPr fontId="5" type="noConversion"/>
  </si>
  <si>
    <t>37"01</t>
    <phoneticPr fontId="5" type="noConversion"/>
  </si>
  <si>
    <t>28-2</t>
    <phoneticPr fontId="5" type="noConversion"/>
  </si>
  <si>
    <t>男青組50公尺自由式(二)</t>
    <phoneticPr fontId="5" type="noConversion"/>
  </si>
  <si>
    <t>林政偉</t>
    <phoneticPr fontId="5" type="noConversion"/>
  </si>
  <si>
    <t>王俊中</t>
    <phoneticPr fontId="5" type="noConversion"/>
  </si>
  <si>
    <t>33"11</t>
    <phoneticPr fontId="5" type="noConversion"/>
  </si>
  <si>
    <t>45"13</t>
    <phoneticPr fontId="5" type="noConversion"/>
  </si>
  <si>
    <t>37"25</t>
    <phoneticPr fontId="5" type="noConversion"/>
  </si>
  <si>
    <t>36"04</t>
    <phoneticPr fontId="5" type="noConversion"/>
  </si>
  <si>
    <t>34"76</t>
    <phoneticPr fontId="5" type="noConversion"/>
  </si>
  <si>
    <t>38"27</t>
    <phoneticPr fontId="5" type="noConversion"/>
  </si>
  <si>
    <t>29-1</t>
    <phoneticPr fontId="5" type="noConversion"/>
  </si>
  <si>
    <t>女子組200公尺蛙式(一)</t>
    <phoneticPr fontId="5" type="noConversion"/>
  </si>
  <si>
    <t>5'27"87</t>
    <phoneticPr fontId="5" type="noConversion"/>
  </si>
  <si>
    <t>4'38"99</t>
    <phoneticPr fontId="5" type="noConversion"/>
  </si>
  <si>
    <t>4'54"38</t>
    <phoneticPr fontId="5" type="noConversion"/>
  </si>
  <si>
    <t>4'31"79</t>
    <phoneticPr fontId="5" type="noConversion"/>
  </si>
  <si>
    <t>29-2</t>
    <phoneticPr fontId="5" type="noConversion"/>
  </si>
  <si>
    <t>女子組200公尺蛙式(二)</t>
    <phoneticPr fontId="5" type="noConversion"/>
  </si>
  <si>
    <t>5'00"80</t>
    <phoneticPr fontId="5" type="noConversion"/>
  </si>
  <si>
    <t>4'53"61</t>
    <phoneticPr fontId="5" type="noConversion"/>
  </si>
  <si>
    <t>8'29"48</t>
    <phoneticPr fontId="5" type="noConversion"/>
  </si>
  <si>
    <t>4'10"55</t>
    <phoneticPr fontId="5" type="noConversion"/>
  </si>
  <si>
    <t>4'11"31</t>
    <phoneticPr fontId="5" type="noConversion"/>
  </si>
  <si>
    <t>5'21"99</t>
    <phoneticPr fontId="5" type="noConversion"/>
  </si>
  <si>
    <t>30-1</t>
    <phoneticPr fontId="5" type="noConversion"/>
  </si>
  <si>
    <t>男壯組200公尺蛙式(一)</t>
    <phoneticPr fontId="5" type="noConversion"/>
  </si>
  <si>
    <t>林永森</t>
    <phoneticPr fontId="5" type="noConversion"/>
  </si>
  <si>
    <t>4'20"96</t>
    <phoneticPr fontId="5" type="noConversion"/>
  </si>
  <si>
    <t>4'15"08</t>
    <phoneticPr fontId="5" type="noConversion"/>
  </si>
  <si>
    <t>4'23"77</t>
    <phoneticPr fontId="5" type="noConversion"/>
  </si>
  <si>
    <t>4'29"92</t>
    <phoneticPr fontId="5" type="noConversion"/>
  </si>
  <si>
    <t>30-2</t>
    <phoneticPr fontId="5" type="noConversion"/>
  </si>
  <si>
    <t>男壯組200公尺蛙式(二)</t>
    <phoneticPr fontId="5" type="noConversion"/>
  </si>
  <si>
    <t>邱煥科</t>
    <phoneticPr fontId="5" type="noConversion"/>
  </si>
  <si>
    <t>李瓊武</t>
    <phoneticPr fontId="5" type="noConversion"/>
  </si>
  <si>
    <t>3'52"21</t>
    <phoneticPr fontId="5" type="noConversion"/>
  </si>
  <si>
    <t>3'46"07</t>
    <phoneticPr fontId="5" type="noConversion"/>
  </si>
  <si>
    <t>4'05"23</t>
    <phoneticPr fontId="5" type="noConversion"/>
  </si>
  <si>
    <t>3'56"40</t>
    <phoneticPr fontId="5" type="noConversion"/>
  </si>
  <si>
    <t>31-1</t>
    <phoneticPr fontId="5" type="noConversion"/>
  </si>
  <si>
    <t>男青組200公尺蛙式(一)</t>
    <phoneticPr fontId="5" type="noConversion"/>
  </si>
  <si>
    <t>林嵐清</t>
    <phoneticPr fontId="5" type="noConversion"/>
  </si>
  <si>
    <t>黃韋峰</t>
    <phoneticPr fontId="5" type="noConversion"/>
  </si>
  <si>
    <t>謝霖</t>
    <phoneticPr fontId="5" type="noConversion"/>
  </si>
  <si>
    <t>李夏新</t>
    <phoneticPr fontId="5" type="noConversion"/>
  </si>
  <si>
    <t>4'03"19</t>
    <phoneticPr fontId="5" type="noConversion"/>
  </si>
  <si>
    <t>4'13"32</t>
    <phoneticPr fontId="5" type="noConversion"/>
  </si>
  <si>
    <t>4'02"75</t>
    <phoneticPr fontId="5" type="noConversion"/>
  </si>
  <si>
    <t>31-2</t>
    <phoneticPr fontId="5" type="noConversion"/>
  </si>
  <si>
    <t>男青組200公尺蛙式(二)</t>
    <phoneticPr fontId="5" type="noConversion"/>
  </si>
  <si>
    <t>宋庭禎</t>
    <phoneticPr fontId="5" type="noConversion"/>
  </si>
  <si>
    <t>陳信榮</t>
    <phoneticPr fontId="5" type="noConversion"/>
  </si>
  <si>
    <t>呂駿嶸</t>
    <phoneticPr fontId="5" type="noConversion"/>
  </si>
  <si>
    <t>3'29"62</t>
    <phoneticPr fontId="5" type="noConversion"/>
  </si>
  <si>
    <t>3'39"33</t>
    <phoneticPr fontId="5" type="noConversion"/>
  </si>
  <si>
    <t>3'41"52</t>
    <phoneticPr fontId="5" type="noConversion"/>
  </si>
  <si>
    <t>3'49"42</t>
    <phoneticPr fontId="5" type="noConversion"/>
  </si>
  <si>
    <t>女壯組200公尺自由式</t>
    <phoneticPr fontId="5" type="noConversion"/>
  </si>
  <si>
    <t>鄭玉鈴</t>
    <phoneticPr fontId="5" type="noConversion"/>
  </si>
  <si>
    <t>張素美</t>
    <phoneticPr fontId="5" type="noConversion"/>
  </si>
  <si>
    <t>謝靜玉</t>
    <phoneticPr fontId="5" type="noConversion"/>
  </si>
  <si>
    <t>5'15"10</t>
    <phoneticPr fontId="5" type="noConversion"/>
  </si>
  <si>
    <t>5'10"90</t>
    <phoneticPr fontId="5" type="noConversion"/>
  </si>
  <si>
    <t>3'46"94</t>
    <phoneticPr fontId="5" type="noConversion"/>
  </si>
  <si>
    <t>4'32"32</t>
    <phoneticPr fontId="5" type="noConversion"/>
  </si>
  <si>
    <t>4'20"53</t>
    <phoneticPr fontId="5" type="noConversion"/>
  </si>
  <si>
    <t>4'47"90</t>
    <phoneticPr fontId="5" type="noConversion"/>
  </si>
  <si>
    <t>33-1</t>
    <phoneticPr fontId="5" type="noConversion"/>
  </si>
  <si>
    <t>女青組200公尺自由式(一)</t>
    <phoneticPr fontId="5" type="noConversion"/>
  </si>
  <si>
    <t>4'33"87</t>
    <phoneticPr fontId="5" type="noConversion"/>
  </si>
  <si>
    <t>4'44"74</t>
    <phoneticPr fontId="5" type="noConversion"/>
  </si>
  <si>
    <t>4'40"95</t>
    <phoneticPr fontId="5" type="noConversion"/>
  </si>
  <si>
    <t>33-2</t>
    <phoneticPr fontId="5" type="noConversion"/>
  </si>
  <si>
    <t>女青組200公尺自由式(二)</t>
    <phoneticPr fontId="5" type="noConversion"/>
  </si>
  <si>
    <t>3'31"22</t>
    <phoneticPr fontId="5" type="noConversion"/>
  </si>
  <si>
    <t>3'45"12</t>
    <phoneticPr fontId="5" type="noConversion"/>
  </si>
  <si>
    <t>4'01"95</t>
    <phoneticPr fontId="5" type="noConversion"/>
  </si>
  <si>
    <t>李繼良</t>
    <phoneticPr fontId="5" type="noConversion"/>
  </si>
  <si>
    <t>李永仁</t>
    <phoneticPr fontId="5" type="noConversion"/>
  </si>
  <si>
    <t>蔡錦華</t>
    <phoneticPr fontId="5" type="noConversion"/>
  </si>
  <si>
    <t>3'45"98</t>
    <phoneticPr fontId="5" type="noConversion"/>
  </si>
  <si>
    <t>3'20"21</t>
    <phoneticPr fontId="5" type="noConversion"/>
  </si>
  <si>
    <t>2'47"49</t>
    <phoneticPr fontId="5" type="noConversion"/>
  </si>
  <si>
    <t>3'21"22</t>
    <phoneticPr fontId="5" type="noConversion"/>
  </si>
  <si>
    <t>4'38"38</t>
    <phoneticPr fontId="5" type="noConversion"/>
  </si>
  <si>
    <t>3'47"15</t>
    <phoneticPr fontId="5" type="noConversion"/>
  </si>
  <si>
    <t>35-1</t>
    <phoneticPr fontId="5" type="noConversion"/>
  </si>
  <si>
    <t>男青組200公尺自由式(一)</t>
    <phoneticPr fontId="5" type="noConversion"/>
  </si>
  <si>
    <t>楊善義</t>
    <phoneticPr fontId="5" type="noConversion"/>
  </si>
  <si>
    <t>3'41"34</t>
    <phoneticPr fontId="5" type="noConversion"/>
  </si>
  <si>
    <t>3'24"85</t>
    <phoneticPr fontId="5" type="noConversion"/>
  </si>
  <si>
    <t>3'52"00</t>
    <phoneticPr fontId="5" type="noConversion"/>
  </si>
  <si>
    <t>4'02"82</t>
    <phoneticPr fontId="5" type="noConversion"/>
  </si>
  <si>
    <t>35-2</t>
    <phoneticPr fontId="5" type="noConversion"/>
  </si>
  <si>
    <t>男青組200公尺自由式(二)</t>
    <phoneticPr fontId="5" type="noConversion"/>
  </si>
  <si>
    <t>林展生</t>
    <phoneticPr fontId="5" type="noConversion"/>
  </si>
  <si>
    <t>劉坤興</t>
    <phoneticPr fontId="5" type="noConversion"/>
  </si>
  <si>
    <t>3'08"21</t>
    <phoneticPr fontId="5" type="noConversion"/>
  </si>
  <si>
    <t>3'03"38</t>
    <phoneticPr fontId="5" type="noConversion"/>
  </si>
  <si>
    <t>4'17"83</t>
    <phoneticPr fontId="5" type="noConversion"/>
  </si>
  <si>
    <t>3'13"84</t>
    <phoneticPr fontId="5" type="noConversion"/>
  </si>
  <si>
    <t>36-1</t>
    <phoneticPr fontId="5" type="noConversion"/>
  </si>
  <si>
    <t>女子組200公尺自由式接力(一)</t>
    <phoneticPr fontId="5" type="noConversion"/>
  </si>
  <si>
    <t>4'01"87</t>
    <phoneticPr fontId="5" type="noConversion"/>
  </si>
  <si>
    <t>4'17"27</t>
    <phoneticPr fontId="5" type="noConversion"/>
  </si>
  <si>
    <t>3'21"66</t>
    <phoneticPr fontId="5" type="noConversion"/>
  </si>
  <si>
    <t>36-2</t>
    <phoneticPr fontId="5" type="noConversion"/>
  </si>
  <si>
    <t>女子組200公尺自由式接力(二)</t>
    <phoneticPr fontId="5" type="noConversion"/>
  </si>
  <si>
    <t>3'12"00</t>
    <phoneticPr fontId="5" type="noConversion"/>
  </si>
  <si>
    <t>2'58"91</t>
    <phoneticPr fontId="5" type="noConversion"/>
  </si>
  <si>
    <t>3'06"62</t>
    <phoneticPr fontId="5" type="noConversion"/>
  </si>
  <si>
    <t>3'05"34</t>
    <phoneticPr fontId="5" type="noConversion"/>
  </si>
  <si>
    <t>37-1</t>
    <phoneticPr fontId="5" type="noConversion"/>
  </si>
  <si>
    <t>男子組400公尺自由式接力(一)</t>
    <phoneticPr fontId="5" type="noConversion"/>
  </si>
  <si>
    <t>5'46"54</t>
    <phoneticPr fontId="5" type="noConversion"/>
  </si>
  <si>
    <t>5'48"98</t>
    <phoneticPr fontId="5" type="noConversion"/>
  </si>
  <si>
    <t>6'15"18</t>
    <phoneticPr fontId="5" type="noConversion"/>
  </si>
  <si>
    <t>37-2</t>
    <phoneticPr fontId="5" type="noConversion"/>
  </si>
  <si>
    <t>男子組400公尺自由式接力(二)</t>
    <phoneticPr fontId="5" type="noConversion"/>
  </si>
  <si>
    <t>5'18"06</t>
    <phoneticPr fontId="5" type="noConversion"/>
  </si>
  <si>
    <t>6'19"39</t>
    <phoneticPr fontId="5" type="noConversion"/>
  </si>
  <si>
    <t>5'27"23</t>
    <phoneticPr fontId="5" type="noConversion"/>
  </si>
  <si>
    <t>5'34"39</t>
    <phoneticPr fontId="5" type="noConversion"/>
  </si>
  <si>
    <t>38-1</t>
    <phoneticPr fontId="5" type="noConversion"/>
  </si>
  <si>
    <t>大隊接力(一)</t>
    <phoneticPr fontId="5" type="noConversion"/>
  </si>
  <si>
    <t>7'47"45</t>
    <phoneticPr fontId="5" type="noConversion"/>
  </si>
  <si>
    <t>6'42"40</t>
    <phoneticPr fontId="5" type="noConversion"/>
  </si>
  <si>
    <t>6'42"88</t>
    <phoneticPr fontId="5" type="noConversion"/>
  </si>
  <si>
    <t>8'16"77</t>
    <phoneticPr fontId="5" type="noConversion"/>
  </si>
  <si>
    <t>失格</t>
    <phoneticPr fontId="5" type="noConversion"/>
  </si>
  <si>
    <t>38-2</t>
    <phoneticPr fontId="5" type="noConversion"/>
  </si>
  <si>
    <t>大隊接力(二)</t>
    <phoneticPr fontId="5" type="noConversion"/>
  </si>
  <si>
    <t>6'56"20</t>
    <phoneticPr fontId="5" type="noConversion"/>
  </si>
  <si>
    <t>6'21"87</t>
    <phoneticPr fontId="5" type="noConversion"/>
  </si>
  <si>
    <t>8'35"95</t>
    <phoneticPr fontId="5" type="noConversion"/>
  </si>
  <si>
    <t>6'39"79</t>
    <phoneticPr fontId="5" type="noConversion"/>
  </si>
  <si>
    <t>●舉辦時間：102.9.4 星期三</t>
    <phoneticPr fontId="5" type="noConversion"/>
  </si>
  <si>
    <t>FY102</t>
    <phoneticPr fontId="5" type="noConversion"/>
  </si>
  <si>
    <t xml:space="preserve"> 工研院 院長盃游泳賽</t>
    <phoneticPr fontId="5" type="noConversion"/>
  </si>
  <si>
    <r>
      <t>●分組 ：</t>
    </r>
    <r>
      <rPr>
        <b/>
        <sz val="12"/>
        <color indexed="14"/>
        <rFont val="新細明體"/>
        <family val="1"/>
        <charset val="136"/>
      </rPr>
      <t xml:space="preserve">     A南分院</t>
    </r>
    <phoneticPr fontId="5" type="noConversion"/>
  </si>
  <si>
    <t>B資通雲巨</t>
    <phoneticPr fontId="5" type="noConversion"/>
  </si>
  <si>
    <t>C電光顯示</t>
    <phoneticPr fontId="5" type="noConversion"/>
  </si>
  <si>
    <t>D材化</t>
    <phoneticPr fontId="5" type="noConversion"/>
  </si>
  <si>
    <t>E綠能</t>
    <phoneticPr fontId="5" type="noConversion"/>
  </si>
  <si>
    <t>F聯合</t>
    <phoneticPr fontId="5" type="noConversion"/>
  </si>
  <si>
    <t>G機械</t>
    <phoneticPr fontId="5" type="noConversion"/>
  </si>
  <si>
    <t>H醫量</t>
    <phoneticPr fontId="4" type="noConversion"/>
  </si>
  <si>
    <t>101記錄</t>
    <phoneticPr fontId="4" type="noConversion"/>
  </si>
  <si>
    <t>F李繼良</t>
    <phoneticPr fontId="5" type="noConversion"/>
  </si>
  <si>
    <t>D邱垂泓14'52"33</t>
  </si>
  <si>
    <t>成績</t>
    <phoneticPr fontId="4" type="noConversion"/>
  </si>
  <si>
    <t>15'29"27</t>
    <phoneticPr fontId="5" type="noConversion"/>
  </si>
  <si>
    <t>13'49"39</t>
    <phoneticPr fontId="5" type="noConversion"/>
  </si>
  <si>
    <t>14'39"15</t>
    <phoneticPr fontId="5" type="noConversion"/>
  </si>
  <si>
    <t>17'10"47</t>
    <phoneticPr fontId="5" type="noConversion"/>
  </si>
  <si>
    <t>名次</t>
    <phoneticPr fontId="4" type="noConversion"/>
  </si>
  <si>
    <t>男青組800公尺自由式(限16分)</t>
  </si>
  <si>
    <t xml:space="preserve">B吳秉勳 </t>
  </si>
  <si>
    <t>15'09"53</t>
    <phoneticPr fontId="5" type="noConversion"/>
  </si>
  <si>
    <t>14'17"80</t>
    <phoneticPr fontId="5" type="noConversion"/>
  </si>
  <si>
    <t>17'37"19</t>
    <phoneticPr fontId="5" type="noConversion"/>
  </si>
  <si>
    <t>17'18"13</t>
    <phoneticPr fontId="5" type="noConversion"/>
  </si>
  <si>
    <t>F陳淑慧</t>
    <phoneticPr fontId="5" type="noConversion"/>
  </si>
  <si>
    <t>F蔡常名8'22"60</t>
  </si>
  <si>
    <t>9'30"08</t>
    <phoneticPr fontId="5" type="noConversion"/>
  </si>
  <si>
    <t>7'56"30</t>
    <phoneticPr fontId="5" type="noConversion"/>
  </si>
  <si>
    <t>7'50"05</t>
    <phoneticPr fontId="5" type="noConversion"/>
  </si>
  <si>
    <t>8'10"25</t>
    <phoneticPr fontId="5" type="noConversion"/>
  </si>
  <si>
    <t>9'36"72</t>
    <phoneticPr fontId="5" type="noConversion"/>
  </si>
  <si>
    <t>女子組100公尺仰式</t>
  </si>
  <si>
    <t>H郭健葒</t>
  </si>
  <si>
    <t>2'09"27</t>
    <phoneticPr fontId="5" type="noConversion"/>
  </si>
  <si>
    <t>1'53"99</t>
    <phoneticPr fontId="5" type="noConversion"/>
  </si>
  <si>
    <t>1'44"37</t>
    <phoneticPr fontId="5" type="noConversion"/>
  </si>
  <si>
    <t>缺</t>
    <phoneticPr fontId="5" type="noConversion"/>
  </si>
  <si>
    <t>F孫克成1'31"32</t>
  </si>
  <si>
    <t>1'55"44</t>
    <phoneticPr fontId="5" type="noConversion"/>
  </si>
  <si>
    <t>1'47"96</t>
    <phoneticPr fontId="5" type="noConversion"/>
  </si>
  <si>
    <t>1'31"24</t>
    <phoneticPr fontId="5" type="noConversion"/>
  </si>
  <si>
    <t>1'48"97</t>
    <phoneticPr fontId="5" type="noConversion"/>
  </si>
  <si>
    <t>2'12"31</t>
    <phoneticPr fontId="5" type="noConversion"/>
  </si>
  <si>
    <t>2'59"44</t>
    <phoneticPr fontId="5" type="noConversion"/>
  </si>
  <si>
    <t>H許柏安</t>
  </si>
  <si>
    <t>5'47"48</t>
    <phoneticPr fontId="5" type="noConversion"/>
  </si>
  <si>
    <t>1'29"97</t>
    <phoneticPr fontId="5" type="noConversion"/>
  </si>
  <si>
    <t>2'43"41</t>
    <phoneticPr fontId="5" type="noConversion"/>
  </si>
  <si>
    <t>2'29"62</t>
    <phoneticPr fontId="5" type="noConversion"/>
  </si>
  <si>
    <t>7-1</t>
  </si>
  <si>
    <t>男子組100公尺蝶式(一)</t>
  </si>
  <si>
    <t>C彭鑒托</t>
    <phoneticPr fontId="5" type="noConversion"/>
  </si>
  <si>
    <t>D楊騰樑</t>
    <phoneticPr fontId="5" type="noConversion"/>
  </si>
  <si>
    <t>2'51"97</t>
    <phoneticPr fontId="5" type="noConversion"/>
  </si>
  <si>
    <t>1'51"44</t>
    <phoneticPr fontId="5" type="noConversion"/>
  </si>
  <si>
    <t>2'32"78</t>
    <phoneticPr fontId="5" type="noConversion"/>
  </si>
  <si>
    <t>7-2</t>
  </si>
  <si>
    <t>男子組100公尺蝶式(二)</t>
  </si>
  <si>
    <t>D陳威全</t>
  </si>
  <si>
    <t>2'10"07</t>
    <phoneticPr fontId="5" type="noConversion"/>
  </si>
  <si>
    <t>2'08"60</t>
    <phoneticPr fontId="5" type="noConversion"/>
  </si>
  <si>
    <t>1'54"50</t>
    <phoneticPr fontId="5" type="noConversion"/>
  </si>
  <si>
    <t>不計</t>
    <phoneticPr fontId="5" type="noConversion"/>
  </si>
  <si>
    <t>G田慶金 7'14"22</t>
  </si>
  <si>
    <t>9'14"22</t>
    <phoneticPr fontId="5" type="noConversion"/>
  </si>
  <si>
    <t>6'33"30</t>
    <phoneticPr fontId="5" type="noConversion"/>
  </si>
  <si>
    <t>7'07"81</t>
    <phoneticPr fontId="5" type="noConversion"/>
  </si>
  <si>
    <t>7'20"66</t>
    <phoneticPr fontId="5" type="noConversion"/>
  </si>
  <si>
    <t>9-1</t>
  </si>
  <si>
    <t>男青組400公尺自由式(限8分)</t>
  </si>
  <si>
    <t>7'02"62</t>
    <phoneticPr fontId="5" type="noConversion"/>
  </si>
  <si>
    <t>8'43"61</t>
    <phoneticPr fontId="5" type="noConversion"/>
  </si>
  <si>
    <t>8'02"26</t>
    <phoneticPr fontId="5" type="noConversion"/>
  </si>
  <si>
    <t>9-2</t>
  </si>
  <si>
    <t>8'09"37</t>
    <phoneticPr fontId="5" type="noConversion"/>
  </si>
  <si>
    <t>8'04"49</t>
    <phoneticPr fontId="5" type="noConversion"/>
  </si>
  <si>
    <t>6'34"79</t>
    <phoneticPr fontId="5" type="noConversion"/>
  </si>
  <si>
    <t>6'57"06</t>
    <phoneticPr fontId="5" type="noConversion"/>
  </si>
  <si>
    <t>6'38"19</t>
    <phoneticPr fontId="5" type="noConversion"/>
  </si>
  <si>
    <t>不計(違)</t>
    <phoneticPr fontId="5" type="noConversion"/>
  </si>
  <si>
    <t>男青組200公尺混合式</t>
  </si>
  <si>
    <t>D楊騰樑</t>
  </si>
  <si>
    <t>4'21"06</t>
    <phoneticPr fontId="5" type="noConversion"/>
  </si>
  <si>
    <t>3'57"64</t>
    <phoneticPr fontId="5" type="noConversion"/>
  </si>
  <si>
    <t>5'40"94</t>
    <phoneticPr fontId="5" type="noConversion"/>
  </si>
  <si>
    <t>5'40"22</t>
    <phoneticPr fontId="5" type="noConversion"/>
  </si>
  <si>
    <t>11-1</t>
  </si>
  <si>
    <t>2'24"01</t>
    <phoneticPr fontId="5" type="noConversion"/>
  </si>
  <si>
    <t>3'11"51</t>
    <phoneticPr fontId="5" type="noConversion"/>
  </si>
  <si>
    <t>2'23"03</t>
    <phoneticPr fontId="5" type="noConversion"/>
  </si>
  <si>
    <t>11-2</t>
  </si>
  <si>
    <t>2'34"69</t>
    <phoneticPr fontId="5" type="noConversion"/>
  </si>
  <si>
    <t>2'21"81</t>
    <phoneticPr fontId="5" type="noConversion"/>
  </si>
  <si>
    <t>2'17"94</t>
    <phoneticPr fontId="5" type="noConversion"/>
  </si>
  <si>
    <t>2'59"91</t>
    <phoneticPr fontId="5" type="noConversion"/>
  </si>
  <si>
    <t>F梁雅琪</t>
  </si>
  <si>
    <t>G趙孝涵</t>
  </si>
  <si>
    <t>E洪淑蕙</t>
  </si>
  <si>
    <t>D洪婷婷 1'53"66</t>
  </si>
  <si>
    <t>2'11"94</t>
    <phoneticPr fontId="5" type="noConversion"/>
  </si>
  <si>
    <t>2'13"70</t>
    <phoneticPr fontId="5" type="noConversion"/>
  </si>
  <si>
    <t>2'27"80</t>
    <phoneticPr fontId="5" type="noConversion"/>
  </si>
  <si>
    <t>2'03"53</t>
    <phoneticPr fontId="5" type="noConversion"/>
  </si>
  <si>
    <t>2'37"00</t>
    <phoneticPr fontId="5" type="noConversion"/>
  </si>
  <si>
    <t>H吳橞淂</t>
  </si>
  <si>
    <t>2'21"47</t>
    <phoneticPr fontId="5" type="noConversion"/>
  </si>
  <si>
    <t>1'58"67</t>
    <phoneticPr fontId="5" type="noConversion"/>
  </si>
  <si>
    <t>1'52"56</t>
    <phoneticPr fontId="5" type="noConversion"/>
  </si>
  <si>
    <t>1'57"00</t>
    <phoneticPr fontId="5" type="noConversion"/>
  </si>
  <si>
    <t>2'04"19</t>
    <phoneticPr fontId="5" type="noConversion"/>
  </si>
  <si>
    <t>2'00"53</t>
    <phoneticPr fontId="5" type="noConversion"/>
  </si>
  <si>
    <t>1'59"00</t>
    <phoneticPr fontId="5" type="noConversion"/>
  </si>
  <si>
    <t>1'56"97</t>
    <phoneticPr fontId="5" type="noConversion"/>
  </si>
  <si>
    <t>1'46"04</t>
    <phoneticPr fontId="5" type="noConversion"/>
  </si>
  <si>
    <t>1'43"43</t>
    <phoneticPr fontId="5" type="noConversion"/>
  </si>
  <si>
    <t>1'42"94</t>
    <phoneticPr fontId="5" type="noConversion"/>
  </si>
  <si>
    <t>1'52"47</t>
    <phoneticPr fontId="5" type="noConversion"/>
  </si>
  <si>
    <t>E陳仕倫</t>
  </si>
  <si>
    <t>2'17"35</t>
    <phoneticPr fontId="5" type="noConversion"/>
  </si>
  <si>
    <t>1'46"34</t>
    <phoneticPr fontId="5" type="noConversion"/>
  </si>
  <si>
    <t>2'58"59</t>
    <phoneticPr fontId="5" type="noConversion"/>
  </si>
  <si>
    <t>1'45"97</t>
    <phoneticPr fontId="5" type="noConversion"/>
  </si>
  <si>
    <t>1'39"39</t>
    <phoneticPr fontId="5" type="noConversion"/>
  </si>
  <si>
    <t>1'58"78</t>
    <phoneticPr fontId="5" type="noConversion"/>
  </si>
  <si>
    <t>1'41"88</t>
    <phoneticPr fontId="5" type="noConversion"/>
  </si>
  <si>
    <t>1'37"41</t>
    <phoneticPr fontId="5" type="noConversion"/>
  </si>
  <si>
    <t>14-3</t>
  </si>
  <si>
    <t>男青組100公尺蛙式(三)</t>
  </si>
  <si>
    <t>1'37"45</t>
    <phoneticPr fontId="5" type="noConversion"/>
  </si>
  <si>
    <t>1'35"81</t>
    <phoneticPr fontId="5" type="noConversion"/>
  </si>
  <si>
    <t>1'39"59</t>
    <phoneticPr fontId="5" type="noConversion"/>
  </si>
  <si>
    <t>1'59"68</t>
    <phoneticPr fontId="5" type="noConversion"/>
  </si>
  <si>
    <t>1'58"99</t>
    <phoneticPr fontId="5" type="noConversion"/>
  </si>
  <si>
    <t>2'13"91</t>
    <phoneticPr fontId="5" type="noConversion"/>
  </si>
  <si>
    <t>2'24"47</t>
    <phoneticPr fontId="5" type="noConversion"/>
  </si>
  <si>
    <t>2'34"81</t>
  </si>
  <si>
    <t>女青組100公尺自由式</t>
  </si>
  <si>
    <t>B邱雅翎</t>
  </si>
  <si>
    <t>E林昱利</t>
  </si>
  <si>
    <t>2'05"64</t>
    <phoneticPr fontId="5" type="noConversion"/>
  </si>
  <si>
    <t>1'34"58</t>
    <phoneticPr fontId="5" type="noConversion"/>
  </si>
  <si>
    <t>2'04"62</t>
    <phoneticPr fontId="5" type="noConversion"/>
  </si>
  <si>
    <t>F李繼良1'16"42</t>
  </si>
  <si>
    <t>1'23"97</t>
    <phoneticPr fontId="5" type="noConversion"/>
  </si>
  <si>
    <t>1'29"44</t>
    <phoneticPr fontId="5" type="noConversion"/>
  </si>
  <si>
    <t>1'35"91</t>
    <phoneticPr fontId="5" type="noConversion"/>
  </si>
  <si>
    <t>1'44"13</t>
    <phoneticPr fontId="5" type="noConversion"/>
  </si>
  <si>
    <t>E吳柏曄</t>
  </si>
  <si>
    <t xml:space="preserve">B張雍昌 </t>
  </si>
  <si>
    <t>G詹凱強</t>
  </si>
  <si>
    <t>E謝宗儒</t>
  </si>
  <si>
    <t>D杜子邦1'12"09</t>
  </si>
  <si>
    <t>1'14"00</t>
    <phoneticPr fontId="5" type="noConversion"/>
  </si>
  <si>
    <t>1'38"98</t>
    <phoneticPr fontId="5" type="noConversion"/>
  </si>
  <si>
    <t>1'19"13</t>
    <phoneticPr fontId="5" type="noConversion"/>
  </si>
  <si>
    <t>1'50"87</t>
    <phoneticPr fontId="5" type="noConversion"/>
  </si>
  <si>
    <t>1'41"57</t>
    <phoneticPr fontId="5" type="noConversion"/>
  </si>
  <si>
    <t>1'27"95</t>
    <phoneticPr fontId="5" type="noConversion"/>
  </si>
  <si>
    <t>1'45"98</t>
    <phoneticPr fontId="5" type="noConversion"/>
  </si>
  <si>
    <t>1'25"91</t>
    <phoneticPr fontId="5" type="noConversion"/>
  </si>
  <si>
    <t>1'23"35</t>
    <phoneticPr fontId="5" type="noConversion"/>
  </si>
  <si>
    <t>18-3</t>
  </si>
  <si>
    <t>男青組100公尺自由式(三)</t>
  </si>
  <si>
    <t>C林立基</t>
  </si>
  <si>
    <t>1'28"68</t>
    <phoneticPr fontId="5" type="noConversion"/>
  </si>
  <si>
    <t>1'12"22</t>
    <phoneticPr fontId="5" type="noConversion"/>
  </si>
  <si>
    <t>1'10"99</t>
    <phoneticPr fontId="5" type="noConversion"/>
  </si>
  <si>
    <t>1'15"87</t>
    <phoneticPr fontId="5" type="noConversion"/>
  </si>
  <si>
    <t>1'29"16</t>
    <phoneticPr fontId="5" type="noConversion"/>
  </si>
  <si>
    <t>19-1</t>
  </si>
  <si>
    <t>男子組200公尺混合式接力(一)</t>
  </si>
  <si>
    <t>2'58"15</t>
    <phoneticPr fontId="5" type="noConversion"/>
  </si>
  <si>
    <t>2'51"78</t>
    <phoneticPr fontId="5" type="noConversion"/>
  </si>
  <si>
    <t>2'47"62</t>
    <phoneticPr fontId="5" type="noConversion"/>
  </si>
  <si>
    <t>3'42"28</t>
    <phoneticPr fontId="5" type="noConversion"/>
  </si>
  <si>
    <t>19-2</t>
  </si>
  <si>
    <t>男子組200公尺混合式接力(二)</t>
  </si>
  <si>
    <t>2'36"59</t>
    <phoneticPr fontId="5" type="noConversion"/>
  </si>
  <si>
    <t>2'42"66</t>
    <phoneticPr fontId="5" type="noConversion"/>
  </si>
  <si>
    <t>2'36"91</t>
    <phoneticPr fontId="5" type="noConversion"/>
  </si>
  <si>
    <t>B李子芳51"69</t>
  </si>
  <si>
    <t>1'05"29</t>
    <phoneticPr fontId="5" type="noConversion"/>
  </si>
  <si>
    <t>51"24</t>
    <phoneticPr fontId="5" type="noConversion"/>
  </si>
  <si>
    <t>56"06</t>
    <phoneticPr fontId="5" type="noConversion"/>
  </si>
  <si>
    <t>女青組50公尺仰式</t>
  </si>
  <si>
    <t>A柳曉萱</t>
  </si>
  <si>
    <t>49"40</t>
    <phoneticPr fontId="5" type="noConversion"/>
  </si>
  <si>
    <t>1'17"13</t>
    <phoneticPr fontId="5" type="noConversion"/>
  </si>
  <si>
    <t>49"36</t>
    <phoneticPr fontId="5" type="noConversion"/>
  </si>
  <si>
    <t>59"94</t>
    <phoneticPr fontId="5" type="noConversion"/>
  </si>
  <si>
    <t>54"22</t>
    <phoneticPr fontId="5" type="noConversion"/>
  </si>
  <si>
    <t>1'00"44</t>
    <phoneticPr fontId="5" type="noConversion"/>
  </si>
  <si>
    <t>54"31</t>
    <phoneticPr fontId="5" type="noConversion"/>
  </si>
  <si>
    <t>50"07</t>
    <phoneticPr fontId="5" type="noConversion"/>
  </si>
  <si>
    <t>40"88</t>
    <phoneticPr fontId="5" type="noConversion"/>
  </si>
  <si>
    <t>46"07</t>
    <phoneticPr fontId="5" type="noConversion"/>
  </si>
  <si>
    <t>49"60</t>
    <phoneticPr fontId="5" type="noConversion"/>
  </si>
  <si>
    <t>54"12</t>
    <phoneticPr fontId="5" type="noConversion"/>
  </si>
  <si>
    <t>E邱駿朋</t>
  </si>
  <si>
    <t>1'00"42</t>
    <phoneticPr fontId="5" type="noConversion"/>
  </si>
  <si>
    <t>1'12"59</t>
    <phoneticPr fontId="5" type="noConversion"/>
  </si>
  <si>
    <t>1'09"12</t>
    <phoneticPr fontId="5" type="noConversion"/>
  </si>
  <si>
    <t>39"31</t>
    <phoneticPr fontId="5" type="noConversion"/>
  </si>
  <si>
    <t>37"74</t>
    <phoneticPr fontId="5" type="noConversion"/>
  </si>
  <si>
    <t>56"44</t>
    <phoneticPr fontId="5" type="noConversion"/>
  </si>
  <si>
    <t>44"31</t>
    <phoneticPr fontId="5" type="noConversion"/>
  </si>
  <si>
    <t>24-1</t>
  </si>
  <si>
    <t>1'34"23</t>
    <phoneticPr fontId="5" type="noConversion"/>
  </si>
  <si>
    <t>1'10"43</t>
    <phoneticPr fontId="5" type="noConversion"/>
  </si>
  <si>
    <t>1'09"34</t>
    <phoneticPr fontId="5" type="noConversion"/>
  </si>
  <si>
    <t>1'23"06</t>
    <phoneticPr fontId="5" type="noConversion"/>
  </si>
  <si>
    <t>24-2</t>
  </si>
  <si>
    <t>H王羽淇</t>
  </si>
  <si>
    <t>1'06"66</t>
    <phoneticPr fontId="5" type="noConversion"/>
  </si>
  <si>
    <t>56"29</t>
    <phoneticPr fontId="5" type="noConversion"/>
  </si>
  <si>
    <t>1'11"78</t>
    <phoneticPr fontId="5" type="noConversion"/>
  </si>
  <si>
    <t>1'04"81</t>
    <phoneticPr fontId="5" type="noConversion"/>
  </si>
  <si>
    <t>1'04"62</t>
    <phoneticPr fontId="5" type="noConversion"/>
  </si>
  <si>
    <t>D陳瑋翎</t>
  </si>
  <si>
    <t>E官巧之</t>
  </si>
  <si>
    <t>B廖心瑜51"55</t>
  </si>
  <si>
    <t>55"42</t>
    <phoneticPr fontId="5" type="noConversion"/>
  </si>
  <si>
    <t>1'24"15</t>
    <phoneticPr fontId="5" type="noConversion"/>
  </si>
  <si>
    <t>1'02"72</t>
    <phoneticPr fontId="5" type="noConversion"/>
  </si>
  <si>
    <t>1'06"89</t>
    <phoneticPr fontId="5" type="noConversion"/>
  </si>
  <si>
    <t>51"47</t>
    <phoneticPr fontId="5" type="noConversion"/>
  </si>
  <si>
    <t>53"39</t>
    <phoneticPr fontId="5" type="noConversion"/>
  </si>
  <si>
    <t>53"12</t>
    <phoneticPr fontId="5" type="noConversion"/>
  </si>
  <si>
    <t>男壯組50公尺蛙式(一)</t>
  </si>
  <si>
    <t>56"25</t>
    <phoneticPr fontId="5" type="noConversion"/>
  </si>
  <si>
    <t>56"11</t>
    <phoneticPr fontId="5" type="noConversion"/>
  </si>
  <si>
    <t>50"25</t>
    <phoneticPr fontId="5" type="noConversion"/>
  </si>
  <si>
    <t>50"44</t>
    <phoneticPr fontId="5" type="noConversion"/>
  </si>
  <si>
    <t>男壯組50公尺蛙式(二)</t>
  </si>
  <si>
    <t>E陳文杰</t>
  </si>
  <si>
    <t>49"54</t>
    <phoneticPr fontId="5" type="noConversion"/>
  </si>
  <si>
    <t>46"26</t>
    <phoneticPr fontId="5" type="noConversion"/>
  </si>
  <si>
    <t>46"65</t>
    <phoneticPr fontId="5" type="noConversion"/>
  </si>
  <si>
    <t>46"15</t>
    <phoneticPr fontId="5" type="noConversion"/>
  </si>
  <si>
    <t>45"87</t>
    <phoneticPr fontId="5" type="noConversion"/>
  </si>
  <si>
    <t>E朱家宏</t>
  </si>
  <si>
    <t>E林昭正</t>
  </si>
  <si>
    <t>56"22</t>
    <phoneticPr fontId="5" type="noConversion"/>
  </si>
  <si>
    <t>50"91</t>
    <phoneticPr fontId="5" type="noConversion"/>
  </si>
  <si>
    <t>53"03</t>
    <phoneticPr fontId="5" type="noConversion"/>
  </si>
  <si>
    <t>1'02"68</t>
    <phoneticPr fontId="5" type="noConversion"/>
  </si>
  <si>
    <t>H趙俊超</t>
  </si>
  <si>
    <t>44"94</t>
    <phoneticPr fontId="5" type="noConversion"/>
  </si>
  <si>
    <t>46"66</t>
    <phoneticPr fontId="5" type="noConversion"/>
  </si>
  <si>
    <t>45"65</t>
    <phoneticPr fontId="5" type="noConversion"/>
  </si>
  <si>
    <t>27-3</t>
  </si>
  <si>
    <t>男青組50公尺蛙式(三)</t>
  </si>
  <si>
    <t>A林正峰</t>
  </si>
  <si>
    <t>42"20</t>
    <phoneticPr fontId="5" type="noConversion"/>
  </si>
  <si>
    <t>41"64</t>
    <phoneticPr fontId="5" type="noConversion"/>
  </si>
  <si>
    <t>42"28</t>
    <phoneticPr fontId="5" type="noConversion"/>
  </si>
  <si>
    <t>46"72</t>
    <phoneticPr fontId="5" type="noConversion"/>
  </si>
  <si>
    <t>女青組50公尺蝶式</t>
  </si>
  <si>
    <t>D黃如君</t>
  </si>
  <si>
    <t>42"48</t>
    <phoneticPr fontId="5" type="noConversion"/>
  </si>
  <si>
    <t>1'05"00</t>
    <phoneticPr fontId="5" type="noConversion"/>
  </si>
  <si>
    <t>1'03"41</t>
    <phoneticPr fontId="5" type="noConversion"/>
  </si>
  <si>
    <t>1'22"90</t>
    <phoneticPr fontId="5" type="noConversion"/>
  </si>
  <si>
    <t>F梁兆鈞</t>
  </si>
  <si>
    <t>54"69</t>
    <phoneticPr fontId="5" type="noConversion"/>
  </si>
  <si>
    <t>57"46</t>
    <phoneticPr fontId="5" type="noConversion"/>
  </si>
  <si>
    <t>46"51</t>
    <phoneticPr fontId="5" type="noConversion"/>
  </si>
  <si>
    <t>45"25</t>
    <phoneticPr fontId="5" type="noConversion"/>
  </si>
  <si>
    <t>59"69</t>
    <phoneticPr fontId="5" type="noConversion"/>
  </si>
  <si>
    <t>51"94</t>
    <phoneticPr fontId="5" type="noConversion"/>
  </si>
  <si>
    <t>30-1</t>
  </si>
  <si>
    <t>H林展生34"34</t>
  </si>
  <si>
    <t>50"54</t>
    <phoneticPr fontId="5" type="noConversion"/>
  </si>
  <si>
    <t>46"97</t>
    <phoneticPr fontId="5" type="noConversion"/>
  </si>
  <si>
    <t>30-2</t>
  </si>
  <si>
    <t>C林立基</t>
    <phoneticPr fontId="5" type="noConversion"/>
  </si>
  <si>
    <t>34"03</t>
    <phoneticPr fontId="5" type="noConversion"/>
  </si>
  <si>
    <t>36"73</t>
    <phoneticPr fontId="5" type="noConversion"/>
  </si>
  <si>
    <t>46"43</t>
    <phoneticPr fontId="5" type="noConversion"/>
  </si>
  <si>
    <t>50"43</t>
    <phoneticPr fontId="5" type="noConversion"/>
  </si>
  <si>
    <t>女壯組50公尺自由式</t>
  </si>
  <si>
    <t>1'06"18</t>
    <phoneticPr fontId="5" type="noConversion"/>
  </si>
  <si>
    <t>54"80</t>
    <phoneticPr fontId="5" type="noConversion"/>
  </si>
  <si>
    <t>48"19</t>
    <phoneticPr fontId="5" type="noConversion"/>
  </si>
  <si>
    <t>51"44</t>
    <phoneticPr fontId="5" type="noConversion"/>
  </si>
  <si>
    <t>A王意雯</t>
  </si>
  <si>
    <t>42"79</t>
    <phoneticPr fontId="5" type="noConversion"/>
  </si>
  <si>
    <t>57"34</t>
    <phoneticPr fontId="5" type="noConversion"/>
  </si>
  <si>
    <t>C戴君帆</t>
  </si>
  <si>
    <t>43"60</t>
    <phoneticPr fontId="5" type="noConversion"/>
  </si>
  <si>
    <t>42"40</t>
    <phoneticPr fontId="5" type="noConversion"/>
  </si>
  <si>
    <t>42"43</t>
    <phoneticPr fontId="5" type="noConversion"/>
  </si>
  <si>
    <t>47"19</t>
    <phoneticPr fontId="5" type="noConversion"/>
  </si>
  <si>
    <t>45"81</t>
    <phoneticPr fontId="5" type="noConversion"/>
  </si>
  <si>
    <t>44"95</t>
    <phoneticPr fontId="5" type="noConversion"/>
  </si>
  <si>
    <t>47"66</t>
    <phoneticPr fontId="5" type="noConversion"/>
  </si>
  <si>
    <t>50"81</t>
    <phoneticPr fontId="5" type="noConversion"/>
  </si>
  <si>
    <t>35"51</t>
    <phoneticPr fontId="5" type="noConversion"/>
  </si>
  <si>
    <t>38"94</t>
    <phoneticPr fontId="5" type="noConversion"/>
  </si>
  <si>
    <t>42"25</t>
    <phoneticPr fontId="5" type="noConversion"/>
  </si>
  <si>
    <t>C高偉程</t>
  </si>
  <si>
    <t>40"74</t>
    <phoneticPr fontId="5" type="noConversion"/>
  </si>
  <si>
    <t>59"26</t>
    <phoneticPr fontId="5" type="noConversion"/>
  </si>
  <si>
    <t>42"72</t>
    <phoneticPr fontId="5" type="noConversion"/>
  </si>
  <si>
    <t>41"35</t>
    <phoneticPr fontId="5" type="noConversion"/>
  </si>
  <si>
    <t>B楊證諺</t>
  </si>
  <si>
    <t>38"03</t>
    <phoneticPr fontId="5" type="noConversion"/>
  </si>
  <si>
    <t>35"44</t>
    <phoneticPr fontId="5" type="noConversion"/>
  </si>
  <si>
    <t>41"63</t>
    <phoneticPr fontId="5" type="noConversion"/>
  </si>
  <si>
    <t>37"25</t>
    <phoneticPr fontId="5" type="noConversion"/>
  </si>
  <si>
    <t>34-3</t>
  </si>
  <si>
    <t>36"01</t>
    <phoneticPr fontId="5" type="noConversion"/>
  </si>
  <si>
    <t>34"14</t>
    <phoneticPr fontId="5" type="noConversion"/>
  </si>
  <si>
    <t>37"97</t>
    <phoneticPr fontId="5" type="noConversion"/>
  </si>
  <si>
    <t>34"31</t>
    <phoneticPr fontId="5" type="noConversion"/>
  </si>
  <si>
    <t>34-4</t>
  </si>
  <si>
    <t>男青組50公尺自由式(四)</t>
  </si>
  <si>
    <t>32"82</t>
    <phoneticPr fontId="5" type="noConversion"/>
  </si>
  <si>
    <t>30"51</t>
    <phoneticPr fontId="5" type="noConversion"/>
  </si>
  <si>
    <t>32"75</t>
    <phoneticPr fontId="5" type="noConversion"/>
  </si>
  <si>
    <t>35"72</t>
    <phoneticPr fontId="5" type="noConversion"/>
  </si>
  <si>
    <t>36"97</t>
    <phoneticPr fontId="5" type="noConversion"/>
  </si>
  <si>
    <t>女子組200公尺蛙式</t>
  </si>
  <si>
    <t>D鄭玉鈴4'07"36</t>
  </si>
  <si>
    <t>4'27"18</t>
    <phoneticPr fontId="5" type="noConversion"/>
  </si>
  <si>
    <t>3'50"58</t>
    <phoneticPr fontId="5" type="noConversion"/>
  </si>
  <si>
    <t>5'07"81</t>
    <phoneticPr fontId="5" type="noConversion"/>
  </si>
  <si>
    <t>4'14"82</t>
    <phoneticPr fontId="5" type="noConversion"/>
  </si>
  <si>
    <t>4'55"32</t>
    <phoneticPr fontId="5" type="noConversion"/>
  </si>
  <si>
    <t>男壯組200公尺蛙式(一)</t>
  </si>
  <si>
    <t>B邱煥科3'43"72</t>
  </si>
  <si>
    <t>4'21"26</t>
    <phoneticPr fontId="5" type="noConversion"/>
  </si>
  <si>
    <t>4'10"73</t>
    <phoneticPr fontId="5" type="noConversion"/>
  </si>
  <si>
    <t>4'31"69</t>
    <phoneticPr fontId="5" type="noConversion"/>
  </si>
  <si>
    <t>4'10"19</t>
    <phoneticPr fontId="5" type="noConversion"/>
  </si>
  <si>
    <t>男壯組200公尺蛙式(二)</t>
  </si>
  <si>
    <t>3'57"03</t>
    <phoneticPr fontId="5" type="noConversion"/>
  </si>
  <si>
    <t>3'39"36</t>
    <phoneticPr fontId="5" type="noConversion"/>
  </si>
  <si>
    <t>3'42"78</t>
    <phoneticPr fontId="5" type="noConversion"/>
  </si>
  <si>
    <t>3'41"10</t>
    <phoneticPr fontId="5" type="noConversion"/>
  </si>
  <si>
    <t>37-1</t>
  </si>
  <si>
    <t>4'21"53</t>
    <phoneticPr fontId="5" type="noConversion"/>
  </si>
  <si>
    <t>3'38"70</t>
    <phoneticPr fontId="5" type="noConversion"/>
  </si>
  <si>
    <t>3'55"28</t>
    <phoneticPr fontId="5" type="noConversion"/>
  </si>
  <si>
    <t>3'49"16</t>
    <phoneticPr fontId="5" type="noConversion"/>
  </si>
  <si>
    <t>4'18"28</t>
    <phoneticPr fontId="5" type="noConversion"/>
  </si>
  <si>
    <t>37-2</t>
  </si>
  <si>
    <t>G陳致帆</t>
  </si>
  <si>
    <t>4'39"09</t>
    <phoneticPr fontId="5" type="noConversion"/>
  </si>
  <si>
    <t>3'31"71</t>
    <phoneticPr fontId="5" type="noConversion"/>
  </si>
  <si>
    <t>3'35"40</t>
    <phoneticPr fontId="5" type="noConversion"/>
  </si>
  <si>
    <t>3'34"22</t>
    <phoneticPr fontId="5" type="noConversion"/>
  </si>
  <si>
    <t>3'38"41</t>
    <phoneticPr fontId="5" type="noConversion"/>
  </si>
  <si>
    <t>女子組200公尺自由式</t>
  </si>
  <si>
    <t>4'36"50</t>
    <phoneticPr fontId="5" type="noConversion"/>
  </si>
  <si>
    <t>4'20"45</t>
    <phoneticPr fontId="5" type="noConversion"/>
  </si>
  <si>
    <t>4'46"47</t>
    <phoneticPr fontId="5" type="noConversion"/>
  </si>
  <si>
    <t>4'46"06</t>
    <phoneticPr fontId="5" type="noConversion"/>
  </si>
  <si>
    <t>3'37"47</t>
    <phoneticPr fontId="5" type="noConversion"/>
  </si>
  <si>
    <t>3'38"54</t>
    <phoneticPr fontId="5" type="noConversion"/>
  </si>
  <si>
    <t>3'17"48</t>
    <phoneticPr fontId="5" type="noConversion"/>
  </si>
  <si>
    <t>3'21"22</t>
    <phoneticPr fontId="5" type="noConversion"/>
  </si>
  <si>
    <t>3'23"59</t>
    <phoneticPr fontId="5" type="noConversion"/>
  </si>
  <si>
    <t>40-1</t>
  </si>
  <si>
    <t>G張日陽</t>
  </si>
  <si>
    <t>3'57"52</t>
    <phoneticPr fontId="5" type="noConversion"/>
  </si>
  <si>
    <t>3'17"74</t>
  </si>
  <si>
    <t>4'08"47</t>
    <phoneticPr fontId="5" type="noConversion"/>
  </si>
  <si>
    <t>40-2</t>
  </si>
  <si>
    <t>3'26"00</t>
    <phoneticPr fontId="5" type="noConversion"/>
  </si>
  <si>
    <t>3'22"21</t>
    <phoneticPr fontId="5" type="noConversion"/>
  </si>
  <si>
    <t>2'51"88</t>
    <phoneticPr fontId="5" type="noConversion"/>
  </si>
  <si>
    <t>3'16"47</t>
    <phoneticPr fontId="5" type="noConversion"/>
  </si>
  <si>
    <t>3/01"72</t>
    <phoneticPr fontId="5" type="noConversion"/>
  </si>
  <si>
    <t>41-1</t>
  </si>
  <si>
    <t>女子組200公尺自由式接力</t>
  </si>
  <si>
    <t>F聯合2'56"60</t>
  </si>
  <si>
    <t>3'30"00</t>
    <phoneticPr fontId="5" type="noConversion"/>
  </si>
  <si>
    <t>3'08"42</t>
    <phoneticPr fontId="5" type="noConversion"/>
  </si>
  <si>
    <t>3'18"96</t>
    <phoneticPr fontId="5" type="noConversion"/>
  </si>
  <si>
    <t>2'49"91</t>
    <phoneticPr fontId="5" type="noConversion"/>
  </si>
  <si>
    <t>3'13"07</t>
    <phoneticPr fontId="5" type="noConversion"/>
  </si>
  <si>
    <t>3'12"57</t>
    <phoneticPr fontId="5" type="noConversion"/>
  </si>
  <si>
    <t>男子組400公尺自由式接力(一)</t>
  </si>
  <si>
    <t>6'39"82</t>
    <phoneticPr fontId="5" type="noConversion"/>
  </si>
  <si>
    <t>5'50"28</t>
    <phoneticPr fontId="5" type="noConversion"/>
  </si>
  <si>
    <t>5'29"12</t>
    <phoneticPr fontId="5" type="noConversion"/>
  </si>
  <si>
    <t>男子組400公尺自由式接力(二)</t>
  </si>
  <si>
    <t>5'30"16</t>
    <phoneticPr fontId="5" type="noConversion"/>
  </si>
  <si>
    <t>5'11"31</t>
    <phoneticPr fontId="5" type="noConversion"/>
  </si>
  <si>
    <t>5'35"31</t>
    <phoneticPr fontId="5" type="noConversion"/>
  </si>
  <si>
    <t>5'45"22</t>
    <phoneticPr fontId="5" type="noConversion"/>
  </si>
  <si>
    <t>6'34"85</t>
    <phoneticPr fontId="5" type="noConversion"/>
  </si>
  <si>
    <t>6'40"48</t>
    <phoneticPr fontId="5" type="noConversion"/>
  </si>
  <si>
    <t>6'49"75</t>
    <phoneticPr fontId="5" type="noConversion"/>
  </si>
  <si>
    <t>6'33"06</t>
    <phoneticPr fontId="5" type="noConversion"/>
  </si>
  <si>
    <t>6'22"44</t>
    <phoneticPr fontId="5" type="noConversion"/>
  </si>
  <si>
    <t>6'52"59</t>
    <phoneticPr fontId="5" type="noConversion"/>
  </si>
  <si>
    <t>6'14"41</t>
    <phoneticPr fontId="5" type="noConversion"/>
  </si>
  <si>
    <t>張語軒CIT</t>
    <phoneticPr fontId="4" type="noConversion"/>
  </si>
  <si>
    <t>李杰欣CIT</t>
    <phoneticPr fontId="4" type="noConversion"/>
  </si>
  <si>
    <t>張至善R</t>
    <phoneticPr fontId="4" type="noConversion"/>
  </si>
  <si>
    <t>B江文頤532991青</t>
    <phoneticPr fontId="4" type="noConversion"/>
  </si>
  <si>
    <t>舊社員-仰式/蝶式</t>
    <phoneticPr fontId="4" type="noConversion"/>
  </si>
  <si>
    <t>李威宏S</t>
    <phoneticPr fontId="4" type="noConversion"/>
  </si>
  <si>
    <t>林子安K</t>
    <phoneticPr fontId="4" type="noConversion"/>
  </si>
  <si>
    <t>李依俐K</t>
    <phoneticPr fontId="4" type="noConversion"/>
  </si>
  <si>
    <t>李威宏S</t>
    <phoneticPr fontId="4" type="noConversion"/>
  </si>
  <si>
    <t>李依俐(K)</t>
    <phoneticPr fontId="4" type="noConversion"/>
  </si>
  <si>
    <t>江文頤C</t>
    <phoneticPr fontId="4" type="noConversion"/>
  </si>
  <si>
    <t>4'26"65</t>
    <phoneticPr fontId="4" type="noConversion"/>
  </si>
  <si>
    <t>賴韋志(S)</t>
    <phoneticPr fontId="4" type="noConversion"/>
  </si>
  <si>
    <t>賴韋志S</t>
    <phoneticPr fontId="4" type="noConversion"/>
  </si>
  <si>
    <t>張語軒CIT</t>
    <phoneticPr fontId="4" type="noConversion"/>
  </si>
  <si>
    <t>張至善R</t>
    <phoneticPr fontId="4" type="noConversion"/>
  </si>
  <si>
    <t>陳世杰</t>
    <phoneticPr fontId="4" type="noConversion"/>
  </si>
  <si>
    <t>張語軒CIT</t>
    <phoneticPr fontId="4" type="noConversion"/>
  </si>
  <si>
    <t>林子安K</t>
    <phoneticPr fontId="4" type="noConversion"/>
  </si>
  <si>
    <t>男青:</t>
    <phoneticPr fontId="4" type="noConversion"/>
  </si>
  <si>
    <t>男壯:</t>
    <phoneticPr fontId="4" type="noConversion"/>
  </si>
  <si>
    <t>女青/壯:</t>
    <phoneticPr fontId="4" type="noConversion"/>
  </si>
  <si>
    <t>男青新人(&lt;30歲)</t>
    <phoneticPr fontId="4" type="noConversion"/>
  </si>
  <si>
    <t>男子組4x100公尺接力(&lt;1'25")</t>
    <phoneticPr fontId="4" type="noConversion"/>
  </si>
  <si>
    <t>王俊傑</t>
    <phoneticPr fontId="4" type="noConversion"/>
  </si>
  <si>
    <t>李威宏S</t>
    <phoneticPr fontId="4" type="noConversion"/>
  </si>
  <si>
    <t>張至善R</t>
    <phoneticPr fontId="4" type="noConversion"/>
  </si>
  <si>
    <t>李依俐K</t>
    <phoneticPr fontId="4" type="noConversion"/>
  </si>
  <si>
    <t>吳怡萱E</t>
    <phoneticPr fontId="4" type="noConversion"/>
  </si>
  <si>
    <t>宋庭禎</t>
    <phoneticPr fontId="4" type="noConversion"/>
  </si>
  <si>
    <t>李威宏S</t>
    <phoneticPr fontId="4" type="noConversion"/>
  </si>
  <si>
    <r>
      <t>800公尺自由式</t>
    </r>
    <r>
      <rPr>
        <sz val="12"/>
        <color indexed="10"/>
        <rFont val="新細明體"/>
        <family val="1"/>
        <charset val="136"/>
        <scheme val="major"/>
      </rPr>
      <t>(限16分)</t>
    </r>
    <phoneticPr fontId="4" type="noConversion"/>
  </si>
  <si>
    <r>
      <t>400公尺自由式</t>
    </r>
    <r>
      <rPr>
        <sz val="12"/>
        <color indexed="10"/>
        <rFont val="新細明體"/>
        <family val="1"/>
        <charset val="136"/>
        <scheme val="major"/>
      </rPr>
      <t>(限8分)</t>
    </r>
    <phoneticPr fontId="4" type="noConversion"/>
  </si>
  <si>
    <t>BThelo Gaultier 青</t>
    <phoneticPr fontId="4" type="noConversion"/>
  </si>
  <si>
    <t>黃經天</t>
    <phoneticPr fontId="4" type="noConversion"/>
  </si>
  <si>
    <t>賴韋志S</t>
    <phoneticPr fontId="4" type="noConversion"/>
  </si>
  <si>
    <t>池冠儀K</t>
    <phoneticPr fontId="4" type="noConversion"/>
  </si>
  <si>
    <t>邱逸夫</t>
    <phoneticPr fontId="4" type="noConversion"/>
  </si>
  <si>
    <t>洪國智R</t>
    <phoneticPr fontId="4" type="noConversion"/>
  </si>
  <si>
    <t>李依俐K</t>
    <phoneticPr fontId="4" type="noConversion"/>
  </si>
  <si>
    <t>B蔡易行900685壯</t>
    <phoneticPr fontId="4" type="noConversion"/>
  </si>
  <si>
    <t>17'54"63</t>
    <phoneticPr fontId="4" type="noConversion"/>
  </si>
  <si>
    <t>9'02"97</t>
    <phoneticPr fontId="4" type="noConversion"/>
  </si>
  <si>
    <t>4'04"90</t>
    <phoneticPr fontId="4" type="noConversion"/>
  </si>
  <si>
    <t>1'44"56</t>
    <phoneticPr fontId="4" type="noConversion"/>
  </si>
  <si>
    <t>15'58"63</t>
    <phoneticPr fontId="4" type="noConversion"/>
  </si>
  <si>
    <t>14'54"59</t>
    <phoneticPr fontId="4" type="noConversion"/>
  </si>
  <si>
    <t>1'32"50</t>
    <phoneticPr fontId="4" type="noConversion"/>
  </si>
  <si>
    <t>4'06"28</t>
    <phoneticPr fontId="4" type="noConversion"/>
  </si>
  <si>
    <t>4'06"78</t>
    <phoneticPr fontId="4" type="noConversion"/>
  </si>
  <si>
    <t>4'24"09</t>
    <phoneticPr fontId="4" type="noConversion"/>
  </si>
  <si>
    <t>4'01"37</t>
    <phoneticPr fontId="4" type="noConversion"/>
  </si>
  <si>
    <t>3'59"84</t>
    <phoneticPr fontId="4" type="noConversion"/>
  </si>
  <si>
    <t>48"09</t>
    <phoneticPr fontId="4" type="noConversion"/>
  </si>
  <si>
    <t>54"69</t>
    <phoneticPr fontId="4" type="noConversion"/>
  </si>
  <si>
    <t>50"32</t>
    <phoneticPr fontId="4" type="noConversion"/>
  </si>
  <si>
    <t>46"09</t>
    <phoneticPr fontId="4" type="noConversion"/>
  </si>
  <si>
    <t>1'42"90</t>
    <phoneticPr fontId="4" type="noConversion"/>
  </si>
  <si>
    <t>1'50"69</t>
    <phoneticPr fontId="4" type="noConversion"/>
  </si>
  <si>
    <t>2'02"72</t>
    <phoneticPr fontId="4" type="noConversion"/>
  </si>
  <si>
    <t>1'41"94</t>
    <phoneticPr fontId="4" type="noConversion"/>
  </si>
  <si>
    <t>1'44"90</t>
    <phoneticPr fontId="4" type="noConversion"/>
  </si>
  <si>
    <t>1'49"87</t>
    <phoneticPr fontId="4" type="noConversion"/>
  </si>
  <si>
    <t>39"44</t>
    <phoneticPr fontId="4" type="noConversion"/>
  </si>
  <si>
    <t>37"00</t>
    <phoneticPr fontId="4" type="noConversion"/>
  </si>
  <si>
    <t>43"84</t>
    <phoneticPr fontId="4" type="noConversion"/>
  </si>
  <si>
    <t>4'14"31</t>
    <phoneticPr fontId="4" type="noConversion"/>
  </si>
  <si>
    <t>3'35"35</t>
    <phoneticPr fontId="4" type="noConversion"/>
  </si>
  <si>
    <t>1'48"84</t>
    <phoneticPr fontId="4" type="noConversion"/>
  </si>
  <si>
    <t>9'47"72</t>
    <phoneticPr fontId="4" type="noConversion"/>
  </si>
  <si>
    <t>58"13</t>
    <phoneticPr fontId="4" type="noConversion"/>
  </si>
  <si>
    <t>B尤雲亞523459壯</t>
    <phoneticPr fontId="4" type="noConversion"/>
  </si>
  <si>
    <t>B吳韻宜900341壯</t>
    <phoneticPr fontId="4" type="noConversion"/>
  </si>
  <si>
    <t>1'05"25</t>
    <phoneticPr fontId="4" type="noConversion"/>
  </si>
  <si>
    <t>1'04"06</t>
    <phoneticPr fontId="4" type="noConversion"/>
  </si>
  <si>
    <t>1'53"47</t>
    <phoneticPr fontId="4" type="noConversion"/>
  </si>
  <si>
    <t>1'38"69</t>
    <phoneticPr fontId="4" type="noConversion"/>
  </si>
  <si>
    <t>2'12"25</t>
    <phoneticPr fontId="4" type="noConversion"/>
  </si>
  <si>
    <t>2'00"47</t>
    <phoneticPr fontId="4" type="noConversion"/>
  </si>
  <si>
    <t>4'27"56</t>
    <phoneticPr fontId="4" type="noConversion"/>
  </si>
  <si>
    <t>1'41"88</t>
    <phoneticPr fontId="4" type="noConversion"/>
  </si>
  <si>
    <t>BArthurA40125青</t>
    <phoneticPr fontId="4" type="noConversion"/>
  </si>
  <si>
    <t>自35"25</t>
    <phoneticPr fontId="4" type="noConversion"/>
  </si>
  <si>
    <t>自47"62</t>
    <phoneticPr fontId="4" type="noConversion"/>
  </si>
  <si>
    <t>自46"75</t>
    <phoneticPr fontId="4" type="noConversion"/>
  </si>
  <si>
    <t>自49"28</t>
    <phoneticPr fontId="4" type="noConversion"/>
  </si>
  <si>
    <t>B黃立勤453085青</t>
    <phoneticPr fontId="4" type="noConversion"/>
  </si>
  <si>
    <t>改練自</t>
    <phoneticPr fontId="4" type="noConversion"/>
  </si>
  <si>
    <t>蝶44"97</t>
    <phoneticPr fontId="4" type="noConversion"/>
  </si>
  <si>
    <t>仰49"59</t>
    <phoneticPr fontId="4" type="noConversion"/>
  </si>
  <si>
    <t>蝶37"47</t>
    <phoneticPr fontId="4" type="noConversion"/>
  </si>
  <si>
    <t>次序</t>
    <phoneticPr fontId="4" type="noConversion"/>
  </si>
  <si>
    <t>比  賽  項  目</t>
    <phoneticPr fontId="4" type="noConversion"/>
  </si>
  <si>
    <t>時間</t>
    <phoneticPr fontId="4" type="noConversion"/>
  </si>
  <si>
    <t>第一水道</t>
    <phoneticPr fontId="4" type="noConversion"/>
  </si>
  <si>
    <t>第二水道</t>
    <phoneticPr fontId="4" type="noConversion"/>
  </si>
  <si>
    <t>第三水道</t>
    <phoneticPr fontId="4" type="noConversion"/>
  </si>
  <si>
    <t>第四水道</t>
    <phoneticPr fontId="4" type="noConversion"/>
  </si>
  <si>
    <t>第五水道</t>
    <phoneticPr fontId="4" type="noConversion"/>
  </si>
  <si>
    <t>第六水道</t>
    <phoneticPr fontId="4" type="noConversion"/>
  </si>
  <si>
    <t>FY104院盃紀錄</t>
    <phoneticPr fontId="131" type="noConversion"/>
  </si>
  <si>
    <t>男子800公尺自由式(限19分鐘)</t>
    <phoneticPr fontId="131" type="noConversion"/>
  </si>
  <si>
    <t>17:00~17:19</t>
    <phoneticPr fontId="4" type="noConversion"/>
  </si>
  <si>
    <t>張中一/A30088</t>
    <phoneticPr fontId="4" type="noConversion"/>
  </si>
  <si>
    <t>王俊傑/A30023</t>
    <phoneticPr fontId="4" type="noConversion"/>
  </si>
  <si>
    <t>T. Gaultier/A10402</t>
    <phoneticPr fontId="4" type="noConversion"/>
  </si>
  <si>
    <t>李威宏/A20414</t>
  </si>
  <si>
    <t>李夏新/920337</t>
    <phoneticPr fontId="131" type="noConversion"/>
  </si>
  <si>
    <t>王品宸/532231</t>
    <phoneticPr fontId="4" type="noConversion"/>
  </si>
  <si>
    <t>男壯破紀錄</t>
    <phoneticPr fontId="131" type="noConversion"/>
  </si>
  <si>
    <t>成績</t>
    <phoneticPr fontId="131" type="noConversion"/>
  </si>
  <si>
    <t>低標</t>
    <phoneticPr fontId="131" type="noConversion"/>
  </si>
  <si>
    <t>名次</t>
    <phoneticPr fontId="131" type="noConversion"/>
  </si>
  <si>
    <t>男青破紀錄</t>
    <phoneticPr fontId="131" type="noConversion"/>
  </si>
  <si>
    <t>積分</t>
    <phoneticPr fontId="131" type="noConversion"/>
  </si>
  <si>
    <t>低標</t>
    <phoneticPr fontId="131" type="noConversion"/>
  </si>
  <si>
    <t>男子400公尺自由式(限12分鐘)</t>
    <phoneticPr fontId="131" type="noConversion"/>
  </si>
  <si>
    <t>17:20~17:32</t>
    <phoneticPr fontId="4" type="noConversion"/>
  </si>
  <si>
    <t>蔡華龍/A40398</t>
    <phoneticPr fontId="131" type="noConversion"/>
  </si>
  <si>
    <t>李協衡/A50162</t>
    <phoneticPr fontId="131" type="noConversion"/>
  </si>
  <si>
    <t>李夏新/920337</t>
    <phoneticPr fontId="131" type="noConversion"/>
  </si>
  <si>
    <t>陳偉吉/990317</t>
    <phoneticPr fontId="131" type="noConversion"/>
  </si>
  <si>
    <t>蔡國手/A10139</t>
  </si>
  <si>
    <t>賴韋志/A20239</t>
    <phoneticPr fontId="131" type="noConversion"/>
  </si>
  <si>
    <t>男青破紀錄</t>
    <phoneticPr fontId="131" type="noConversion"/>
  </si>
  <si>
    <t>積分</t>
    <phoneticPr fontId="131" type="noConversion"/>
  </si>
  <si>
    <t>男子100公尺仰式</t>
    <phoneticPr fontId="131" type="noConversion"/>
  </si>
  <si>
    <t>17:33~17:37</t>
    <phoneticPr fontId="4" type="noConversion"/>
  </si>
  <si>
    <t>黃經天/781079</t>
    <phoneticPr fontId="131" type="noConversion"/>
  </si>
  <si>
    <t>楊明達/960538</t>
  </si>
  <si>
    <t>林子安/A20399</t>
    <phoneticPr fontId="4" type="noConversion"/>
  </si>
  <si>
    <t>吳藺剛/A40504</t>
    <phoneticPr fontId="4" type="noConversion"/>
  </si>
  <si>
    <t>4/5</t>
    <phoneticPr fontId="131" type="noConversion"/>
  </si>
  <si>
    <t>女青/壯100公尺蛙式</t>
    <phoneticPr fontId="131" type="noConversion"/>
  </si>
  <si>
    <t>17:38~17:42</t>
    <phoneticPr fontId="4" type="noConversion"/>
  </si>
  <si>
    <t>劉珈瑛/453062</t>
    <phoneticPr fontId="131" type="noConversion"/>
  </si>
  <si>
    <t>黃薇仰/452990</t>
    <phoneticPr fontId="131" type="noConversion"/>
  </si>
  <si>
    <t>郭惠菁/930345</t>
  </si>
  <si>
    <t>池冠儀/A40297</t>
    <phoneticPr fontId="131" type="noConversion"/>
  </si>
  <si>
    <t>易幼明/771086</t>
    <phoneticPr fontId="4" type="noConversion"/>
  </si>
  <si>
    <t>女壯破紀錄</t>
    <phoneticPr fontId="131" type="noConversion"/>
  </si>
  <si>
    <t>女壯低標</t>
    <phoneticPr fontId="131" type="noConversion"/>
  </si>
  <si>
    <t>女青破紀錄</t>
    <phoneticPr fontId="131" type="noConversion"/>
  </si>
  <si>
    <t>積分</t>
  </si>
  <si>
    <t>女青低標</t>
    <phoneticPr fontId="131" type="noConversion"/>
  </si>
  <si>
    <t>男青100公尺蛙式</t>
    <phoneticPr fontId="131" type="noConversion"/>
  </si>
  <si>
    <t>17:43~17:47</t>
    <phoneticPr fontId="4" type="noConversion"/>
  </si>
  <si>
    <t>吳奕霖/453365</t>
    <phoneticPr fontId="131" type="noConversion"/>
  </si>
  <si>
    <t>吳事修/950513</t>
    <phoneticPr fontId="131" type="noConversion"/>
  </si>
  <si>
    <t>吳信夫/A50117</t>
    <phoneticPr fontId="131" type="noConversion"/>
  </si>
  <si>
    <t>徐偉期/A10357</t>
    <phoneticPr fontId="4" type="noConversion"/>
  </si>
  <si>
    <t>楊智仁/990273</t>
  </si>
  <si>
    <t>破紀錄</t>
    <phoneticPr fontId="131" type="noConversion"/>
  </si>
  <si>
    <t>積分</t>
    <phoneticPr fontId="131" type="noConversion"/>
  </si>
  <si>
    <t>17:48~17:52</t>
    <phoneticPr fontId="4" type="noConversion"/>
  </si>
  <si>
    <t>吳冠德/452590</t>
  </si>
  <si>
    <t>邱逸夫/A00480</t>
    <phoneticPr fontId="4" type="noConversion"/>
  </si>
  <si>
    <t>吳秉勳/950069</t>
    <phoneticPr fontId="131" type="noConversion"/>
  </si>
  <si>
    <t>A. Marmin/A40125</t>
    <phoneticPr fontId="4" type="noConversion"/>
  </si>
  <si>
    <t>成績</t>
    <phoneticPr fontId="131" type="noConversion"/>
  </si>
  <si>
    <t>名次</t>
    <phoneticPr fontId="131" type="noConversion"/>
  </si>
  <si>
    <t>男壯100公尺蛙式</t>
    <phoneticPr fontId="131" type="noConversion"/>
  </si>
  <si>
    <t>17:53~17:57</t>
    <phoneticPr fontId="4" type="noConversion"/>
  </si>
  <si>
    <t>莊仲/870904</t>
    <phoneticPr fontId="4" type="noConversion"/>
  </si>
  <si>
    <t>周宗廉/A30302</t>
    <phoneticPr fontId="131" type="noConversion"/>
  </si>
  <si>
    <t>曾展文/710033</t>
  </si>
  <si>
    <t>吳明學/950501</t>
    <phoneticPr fontId="131" type="noConversion"/>
  </si>
  <si>
    <t>破紀錄</t>
    <phoneticPr fontId="131" type="noConversion"/>
  </si>
  <si>
    <t>低標</t>
    <phoneticPr fontId="131" type="noConversion"/>
  </si>
  <si>
    <t>17:58~18:02</t>
    <phoneticPr fontId="4" type="noConversion"/>
  </si>
  <si>
    <t>何榮基/A40111</t>
    <phoneticPr fontId="131" type="noConversion"/>
  </si>
  <si>
    <t>彭家洪/890161</t>
    <phoneticPr fontId="131" type="noConversion"/>
  </si>
  <si>
    <t>宋庭禎/A10210</t>
    <phoneticPr fontId="4" type="noConversion"/>
  </si>
  <si>
    <t>廖彥彰/850223</t>
    <phoneticPr fontId="131" type="noConversion"/>
  </si>
  <si>
    <t>王基振/860303</t>
  </si>
  <si>
    <t>李忠來/910788</t>
    <phoneticPr fontId="131" type="noConversion"/>
  </si>
  <si>
    <t>女子100公尺自由式</t>
    <phoneticPr fontId="131" type="noConversion"/>
  </si>
  <si>
    <t>18:03~18:07</t>
    <phoneticPr fontId="4" type="noConversion"/>
  </si>
  <si>
    <t>曾英燕/532875</t>
    <phoneticPr fontId="131" type="noConversion"/>
  </si>
  <si>
    <t>黃郁茹/A30123</t>
    <phoneticPr fontId="4" type="noConversion"/>
  </si>
  <si>
    <t>李子芳/870636</t>
  </si>
  <si>
    <t>李依俐/A30270</t>
    <phoneticPr fontId="131" type="noConversion"/>
  </si>
  <si>
    <t>女壯破紀錄</t>
    <phoneticPr fontId="131" type="noConversion"/>
  </si>
  <si>
    <t>女壯低標</t>
    <phoneticPr fontId="131" type="noConversion"/>
  </si>
  <si>
    <t>女青破紀錄</t>
    <phoneticPr fontId="131" type="noConversion"/>
  </si>
  <si>
    <t>女青低標</t>
    <phoneticPr fontId="131" type="noConversion"/>
  </si>
  <si>
    <t>男青100公尺自由式</t>
    <phoneticPr fontId="131" type="noConversion"/>
  </si>
  <si>
    <t>18:08~18:12</t>
    <phoneticPr fontId="4" type="noConversion"/>
  </si>
  <si>
    <t>方士豪/A20024</t>
    <phoneticPr fontId="131" type="noConversion"/>
  </si>
  <si>
    <t>魏經軒/A20416</t>
  </si>
  <si>
    <t>黃健智/A30367</t>
    <phoneticPr fontId="4" type="noConversion"/>
  </si>
  <si>
    <t>林育任/A00388</t>
    <phoneticPr fontId="131" type="noConversion"/>
  </si>
  <si>
    <t>簡旭彤/ 452397</t>
    <phoneticPr fontId="131" type="noConversion"/>
  </si>
  <si>
    <t>18:13~18:17</t>
    <phoneticPr fontId="4" type="noConversion"/>
  </si>
  <si>
    <t>蔡岳霖/A30144</t>
    <phoneticPr fontId="4" type="noConversion"/>
  </si>
  <si>
    <t>洪國智/ 533144</t>
    <phoneticPr fontId="131" type="noConversion"/>
  </si>
  <si>
    <t>吳藺剛/A40504</t>
    <phoneticPr fontId="4" type="noConversion"/>
  </si>
  <si>
    <t>劉耕孜/A30202</t>
    <phoneticPr fontId="131" type="noConversion"/>
  </si>
  <si>
    <t>18:18~18:22</t>
    <phoneticPr fontId="4" type="noConversion"/>
  </si>
  <si>
    <t>張語軒/A30007</t>
    <phoneticPr fontId="4" type="noConversion"/>
  </si>
  <si>
    <t>陳世杰/910720</t>
    <phoneticPr fontId="4" type="noConversion"/>
  </si>
  <si>
    <t>張至善/A40475</t>
    <phoneticPr fontId="131" type="noConversion"/>
  </si>
  <si>
    <t>男壯100公尺自由式</t>
    <phoneticPr fontId="131" type="noConversion"/>
  </si>
  <si>
    <t>18:23~18:27</t>
    <phoneticPr fontId="4" type="noConversion"/>
  </si>
  <si>
    <t>邱煥科/950267</t>
  </si>
  <si>
    <t>馮文生/790800</t>
    <phoneticPr fontId="4" type="noConversion"/>
  </si>
  <si>
    <t>李家昕/990147</t>
  </si>
  <si>
    <t>蔡易行/900685</t>
  </si>
  <si>
    <t>破紀錄</t>
    <phoneticPr fontId="131" type="noConversion"/>
  </si>
  <si>
    <t>女子組200公尺接力</t>
    <phoneticPr fontId="131" type="noConversion"/>
  </si>
  <si>
    <t>18:28~18:32</t>
    <phoneticPr fontId="4" type="noConversion"/>
  </si>
  <si>
    <t>超人特工隊</t>
    <phoneticPr fontId="131" type="noConversion"/>
  </si>
  <si>
    <t>鴨霸無敵隊</t>
    <phoneticPr fontId="131" type="noConversion"/>
  </si>
  <si>
    <t>戰鬥高手隊</t>
    <phoneticPr fontId="131" type="noConversion"/>
  </si>
  <si>
    <t>五告讚</t>
    <phoneticPr fontId="131" type="noConversion"/>
  </si>
  <si>
    <t>男子200公尺四式混合接力</t>
  </si>
  <si>
    <t>18:33~18:37</t>
    <phoneticPr fontId="4" type="noConversion"/>
  </si>
  <si>
    <t>超人特工隊</t>
    <phoneticPr fontId="131" type="noConversion"/>
  </si>
  <si>
    <t>鴨霸無敵隊</t>
    <phoneticPr fontId="131" type="noConversion"/>
  </si>
  <si>
    <t>中場休息5分鐘</t>
    <phoneticPr fontId="4" type="noConversion"/>
  </si>
  <si>
    <t>女子50公尺仰式</t>
    <phoneticPr fontId="131" type="noConversion"/>
  </si>
  <si>
    <t>18:42~18:44</t>
    <phoneticPr fontId="4" type="noConversion"/>
  </si>
  <si>
    <t>林卿安/A40501</t>
    <phoneticPr fontId="131" type="noConversion"/>
  </si>
  <si>
    <t>男青50公尺仰式</t>
    <phoneticPr fontId="131" type="noConversion"/>
  </si>
  <si>
    <t>18:45~18:47</t>
    <phoneticPr fontId="4" type="noConversion"/>
  </si>
  <si>
    <t>紀坤明/930043</t>
  </si>
  <si>
    <t>陳世杰/910720</t>
    <phoneticPr fontId="4" type="noConversion"/>
  </si>
  <si>
    <t>Guy Kim/A40506</t>
    <phoneticPr fontId="4" type="noConversion"/>
  </si>
  <si>
    <t>男壯50公尺仰式</t>
    <phoneticPr fontId="131" type="noConversion"/>
  </si>
  <si>
    <t>18:48~18:50</t>
    <phoneticPr fontId="4" type="noConversion"/>
  </si>
  <si>
    <t>丁竑睿/A40263</t>
    <phoneticPr fontId="131" type="noConversion"/>
  </si>
  <si>
    <t>馮文生/790800</t>
    <phoneticPr fontId="4" type="noConversion"/>
  </si>
  <si>
    <t>陳漢強/890056</t>
    <phoneticPr fontId="4" type="noConversion"/>
  </si>
  <si>
    <t>女青50公尺蛙式</t>
    <phoneticPr fontId="131" type="noConversion"/>
  </si>
  <si>
    <t>18:51~18:53</t>
    <phoneticPr fontId="4" type="noConversion"/>
  </si>
  <si>
    <t>黃鉯玲/452952</t>
    <phoneticPr fontId="131" type="noConversion"/>
  </si>
  <si>
    <t>鍾蔿/531907</t>
    <phoneticPr fontId="4" type="noConversion"/>
  </si>
  <si>
    <t>池冠儀/A40297</t>
    <phoneticPr fontId="4" type="noConversion"/>
  </si>
  <si>
    <t>施予婷/532648</t>
    <phoneticPr fontId="131" type="noConversion"/>
  </si>
  <si>
    <t>黃立勤/453085</t>
    <phoneticPr fontId="131" type="noConversion"/>
  </si>
  <si>
    <t>林茗歆/A50136</t>
    <phoneticPr fontId="4" type="noConversion"/>
  </si>
  <si>
    <t>18:54~18:56</t>
    <phoneticPr fontId="4" type="noConversion"/>
  </si>
  <si>
    <t>黃莉婷/A00010</t>
  </si>
  <si>
    <t>鄭如婷/A40250</t>
    <phoneticPr fontId="4" type="noConversion"/>
  </si>
  <si>
    <t>陳佩君/920580</t>
  </si>
  <si>
    <t>劉思榆/A40420</t>
    <phoneticPr fontId="131" type="noConversion"/>
  </si>
  <si>
    <t>女壯50公尺蛙式</t>
    <phoneticPr fontId="131" type="noConversion"/>
  </si>
  <si>
    <t>18:57~18:59</t>
    <phoneticPr fontId="4" type="noConversion"/>
  </si>
  <si>
    <t>袁敦儀/920329</t>
    <phoneticPr fontId="4" type="noConversion"/>
  </si>
  <si>
    <t>陳芳祝/870111</t>
  </si>
  <si>
    <t>廖心瑜/840294</t>
  </si>
  <si>
    <t>蔡蓓蓓/990155</t>
  </si>
  <si>
    <t>余秀琴/810185</t>
    <phoneticPr fontId="131" type="noConversion"/>
  </si>
  <si>
    <t>男青50公尺蛙式</t>
    <phoneticPr fontId="131" type="noConversion"/>
  </si>
  <si>
    <t>19:00~19:02</t>
    <phoneticPr fontId="4" type="noConversion"/>
  </si>
  <si>
    <t>粘為博/A40587</t>
    <phoneticPr fontId="131" type="noConversion"/>
  </si>
  <si>
    <t>陳贊羽/A40495</t>
    <phoneticPr fontId="131" type="noConversion"/>
  </si>
  <si>
    <t>李杰欣/A40520</t>
    <phoneticPr fontId="131" type="noConversion"/>
  </si>
  <si>
    <t>簡旭彤/452397</t>
    <phoneticPr fontId="131" type="noConversion"/>
  </si>
  <si>
    <t>19:03~19:05</t>
    <phoneticPr fontId="4" type="noConversion"/>
  </si>
  <si>
    <t>劉耕孜/A30202</t>
    <phoneticPr fontId="4" type="noConversion"/>
  </si>
  <si>
    <t>陳博瑋/940059</t>
    <phoneticPr fontId="131" type="noConversion"/>
  </si>
  <si>
    <t>吳事修/950513</t>
  </si>
  <si>
    <t>謝銘祥/900784</t>
    <phoneticPr fontId="131" type="noConversion"/>
  </si>
  <si>
    <t>陳紀綱/A10240</t>
    <phoneticPr fontId="4" type="noConversion"/>
  </si>
  <si>
    <t>賴志維/A40056</t>
    <phoneticPr fontId="4" type="noConversion"/>
  </si>
  <si>
    <t>19:06~19:08</t>
    <phoneticPr fontId="4" type="noConversion"/>
  </si>
  <si>
    <t>白家豪/A40433</t>
    <phoneticPr fontId="131" type="noConversion"/>
  </si>
  <si>
    <t>徐偉期/A10357</t>
    <phoneticPr fontId="4" type="noConversion"/>
  </si>
  <si>
    <t>A. Marmin/A40125</t>
    <phoneticPr fontId="131" type="noConversion"/>
  </si>
  <si>
    <t>李威儒/A00584</t>
    <phoneticPr fontId="131" type="noConversion"/>
  </si>
  <si>
    <t>陳義軒/990339</t>
  </si>
  <si>
    <t>男壯50公尺蛙式</t>
    <phoneticPr fontId="131" type="noConversion"/>
  </si>
  <si>
    <t>19:09~19:11</t>
    <phoneticPr fontId="4" type="noConversion"/>
  </si>
  <si>
    <t>丁竑睿/A40263</t>
    <phoneticPr fontId="131" type="noConversion"/>
  </si>
  <si>
    <t>王湘雄/453268</t>
    <phoneticPr fontId="131" type="noConversion"/>
  </si>
  <si>
    <t>陳文江/A30014</t>
    <phoneticPr fontId="131" type="noConversion"/>
  </si>
  <si>
    <t>19:12~19:14</t>
    <phoneticPr fontId="4" type="noConversion"/>
  </si>
  <si>
    <t>黃世良/A00472</t>
  </si>
  <si>
    <t>20/21</t>
    <phoneticPr fontId="131" type="noConversion"/>
  </si>
  <si>
    <t>男青/壯50公尺蝶式</t>
    <phoneticPr fontId="131" type="noConversion"/>
  </si>
  <si>
    <t>19:15~19:17</t>
    <phoneticPr fontId="4" type="noConversion"/>
  </si>
  <si>
    <t>賴韋志/A20239</t>
    <phoneticPr fontId="4" type="noConversion"/>
  </si>
  <si>
    <t>李家昕/990147</t>
    <phoneticPr fontId="4" type="noConversion"/>
  </si>
  <si>
    <t>陳鼎升/970573</t>
    <phoneticPr fontId="4" type="noConversion"/>
  </si>
  <si>
    <t>男青破紀錄</t>
    <phoneticPr fontId="131" type="noConversion"/>
  </si>
  <si>
    <t>成績/積分</t>
    <phoneticPr fontId="131" type="noConversion"/>
  </si>
  <si>
    <t>男壯破紀錄</t>
    <phoneticPr fontId="131" type="noConversion"/>
  </si>
  <si>
    <t>女青50公尺自由式</t>
    <phoneticPr fontId="131" type="noConversion"/>
  </si>
  <si>
    <t>19:18~19:20</t>
    <phoneticPr fontId="4" type="noConversion"/>
  </si>
  <si>
    <t>張子潔/532491</t>
    <phoneticPr fontId="4" type="noConversion"/>
  </si>
  <si>
    <t>賴宥羽/A30358</t>
  </si>
  <si>
    <t>鄭宜青/A10418</t>
    <phoneticPr fontId="131" type="noConversion"/>
  </si>
  <si>
    <t>蔡雅芳/A40455</t>
    <phoneticPr fontId="131" type="noConversion"/>
  </si>
  <si>
    <t>19:21~19:23</t>
    <phoneticPr fontId="4" type="noConversion"/>
  </si>
  <si>
    <t>黃郁茹/A30123</t>
  </si>
  <si>
    <t>吳怡萱/532421</t>
  </si>
  <si>
    <t>女壯50公尺自由式</t>
    <phoneticPr fontId="131" type="noConversion"/>
  </si>
  <si>
    <t>19:24~19:26</t>
    <phoneticPr fontId="4" type="noConversion"/>
  </si>
  <si>
    <t>王佳雯/840319</t>
    <phoneticPr fontId="131" type="noConversion"/>
  </si>
  <si>
    <t>徐愛蒂/A10469</t>
    <phoneticPr fontId="131" type="noConversion"/>
  </si>
  <si>
    <t>男青50公尺自由式</t>
    <phoneticPr fontId="131" type="noConversion"/>
  </si>
  <si>
    <t>19:27~19:29</t>
    <phoneticPr fontId="4" type="noConversion"/>
  </si>
  <si>
    <t>陳正定/A50186</t>
    <phoneticPr fontId="131" type="noConversion"/>
  </si>
  <si>
    <t>蔡岳霖/A30144</t>
    <phoneticPr fontId="131" type="noConversion"/>
  </si>
  <si>
    <t>江大衞/A50006</t>
    <phoneticPr fontId="4" type="noConversion"/>
  </si>
  <si>
    <t>19:30~19:32</t>
    <phoneticPr fontId="4" type="noConversion"/>
  </si>
  <si>
    <t>巫朝陽/A50100</t>
    <phoneticPr fontId="131" type="noConversion"/>
  </si>
  <si>
    <t>王昱傑/A20263</t>
    <phoneticPr fontId="131" type="noConversion"/>
  </si>
  <si>
    <t>李欣泉/A40566</t>
    <phoneticPr fontId="131" type="noConversion"/>
  </si>
  <si>
    <t>陳義軒/990339</t>
    <phoneticPr fontId="131" type="noConversion"/>
  </si>
  <si>
    <t>19:33~19:35</t>
    <phoneticPr fontId="4" type="noConversion"/>
  </si>
  <si>
    <t>T. Gaultier/A10402</t>
    <phoneticPr fontId="131" type="noConversion"/>
  </si>
  <si>
    <t>楊明達/960538</t>
    <phoneticPr fontId="131" type="noConversion"/>
  </si>
  <si>
    <t>陳張駿/960221</t>
    <phoneticPr fontId="131" type="noConversion"/>
  </si>
  <si>
    <t>男壯50公尺自由式</t>
  </si>
  <si>
    <t>19:36~19:38</t>
    <phoneticPr fontId="4" type="noConversion"/>
  </si>
  <si>
    <t>陳漢強/890056</t>
    <phoneticPr fontId="131" type="noConversion"/>
  </si>
  <si>
    <t>曾俊傑/A10306</t>
    <phoneticPr fontId="131" type="noConversion"/>
  </si>
  <si>
    <t>王基振/860303</t>
    <phoneticPr fontId="131" type="noConversion"/>
  </si>
  <si>
    <t>黃幸誠/A40157</t>
  </si>
  <si>
    <t>女青200公尺蛙式</t>
    <phoneticPr fontId="131" type="noConversion"/>
  </si>
  <si>
    <t>19:39~19:45</t>
    <phoneticPr fontId="4" type="noConversion"/>
  </si>
  <si>
    <t>黃薇仰/452990</t>
    <phoneticPr fontId="131" type="noConversion"/>
  </si>
  <si>
    <t>劉珈瑛/453062</t>
    <phoneticPr fontId="131" type="noConversion"/>
  </si>
  <si>
    <t>男青200公尺蛙式</t>
    <phoneticPr fontId="131" type="noConversion"/>
  </si>
  <si>
    <t>19:46~19:51</t>
    <phoneticPr fontId="4" type="noConversion"/>
  </si>
  <si>
    <t>吳信夫/A50117</t>
    <phoneticPr fontId="131" type="noConversion"/>
  </si>
  <si>
    <t>彭冠力/A50003</t>
    <phoneticPr fontId="4" type="noConversion"/>
  </si>
  <si>
    <t>蔡華龍/531357</t>
  </si>
  <si>
    <t>張文鴻/970555</t>
    <phoneticPr fontId="131" type="noConversion"/>
  </si>
  <si>
    <t>19:52~19:58</t>
    <phoneticPr fontId="4" type="noConversion"/>
  </si>
  <si>
    <t>男壯200公尺蛙式</t>
  </si>
  <si>
    <t>19:59~20:05</t>
    <phoneticPr fontId="4" type="noConversion"/>
  </si>
  <si>
    <t>20:06~20:12</t>
    <phoneticPr fontId="4" type="noConversion"/>
  </si>
  <si>
    <t>男青200公尺自由式</t>
  </si>
  <si>
    <t>20:13~20:19</t>
    <phoneticPr fontId="4" type="noConversion"/>
  </si>
  <si>
    <t>李協衡/A50162</t>
    <phoneticPr fontId="131" type="noConversion"/>
  </si>
  <si>
    <t>王俊傑/A30023</t>
    <phoneticPr fontId="4" type="noConversion"/>
  </si>
  <si>
    <t>王品宸/532231</t>
  </si>
  <si>
    <t>陳偉吉/990317</t>
    <phoneticPr fontId="4" type="noConversion"/>
  </si>
  <si>
    <t>男壯200公尺自由式</t>
  </si>
  <si>
    <t>20:20~20:26</t>
    <phoneticPr fontId="4" type="noConversion"/>
  </si>
  <si>
    <t>游銘傑/A40355</t>
    <phoneticPr fontId="4" type="noConversion"/>
  </si>
  <si>
    <t>張中一/A30088</t>
    <phoneticPr fontId="4" type="noConversion"/>
  </si>
  <si>
    <t>中場休息5分鐘</t>
    <phoneticPr fontId="4" type="noConversion"/>
  </si>
  <si>
    <t xml:space="preserve">主管200公尺接力賽
(至少需一名組長職位之主管) </t>
    <phoneticPr fontId="131" type="noConversion"/>
  </si>
  <si>
    <t>20:31~20:37</t>
    <phoneticPr fontId="4" type="noConversion"/>
  </si>
  <si>
    <t>超人特工隊</t>
    <phoneticPr fontId="131" type="noConversion"/>
  </si>
  <si>
    <t>戰鬥高手隊</t>
    <phoneticPr fontId="131" type="noConversion"/>
  </si>
  <si>
    <t>五告讚</t>
    <phoneticPr fontId="131" type="noConversion"/>
  </si>
  <si>
    <t>男子組200公尺接力</t>
    <phoneticPr fontId="131" type="noConversion"/>
  </si>
  <si>
    <t>20:38~20:44</t>
    <phoneticPr fontId="4" type="noConversion"/>
  </si>
  <si>
    <t xml:space="preserve">大隊接力
</t>
    <phoneticPr fontId="131" type="noConversion"/>
  </si>
  <si>
    <t>20:45~20:55</t>
    <phoneticPr fontId="4" type="noConversion"/>
  </si>
  <si>
    <t>即時戰況</t>
    <phoneticPr fontId="131" type="noConversion"/>
  </si>
  <si>
    <t>SXCITC 超人特工隊</t>
    <phoneticPr fontId="131" type="noConversion"/>
  </si>
  <si>
    <t>DUCK 鴨霸無敵隊</t>
    <phoneticPr fontId="131" type="noConversion"/>
  </si>
  <si>
    <t>FMTE 戰鬥高手隊</t>
    <phoneticPr fontId="131" type="noConversion"/>
  </si>
  <si>
    <t>NV BAR 五告讚</t>
    <phoneticPr fontId="131" type="noConversion"/>
  </si>
  <si>
    <t>區隊積分</t>
    <phoneticPr fontId="131" type="noConversion"/>
  </si>
  <si>
    <t>區隊扣分</t>
    <phoneticPr fontId="131" type="noConversion"/>
  </si>
  <si>
    <t>區隊總積分</t>
    <phoneticPr fontId="4" type="noConversion"/>
  </si>
  <si>
    <t>名次</t>
    <phoneticPr fontId="4" type="noConversion"/>
  </si>
  <si>
    <t>水道別</t>
    <phoneticPr fontId="4" type="noConversion"/>
  </si>
  <si>
    <t>區隊別</t>
    <phoneticPr fontId="4" type="noConversion"/>
  </si>
  <si>
    <t>出賽名單</t>
    <phoneticPr fontId="4" type="noConversion"/>
  </si>
  <si>
    <t>黃郁茹/A30123</t>
    <phoneticPr fontId="4" type="noConversion"/>
  </si>
  <si>
    <t>陳佩君/920580</t>
    <phoneticPr fontId="4" type="noConversion"/>
  </si>
  <si>
    <t>劉珈瑛/453062</t>
    <phoneticPr fontId="131" type="noConversion"/>
  </si>
  <si>
    <t>黃薇仰/452990</t>
    <phoneticPr fontId="131" type="noConversion"/>
  </si>
  <si>
    <t>黃莉婷/A00010</t>
    <phoneticPr fontId="131" type="noConversion"/>
  </si>
  <si>
    <t>黃立勤/453085</t>
    <phoneticPr fontId="131" type="noConversion"/>
  </si>
  <si>
    <t>鴨霸無敵隊</t>
    <phoneticPr fontId="131" type="noConversion"/>
  </si>
  <si>
    <t>李依俐/A30270</t>
    <phoneticPr fontId="131" type="noConversion"/>
  </si>
  <si>
    <t>蔡雅芳/A40455</t>
    <phoneticPr fontId="131" type="noConversion"/>
  </si>
  <si>
    <t>徐愛蒂/A10469</t>
    <phoneticPr fontId="4" type="noConversion"/>
  </si>
  <si>
    <t>戰鬥高手隊</t>
    <phoneticPr fontId="131" type="noConversion"/>
  </si>
  <si>
    <t>曾英燕/532875</t>
    <phoneticPr fontId="131" type="noConversion"/>
  </si>
  <si>
    <t>林卿安/A40501</t>
    <phoneticPr fontId="131" type="noConversion"/>
  </si>
  <si>
    <t>五告讚</t>
    <phoneticPr fontId="131" type="noConversion"/>
  </si>
  <si>
    <t>蔡蓓蓓/990155</t>
    <phoneticPr fontId="4" type="noConversion"/>
  </si>
  <si>
    <t>袁敦儀/920329</t>
    <phoneticPr fontId="4" type="noConversion"/>
  </si>
  <si>
    <t>王佳雯/840319</t>
    <phoneticPr fontId="131" type="noConversion"/>
  </si>
  <si>
    <t>易幼明/771086</t>
    <phoneticPr fontId="131" type="noConversion"/>
  </si>
  <si>
    <t>丁竑睿/A40263</t>
    <phoneticPr fontId="131" type="noConversion"/>
  </si>
  <si>
    <t>賴韋志/A20239</t>
    <phoneticPr fontId="4" type="noConversion"/>
  </si>
  <si>
    <t>黃健智/A30367</t>
    <phoneticPr fontId="4" type="noConversion"/>
  </si>
  <si>
    <t>李威宏/A20414</t>
    <phoneticPr fontId="4" type="noConversion"/>
  </si>
  <si>
    <t>林子安/A20399</t>
    <phoneticPr fontId="131" type="noConversion"/>
  </si>
  <si>
    <t>廖彥彰/850223</t>
    <phoneticPr fontId="131" type="noConversion"/>
  </si>
  <si>
    <t>王俊傑/A30023</t>
    <phoneticPr fontId="131" type="noConversion"/>
  </si>
  <si>
    <t>T. Gaultier/A10402</t>
    <phoneticPr fontId="4" type="noConversion"/>
  </si>
  <si>
    <t>李威儒/A00584</t>
    <phoneticPr fontId="131" type="noConversion"/>
  </si>
  <si>
    <t>吳藺剛/A40504</t>
    <phoneticPr fontId="4" type="noConversion"/>
  </si>
  <si>
    <t>彭冠力/A50003</t>
    <phoneticPr fontId="4" type="noConversion"/>
  </si>
  <si>
    <t>陳世杰/910720</t>
    <phoneticPr fontId="4" type="noConversion"/>
  </si>
  <si>
    <t>宋庭禎/A10210</t>
    <phoneticPr fontId="4" type="noConversion"/>
  </si>
  <si>
    <t>張獻文/950178</t>
  </si>
  <si>
    <t>邱逸夫/A00480</t>
  </si>
  <si>
    <t>張至善/A40475</t>
    <phoneticPr fontId="131" type="noConversion"/>
  </si>
  <si>
    <t xml:space="preserve">主管200公尺接力賽
(50公尺*4，至少需一名組長職位之主管) </t>
    <phoneticPr fontId="131" type="noConversion"/>
  </si>
  <si>
    <t>曾德倫/A40064</t>
  </si>
  <si>
    <t>李家昕/990147</t>
    <phoneticPr fontId="4" type="noConversion"/>
  </si>
  <si>
    <t>陳鼎升/970573</t>
    <phoneticPr fontId="4" type="noConversion"/>
  </si>
  <si>
    <t>王基振/860303</t>
    <phoneticPr fontId="4" type="noConversion"/>
  </si>
  <si>
    <t>廖彥彰/850223</t>
    <phoneticPr fontId="4" type="noConversion"/>
  </si>
  <si>
    <t>李夏新/920337</t>
    <phoneticPr fontId="4" type="noConversion"/>
  </si>
  <si>
    <t>蔣村杰/930525</t>
    <phoneticPr fontId="4" type="noConversion"/>
  </si>
  <si>
    <t>李之屏/A40553</t>
    <phoneticPr fontId="131" type="noConversion"/>
  </si>
  <si>
    <t>陳文江/A30014</t>
    <phoneticPr fontId="131" type="noConversion"/>
  </si>
  <si>
    <t>周宗廉/A30302</t>
    <phoneticPr fontId="131" type="noConversion"/>
  </si>
  <si>
    <t>曾俊傑/A10306</t>
    <phoneticPr fontId="131" type="noConversion"/>
  </si>
  <si>
    <t>陳仁智/930640</t>
    <phoneticPr fontId="4" type="noConversion"/>
  </si>
  <si>
    <t>陳芳祝/870111</t>
    <phoneticPr fontId="4" type="noConversion"/>
  </si>
  <si>
    <t>男子組200公尺接力</t>
    <phoneticPr fontId="131" type="noConversion"/>
  </si>
  <si>
    <t>張語軒/A30007</t>
    <phoneticPr fontId="4" type="noConversion"/>
  </si>
  <si>
    <t>陳張駿/960221</t>
    <phoneticPr fontId="131" type="noConversion"/>
  </si>
  <si>
    <t>Guy Kim/A40506</t>
    <phoneticPr fontId="4" type="noConversion"/>
  </si>
  <si>
    <t>陳正定/A50186</t>
    <phoneticPr fontId="4" type="noConversion"/>
  </si>
  <si>
    <t>吳奕霖/453365</t>
    <phoneticPr fontId="4" type="noConversion"/>
  </si>
  <si>
    <t>大隊接力</t>
    <phoneticPr fontId="131" type="noConversion"/>
  </si>
  <si>
    <t>黃經天/781079</t>
    <phoneticPr fontId="131" type="noConversion"/>
  </si>
  <si>
    <t>林子安/A20399</t>
    <phoneticPr fontId="4" type="noConversion"/>
  </si>
  <si>
    <t>王昱傑/A20263</t>
    <phoneticPr fontId="4" type="noConversion"/>
  </si>
  <si>
    <t>林育任/A00388</t>
    <phoneticPr fontId="4" type="noConversion"/>
  </si>
  <si>
    <t>李協衡/A50162</t>
    <phoneticPr fontId="4" type="noConversion"/>
  </si>
  <si>
    <t>吳怡萱/532421</t>
    <phoneticPr fontId="131" type="noConversion"/>
  </si>
  <si>
    <t>陳正定/A50186</t>
    <phoneticPr fontId="131" type="noConversion"/>
  </si>
  <si>
    <t>劉耕孜/A30202</t>
    <phoneticPr fontId="131" type="noConversion"/>
  </si>
  <si>
    <t>陳漢強/890056</t>
    <phoneticPr fontId="131" type="noConversion"/>
  </si>
  <si>
    <t>陳贊羽/A40495</t>
    <phoneticPr fontId="131" type="noConversion"/>
  </si>
  <si>
    <t>SXCITC 超人特工隊</t>
    <phoneticPr fontId="131" type="noConversion"/>
  </si>
  <si>
    <t>DUCK 鴨霸無敵隊</t>
    <phoneticPr fontId="131" type="noConversion"/>
  </si>
  <si>
    <t>FMTE 戰鬥高手隊</t>
    <phoneticPr fontId="131" type="noConversion"/>
  </si>
  <si>
    <t>NV BAR 五告讚</t>
    <phoneticPr fontId="131" type="noConversion"/>
  </si>
  <si>
    <t>陳義軒/990339</t>
    <phoneticPr fontId="4" type="noConversion"/>
  </si>
  <si>
    <t>蝶55"09</t>
    <phoneticPr fontId="4" type="noConversion"/>
  </si>
  <si>
    <t>B李夏新920337壯</t>
    <phoneticPr fontId="4" type="noConversion"/>
  </si>
  <si>
    <t>B李欣泉A40566青</t>
    <phoneticPr fontId="4" type="noConversion"/>
  </si>
  <si>
    <t>B劉耕孜A30202青</t>
    <phoneticPr fontId="4" type="noConversion"/>
  </si>
  <si>
    <t>B張雍昌A10030壯</t>
    <phoneticPr fontId="4" type="noConversion"/>
  </si>
  <si>
    <t>B陳世杰910720青</t>
    <phoneticPr fontId="4" type="noConversion"/>
  </si>
  <si>
    <t>B廖彥彰850223壯</t>
    <phoneticPr fontId="4" type="noConversion"/>
  </si>
  <si>
    <t>B吳秉勳950069青</t>
    <phoneticPr fontId="4" type="noConversion"/>
  </si>
  <si>
    <t>陳世杰</t>
    <phoneticPr fontId="4" type="noConversion"/>
  </si>
  <si>
    <t>B王俊傑A30023青</t>
    <phoneticPr fontId="4" type="noConversion"/>
  </si>
  <si>
    <t>B邱逸夫A00480青</t>
    <phoneticPr fontId="4" type="noConversion"/>
  </si>
  <si>
    <t>B張文鴻970555青</t>
    <phoneticPr fontId="4" type="noConversion"/>
  </si>
  <si>
    <t>B賴韋志A20239青</t>
    <phoneticPr fontId="4" type="noConversion"/>
  </si>
  <si>
    <t>B王品宸532231青</t>
    <phoneticPr fontId="4" type="noConversion"/>
  </si>
  <si>
    <t>B宋庭禎A10210壯</t>
    <phoneticPr fontId="4" type="noConversion"/>
  </si>
  <si>
    <t>B馮文生790800壯</t>
    <phoneticPr fontId="4" type="noConversion"/>
  </si>
  <si>
    <t>B黃經天781079壯</t>
    <phoneticPr fontId="4" type="noConversion"/>
  </si>
  <si>
    <t>B邱煥科950267壯</t>
    <phoneticPr fontId="4" type="noConversion"/>
  </si>
  <si>
    <t>B吳怡萱532421青</t>
    <phoneticPr fontId="4" type="noConversion"/>
  </si>
  <si>
    <t>B楊藹齡860865壯</t>
    <phoneticPr fontId="4" type="noConversion"/>
  </si>
  <si>
    <t>200公尺混合式接力</t>
    <phoneticPr fontId="4" type="noConversion"/>
  </si>
  <si>
    <t>女子組4x50公尺自由式接力</t>
    <phoneticPr fontId="4" type="noConversion"/>
  </si>
  <si>
    <t>李子芳</t>
    <phoneticPr fontId="4" type="noConversion"/>
  </si>
  <si>
    <t>李子芳</t>
    <phoneticPr fontId="4" type="noConversion"/>
  </si>
  <si>
    <t>池冠儀K</t>
    <phoneticPr fontId="4" type="noConversion"/>
  </si>
  <si>
    <t>廖心瑜</t>
    <phoneticPr fontId="4" type="noConversion"/>
  </si>
  <si>
    <t>劉思榆U</t>
    <phoneticPr fontId="4" type="noConversion"/>
  </si>
  <si>
    <t>黃郁茹</t>
    <phoneticPr fontId="4" type="noConversion"/>
  </si>
  <si>
    <t>B曾俊傑A10306壯</t>
    <phoneticPr fontId="4" type="noConversion"/>
  </si>
  <si>
    <t>泳鏡/褲型/尺寸</t>
    <phoneticPr fontId="4" type="noConversion"/>
  </si>
  <si>
    <t>B李威宏A20414青</t>
    <phoneticPr fontId="4" type="noConversion"/>
  </si>
  <si>
    <t>B吳冠德452590青</t>
    <phoneticPr fontId="4" type="noConversion"/>
  </si>
  <si>
    <t>B李家昕990147壯</t>
    <phoneticPr fontId="4" type="noConversion"/>
  </si>
  <si>
    <t>B張語軒A30007青</t>
    <phoneticPr fontId="4" type="noConversion"/>
  </si>
  <si>
    <t>B洪國智533144青</t>
    <phoneticPr fontId="4" type="noConversion"/>
  </si>
  <si>
    <t>B林子安A20399青</t>
    <phoneticPr fontId="4" type="noConversion"/>
  </si>
  <si>
    <t>B張至善A40475青</t>
    <phoneticPr fontId="4" type="noConversion"/>
  </si>
  <si>
    <t>B楊明達960538青</t>
    <phoneticPr fontId="4" type="noConversion"/>
  </si>
  <si>
    <t>500黑/</t>
    <phoneticPr fontId="4" type="noConversion"/>
  </si>
  <si>
    <r>
      <rPr>
        <sz val="12"/>
        <color rgb="FF000000"/>
        <rFont val="細明體"/>
        <family val="3"/>
        <charset val="136"/>
      </rPr>
      <t>雍昌介紹白家豪</t>
    </r>
    <r>
      <rPr>
        <sz val="12"/>
        <color rgb="FF000000"/>
        <rFont val="Calibri"/>
        <family val="2"/>
      </rPr>
      <t xml:space="preserve">, </t>
    </r>
    <r>
      <rPr>
        <sz val="12"/>
        <color rgb="FF000000"/>
        <rFont val="細明體"/>
        <family val="3"/>
        <charset val="136"/>
      </rPr>
      <t>家昕介紹吳冠德</t>
    </r>
    <r>
      <rPr>
        <sz val="12"/>
        <color rgb="FF000000"/>
        <rFont val="Calibri"/>
        <family val="2"/>
      </rPr>
      <t>/</t>
    </r>
    <r>
      <rPr>
        <sz val="12"/>
        <color rgb="FF000000"/>
        <rFont val="細明體"/>
        <family val="3"/>
        <charset val="136"/>
      </rPr>
      <t>賴韋志</t>
    </r>
    <r>
      <rPr>
        <sz val="12"/>
        <color rgb="FF000000"/>
        <rFont val="Calibri"/>
        <family val="2"/>
      </rPr>
      <t>/</t>
    </r>
    <r>
      <rPr>
        <sz val="12"/>
        <color rgb="FF000000"/>
        <rFont val="細明體"/>
        <family val="3"/>
        <charset val="136"/>
      </rPr>
      <t>王品宸</t>
    </r>
    <r>
      <rPr>
        <sz val="12"/>
        <color rgb="FF000000"/>
        <rFont val="Calibri"/>
        <family val="2"/>
      </rPr>
      <t xml:space="preserve">, </t>
    </r>
    <r>
      <rPr>
        <sz val="12"/>
        <color rgb="FF000000"/>
        <rFont val="細明體"/>
        <family val="3"/>
        <charset val="136"/>
      </rPr>
      <t>子芳介紹</t>
    </r>
    <r>
      <rPr>
        <sz val="12"/>
        <color rgb="FF000000"/>
        <rFont val="Calibri"/>
        <family val="2"/>
      </rPr>
      <t>A.Marmin/</t>
    </r>
    <r>
      <rPr>
        <sz val="12"/>
        <color rgb="FF000000"/>
        <rFont val="細明體"/>
        <family val="3"/>
        <charset val="136"/>
      </rPr>
      <t>冠儀</t>
    </r>
    <r>
      <rPr>
        <sz val="12"/>
        <color rgb="FF000000"/>
        <rFont val="Calibri"/>
        <family val="2"/>
      </rPr>
      <t>/</t>
    </r>
    <r>
      <rPr>
        <sz val="12"/>
        <color rgb="FF000000"/>
        <rFont val="細明體"/>
        <family val="3"/>
        <charset val="136"/>
      </rPr>
      <t>鍾蔿</t>
    </r>
    <r>
      <rPr>
        <sz val="12"/>
        <color rgb="FF000000"/>
        <rFont val="Calibri"/>
        <family val="2"/>
      </rPr>
      <t>/</t>
    </r>
    <r>
      <rPr>
        <sz val="12"/>
        <color rgb="FF000000"/>
        <rFont val="細明體"/>
        <family val="3"/>
        <charset val="136"/>
      </rPr>
      <t>思榆</t>
    </r>
    <r>
      <rPr>
        <sz val="12"/>
        <color rgb="FF000000"/>
        <rFont val="Calibri"/>
        <family val="2"/>
      </rPr>
      <t xml:space="preserve">, </t>
    </r>
    <r>
      <rPr>
        <sz val="12"/>
        <color rgb="FF000000"/>
        <rFont val="細明體"/>
        <family val="3"/>
        <charset val="136"/>
      </rPr>
      <t>黃郁茹介紹張語軒</t>
    </r>
    <r>
      <rPr>
        <sz val="12"/>
        <color rgb="FF000000"/>
        <rFont val="Calibri"/>
        <family val="2"/>
      </rPr>
      <t xml:space="preserve">, </t>
    </r>
    <r>
      <rPr>
        <sz val="12"/>
        <color rgb="FF000000"/>
        <rFont val="細明體"/>
        <family val="3"/>
        <charset val="136"/>
      </rPr>
      <t>品宸介紹吳信夫</t>
    </r>
    <r>
      <rPr>
        <sz val="12"/>
        <color rgb="FF000000"/>
        <rFont val="Calibri"/>
        <family val="2"/>
      </rPr>
      <t xml:space="preserve">, </t>
    </r>
    <r>
      <rPr>
        <sz val="12"/>
        <color rgb="FF000000"/>
        <rFont val="細明體"/>
        <family val="3"/>
        <charset val="136"/>
      </rPr>
      <t/>
    </r>
    <phoneticPr fontId="4" type="noConversion"/>
  </si>
  <si>
    <t>佳蓓介紹李杰欣, 惠菁介紹江文頤, 俊傑介紹李依俐, 凡介紹新人於FY105院長盃得點者, 每位介紹人獎金$200-</t>
    <phoneticPr fontId="4" type="noConversion"/>
  </si>
  <si>
    <t>張文鴻/970555</t>
    <phoneticPr fontId="131" type="noConversion"/>
  </si>
  <si>
    <t>李威儒/A00584</t>
    <phoneticPr fontId="4" type="noConversion"/>
  </si>
  <si>
    <t>李威儒F</t>
    <phoneticPr fontId="4" type="noConversion"/>
  </si>
  <si>
    <t>400黑/</t>
    <phoneticPr fontId="4" type="noConversion"/>
  </si>
  <si>
    <t>B陳義軒990339青</t>
    <phoneticPr fontId="4" type="noConversion"/>
  </si>
  <si>
    <t>邱煥科</t>
    <phoneticPr fontId="4" type="noConversion"/>
  </si>
  <si>
    <t>B陳漢強890056壯</t>
    <phoneticPr fontId="4" type="noConversion"/>
  </si>
  <si>
    <t>女子組4x50公尺混合式接力</t>
    <phoneticPr fontId="4" type="noConversion"/>
  </si>
  <si>
    <t>女子組4x100公尺接力(&lt;1'50")</t>
    <phoneticPr fontId="4" type="noConversion"/>
  </si>
  <si>
    <t>B彭家洪890161壯</t>
    <phoneticPr fontId="4" type="noConversion"/>
  </si>
  <si>
    <t>易幼明/771086</t>
    <phoneticPr fontId="131" type="noConversion"/>
  </si>
  <si>
    <t>易幼明</t>
    <phoneticPr fontId="4" type="noConversion"/>
  </si>
  <si>
    <t>5人</t>
    <phoneticPr fontId="4" type="noConversion"/>
  </si>
  <si>
    <t>李家昕</t>
    <phoneticPr fontId="4" type="noConversion"/>
  </si>
  <si>
    <t>34"90</t>
    <phoneticPr fontId="4" type="noConversion"/>
  </si>
  <si>
    <t>45"05</t>
    <phoneticPr fontId="4" type="noConversion"/>
  </si>
  <si>
    <t>自38"37</t>
    <phoneticPr fontId="4" type="noConversion"/>
  </si>
  <si>
    <t>自43"52</t>
    <phoneticPr fontId="4" type="noConversion"/>
  </si>
  <si>
    <t xml:space="preserve">王品宸(S) </t>
    <phoneticPr fontId="4" type="noConversion"/>
  </si>
  <si>
    <t>黃郁茹</t>
    <phoneticPr fontId="4" type="noConversion"/>
  </si>
  <si>
    <t>劉思榆U</t>
    <phoneticPr fontId="4" type="noConversion"/>
  </si>
  <si>
    <t>B陳鼎升970573壯</t>
    <phoneticPr fontId="4" type="noConversion"/>
  </si>
  <si>
    <t>陳鼎升</t>
    <phoneticPr fontId="4" type="noConversion"/>
  </si>
  <si>
    <t>陳鼎升</t>
    <phoneticPr fontId="4" type="noConversion"/>
  </si>
  <si>
    <t>三/XL</t>
    <phoneticPr fontId="4" type="noConversion"/>
  </si>
  <si>
    <t>王俊傑</t>
    <phoneticPr fontId="4" type="noConversion"/>
  </si>
  <si>
    <t>G張詠棋A20391</t>
    <phoneticPr fontId="4" type="noConversion"/>
  </si>
  <si>
    <t xml:space="preserve">G張啟澤 532630 </t>
    <phoneticPr fontId="4" type="noConversion"/>
  </si>
  <si>
    <t>張中一</t>
    <phoneticPr fontId="4" type="noConversion"/>
  </si>
  <si>
    <t>400公尺自由式接力</t>
    <phoneticPr fontId="4" type="noConversion"/>
  </si>
  <si>
    <t>大隊接力(&lt;36"&amp;30歲)</t>
    <phoneticPr fontId="4" type="noConversion"/>
  </si>
  <si>
    <t>大隊接力</t>
    <phoneticPr fontId="4" type="noConversion"/>
  </si>
  <si>
    <t>Ú</t>
    <phoneticPr fontId="4" type="noConversion"/>
  </si>
  <si>
    <t>B李威儒A00584青</t>
    <phoneticPr fontId="4" type="noConversion"/>
  </si>
  <si>
    <t>B張中一A30088壯</t>
    <phoneticPr fontId="4" type="noConversion"/>
  </si>
  <si>
    <t>蔡蓓蓓</t>
    <phoneticPr fontId="4" type="noConversion"/>
  </si>
  <si>
    <t>16人(10+6)</t>
    <phoneticPr fontId="4" type="noConversion"/>
  </si>
  <si>
    <t>9人(3+6)</t>
    <phoneticPr fontId="4" type="noConversion"/>
  </si>
  <si>
    <t>蔡蓓蓓/990155</t>
    <phoneticPr fontId="4" type="noConversion"/>
  </si>
  <si>
    <t>吳冠德S</t>
    <phoneticPr fontId="4" type="noConversion"/>
  </si>
  <si>
    <t>李威儒F</t>
    <phoneticPr fontId="4" type="noConversion"/>
  </si>
  <si>
    <t>吳冠德S</t>
    <phoneticPr fontId="4" type="noConversion"/>
  </si>
  <si>
    <t>蝶57"84</t>
    <phoneticPr fontId="4" type="noConversion"/>
  </si>
  <si>
    <t>仰1'00"21</t>
    <phoneticPr fontId="4" type="noConversion"/>
  </si>
  <si>
    <t>仰57"50</t>
    <phoneticPr fontId="4" type="noConversion"/>
  </si>
  <si>
    <t>蝶43"49</t>
    <phoneticPr fontId="4" type="noConversion"/>
  </si>
  <si>
    <t>FY105</t>
    <phoneticPr fontId="4" type="noConversion"/>
  </si>
  <si>
    <t>三/馬/2L</t>
    <phoneticPr fontId="4" type="noConversion"/>
  </si>
  <si>
    <t>馬/XL</t>
    <phoneticPr fontId="4" type="noConversion"/>
  </si>
  <si>
    <t>800黑/馬/XL</t>
    <phoneticPr fontId="4" type="noConversion"/>
  </si>
  <si>
    <t>700黑/馬/XL</t>
    <phoneticPr fontId="4" type="noConversion"/>
  </si>
  <si>
    <t>400黑/馬/XL</t>
    <phoneticPr fontId="4" type="noConversion"/>
  </si>
  <si>
    <t>馬/2L</t>
    <phoneticPr fontId="4" type="noConversion"/>
  </si>
  <si>
    <r>
      <rPr>
        <b/>
        <sz val="12"/>
        <color rgb="FFFF0000"/>
        <rFont val="標楷體"/>
        <family val="4"/>
        <charset val="136"/>
      </rPr>
      <t>400黑</t>
    </r>
    <r>
      <rPr>
        <b/>
        <sz val="12"/>
        <rFont val="標楷體"/>
        <family val="4"/>
        <charset val="136"/>
      </rPr>
      <t>/馬/XL</t>
    </r>
    <phoneticPr fontId="4" type="noConversion"/>
  </si>
  <si>
    <r>
      <rPr>
        <b/>
        <sz val="12"/>
        <color rgb="FFFF0000"/>
        <rFont val="標楷體"/>
        <family val="4"/>
        <charset val="136"/>
      </rPr>
      <t>800黑</t>
    </r>
    <r>
      <rPr>
        <b/>
        <sz val="12"/>
        <rFont val="標楷體"/>
        <family val="4"/>
        <charset val="136"/>
      </rPr>
      <t>/馬/XL</t>
    </r>
    <phoneticPr fontId="4" type="noConversion"/>
  </si>
  <si>
    <t>三/XL</t>
    <phoneticPr fontId="4" type="noConversion"/>
  </si>
  <si>
    <t>250黑/馬/3L</t>
    <phoneticPr fontId="4" type="noConversion"/>
  </si>
  <si>
    <r>
      <rPr>
        <b/>
        <sz val="12"/>
        <color rgb="FFFF0000"/>
        <rFont val="標楷體"/>
        <family val="4"/>
        <charset val="136"/>
      </rPr>
      <t>600黑</t>
    </r>
    <r>
      <rPr>
        <b/>
        <sz val="12"/>
        <rFont val="標楷體"/>
        <family val="4"/>
        <charset val="136"/>
      </rPr>
      <t>/馬/2L</t>
    </r>
    <phoneticPr fontId="4" type="noConversion"/>
  </si>
  <si>
    <r>
      <rPr>
        <b/>
        <sz val="12"/>
        <color rgb="FFFF0000"/>
        <rFont val="標楷體"/>
        <family val="4"/>
        <charset val="136"/>
      </rPr>
      <t>250黑</t>
    </r>
    <r>
      <rPr>
        <b/>
        <sz val="12"/>
        <rFont val="標楷體"/>
        <family val="4"/>
        <charset val="136"/>
      </rPr>
      <t>/馬/4L</t>
    </r>
    <phoneticPr fontId="4" type="noConversion"/>
  </si>
  <si>
    <t>B李子芳870636壯</t>
    <phoneticPr fontId="4" type="noConversion"/>
  </si>
  <si>
    <t>B黃郁茹A30123青</t>
    <phoneticPr fontId="4" type="noConversion"/>
  </si>
  <si>
    <t>B池冠儀A40297青</t>
    <phoneticPr fontId="4" type="noConversion"/>
  </si>
  <si>
    <t>B李依俐A30270青</t>
    <phoneticPr fontId="4" type="noConversion"/>
  </si>
  <si>
    <t>350黑/</t>
    <phoneticPr fontId="4" type="noConversion"/>
  </si>
  <si>
    <t>B廖心瑜840294壯</t>
    <phoneticPr fontId="4" type="noConversion"/>
  </si>
  <si>
    <t>700黑/</t>
    <phoneticPr fontId="4" type="noConversion"/>
  </si>
  <si>
    <t>B郭惠菁930345青</t>
    <phoneticPr fontId="4" type="noConversion"/>
  </si>
  <si>
    <t>B劉思榆A40420青</t>
    <phoneticPr fontId="4" type="noConversion"/>
  </si>
  <si>
    <t>馬/XL/2L</t>
    <phoneticPr fontId="4" type="noConversion"/>
  </si>
  <si>
    <t>400黑/馬/L</t>
    <phoneticPr fontId="4" type="noConversion"/>
  </si>
  <si>
    <t>200黑/馬/2L</t>
    <phoneticPr fontId="4" type="noConversion"/>
  </si>
  <si>
    <t>400黑/馬/3L</t>
    <phoneticPr fontId="4" type="noConversion"/>
  </si>
  <si>
    <r>
      <rPr>
        <b/>
        <sz val="12"/>
        <color rgb="FFFF0000"/>
        <rFont val="標楷體"/>
        <family val="4"/>
        <charset val="136"/>
      </rPr>
      <t>250黑</t>
    </r>
    <r>
      <rPr>
        <b/>
        <sz val="12"/>
        <rFont val="標楷體"/>
        <family val="4"/>
        <charset val="136"/>
      </rPr>
      <t>/馬/2L</t>
    </r>
    <phoneticPr fontId="4" type="noConversion"/>
  </si>
  <si>
    <r>
      <rPr>
        <b/>
        <sz val="12"/>
        <color rgb="FFFF0000"/>
        <rFont val="標楷體"/>
        <family val="4"/>
        <charset val="136"/>
      </rPr>
      <t>300</t>
    </r>
    <r>
      <rPr>
        <b/>
        <sz val="12"/>
        <rFont val="標楷體"/>
        <family val="4"/>
        <charset val="136"/>
      </rPr>
      <t>/600黑/馬/2L</t>
    </r>
    <phoneticPr fontId="4" type="noConversion"/>
  </si>
  <si>
    <r>
      <rPr>
        <b/>
        <sz val="12"/>
        <color rgb="FFFF0000"/>
        <rFont val="標楷體"/>
        <family val="4"/>
        <charset val="136"/>
      </rPr>
      <t>800黑</t>
    </r>
    <r>
      <rPr>
        <b/>
        <sz val="12"/>
        <rFont val="標楷體"/>
        <family val="4"/>
        <charset val="136"/>
      </rPr>
      <t>/馬/XL</t>
    </r>
    <phoneticPr fontId="4" type="noConversion"/>
  </si>
  <si>
    <t>50公尺蝶式</t>
    <phoneticPr fontId="5" type="noConversion"/>
  </si>
  <si>
    <t>200公尺蝶式</t>
    <phoneticPr fontId="4" type="noConversion"/>
  </si>
  <si>
    <t>王品宸S</t>
    <phoneticPr fontId="4" type="noConversion"/>
  </si>
  <si>
    <t>蔡蓓蓓</t>
    <phoneticPr fontId="4" type="noConversion"/>
  </si>
  <si>
    <r>
      <t>●分組 ：</t>
    </r>
    <r>
      <rPr>
        <b/>
        <sz val="12"/>
        <color indexed="14"/>
        <rFont val="新細明體"/>
        <family val="1"/>
        <charset val="136"/>
      </rPr>
      <t xml:space="preserve">   </t>
    </r>
    <phoneticPr fontId="5" type="noConversion"/>
  </si>
  <si>
    <t>B資通巨</t>
    <phoneticPr fontId="5" type="noConversion"/>
  </si>
  <si>
    <t>C電光顯示</t>
    <phoneticPr fontId="5" type="noConversion"/>
  </si>
  <si>
    <t>D材化</t>
    <phoneticPr fontId="5" type="noConversion"/>
  </si>
  <si>
    <t>E綠能</t>
    <phoneticPr fontId="5" type="noConversion"/>
  </si>
  <si>
    <t>F聯合</t>
    <phoneticPr fontId="5" type="noConversion"/>
  </si>
  <si>
    <t>G機械</t>
    <phoneticPr fontId="5" type="noConversion"/>
  </si>
  <si>
    <t>H醫量</t>
    <phoneticPr fontId="4" type="noConversion"/>
  </si>
  <si>
    <t>104 記錄</t>
    <phoneticPr fontId="4" type="noConversion"/>
  </si>
  <si>
    <r>
      <t>男青組800公尺自由式(一)</t>
    </r>
    <r>
      <rPr>
        <sz val="12"/>
        <color indexed="10"/>
        <rFont val="新細明體"/>
        <family val="1"/>
        <charset val="136"/>
      </rPr>
      <t>(限16分)</t>
    </r>
    <phoneticPr fontId="4" type="noConversion"/>
  </si>
  <si>
    <t>B張中一</t>
    <phoneticPr fontId="131" type="noConversion"/>
  </si>
  <si>
    <t>E王珽玉</t>
    <phoneticPr fontId="131" type="noConversion"/>
  </si>
  <si>
    <t>H陳祀宏</t>
    <phoneticPr fontId="5" type="noConversion"/>
  </si>
  <si>
    <t>D孫建中</t>
    <phoneticPr fontId="5" type="noConversion"/>
  </si>
  <si>
    <t>G林正軒</t>
    <phoneticPr fontId="131" type="noConversion"/>
  </si>
  <si>
    <t>B王品宸</t>
    <phoneticPr fontId="131" type="noConversion"/>
  </si>
  <si>
    <t>H鄭以成13'47"19</t>
    <phoneticPr fontId="4" type="noConversion"/>
  </si>
  <si>
    <t>成績</t>
    <phoneticPr fontId="4" type="noConversion"/>
  </si>
  <si>
    <t>16'58"84</t>
    <phoneticPr fontId="4" type="noConversion"/>
  </si>
  <si>
    <t>15'39"48</t>
    <phoneticPr fontId="4" type="noConversion"/>
  </si>
  <si>
    <t>16'50"01</t>
    <phoneticPr fontId="4" type="noConversion"/>
  </si>
  <si>
    <t>17'25"22</t>
    <phoneticPr fontId="4" type="noConversion"/>
  </si>
  <si>
    <t>15'11"90</t>
    <phoneticPr fontId="4" type="noConversion"/>
  </si>
  <si>
    <t>17'39"38</t>
    <phoneticPr fontId="4" type="noConversion"/>
  </si>
  <si>
    <t>名次</t>
    <phoneticPr fontId="4" type="noConversion"/>
  </si>
  <si>
    <r>
      <t>男青組800公尺自由式(二)</t>
    </r>
    <r>
      <rPr>
        <sz val="12"/>
        <color indexed="10"/>
        <rFont val="新細明體"/>
        <family val="1"/>
        <charset val="136"/>
      </rPr>
      <t>(限16分)</t>
    </r>
    <phoneticPr fontId="4" type="noConversion"/>
  </si>
  <si>
    <t>G巫佳賢</t>
    <phoneticPr fontId="131" type="noConversion"/>
  </si>
  <si>
    <t>B李威宏</t>
    <phoneticPr fontId="131" type="noConversion"/>
  </si>
  <si>
    <t>H胡長霖</t>
    <phoneticPr fontId="5" type="noConversion"/>
  </si>
  <si>
    <t>H范哲維</t>
    <phoneticPr fontId="5" type="noConversion"/>
  </si>
  <si>
    <t>D劉恩男</t>
    <phoneticPr fontId="5" type="noConversion"/>
  </si>
  <si>
    <t>H鄭以成13'47"19</t>
    <phoneticPr fontId="4" type="noConversion"/>
  </si>
  <si>
    <t>成績</t>
    <phoneticPr fontId="4" type="noConversion"/>
  </si>
  <si>
    <t>16'33"00</t>
    <phoneticPr fontId="131" type="noConversion"/>
  </si>
  <si>
    <t>13'19"20</t>
    <phoneticPr fontId="131" type="noConversion"/>
  </si>
  <si>
    <t>13'16"81</t>
    <phoneticPr fontId="5" type="noConversion"/>
  </si>
  <si>
    <t>16'02"69</t>
    <phoneticPr fontId="5" type="noConversion"/>
  </si>
  <si>
    <t>14'39"84</t>
    <phoneticPr fontId="5" type="noConversion"/>
  </si>
  <si>
    <r>
      <t>女青組400公尺自由式</t>
    </r>
    <r>
      <rPr>
        <sz val="12"/>
        <color indexed="10"/>
        <rFont val="新細明體"/>
        <family val="1"/>
        <charset val="136"/>
      </rPr>
      <t>(限10分)</t>
    </r>
    <phoneticPr fontId="4" type="noConversion"/>
  </si>
  <si>
    <t>D許盈盈</t>
    <phoneticPr fontId="5" type="noConversion"/>
  </si>
  <si>
    <t>B黃郁茹</t>
    <phoneticPr fontId="131" type="noConversion"/>
  </si>
  <si>
    <t>F郭婉如</t>
    <phoneticPr fontId="131" type="noConversion"/>
  </si>
  <si>
    <t>F李奕萱</t>
    <phoneticPr fontId="131" type="noConversion"/>
  </si>
  <si>
    <t>D林瑞雲</t>
    <phoneticPr fontId="5" type="noConversion"/>
  </si>
  <si>
    <t>D薛華慶6'04"28</t>
  </si>
  <si>
    <t>9'46"01</t>
    <phoneticPr fontId="5" type="noConversion"/>
  </si>
  <si>
    <t>8'12"79</t>
    <phoneticPr fontId="131" type="noConversion"/>
  </si>
  <si>
    <t>6'54"58</t>
    <phoneticPr fontId="131" type="noConversion"/>
  </si>
  <si>
    <t>8'02"32</t>
    <phoneticPr fontId="131" type="noConversion"/>
  </si>
  <si>
    <t>9'55"56</t>
    <phoneticPr fontId="5" type="noConversion"/>
  </si>
  <si>
    <t>名次</t>
    <phoneticPr fontId="4" type="noConversion"/>
  </si>
  <si>
    <t>女青組100公尺仰式(一)</t>
    <phoneticPr fontId="4" type="noConversion"/>
  </si>
  <si>
    <t>D李月星</t>
    <phoneticPr fontId="5" type="noConversion"/>
  </si>
  <si>
    <t>H陳婉儀</t>
    <phoneticPr fontId="5" type="noConversion"/>
  </si>
  <si>
    <t>G錢睿</t>
    <phoneticPr fontId="131" type="noConversion"/>
  </si>
  <si>
    <t>C鄧宇珊</t>
    <phoneticPr fontId="131" type="noConversion"/>
  </si>
  <si>
    <t>2'18"59</t>
    <phoneticPr fontId="4" type="noConversion"/>
  </si>
  <si>
    <t>假</t>
    <phoneticPr fontId="4" type="noConversion"/>
  </si>
  <si>
    <t>3'24"56</t>
    <phoneticPr fontId="4" type="noConversion"/>
  </si>
  <si>
    <t>女青組100公尺仰式(二)</t>
    <phoneticPr fontId="4" type="noConversion"/>
  </si>
  <si>
    <t>B李子芳</t>
    <phoneticPr fontId="131" type="noConversion"/>
  </si>
  <si>
    <t>H洪婷婷</t>
    <phoneticPr fontId="5" type="noConversion"/>
  </si>
  <si>
    <t>H蔡盈如</t>
    <phoneticPr fontId="5" type="noConversion"/>
  </si>
  <si>
    <t>G張羽京</t>
    <phoneticPr fontId="131" type="noConversion"/>
  </si>
  <si>
    <t>1'51"58</t>
    <phoneticPr fontId="131" type="noConversion"/>
  </si>
  <si>
    <t>1'46"97</t>
    <phoneticPr fontId="5" type="noConversion"/>
  </si>
  <si>
    <t>假</t>
    <phoneticPr fontId="5" type="noConversion"/>
  </si>
  <si>
    <t>2'10"98</t>
    <phoneticPr fontId="131" type="noConversion"/>
  </si>
  <si>
    <t>名次</t>
    <phoneticPr fontId="4" type="noConversion"/>
  </si>
  <si>
    <t>B黃經天</t>
    <phoneticPr fontId="131" type="noConversion"/>
  </si>
  <si>
    <t>G王學弘</t>
    <phoneticPr fontId="131" type="noConversion"/>
  </si>
  <si>
    <t>H林學錦</t>
    <phoneticPr fontId="5" type="noConversion"/>
  </si>
  <si>
    <t>G翁林鈞</t>
    <phoneticPr fontId="131" type="noConversion"/>
  </si>
  <si>
    <t>F彭永興</t>
    <phoneticPr fontId="131" type="noConversion"/>
  </si>
  <si>
    <t>H張舜翔 1'26"05</t>
  </si>
  <si>
    <t>2'03"76</t>
    <phoneticPr fontId="131" type="noConversion"/>
  </si>
  <si>
    <t>1'53"21</t>
    <phoneticPr fontId="131" type="noConversion"/>
  </si>
  <si>
    <t>1'55"36</t>
    <phoneticPr fontId="5" type="noConversion"/>
  </si>
  <si>
    <t>1'52"91</t>
    <phoneticPr fontId="131" type="noConversion"/>
  </si>
  <si>
    <t>2'19"46</t>
    <phoneticPr fontId="131" type="noConversion"/>
  </si>
  <si>
    <t>男青組100公尺仰式(一)</t>
    <phoneticPr fontId="4" type="noConversion"/>
  </si>
  <si>
    <t>B林子安</t>
    <phoneticPr fontId="131" type="noConversion"/>
  </si>
  <si>
    <t>G林玉堃</t>
    <phoneticPr fontId="131" type="noConversion"/>
  </si>
  <si>
    <t>B楊明達</t>
    <phoneticPr fontId="131" type="noConversion"/>
  </si>
  <si>
    <t>G周聖鈗</t>
    <phoneticPr fontId="131" type="noConversion"/>
  </si>
  <si>
    <t>G黃宏裕1'11"84</t>
  </si>
  <si>
    <t>1'46"53</t>
    <phoneticPr fontId="131" type="noConversion"/>
  </si>
  <si>
    <t>1'57"81</t>
    <phoneticPr fontId="131" type="noConversion"/>
  </si>
  <si>
    <t>1'46"07</t>
    <phoneticPr fontId="131" type="noConversion"/>
  </si>
  <si>
    <t>2'16"48</t>
    <phoneticPr fontId="131" type="noConversion"/>
  </si>
  <si>
    <t>男青組100公尺仰式(二)</t>
    <phoneticPr fontId="4" type="noConversion"/>
  </si>
  <si>
    <t>H董易庭</t>
    <phoneticPr fontId="5" type="noConversion"/>
  </si>
  <si>
    <t>G王嘉霈</t>
    <phoneticPr fontId="131" type="noConversion"/>
  </si>
  <si>
    <t>H張舜翔</t>
    <phoneticPr fontId="5" type="noConversion"/>
  </si>
  <si>
    <t>F陳映辰</t>
    <phoneticPr fontId="131" type="noConversion"/>
  </si>
  <si>
    <t>H岳俊豪</t>
    <phoneticPr fontId="5" type="noConversion"/>
  </si>
  <si>
    <t>1'53"79</t>
    <phoneticPr fontId="5" type="noConversion"/>
  </si>
  <si>
    <t>1'57"78</t>
    <phoneticPr fontId="131" type="noConversion"/>
  </si>
  <si>
    <t>1'25"32</t>
    <phoneticPr fontId="5" type="noConversion"/>
  </si>
  <si>
    <t>1'28"13</t>
    <phoneticPr fontId="131" type="noConversion"/>
  </si>
  <si>
    <t>1'54"59</t>
    <phoneticPr fontId="5" type="noConversion"/>
  </si>
  <si>
    <t>男壯組100公尺蝶式</t>
    <phoneticPr fontId="4" type="noConversion"/>
  </si>
  <si>
    <t>B邱煥科</t>
    <phoneticPr fontId="131" type="noConversion"/>
  </si>
  <si>
    <t>D李永仁</t>
    <phoneticPr fontId="5" type="noConversion"/>
  </si>
  <si>
    <t>G田慶金</t>
    <phoneticPr fontId="131" type="noConversion"/>
  </si>
  <si>
    <t>D吳家宏</t>
    <phoneticPr fontId="5" type="noConversion"/>
  </si>
  <si>
    <t>B陳鼎升</t>
    <phoneticPr fontId="131" type="noConversion"/>
  </si>
  <si>
    <t>F李繼良1'36"40</t>
  </si>
  <si>
    <t>1'49"94</t>
    <phoneticPr fontId="131" type="noConversion"/>
  </si>
  <si>
    <t>1'54"77</t>
    <phoneticPr fontId="5" type="noConversion"/>
  </si>
  <si>
    <t>1'54"23</t>
    <phoneticPr fontId="131" type="noConversion"/>
  </si>
  <si>
    <t>1'58"96</t>
    <phoneticPr fontId="5" type="noConversion"/>
  </si>
  <si>
    <t>1'52"36</t>
    <phoneticPr fontId="131" type="noConversion"/>
  </si>
  <si>
    <t>H陳煜升</t>
    <phoneticPr fontId="5" type="noConversion"/>
  </si>
  <si>
    <t xml:space="preserve">D杜子邦 </t>
    <phoneticPr fontId="5" type="noConversion"/>
  </si>
  <si>
    <t>G侯安遠</t>
    <phoneticPr fontId="131" type="noConversion"/>
  </si>
  <si>
    <t>G李東祐</t>
    <phoneticPr fontId="131" type="noConversion"/>
  </si>
  <si>
    <t>H陳育誠</t>
    <phoneticPr fontId="5" type="noConversion"/>
  </si>
  <si>
    <t>B賴韋志</t>
    <phoneticPr fontId="131" type="noConversion"/>
  </si>
  <si>
    <t>G鄧友嘉   1'08"75</t>
  </si>
  <si>
    <t>1'54"58</t>
    <phoneticPr fontId="5" type="noConversion"/>
  </si>
  <si>
    <t>1'27"42</t>
    <phoneticPr fontId="5" type="noConversion"/>
  </si>
  <si>
    <t>1'06"41</t>
    <phoneticPr fontId="131" type="noConversion"/>
  </si>
  <si>
    <t>1'27"30</t>
    <phoneticPr fontId="131" type="noConversion"/>
  </si>
  <si>
    <t>1'53"96</t>
    <phoneticPr fontId="5" type="noConversion"/>
  </si>
  <si>
    <t>2'04"67</t>
    <phoneticPr fontId="131" type="noConversion"/>
  </si>
  <si>
    <t>犯規</t>
    <phoneticPr fontId="5" type="noConversion"/>
  </si>
  <si>
    <r>
      <t>男青組400公尺自由式(一)</t>
    </r>
    <r>
      <rPr>
        <sz val="12"/>
        <color indexed="10"/>
        <rFont val="新細明體"/>
        <family val="1"/>
        <charset val="136"/>
      </rPr>
      <t>(限8分)</t>
    </r>
    <phoneticPr fontId="4" type="noConversion"/>
  </si>
  <si>
    <t>B彭家洪</t>
    <phoneticPr fontId="131" type="noConversion"/>
  </si>
  <si>
    <t>E王珽玉</t>
    <phoneticPr fontId="131" type="noConversion"/>
  </si>
  <si>
    <t>B王俊傑</t>
    <phoneticPr fontId="131" type="noConversion"/>
  </si>
  <si>
    <t>G巫佳賢</t>
    <phoneticPr fontId="131" type="noConversion"/>
  </si>
  <si>
    <t>8'32"26</t>
    <phoneticPr fontId="131" type="noConversion"/>
  </si>
  <si>
    <t>7'25"59</t>
    <phoneticPr fontId="131" type="noConversion"/>
  </si>
  <si>
    <t>6'58"60</t>
    <phoneticPr fontId="131" type="noConversion"/>
  </si>
  <si>
    <t>7'26"26</t>
    <phoneticPr fontId="131" type="noConversion"/>
  </si>
  <si>
    <t>8'08"81</t>
    <phoneticPr fontId="131" type="noConversion"/>
  </si>
  <si>
    <t>8'38"96</t>
    <phoneticPr fontId="131" type="noConversion"/>
  </si>
  <si>
    <r>
      <t>男青組400公尺自由式(二)</t>
    </r>
    <r>
      <rPr>
        <sz val="12"/>
        <color indexed="10"/>
        <rFont val="新細明體"/>
        <family val="1"/>
        <charset val="136"/>
      </rPr>
      <t>(限8分)</t>
    </r>
    <phoneticPr fontId="4" type="noConversion"/>
  </si>
  <si>
    <t>C鄭士平</t>
    <phoneticPr fontId="5" type="noConversion"/>
  </si>
  <si>
    <t>H鄭以成</t>
    <phoneticPr fontId="5" type="noConversion"/>
  </si>
  <si>
    <t>G張詠棋</t>
    <phoneticPr fontId="131" type="noConversion"/>
  </si>
  <si>
    <t>D杜孟修</t>
    <phoneticPr fontId="5" type="noConversion"/>
  </si>
  <si>
    <t>8'53"56</t>
    <phoneticPr fontId="5" type="noConversion"/>
  </si>
  <si>
    <t>6'27"27</t>
    <phoneticPr fontId="5" type="noConversion"/>
  </si>
  <si>
    <t>6'34"36</t>
    <phoneticPr fontId="5" type="noConversion"/>
  </si>
  <si>
    <t>6'31"62</t>
    <phoneticPr fontId="131" type="noConversion"/>
  </si>
  <si>
    <t>6'34"58</t>
    <phoneticPr fontId="5" type="noConversion"/>
  </si>
  <si>
    <r>
      <t>男壯組400公尺自由式</t>
    </r>
    <r>
      <rPr>
        <sz val="12"/>
        <color rgb="FFFF0000"/>
        <rFont val="新細明體"/>
        <family val="1"/>
        <charset val="136"/>
      </rPr>
      <t>(限10分)</t>
    </r>
    <phoneticPr fontId="4" type="noConversion"/>
  </si>
  <si>
    <t>D陳一豐</t>
    <phoneticPr fontId="5" type="noConversion"/>
  </si>
  <si>
    <t>F李繼良</t>
    <phoneticPr fontId="131" type="noConversion"/>
  </si>
  <si>
    <t>D邱垂泓</t>
    <phoneticPr fontId="5" type="noConversion"/>
  </si>
  <si>
    <t>D徐樹剛</t>
    <phoneticPr fontId="5" type="noConversion"/>
  </si>
  <si>
    <t>F李繼良6'13"50</t>
  </si>
  <si>
    <t>8'40"97</t>
    <phoneticPr fontId="5" type="noConversion"/>
  </si>
  <si>
    <t>6"06"23</t>
    <phoneticPr fontId="131" type="noConversion"/>
  </si>
  <si>
    <t>7'07"64</t>
    <phoneticPr fontId="5" type="noConversion"/>
  </si>
  <si>
    <t>8'23"82</t>
    <phoneticPr fontId="5" type="noConversion"/>
  </si>
  <si>
    <r>
      <t>男青組</t>
    </r>
    <r>
      <rPr>
        <sz val="12"/>
        <color theme="1"/>
        <rFont val="Times New Roman"/>
        <family val="1"/>
      </rPr>
      <t>200</t>
    </r>
    <r>
      <rPr>
        <sz val="12"/>
        <color theme="1"/>
        <rFont val="新細明體"/>
        <family val="1"/>
        <charset val="136"/>
      </rPr>
      <t>個人混合四式(一)</t>
    </r>
    <phoneticPr fontId="4" type="noConversion"/>
  </si>
  <si>
    <t>G謝秉澂</t>
    <phoneticPr fontId="131" type="noConversion"/>
  </si>
  <si>
    <t>H甘樸野</t>
    <phoneticPr fontId="5" type="noConversion"/>
  </si>
  <si>
    <t>H林展生2'59"75</t>
  </si>
  <si>
    <t>4'36"16</t>
    <phoneticPr fontId="131" type="noConversion"/>
  </si>
  <si>
    <t>4'10"86</t>
    <phoneticPr fontId="5" type="noConversion"/>
  </si>
  <si>
    <t>4'38"57</t>
    <phoneticPr fontId="5" type="noConversion"/>
  </si>
  <si>
    <t>5'03"32</t>
    <phoneticPr fontId="131" type="noConversion"/>
  </si>
  <si>
    <r>
      <t>男青組</t>
    </r>
    <r>
      <rPr>
        <sz val="12"/>
        <color theme="1"/>
        <rFont val="Times New Roman"/>
        <family val="1"/>
      </rPr>
      <t>200</t>
    </r>
    <r>
      <rPr>
        <sz val="12"/>
        <color theme="1"/>
        <rFont val="新細明體"/>
        <family val="1"/>
        <charset val="136"/>
      </rPr>
      <t>個人混合四式(二)</t>
    </r>
    <phoneticPr fontId="4" type="noConversion"/>
  </si>
  <si>
    <t>H胡長霖</t>
    <phoneticPr fontId="5" type="noConversion"/>
  </si>
  <si>
    <t>B陳世杰</t>
    <phoneticPr fontId="131" type="noConversion"/>
  </si>
  <si>
    <t>3'34"22</t>
    <phoneticPr fontId="5" type="noConversion"/>
  </si>
  <si>
    <t>3'12"63</t>
    <phoneticPr fontId="131" type="noConversion"/>
  </si>
  <si>
    <t>3'29"26</t>
    <phoneticPr fontId="131" type="noConversion"/>
  </si>
  <si>
    <t>女子組200公尺自由式接力</t>
    <phoneticPr fontId="4" type="noConversion"/>
  </si>
  <si>
    <t>B資通巨</t>
  </si>
  <si>
    <t>D材化2'31"44</t>
  </si>
  <si>
    <t>2'57"67</t>
    <phoneticPr fontId="131" type="noConversion"/>
  </si>
  <si>
    <t>2'55"99</t>
    <phoneticPr fontId="5" type="noConversion"/>
  </si>
  <si>
    <t>2'34"02</t>
    <phoneticPr fontId="131" type="noConversion"/>
  </si>
  <si>
    <t>2'49"36</t>
    <phoneticPr fontId="131" type="noConversion"/>
  </si>
  <si>
    <t>2'50"10</t>
    <phoneticPr fontId="5" type="noConversion"/>
  </si>
  <si>
    <t>男子組200公尺自由式接力</t>
    <phoneticPr fontId="4" type="noConversion"/>
  </si>
  <si>
    <t>G機械2'03"69</t>
  </si>
  <si>
    <t>2'30"20</t>
    <phoneticPr fontId="5" type="noConversion"/>
  </si>
  <si>
    <t>2'16"70</t>
    <phoneticPr fontId="131" type="noConversion"/>
  </si>
  <si>
    <t>2'02"10</t>
    <phoneticPr fontId="131" type="noConversion"/>
  </si>
  <si>
    <t>2'06"22</t>
    <phoneticPr fontId="5" type="noConversion"/>
  </si>
  <si>
    <t>2'20"32</t>
    <phoneticPr fontId="5" type="noConversion"/>
  </si>
  <si>
    <t>2'23"78</t>
    <phoneticPr fontId="131" type="noConversion"/>
  </si>
  <si>
    <t>女壯組100公尺蛙式</t>
    <phoneticPr fontId="4" type="noConversion"/>
  </si>
  <si>
    <t>B蔡蓓蓓</t>
    <phoneticPr fontId="131" type="noConversion"/>
  </si>
  <si>
    <t>C劉妍伻</t>
    <phoneticPr fontId="5" type="noConversion"/>
  </si>
  <si>
    <t>D鄭玉鈴</t>
    <phoneticPr fontId="5" type="noConversion"/>
  </si>
  <si>
    <t>F黃麗寧</t>
    <phoneticPr fontId="131" type="noConversion"/>
  </si>
  <si>
    <t>B易幼明</t>
    <phoneticPr fontId="131" type="noConversion"/>
  </si>
  <si>
    <t>D張瑞玉</t>
    <phoneticPr fontId="5" type="noConversion"/>
  </si>
  <si>
    <t>D鄭玉鈴1'51"78</t>
  </si>
  <si>
    <t>2'31"10</t>
    <phoneticPr fontId="131" type="noConversion"/>
  </si>
  <si>
    <t>2'24"62</t>
    <phoneticPr fontId="5" type="noConversion"/>
  </si>
  <si>
    <t>1'51"39</t>
    <phoneticPr fontId="5" type="noConversion"/>
  </si>
  <si>
    <t>2'53"09</t>
    <phoneticPr fontId="131" type="noConversion"/>
  </si>
  <si>
    <t>2'21"08</t>
    <phoneticPr fontId="131" type="noConversion"/>
  </si>
  <si>
    <t>2'20"70</t>
    <phoneticPr fontId="5" type="noConversion"/>
  </si>
  <si>
    <t>女青組100公尺蛙式(一)</t>
    <phoneticPr fontId="4" type="noConversion"/>
  </si>
  <si>
    <t>D陳姿帆</t>
    <phoneticPr fontId="5" type="noConversion"/>
  </si>
  <si>
    <t>G朱玉鳳</t>
    <phoneticPr fontId="131" type="noConversion"/>
  </si>
  <si>
    <t>B郭惠菁</t>
    <phoneticPr fontId="131" type="noConversion"/>
  </si>
  <si>
    <t>G盧曉君</t>
    <phoneticPr fontId="131" type="noConversion"/>
  </si>
  <si>
    <t>F林鈺容</t>
    <phoneticPr fontId="131" type="noConversion"/>
  </si>
  <si>
    <t>D施映羽</t>
    <phoneticPr fontId="5" type="noConversion"/>
  </si>
  <si>
    <t>D洪婷婷1'48"60</t>
  </si>
  <si>
    <t>2'08"16</t>
    <phoneticPr fontId="5" type="noConversion"/>
  </si>
  <si>
    <t>2'16"08</t>
    <phoneticPr fontId="131" type="noConversion"/>
  </si>
  <si>
    <t>2'04"56</t>
    <phoneticPr fontId="131" type="noConversion"/>
  </si>
  <si>
    <t>2'22"03</t>
    <phoneticPr fontId="131" type="noConversion"/>
  </si>
  <si>
    <t>2'10"76</t>
    <phoneticPr fontId="131" type="noConversion"/>
  </si>
  <si>
    <t>2'10"26</t>
    <phoneticPr fontId="5" type="noConversion"/>
  </si>
  <si>
    <t>女青組100公尺蛙式(二)</t>
    <phoneticPr fontId="4" type="noConversion"/>
  </si>
  <si>
    <t>G薛涵君</t>
    <phoneticPr fontId="131" type="noConversion"/>
  </si>
  <si>
    <t>H林奕忻</t>
    <phoneticPr fontId="5" type="noConversion"/>
  </si>
  <si>
    <t>F徐瑩儒</t>
    <phoneticPr fontId="131" type="noConversion"/>
  </si>
  <si>
    <t>D梁凱玲</t>
    <phoneticPr fontId="5" type="noConversion"/>
  </si>
  <si>
    <t>H曾宜年</t>
    <phoneticPr fontId="5" type="noConversion"/>
  </si>
  <si>
    <t>B池冠儀</t>
    <phoneticPr fontId="131" type="noConversion"/>
  </si>
  <si>
    <t>2'31"02</t>
    <phoneticPr fontId="131" type="noConversion"/>
  </si>
  <si>
    <t>1'42"60</t>
    <phoneticPr fontId="5" type="noConversion"/>
  </si>
  <si>
    <t>1'48"77</t>
    <phoneticPr fontId="131" type="noConversion"/>
  </si>
  <si>
    <t>1'53"01</t>
    <phoneticPr fontId="5" type="noConversion"/>
  </si>
  <si>
    <t>假</t>
    <phoneticPr fontId="5" type="noConversion"/>
  </si>
  <si>
    <t>2'06"81</t>
    <phoneticPr fontId="131" type="noConversion"/>
  </si>
  <si>
    <t>男青組100公尺蛙式(一)</t>
    <phoneticPr fontId="5" type="noConversion"/>
  </si>
  <si>
    <t>B李威儒</t>
    <phoneticPr fontId="131" type="noConversion"/>
  </si>
  <si>
    <t>D呂駿嶸</t>
    <phoneticPr fontId="5" type="noConversion"/>
  </si>
  <si>
    <t>F李金揚</t>
    <phoneticPr fontId="131" type="noConversion"/>
  </si>
  <si>
    <t>B吳冠德</t>
    <phoneticPr fontId="131" type="noConversion"/>
  </si>
  <si>
    <t>D陳柏綱</t>
    <phoneticPr fontId="5" type="noConversion"/>
  </si>
  <si>
    <t>F莊世璋</t>
    <phoneticPr fontId="131" type="noConversion"/>
  </si>
  <si>
    <t>1'47"89</t>
    <phoneticPr fontId="131" type="noConversion"/>
  </si>
  <si>
    <t>1'34"96</t>
    <phoneticPr fontId="131" type="noConversion"/>
  </si>
  <si>
    <t>1'47"61</t>
    <phoneticPr fontId="131" type="noConversion"/>
  </si>
  <si>
    <t>1'37"32</t>
    <phoneticPr fontId="5" type="noConversion"/>
  </si>
  <si>
    <t>1'57"16</t>
    <phoneticPr fontId="131" type="noConversion"/>
  </si>
  <si>
    <t>男青組100公尺蛙式(二)</t>
    <phoneticPr fontId="5" type="noConversion"/>
  </si>
  <si>
    <t>G蘇志杰</t>
    <phoneticPr fontId="131" type="noConversion"/>
  </si>
  <si>
    <t>G陳俊漢</t>
    <phoneticPr fontId="131" type="noConversion"/>
  </si>
  <si>
    <t>H曾嚴亭</t>
    <phoneticPr fontId="5" type="noConversion"/>
  </si>
  <si>
    <t>B邱逸夫</t>
    <phoneticPr fontId="131" type="noConversion"/>
  </si>
  <si>
    <t>H吳貴能</t>
    <phoneticPr fontId="5" type="noConversion"/>
  </si>
  <si>
    <t>F鄧友舜</t>
    <phoneticPr fontId="131" type="noConversion"/>
  </si>
  <si>
    <t>成績</t>
    <phoneticPr fontId="4" type="noConversion"/>
  </si>
  <si>
    <t>1'38"78</t>
    <phoneticPr fontId="131" type="noConversion"/>
  </si>
  <si>
    <t>1'35"69</t>
    <phoneticPr fontId="131" type="noConversion"/>
  </si>
  <si>
    <t>1'44"49</t>
    <phoneticPr fontId="5" type="noConversion"/>
  </si>
  <si>
    <t>1'39"54</t>
    <phoneticPr fontId="131" type="noConversion"/>
  </si>
  <si>
    <t>1'31"19</t>
    <phoneticPr fontId="5" type="noConversion"/>
  </si>
  <si>
    <t>2'07"98</t>
    <phoneticPr fontId="131" type="noConversion"/>
  </si>
  <si>
    <t>女青組100公尺自由式</t>
    <phoneticPr fontId="4" type="noConversion"/>
  </si>
  <si>
    <t>F許文馨</t>
    <phoneticPr fontId="131" type="noConversion"/>
  </si>
  <si>
    <t>B李依俐</t>
    <phoneticPr fontId="131" type="noConversion"/>
  </si>
  <si>
    <t>D吳禹函</t>
    <phoneticPr fontId="5" type="noConversion"/>
  </si>
  <si>
    <t>E徐勤禎</t>
    <phoneticPr fontId="131" type="noConversion"/>
  </si>
  <si>
    <t>G吳孟儒</t>
    <phoneticPr fontId="131" type="noConversion"/>
  </si>
  <si>
    <t>D邱鈺臻1'15"44</t>
  </si>
  <si>
    <t>2'33"48</t>
    <phoneticPr fontId="131" type="noConversion"/>
  </si>
  <si>
    <t>1'46"88</t>
    <phoneticPr fontId="131" type="noConversion"/>
  </si>
  <si>
    <t>1'33"16</t>
    <phoneticPr fontId="5" type="noConversion"/>
  </si>
  <si>
    <t>1'55"51</t>
    <phoneticPr fontId="131" type="noConversion"/>
  </si>
  <si>
    <t>1'42"50</t>
    <phoneticPr fontId="131" type="noConversion"/>
  </si>
  <si>
    <t>B李家昕</t>
    <phoneticPr fontId="131" type="noConversion"/>
  </si>
  <si>
    <t>B馮文生</t>
    <phoneticPr fontId="131" type="noConversion"/>
  </si>
  <si>
    <t>G劉祖閔</t>
    <phoneticPr fontId="131" type="noConversion"/>
  </si>
  <si>
    <t>1'26"38</t>
    <phoneticPr fontId="131" type="noConversion"/>
  </si>
  <si>
    <t>1'17"81</t>
    <phoneticPr fontId="131" type="noConversion"/>
  </si>
  <si>
    <t>1'25"35</t>
    <phoneticPr fontId="131" type="noConversion"/>
  </si>
  <si>
    <t>1'29"96</t>
    <phoneticPr fontId="131" type="noConversion"/>
  </si>
  <si>
    <t>男青組100公尺自由式(一)</t>
    <phoneticPr fontId="5" type="noConversion"/>
  </si>
  <si>
    <t>C鄭士平</t>
    <phoneticPr fontId="5" type="noConversion"/>
  </si>
  <si>
    <t>B洪國智</t>
    <phoneticPr fontId="131" type="noConversion"/>
  </si>
  <si>
    <t>F葉時昊</t>
    <phoneticPr fontId="131" type="noConversion"/>
  </si>
  <si>
    <t>B張至善</t>
    <phoneticPr fontId="131" type="noConversion"/>
  </si>
  <si>
    <t>D洪聖栢</t>
    <phoneticPr fontId="5" type="noConversion"/>
  </si>
  <si>
    <t>G張啟澤  1'10"88</t>
  </si>
  <si>
    <t>1'21"69</t>
    <phoneticPr fontId="5" type="noConversion"/>
  </si>
  <si>
    <t>1'26"43</t>
    <phoneticPr fontId="5" type="noConversion"/>
  </si>
  <si>
    <t>1'26"87</t>
    <phoneticPr fontId="5" type="noConversion"/>
  </si>
  <si>
    <t>1'18"47</t>
    <phoneticPr fontId="5" type="noConversion"/>
  </si>
  <si>
    <t>1'35"71</t>
    <phoneticPr fontId="5" type="noConversion"/>
  </si>
  <si>
    <t>男青組100公尺自由式(二)</t>
    <phoneticPr fontId="5" type="noConversion"/>
  </si>
  <si>
    <t>B張語軒</t>
    <phoneticPr fontId="131" type="noConversion"/>
  </si>
  <si>
    <t>D劉恩男</t>
    <phoneticPr fontId="5" type="noConversion"/>
  </si>
  <si>
    <t>G張啟澤</t>
    <phoneticPr fontId="131" type="noConversion"/>
  </si>
  <si>
    <t>H何宗翰</t>
    <phoneticPr fontId="5" type="noConversion"/>
  </si>
  <si>
    <t>G翁英哲</t>
    <phoneticPr fontId="131" type="noConversion"/>
  </si>
  <si>
    <t>1'22"17</t>
    <phoneticPr fontId="5" type="noConversion"/>
  </si>
  <si>
    <t>1'23"43</t>
    <phoneticPr fontId="5" type="noConversion"/>
  </si>
  <si>
    <t>1'07"86</t>
    <phoneticPr fontId="5" type="noConversion"/>
  </si>
  <si>
    <t>1'07"63</t>
    <phoneticPr fontId="5" type="noConversion"/>
  </si>
  <si>
    <t>1'22"16</t>
    <phoneticPr fontId="5" type="noConversion"/>
  </si>
  <si>
    <t>男子組200公尺混合式接力</t>
    <phoneticPr fontId="4" type="noConversion"/>
  </si>
  <si>
    <t>G機械2'18"94</t>
  </si>
  <si>
    <t>2'33"94</t>
    <phoneticPr fontId="131" type="noConversion"/>
  </si>
  <si>
    <t>2'17"39</t>
    <phoneticPr fontId="5" type="noConversion"/>
  </si>
  <si>
    <t>2'24"55</t>
    <phoneticPr fontId="5" type="noConversion"/>
  </si>
  <si>
    <t>2'42"06</t>
    <phoneticPr fontId="131" type="noConversion"/>
  </si>
  <si>
    <t>名次</t>
    <phoneticPr fontId="4" type="noConversion"/>
  </si>
  <si>
    <t>女青組50公尺仰式(一)</t>
    <phoneticPr fontId="4" type="noConversion"/>
  </si>
  <si>
    <t>E許雅音</t>
    <phoneticPr fontId="131" type="noConversion"/>
  </si>
  <si>
    <t>G吳思嫻</t>
    <phoneticPr fontId="131" type="noConversion"/>
  </si>
  <si>
    <t>D康靜怡</t>
    <phoneticPr fontId="5" type="noConversion"/>
  </si>
  <si>
    <t>E徐勤禎</t>
    <phoneticPr fontId="131" type="noConversion"/>
  </si>
  <si>
    <t>F郭婉如 0'45"13</t>
  </si>
  <si>
    <t>1'49"71</t>
    <phoneticPr fontId="131" type="noConversion"/>
  </si>
  <si>
    <t>52"78</t>
    <phoneticPr fontId="131" type="noConversion"/>
  </si>
  <si>
    <t>52"77</t>
    <phoneticPr fontId="5" type="noConversion"/>
  </si>
  <si>
    <t>55"77</t>
    <phoneticPr fontId="131" type="noConversion"/>
  </si>
  <si>
    <t>女青組50公尺仰式(二)</t>
    <phoneticPr fontId="4" type="noConversion"/>
  </si>
  <si>
    <t>F郭婉如</t>
    <phoneticPr fontId="131" type="noConversion"/>
  </si>
  <si>
    <t>F許文馨</t>
    <phoneticPr fontId="131" type="noConversion"/>
  </si>
  <si>
    <t>43"41</t>
    <phoneticPr fontId="131" type="noConversion"/>
  </si>
  <si>
    <t>48"79</t>
    <phoneticPr fontId="5" type="noConversion"/>
  </si>
  <si>
    <t>1'07"30</t>
    <phoneticPr fontId="131" type="noConversion"/>
  </si>
  <si>
    <t>B黃經天</t>
    <phoneticPr fontId="131" type="noConversion"/>
  </si>
  <si>
    <t>G盧江溪</t>
    <phoneticPr fontId="131" type="noConversion"/>
  </si>
  <si>
    <t>H張舜翔 0'39"53</t>
  </si>
  <si>
    <t>55"46</t>
    <phoneticPr fontId="131" type="noConversion"/>
  </si>
  <si>
    <t>50"15</t>
    <phoneticPr fontId="131" type="noConversion"/>
  </si>
  <si>
    <t>51"76</t>
    <phoneticPr fontId="5" type="noConversion"/>
  </si>
  <si>
    <t>45"50</t>
    <phoneticPr fontId="131" type="noConversion"/>
  </si>
  <si>
    <t>55"21</t>
    <phoneticPr fontId="131" type="noConversion"/>
  </si>
  <si>
    <t>男青組50公尺仰式(一)</t>
    <phoneticPr fontId="4" type="noConversion"/>
  </si>
  <si>
    <t>E詹弦庚</t>
    <phoneticPr fontId="131" type="noConversion"/>
  </si>
  <si>
    <t>C陳育煒</t>
    <phoneticPr fontId="131" type="noConversion"/>
  </si>
  <si>
    <t>H陳廷軒</t>
    <phoneticPr fontId="5" type="noConversion"/>
  </si>
  <si>
    <t>G黃宏裕 0'32"66</t>
  </si>
  <si>
    <t>47"56</t>
    <phoneticPr fontId="131" type="noConversion"/>
  </si>
  <si>
    <t>1'29"78</t>
    <phoneticPr fontId="131" type="noConversion"/>
  </si>
  <si>
    <t>52"62</t>
    <phoneticPr fontId="131" type="noConversion"/>
  </si>
  <si>
    <t>36"76</t>
    <phoneticPr fontId="131" type="noConversion"/>
  </si>
  <si>
    <t>1'01"38</t>
    <phoneticPr fontId="5" type="noConversion"/>
  </si>
  <si>
    <t>男青組50公尺仰式(二)</t>
    <phoneticPr fontId="4" type="noConversion"/>
  </si>
  <si>
    <t>G陳紀昇</t>
    <phoneticPr fontId="131" type="noConversion"/>
  </si>
  <si>
    <t>H丁三宇</t>
    <phoneticPr fontId="5" type="noConversion"/>
  </si>
  <si>
    <t>41"79</t>
    <phoneticPr fontId="131" type="noConversion"/>
  </si>
  <si>
    <t>30"48</t>
    <phoneticPr fontId="131" type="noConversion"/>
  </si>
  <si>
    <t>37"76</t>
    <phoneticPr fontId="5" type="noConversion"/>
  </si>
  <si>
    <t>38"78</t>
    <phoneticPr fontId="5" type="noConversion"/>
  </si>
  <si>
    <t>女壯組50公尺蛙式(一)</t>
    <phoneticPr fontId="4" type="noConversion"/>
  </si>
  <si>
    <t>F陳淑慧 51"34</t>
  </si>
  <si>
    <t>1'06"73</t>
    <phoneticPr fontId="131" type="noConversion"/>
  </si>
  <si>
    <t>1'05"61</t>
    <phoneticPr fontId="5" type="noConversion"/>
  </si>
  <si>
    <t>1'04"98</t>
    <phoneticPr fontId="5" type="noConversion"/>
  </si>
  <si>
    <t>1'09"98</t>
    <phoneticPr fontId="131" type="noConversion"/>
  </si>
  <si>
    <t>女壯組50公尺蛙式(二)</t>
    <phoneticPr fontId="4" type="noConversion"/>
  </si>
  <si>
    <t>F黃麗寧</t>
    <phoneticPr fontId="131" type="noConversion"/>
  </si>
  <si>
    <t>D鄭玉鈴</t>
    <phoneticPr fontId="5" type="noConversion"/>
  </si>
  <si>
    <t>F陳淑慧</t>
    <phoneticPr fontId="131" type="noConversion"/>
  </si>
  <si>
    <t>1"17"46</t>
    <phoneticPr fontId="131" type="noConversion"/>
  </si>
  <si>
    <t>50"96</t>
    <phoneticPr fontId="5" type="noConversion"/>
  </si>
  <si>
    <t>57"28</t>
    <phoneticPr fontId="131" type="noConversion"/>
  </si>
  <si>
    <t>女青組50公尺蛙式(一)</t>
    <phoneticPr fontId="4" type="noConversion"/>
  </si>
  <si>
    <t>E謝紫寧</t>
    <phoneticPr fontId="131" type="noConversion"/>
  </si>
  <si>
    <t>G盧曉君</t>
    <phoneticPr fontId="131" type="noConversion"/>
  </si>
  <si>
    <t>D陳姿帆</t>
    <phoneticPr fontId="5" type="noConversion"/>
  </si>
  <si>
    <t>B劉思榆</t>
    <phoneticPr fontId="131" type="noConversion"/>
  </si>
  <si>
    <t>E游佩蓉</t>
    <phoneticPr fontId="131" type="noConversion"/>
  </si>
  <si>
    <t>G江庭芬 48"37</t>
  </si>
  <si>
    <t>1"02"99</t>
    <phoneticPr fontId="131" type="noConversion"/>
  </si>
  <si>
    <t>1"06"57</t>
    <phoneticPr fontId="131" type="noConversion"/>
  </si>
  <si>
    <t>56"27</t>
    <phoneticPr fontId="131" type="noConversion"/>
  </si>
  <si>
    <t>57"42</t>
    <phoneticPr fontId="5" type="noConversion"/>
  </si>
  <si>
    <t>56"50</t>
    <phoneticPr fontId="131" type="noConversion"/>
  </si>
  <si>
    <t>1"08"89</t>
    <phoneticPr fontId="131" type="noConversion"/>
  </si>
  <si>
    <t>女青組50公尺蛙式(二)</t>
    <phoneticPr fontId="4" type="noConversion"/>
  </si>
  <si>
    <t>B廖心瑜</t>
    <phoneticPr fontId="131" type="noConversion"/>
  </si>
  <si>
    <t>H林亞蒂</t>
    <phoneticPr fontId="5" type="noConversion"/>
  </si>
  <si>
    <t>D梁凱玲</t>
    <phoneticPr fontId="5" type="noConversion"/>
  </si>
  <si>
    <t>F徐瑩儒</t>
    <phoneticPr fontId="131" type="noConversion"/>
  </si>
  <si>
    <t>C林郁靜</t>
    <phoneticPr fontId="5" type="noConversion"/>
  </si>
  <si>
    <t>53"27</t>
    <phoneticPr fontId="131" type="noConversion"/>
  </si>
  <si>
    <t>54"48</t>
    <phoneticPr fontId="5" type="noConversion"/>
  </si>
  <si>
    <t>52"31</t>
    <phoneticPr fontId="5" type="noConversion"/>
  </si>
  <si>
    <t>50"93</t>
    <phoneticPr fontId="131" type="noConversion"/>
  </si>
  <si>
    <t>1'04"08</t>
    <phoneticPr fontId="5" type="noConversion"/>
  </si>
  <si>
    <t>男壯組50公尺蛙式</t>
    <phoneticPr fontId="5" type="noConversion"/>
  </si>
  <si>
    <t>F許鴻基</t>
    <phoneticPr fontId="131" type="noConversion"/>
  </si>
  <si>
    <t>F廖肇達</t>
    <phoneticPr fontId="131" type="noConversion"/>
  </si>
  <si>
    <t>G黃賢雄</t>
    <phoneticPr fontId="131" type="noConversion"/>
  </si>
  <si>
    <t>F李靜忠</t>
    <phoneticPr fontId="5" type="noConversion"/>
  </si>
  <si>
    <t>G鄧仁鈞</t>
    <phoneticPr fontId="131" type="noConversion"/>
  </si>
  <si>
    <t>B宋庭禎 0'42"82</t>
  </si>
  <si>
    <t>57"29</t>
    <phoneticPr fontId="131" type="noConversion"/>
  </si>
  <si>
    <t>53"59</t>
    <phoneticPr fontId="131" type="noConversion"/>
  </si>
  <si>
    <t>49"23</t>
    <phoneticPr fontId="131" type="noConversion"/>
  </si>
  <si>
    <t>1'30"03</t>
    <phoneticPr fontId="131" type="noConversion"/>
  </si>
  <si>
    <t>男青組50公尺蛙式(一)</t>
    <phoneticPr fontId="4" type="noConversion"/>
  </si>
  <si>
    <t>E康育豪</t>
    <phoneticPr fontId="131" type="noConversion"/>
  </si>
  <si>
    <t>F柯孟杰</t>
    <phoneticPr fontId="131" type="noConversion"/>
  </si>
  <si>
    <t>D呂駿嶸</t>
    <phoneticPr fontId="5" type="noConversion"/>
  </si>
  <si>
    <t>B李威儒</t>
    <phoneticPr fontId="131" type="noConversion"/>
  </si>
  <si>
    <t>F莊世璋</t>
    <phoneticPr fontId="131" type="noConversion"/>
  </si>
  <si>
    <t>成績</t>
    <phoneticPr fontId="4" type="noConversion"/>
  </si>
  <si>
    <t>1'01"10</t>
    <phoneticPr fontId="131" type="noConversion"/>
  </si>
  <si>
    <t>50"56</t>
    <phoneticPr fontId="131" type="noConversion"/>
  </si>
  <si>
    <t>假</t>
    <phoneticPr fontId="5" type="noConversion"/>
  </si>
  <si>
    <t>46"88</t>
    <phoneticPr fontId="131" type="noConversion"/>
  </si>
  <si>
    <t>49"50</t>
    <phoneticPr fontId="131" type="noConversion"/>
  </si>
  <si>
    <t>男青組50公尺蛙式(二)</t>
    <phoneticPr fontId="4" type="noConversion"/>
  </si>
  <si>
    <t>G洪國峰</t>
    <phoneticPr fontId="131" type="noConversion"/>
  </si>
  <si>
    <t>G蘇志杰</t>
    <phoneticPr fontId="131" type="noConversion"/>
  </si>
  <si>
    <t>H鄧允中</t>
    <phoneticPr fontId="5" type="noConversion"/>
  </si>
  <si>
    <t>D方人弘</t>
    <phoneticPr fontId="5" type="noConversion"/>
  </si>
  <si>
    <t>48"64</t>
    <phoneticPr fontId="131" type="noConversion"/>
  </si>
  <si>
    <t>43"88</t>
    <phoneticPr fontId="131" type="noConversion"/>
  </si>
  <si>
    <t>53"79</t>
    <phoneticPr fontId="5" type="noConversion"/>
  </si>
  <si>
    <t>46"55</t>
    <phoneticPr fontId="5" type="noConversion"/>
  </si>
  <si>
    <t>男青組50公尺蛙式(三)</t>
    <phoneticPr fontId="4" type="noConversion"/>
  </si>
  <si>
    <t>F李金揚</t>
    <phoneticPr fontId="131" type="noConversion"/>
  </si>
  <si>
    <t>H曾嚴亭</t>
    <phoneticPr fontId="5" type="noConversion"/>
  </si>
  <si>
    <t>B宋庭禎</t>
    <phoneticPr fontId="131" type="noConversion"/>
  </si>
  <si>
    <t>B吳冠德</t>
    <phoneticPr fontId="131" type="noConversion"/>
  </si>
  <si>
    <t>43"03</t>
    <phoneticPr fontId="131" type="noConversion"/>
  </si>
  <si>
    <t>45"52</t>
    <phoneticPr fontId="5" type="noConversion"/>
  </si>
  <si>
    <t>42"80</t>
    <phoneticPr fontId="131" type="noConversion"/>
  </si>
  <si>
    <t>48"48</t>
    <phoneticPr fontId="131" type="noConversion"/>
  </si>
  <si>
    <t>男壯組50公尺蝶式</t>
    <phoneticPr fontId="5" type="noConversion"/>
  </si>
  <si>
    <t>B陳鼎升</t>
    <phoneticPr fontId="131" type="noConversion"/>
  </si>
  <si>
    <t>G田慶金</t>
    <phoneticPr fontId="131" type="noConversion"/>
  </si>
  <si>
    <t>H王保財</t>
    <phoneticPr fontId="5" type="noConversion"/>
  </si>
  <si>
    <t>D李茂松</t>
    <phoneticPr fontId="5" type="noConversion"/>
  </si>
  <si>
    <t>D吳家宏</t>
    <phoneticPr fontId="5" type="noConversion"/>
  </si>
  <si>
    <t>51"38</t>
    <phoneticPr fontId="131" type="noConversion"/>
  </si>
  <si>
    <t>50"54</t>
    <phoneticPr fontId="131" type="noConversion"/>
  </si>
  <si>
    <t>55"66</t>
    <phoneticPr fontId="5" type="noConversion"/>
  </si>
  <si>
    <t>45"00</t>
    <phoneticPr fontId="5" type="noConversion"/>
  </si>
  <si>
    <t>51"17</t>
    <phoneticPr fontId="5" type="noConversion"/>
  </si>
  <si>
    <t>男青組50公尺蝶式(一)</t>
    <phoneticPr fontId="4" type="noConversion"/>
  </si>
  <si>
    <t>B賴韋志</t>
    <phoneticPr fontId="131" type="noConversion"/>
  </si>
  <si>
    <t>H甘樸野</t>
    <phoneticPr fontId="5" type="noConversion"/>
  </si>
  <si>
    <t>E詹弦庚</t>
    <phoneticPr fontId="131" type="noConversion"/>
  </si>
  <si>
    <t>G謝秉澂</t>
    <phoneticPr fontId="131" type="noConversion"/>
  </si>
  <si>
    <t>G鄧友嘉 0'31"13</t>
  </si>
  <si>
    <t>54"31</t>
    <phoneticPr fontId="131" type="noConversion"/>
  </si>
  <si>
    <t>54"08</t>
    <phoneticPr fontId="5" type="noConversion"/>
  </si>
  <si>
    <t>1'11"50</t>
    <phoneticPr fontId="131" type="noConversion"/>
  </si>
  <si>
    <t>42"82</t>
    <phoneticPr fontId="5" type="noConversion"/>
  </si>
  <si>
    <t>50"58</t>
    <phoneticPr fontId="131" type="noConversion"/>
  </si>
  <si>
    <t>男青組50公尺蝶式(二)</t>
    <phoneticPr fontId="4" type="noConversion"/>
  </si>
  <si>
    <t>H林展生</t>
    <phoneticPr fontId="5" type="noConversion"/>
  </si>
  <si>
    <t>41"91</t>
    <phoneticPr fontId="131" type="noConversion"/>
  </si>
  <si>
    <t>37"14</t>
    <phoneticPr fontId="5" type="noConversion"/>
  </si>
  <si>
    <t>29"30</t>
    <phoneticPr fontId="131" type="noConversion"/>
  </si>
  <si>
    <t>33"96</t>
    <phoneticPr fontId="5" type="noConversion"/>
  </si>
  <si>
    <t>45"16</t>
    <phoneticPr fontId="131" type="noConversion"/>
  </si>
  <si>
    <t>女青組50公尺自由式(一)</t>
    <phoneticPr fontId="4" type="noConversion"/>
  </si>
  <si>
    <t>E徐嘉顥</t>
    <phoneticPr fontId="131" type="noConversion"/>
  </si>
  <si>
    <t>F王怡凡</t>
    <phoneticPr fontId="131" type="noConversion"/>
  </si>
  <si>
    <t>E蘇郁祺</t>
    <phoneticPr fontId="131" type="noConversion"/>
  </si>
  <si>
    <t>D邱鈺臻33"84</t>
  </si>
  <si>
    <t>1'21"14</t>
    <phoneticPr fontId="131" type="noConversion"/>
  </si>
  <si>
    <t>56"36</t>
    <phoneticPr fontId="131" type="noConversion"/>
  </si>
  <si>
    <t>1'11"34</t>
    <phoneticPr fontId="131" type="noConversion"/>
  </si>
  <si>
    <t>1'19"01</t>
    <phoneticPr fontId="131" type="noConversion"/>
  </si>
  <si>
    <t>女青組50公尺自由式(二)</t>
    <phoneticPr fontId="4" type="noConversion"/>
  </si>
  <si>
    <t>B李子方</t>
    <phoneticPr fontId="131" type="noConversion"/>
  </si>
  <si>
    <t>B李依俐</t>
    <phoneticPr fontId="131" type="noConversion"/>
  </si>
  <si>
    <t>39"21</t>
    <phoneticPr fontId="131" type="noConversion"/>
  </si>
  <si>
    <t>40"42</t>
    <phoneticPr fontId="131" type="noConversion"/>
  </si>
  <si>
    <t>50"29</t>
    <phoneticPr fontId="5" type="noConversion"/>
  </si>
  <si>
    <t>44"99</t>
    <phoneticPr fontId="131" type="noConversion"/>
  </si>
  <si>
    <t>男壯組50公尺自由式</t>
    <phoneticPr fontId="5" type="noConversion"/>
  </si>
  <si>
    <t>38"52</t>
    <phoneticPr fontId="131" type="noConversion"/>
  </si>
  <si>
    <t>44"66</t>
    <phoneticPr fontId="5" type="noConversion"/>
  </si>
  <si>
    <t>38"78</t>
    <phoneticPr fontId="5" type="noConversion"/>
  </si>
  <si>
    <t>46"86</t>
    <phoneticPr fontId="5" type="noConversion"/>
  </si>
  <si>
    <t>50"26</t>
    <phoneticPr fontId="131" type="noConversion"/>
  </si>
  <si>
    <t>男青組50公尺自由式(一)</t>
    <phoneticPr fontId="4" type="noConversion"/>
  </si>
  <si>
    <t>C郭宗祐</t>
    <phoneticPr fontId="5" type="noConversion"/>
  </si>
  <si>
    <t>D洪聖栢</t>
    <phoneticPr fontId="5" type="noConversion"/>
  </si>
  <si>
    <t xml:space="preserve">E彭楷宸 </t>
    <phoneticPr fontId="131" type="noConversion"/>
  </si>
  <si>
    <t>D方人弘</t>
    <phoneticPr fontId="5" type="noConversion"/>
  </si>
  <si>
    <t>E楊子岳</t>
    <phoneticPr fontId="131" type="noConversion"/>
  </si>
  <si>
    <t>37"18</t>
    <phoneticPr fontId="5" type="noConversion"/>
  </si>
  <si>
    <t>40"81</t>
    <phoneticPr fontId="5" type="noConversion"/>
  </si>
  <si>
    <t>40"59</t>
    <phoneticPr fontId="131" type="noConversion"/>
  </si>
  <si>
    <t>40"94</t>
    <phoneticPr fontId="5" type="noConversion"/>
  </si>
  <si>
    <t>43"21</t>
    <phoneticPr fontId="131" type="noConversion"/>
  </si>
  <si>
    <t>男青組50公尺自由式(二)</t>
    <phoneticPr fontId="4" type="noConversion"/>
  </si>
  <si>
    <t>B張語軒</t>
    <phoneticPr fontId="131" type="noConversion"/>
  </si>
  <si>
    <t>B張至善</t>
    <phoneticPr fontId="131" type="noConversion"/>
  </si>
  <si>
    <t>C余建朋</t>
    <phoneticPr fontId="131" type="noConversion"/>
  </si>
  <si>
    <t>35"51</t>
    <phoneticPr fontId="131" type="noConversion"/>
  </si>
  <si>
    <t>38"48</t>
    <phoneticPr fontId="131" type="noConversion"/>
  </si>
  <si>
    <t>34"26</t>
    <phoneticPr fontId="131" type="noConversion"/>
  </si>
  <si>
    <t>34"43</t>
    <phoneticPr fontId="131" type="noConversion"/>
  </si>
  <si>
    <t>41"78</t>
    <phoneticPr fontId="131" type="noConversion"/>
  </si>
  <si>
    <t>男青組50公尺自由式(三)</t>
    <phoneticPr fontId="4" type="noConversion"/>
  </si>
  <si>
    <t>C陳育煒</t>
    <phoneticPr fontId="131" type="noConversion"/>
  </si>
  <si>
    <t>H何宗翰</t>
    <phoneticPr fontId="5" type="noConversion"/>
  </si>
  <si>
    <t>G張啟澤</t>
    <phoneticPr fontId="131" type="noConversion"/>
  </si>
  <si>
    <t>F鄧友舜</t>
    <phoneticPr fontId="131" type="noConversion"/>
  </si>
  <si>
    <t>31"94</t>
    <phoneticPr fontId="131" type="noConversion"/>
  </si>
  <si>
    <t>29"73</t>
    <phoneticPr fontId="5" type="noConversion"/>
  </si>
  <si>
    <t>29"94</t>
    <phoneticPr fontId="131" type="noConversion"/>
  </si>
  <si>
    <t>35"58</t>
    <phoneticPr fontId="131" type="noConversion"/>
  </si>
  <si>
    <t>女青組200公尺仰式(一)</t>
    <phoneticPr fontId="4" type="noConversion"/>
  </si>
  <si>
    <t>H崔聖如</t>
    <phoneticPr fontId="131" type="noConversion"/>
  </si>
  <si>
    <t>5'02"06</t>
    <phoneticPr fontId="131" type="noConversion"/>
  </si>
  <si>
    <t>假</t>
    <phoneticPr fontId="131" type="noConversion"/>
  </si>
  <si>
    <t>4'56"15</t>
    <phoneticPr fontId="131" type="noConversion"/>
  </si>
  <si>
    <t>5'17"88</t>
    <phoneticPr fontId="5" type="noConversion"/>
  </si>
  <si>
    <t>女青組200公尺仰式(二)</t>
    <phoneticPr fontId="4" type="noConversion"/>
  </si>
  <si>
    <t>4'15"78</t>
    <phoneticPr fontId="5" type="noConversion"/>
  </si>
  <si>
    <t>4'27"09</t>
    <phoneticPr fontId="5" type="noConversion"/>
  </si>
  <si>
    <t>男青組200公尺仰式</t>
    <phoneticPr fontId="4" type="noConversion"/>
  </si>
  <si>
    <t>B邱煥科</t>
    <phoneticPr fontId="131" type="noConversion"/>
  </si>
  <si>
    <t>H董易庭 4'03"35</t>
  </si>
  <si>
    <t>4'31"81</t>
    <phoneticPr fontId="5" type="noConversion"/>
  </si>
  <si>
    <t>3'25"55</t>
    <phoneticPr fontId="5" type="noConversion"/>
  </si>
  <si>
    <t>2'33"31</t>
    <phoneticPr fontId="131" type="noConversion"/>
  </si>
  <si>
    <t>3'25"29</t>
    <phoneticPr fontId="131" type="noConversion"/>
  </si>
  <si>
    <t>3'25"32</t>
    <phoneticPr fontId="5" type="noConversion"/>
  </si>
  <si>
    <t>4'10"59</t>
    <phoneticPr fontId="131" type="noConversion"/>
  </si>
  <si>
    <t>犯規</t>
    <phoneticPr fontId="5" type="noConversion"/>
  </si>
  <si>
    <t>女青組200公尺蛙式(一)</t>
    <phoneticPr fontId="4" type="noConversion"/>
  </si>
  <si>
    <t>B廖心瑜</t>
    <phoneticPr fontId="131" type="noConversion"/>
  </si>
  <si>
    <t>G錢睿</t>
    <phoneticPr fontId="131" type="noConversion"/>
  </si>
  <si>
    <t>4'50"69</t>
    <phoneticPr fontId="131" type="noConversion"/>
  </si>
  <si>
    <t>4'24"76</t>
    <phoneticPr fontId="131" type="noConversion"/>
  </si>
  <si>
    <t>4'34"53</t>
    <phoneticPr fontId="5" type="noConversion"/>
  </si>
  <si>
    <t>女青組200公尺蛙式(二)</t>
    <phoneticPr fontId="4" type="noConversion"/>
  </si>
  <si>
    <t>F林鈺容</t>
    <phoneticPr fontId="131" type="noConversion"/>
  </si>
  <si>
    <t>H林奕忻</t>
    <phoneticPr fontId="5" type="noConversion"/>
  </si>
  <si>
    <t>B郭惠菁</t>
    <phoneticPr fontId="131" type="noConversion"/>
  </si>
  <si>
    <t>G薛涵君</t>
    <phoneticPr fontId="131" type="noConversion"/>
  </si>
  <si>
    <t>4'43"63</t>
    <phoneticPr fontId="131" type="noConversion"/>
  </si>
  <si>
    <t>3'43"86</t>
    <phoneticPr fontId="5" type="noConversion"/>
  </si>
  <si>
    <t>4'33"79</t>
    <phoneticPr fontId="131" type="noConversion"/>
  </si>
  <si>
    <t>5'29"90</t>
    <phoneticPr fontId="131" type="noConversion"/>
  </si>
  <si>
    <t>男壯組200公尺蛙式</t>
    <phoneticPr fontId="5" type="noConversion"/>
  </si>
  <si>
    <t>G王學弘</t>
    <phoneticPr fontId="131" type="noConversion"/>
  </si>
  <si>
    <t>B宋庭禎 3'29"50</t>
  </si>
  <si>
    <t>4'06"59</t>
    <phoneticPr fontId="131" type="noConversion"/>
  </si>
  <si>
    <t>3'54"58</t>
    <phoneticPr fontId="5" type="noConversion"/>
  </si>
  <si>
    <t>3'34"71</t>
    <phoneticPr fontId="131" type="noConversion"/>
  </si>
  <si>
    <t>4'21"72</t>
    <phoneticPr fontId="131" type="noConversion"/>
  </si>
  <si>
    <t>4'40"12</t>
    <phoneticPr fontId="131" type="noConversion"/>
  </si>
  <si>
    <t>男青組200公尺蛙式(一)</t>
    <phoneticPr fontId="4" type="noConversion"/>
  </si>
  <si>
    <t>G洪國峰</t>
    <phoneticPr fontId="131" type="noConversion"/>
  </si>
  <si>
    <t>D陳柏綱</t>
    <phoneticPr fontId="5" type="noConversion"/>
  </si>
  <si>
    <t>F柯孟杰</t>
    <phoneticPr fontId="131" type="noConversion"/>
  </si>
  <si>
    <t>4'26"17</t>
    <phoneticPr fontId="5" type="noConversion"/>
  </si>
  <si>
    <t>4'07"56</t>
    <phoneticPr fontId="131" type="noConversion"/>
  </si>
  <si>
    <t>3'44"47</t>
    <phoneticPr fontId="131" type="noConversion"/>
  </si>
  <si>
    <t>3'32"57</t>
    <phoneticPr fontId="5" type="noConversion"/>
  </si>
  <si>
    <t>4'18"00</t>
    <phoneticPr fontId="131" type="noConversion"/>
  </si>
  <si>
    <t>男青組200公尺蛙式(二)</t>
    <phoneticPr fontId="4" type="noConversion"/>
  </si>
  <si>
    <t>B邱逸夫</t>
    <phoneticPr fontId="131" type="noConversion"/>
  </si>
  <si>
    <t>G陳俊漢</t>
    <phoneticPr fontId="131" type="noConversion"/>
  </si>
  <si>
    <t>H吳貴能</t>
    <phoneticPr fontId="5" type="noConversion"/>
  </si>
  <si>
    <t>F張立揚</t>
    <phoneticPr fontId="131" type="noConversion"/>
  </si>
  <si>
    <t>B宋庭禎</t>
    <phoneticPr fontId="131" type="noConversion"/>
  </si>
  <si>
    <t>3'39"00</t>
    <phoneticPr fontId="131" type="noConversion"/>
  </si>
  <si>
    <t>3'25"89</t>
    <phoneticPr fontId="131" type="noConversion"/>
  </si>
  <si>
    <t>3'14"26</t>
    <phoneticPr fontId="5" type="noConversion"/>
  </si>
  <si>
    <t>3'45"67</t>
    <phoneticPr fontId="131" type="noConversion"/>
  </si>
  <si>
    <t>3'29"48</t>
    <phoneticPr fontId="131" type="noConversion"/>
  </si>
  <si>
    <t>女壯組200公尺自由式</t>
    <phoneticPr fontId="4" type="noConversion"/>
  </si>
  <si>
    <t>F徐淑玉</t>
    <phoneticPr fontId="131" type="noConversion"/>
  </si>
  <si>
    <t>F陳淑慧720133</t>
    <phoneticPr fontId="5" type="noConversion"/>
  </si>
  <si>
    <t>F茹光屏</t>
    <phoneticPr fontId="131" type="noConversion"/>
  </si>
  <si>
    <t>G陳玉雲750094</t>
    <phoneticPr fontId="5" type="noConversion"/>
  </si>
  <si>
    <t>F陳淑慧3'35"84</t>
  </si>
  <si>
    <t>5'21"97</t>
    <phoneticPr fontId="131" type="noConversion"/>
  </si>
  <si>
    <t>3'15"34</t>
    <phoneticPr fontId="5" type="noConversion"/>
  </si>
  <si>
    <t>5'06"55</t>
    <phoneticPr fontId="131" type="noConversion"/>
  </si>
  <si>
    <t>4'13"30</t>
    <phoneticPr fontId="5" type="noConversion"/>
  </si>
  <si>
    <t>女青組200公尺自由式</t>
    <phoneticPr fontId="4" type="noConversion"/>
  </si>
  <si>
    <t>D許盈盈</t>
    <phoneticPr fontId="5" type="noConversion"/>
  </si>
  <si>
    <t>B黃郁茹</t>
    <phoneticPr fontId="131" type="noConversion"/>
  </si>
  <si>
    <t>G吳孟儒</t>
    <phoneticPr fontId="131" type="noConversion"/>
  </si>
  <si>
    <t>D吳禹函</t>
    <phoneticPr fontId="5" type="noConversion"/>
  </si>
  <si>
    <t>F李奕萱</t>
    <phoneticPr fontId="131" type="noConversion"/>
  </si>
  <si>
    <t>D林瑞雲</t>
    <phoneticPr fontId="5" type="noConversion"/>
  </si>
  <si>
    <t>D薛華慶2'45"57</t>
  </si>
  <si>
    <t>4'40"96</t>
    <phoneticPr fontId="5" type="noConversion"/>
  </si>
  <si>
    <t>3'54"72</t>
    <phoneticPr fontId="131" type="noConversion"/>
  </si>
  <si>
    <t>3'54"28</t>
    <phoneticPr fontId="131" type="noConversion"/>
  </si>
  <si>
    <t>3'44"47</t>
    <phoneticPr fontId="5" type="noConversion"/>
  </si>
  <si>
    <t>3'35"22</t>
    <phoneticPr fontId="131" type="noConversion"/>
  </si>
  <si>
    <t>4'53"56</t>
    <phoneticPr fontId="5" type="noConversion"/>
  </si>
  <si>
    <t>男壯組200公尺自由式</t>
    <phoneticPr fontId="4" type="noConversion"/>
  </si>
  <si>
    <t>B李家昕</t>
    <phoneticPr fontId="131" type="noConversion"/>
  </si>
  <si>
    <t>D李永仁</t>
    <phoneticPr fontId="5" type="noConversion"/>
  </si>
  <si>
    <t>D邱垂泓</t>
    <phoneticPr fontId="5" type="noConversion"/>
  </si>
  <si>
    <t>D陳一豐</t>
    <phoneticPr fontId="5" type="noConversion"/>
  </si>
  <si>
    <t>3'11"40</t>
    <phoneticPr fontId="131" type="noConversion"/>
  </si>
  <si>
    <t>3'15"52</t>
    <phoneticPr fontId="5" type="noConversion"/>
  </si>
  <si>
    <t>3'14"30</t>
    <phoneticPr fontId="5" type="noConversion"/>
  </si>
  <si>
    <t>3'55"49</t>
    <phoneticPr fontId="5" type="noConversion"/>
  </si>
  <si>
    <t>男青組200公尺自由式(一)</t>
    <phoneticPr fontId="4" type="noConversion"/>
  </si>
  <si>
    <t>B張中一</t>
    <phoneticPr fontId="131" type="noConversion"/>
  </si>
  <si>
    <t>G翁英哲</t>
    <phoneticPr fontId="131" type="noConversion"/>
  </si>
  <si>
    <t>B李威宏</t>
    <phoneticPr fontId="131" type="noConversion"/>
  </si>
  <si>
    <t>B王俊傑</t>
    <phoneticPr fontId="131" type="noConversion"/>
  </si>
  <si>
    <t>F張立揚</t>
    <phoneticPr fontId="131" type="noConversion"/>
  </si>
  <si>
    <t>3'53"11</t>
    <phoneticPr fontId="131" type="noConversion"/>
  </si>
  <si>
    <t>3'17"21</t>
    <phoneticPr fontId="131" type="noConversion"/>
  </si>
  <si>
    <t>3'00"11</t>
    <phoneticPr fontId="131" type="noConversion"/>
  </si>
  <si>
    <t>3'06"06</t>
    <phoneticPr fontId="131" type="noConversion"/>
  </si>
  <si>
    <t>3'35"76</t>
    <phoneticPr fontId="131" type="noConversion"/>
  </si>
  <si>
    <t>男青組200公尺自由式(二)</t>
    <phoneticPr fontId="4" type="noConversion"/>
  </si>
  <si>
    <t>2'59"40</t>
    <phoneticPr fontId="5" type="noConversion"/>
  </si>
  <si>
    <t>3'13"04</t>
    <phoneticPr fontId="5" type="noConversion"/>
  </si>
  <si>
    <t>2'59"39</t>
    <phoneticPr fontId="131" type="noConversion"/>
  </si>
  <si>
    <t>3'00"32</t>
    <phoneticPr fontId="5" type="noConversion"/>
  </si>
  <si>
    <t>3'24"77</t>
    <phoneticPr fontId="5" type="noConversion"/>
  </si>
  <si>
    <t>男子組400公尺自由式接力</t>
    <phoneticPr fontId="4" type="noConversion"/>
  </si>
  <si>
    <t>G機械 4'37"38</t>
  </si>
  <si>
    <t>5'43"12</t>
    <phoneticPr fontId="131" type="noConversion"/>
  </si>
  <si>
    <t>5'33"28</t>
    <phoneticPr fontId="5" type="noConversion"/>
  </si>
  <si>
    <t>4'34"22</t>
    <phoneticPr fontId="131" type="noConversion"/>
  </si>
  <si>
    <t>4'49"70</t>
    <phoneticPr fontId="5" type="noConversion"/>
  </si>
  <si>
    <t>5'30"10</t>
    <phoneticPr fontId="131" type="noConversion"/>
  </si>
  <si>
    <t>6'25"77</t>
    <phoneticPr fontId="5" type="noConversion"/>
  </si>
  <si>
    <t>大隊接力(一)</t>
    <phoneticPr fontId="4" type="noConversion"/>
  </si>
  <si>
    <t>G機械 6'00"44</t>
  </si>
  <si>
    <t>7'51"87</t>
    <phoneticPr fontId="5" type="noConversion"/>
  </si>
  <si>
    <t>6'29"51</t>
    <phoneticPr fontId="5" type="noConversion"/>
  </si>
  <si>
    <t>6'27"18</t>
    <phoneticPr fontId="5" type="noConversion"/>
  </si>
  <si>
    <t>8'05"37</t>
    <phoneticPr fontId="5" type="noConversion"/>
  </si>
  <si>
    <t>大隊接力(二)</t>
    <phoneticPr fontId="4" type="noConversion"/>
  </si>
  <si>
    <t>6'03"87</t>
    <phoneticPr fontId="5" type="noConversion"/>
  </si>
  <si>
    <t>5'47"86</t>
    <phoneticPr fontId="5" type="noConversion"/>
  </si>
  <si>
    <t>5'42"93</t>
    <phoneticPr fontId="5" type="noConversion"/>
  </si>
  <si>
    <t>13'19"20</t>
    <phoneticPr fontId="4" type="noConversion"/>
  </si>
  <si>
    <t>3'00"11</t>
    <phoneticPr fontId="4" type="noConversion"/>
  </si>
  <si>
    <t>6'58"60</t>
    <phoneticPr fontId="4" type="noConversion"/>
  </si>
  <si>
    <t>3'06"06</t>
    <phoneticPr fontId="4" type="noConversion"/>
  </si>
  <si>
    <t>1'22"17</t>
    <phoneticPr fontId="4" type="noConversion"/>
  </si>
  <si>
    <t>1'18"47</t>
    <phoneticPr fontId="4" type="noConversion"/>
  </si>
  <si>
    <t>1'26"43</t>
    <phoneticPr fontId="4" type="noConversion"/>
  </si>
  <si>
    <t>34"43</t>
    <phoneticPr fontId="4" type="noConversion"/>
  </si>
  <si>
    <t>34"26</t>
    <phoneticPr fontId="4" type="noConversion"/>
  </si>
  <si>
    <t>仰47"56</t>
    <phoneticPr fontId="4" type="noConversion"/>
  </si>
  <si>
    <t>仰55"46</t>
    <phoneticPr fontId="4" type="noConversion"/>
  </si>
  <si>
    <t>仰1'46"07</t>
    <phoneticPr fontId="4" type="noConversion"/>
  </si>
  <si>
    <t>仰2'03"76</t>
    <phoneticPr fontId="4" type="noConversion"/>
  </si>
  <si>
    <t>1'39"54</t>
    <phoneticPr fontId="4" type="noConversion"/>
  </si>
  <si>
    <t>1'47"61</t>
    <phoneticPr fontId="4" type="noConversion"/>
  </si>
  <si>
    <t>1'47"89</t>
    <phoneticPr fontId="4" type="noConversion"/>
  </si>
  <si>
    <t>2'06"81</t>
    <phoneticPr fontId="4" type="noConversion"/>
  </si>
  <si>
    <t>1'46"88</t>
    <phoneticPr fontId="4" type="noConversion"/>
  </si>
  <si>
    <t>蛙56"50</t>
    <phoneticPr fontId="4" type="noConversion"/>
  </si>
  <si>
    <t>蛙56"27</t>
    <phoneticPr fontId="4" type="noConversion"/>
  </si>
  <si>
    <t>46"88</t>
    <phoneticPr fontId="4" type="noConversion"/>
  </si>
  <si>
    <t>48"48</t>
    <phoneticPr fontId="4" type="noConversion"/>
  </si>
  <si>
    <t>42"80</t>
    <phoneticPr fontId="4" type="noConversion"/>
  </si>
  <si>
    <t>蝶51"38</t>
    <phoneticPr fontId="4" type="noConversion"/>
  </si>
  <si>
    <t>蝶54"31</t>
    <phoneticPr fontId="4" type="noConversion"/>
  </si>
  <si>
    <t>自44"99</t>
    <phoneticPr fontId="4" type="noConversion"/>
  </si>
  <si>
    <t>自39"21</t>
    <phoneticPr fontId="4" type="noConversion"/>
  </si>
  <si>
    <t>17'39"38</t>
    <phoneticPr fontId="4" type="noConversion"/>
  </si>
  <si>
    <t>16'58"84</t>
    <phoneticPr fontId="4" type="noConversion"/>
  </si>
  <si>
    <t>8'12"79</t>
    <phoneticPr fontId="4" type="noConversion"/>
  </si>
  <si>
    <t>仰1'51"58</t>
    <phoneticPr fontId="4" type="noConversion"/>
  </si>
  <si>
    <t>蝶1'49"94</t>
    <phoneticPr fontId="4" type="noConversion"/>
  </si>
  <si>
    <t>蝶1'52"36</t>
    <phoneticPr fontId="4" type="noConversion"/>
  </si>
  <si>
    <t>蝶2'04"67</t>
    <phoneticPr fontId="4" type="noConversion"/>
  </si>
  <si>
    <t>自8'32"26</t>
    <phoneticPr fontId="4" type="noConversion"/>
  </si>
  <si>
    <t>混3'12"63</t>
    <phoneticPr fontId="4" type="noConversion"/>
  </si>
  <si>
    <t>1'26"38</t>
    <phoneticPr fontId="4" type="noConversion"/>
  </si>
  <si>
    <t>1'25"35</t>
    <phoneticPr fontId="4" type="noConversion"/>
  </si>
  <si>
    <t>仰4'56"15</t>
    <phoneticPr fontId="4" type="noConversion"/>
  </si>
  <si>
    <t>仰4'10"59</t>
    <phoneticPr fontId="4" type="noConversion"/>
  </si>
  <si>
    <t>蛙4'24"76</t>
    <phoneticPr fontId="4" type="noConversion"/>
  </si>
  <si>
    <t>4'33"79</t>
    <phoneticPr fontId="4" type="noConversion"/>
  </si>
  <si>
    <t>3'44"47</t>
    <phoneticPr fontId="4" type="noConversion"/>
  </si>
  <si>
    <t>3'29"48</t>
    <phoneticPr fontId="4" type="noConversion"/>
  </si>
  <si>
    <t>3'39"00</t>
    <phoneticPr fontId="4" type="noConversion"/>
  </si>
  <si>
    <t>3'54"72</t>
    <phoneticPr fontId="4" type="noConversion"/>
  </si>
  <si>
    <t>3'11"40</t>
    <phoneticPr fontId="4" type="noConversion"/>
  </si>
  <si>
    <t>3'53"11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</si>
</sst>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0.00_ "/>
    <numFmt numFmtId="178" formatCode="0_ ;[Red]\-0\ "/>
    <numFmt numFmtId="179" formatCode="0_ "/>
    <numFmt numFmtId="180" formatCode="mm:ss.00"/>
  </numFmts>
  <fonts count="149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4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14"/>
      <name val="新細明體"/>
      <family val="1"/>
      <charset val="136"/>
    </font>
    <font>
      <b/>
      <sz val="10"/>
      <color indexed="19"/>
      <name val="新細明體"/>
      <family val="1"/>
      <charset val="136"/>
    </font>
    <font>
      <b/>
      <sz val="10"/>
      <color indexed="17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b/>
      <sz val="12"/>
      <color indexed="6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indexed="20"/>
      <name val="新細明體"/>
      <family val="1"/>
      <charset val="136"/>
    </font>
    <font>
      <b/>
      <sz val="14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sz val="12"/>
      <color indexed="10"/>
      <name val="新細明體"/>
      <family val="1"/>
      <charset val="136"/>
    </font>
    <font>
      <sz val="12"/>
      <color indexed="19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indexed="20"/>
      <name val="微軟正黑體"/>
      <family val="2"/>
      <charset val="136"/>
    </font>
    <font>
      <sz val="12"/>
      <color theme="1"/>
      <name val="新細明體"/>
      <family val="1"/>
      <charset val="136"/>
    </font>
    <font>
      <b/>
      <sz val="13"/>
      <name val="微軟正黑體"/>
      <family val="2"/>
      <charset val="136"/>
    </font>
    <font>
      <b/>
      <sz val="13"/>
      <color theme="1"/>
      <name val="微軟正黑體"/>
      <family val="2"/>
      <charset val="136"/>
    </font>
    <font>
      <b/>
      <sz val="12"/>
      <color theme="0" tint="-0.14999847407452621"/>
      <name val="微軟正黑體"/>
      <family val="2"/>
      <charset val="136"/>
    </font>
    <font>
      <sz val="12"/>
      <color rgb="FF993300"/>
      <name val="微軟正黑體"/>
      <family val="2"/>
      <charset val="136"/>
    </font>
    <font>
      <sz val="13"/>
      <color theme="1"/>
      <name val="新細明體"/>
      <family val="1"/>
      <charset val="136"/>
    </font>
    <font>
      <b/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indexed="17"/>
      <name val="微軟正黑體"/>
      <family val="2"/>
      <charset val="136"/>
    </font>
    <font>
      <sz val="14"/>
      <color theme="1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color theme="0" tint="-0.14999847407452621"/>
      <name val="微軟正黑體"/>
      <family val="2"/>
      <charset val="136"/>
    </font>
    <font>
      <sz val="12"/>
      <color rgb="FFFF33CC"/>
      <name val="微軟正黑體"/>
      <family val="2"/>
      <charset val="136"/>
    </font>
    <font>
      <b/>
      <sz val="13"/>
      <color theme="1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4"/>
      <name val="新細明體"/>
      <family val="1"/>
      <charset val="136"/>
    </font>
    <font>
      <sz val="12"/>
      <color theme="1"/>
      <name val="Times New Roman"/>
      <family val="1"/>
    </font>
    <font>
      <sz val="12"/>
      <color rgb="FF808000"/>
      <name val="微軟正黑體"/>
      <family val="2"/>
      <charset val="136"/>
    </font>
    <font>
      <sz val="12"/>
      <color indexed="17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2"/>
      <color rgb="FFC00000"/>
      <name val="微軟正黑體"/>
      <family val="2"/>
      <charset val="136"/>
    </font>
    <font>
      <b/>
      <sz val="12"/>
      <color indexed="17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20"/>
      <name val="微軟正黑體"/>
      <family val="2"/>
      <charset val="136"/>
    </font>
    <font>
      <b/>
      <sz val="12"/>
      <color indexed="19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4"/>
      <color theme="1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60"/>
      <name val="微軟正黑體"/>
      <family val="2"/>
      <charset val="136"/>
    </font>
    <font>
      <sz val="12"/>
      <color rgb="FF008000"/>
      <name val="微軟正黑體"/>
      <family val="2"/>
      <charset val="136"/>
    </font>
    <font>
      <sz val="12"/>
      <color rgb="FFFF0000"/>
      <name val="細明體"/>
      <family val="3"/>
      <charset val="136"/>
    </font>
    <font>
      <sz val="12"/>
      <color indexed="20"/>
      <name val="新細明體"/>
      <family val="1"/>
      <charset val="136"/>
    </font>
    <font>
      <sz val="12"/>
      <color theme="1"/>
      <name val="細明體"/>
      <family val="3"/>
      <charset val="136"/>
    </font>
    <font>
      <b/>
      <sz val="12"/>
      <color rgb="FF800000"/>
      <name val="微軟正黑體"/>
      <family val="2"/>
      <charset val="136"/>
    </font>
    <font>
      <b/>
      <sz val="12"/>
      <color rgb="FF008000"/>
      <name val="微軟正黑體"/>
      <family val="2"/>
      <charset val="136"/>
    </font>
    <font>
      <sz val="9"/>
      <color indexed="19"/>
      <name val="新細明體"/>
      <family val="1"/>
      <charset val="136"/>
    </font>
    <font>
      <b/>
      <sz val="12"/>
      <color rgb="FFFF0000"/>
      <name val="微軟正黑體"/>
      <family val="2"/>
      <charset val="136"/>
    </font>
    <font>
      <b/>
      <sz val="12"/>
      <color rgb="FF808000"/>
      <name val="微軟正黑體"/>
      <family val="2"/>
      <charset val="136"/>
    </font>
    <font>
      <b/>
      <sz val="12"/>
      <color rgb="FF80008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b/>
      <sz val="9"/>
      <color indexed="81"/>
      <name val="細明體"/>
      <family val="3"/>
      <charset val="136"/>
    </font>
    <font>
      <b/>
      <sz val="10"/>
      <name val="微軟正黑體"/>
      <family val="2"/>
      <charset val="136"/>
    </font>
    <font>
      <b/>
      <sz val="10"/>
      <color theme="1"/>
      <name val="微軟正黑體"/>
      <family val="2"/>
      <charset val="136"/>
    </font>
    <font>
      <sz val="12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indexed="10"/>
      <name val="新細明體"/>
      <family val="1"/>
      <charset val="136"/>
      <scheme val="major"/>
    </font>
    <font>
      <sz val="12"/>
      <color indexed="8"/>
      <name val="新細明體"/>
      <family val="1"/>
      <charset val="136"/>
      <scheme val="major"/>
    </font>
    <font>
      <sz val="12"/>
      <color indexed="17"/>
      <name val="新細明體"/>
      <family val="1"/>
      <charset val="136"/>
      <scheme val="major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  <scheme val="major"/>
    </font>
    <font>
      <sz val="12"/>
      <color rgb="FF7030A0"/>
      <name val="新細明體"/>
      <family val="1"/>
      <charset val="136"/>
    </font>
    <font>
      <sz val="10"/>
      <name val="Arial"/>
      <family val="2"/>
    </font>
    <font>
      <b/>
      <sz val="12"/>
      <color rgb="FF993300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33CC"/>
      <name val="微軟正黑體"/>
      <family val="2"/>
      <charset val="136"/>
    </font>
    <font>
      <b/>
      <sz val="12"/>
      <color rgb="FFD8D8D8"/>
      <name val="微軟正黑體"/>
      <family val="2"/>
      <charset val="136"/>
    </font>
    <font>
      <b/>
      <sz val="10"/>
      <name val="新細明體"/>
      <family val="1"/>
      <charset val="136"/>
    </font>
    <font>
      <b/>
      <sz val="12"/>
      <color indexed="19"/>
      <name val="新細明體"/>
      <family val="1"/>
      <charset val="136"/>
    </font>
    <font>
      <b/>
      <sz val="9"/>
      <color indexed="17"/>
      <name val="新細明體"/>
      <family val="1"/>
      <charset val="136"/>
    </font>
    <font>
      <b/>
      <sz val="11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60"/>
      <name val="新細明體"/>
      <family val="1"/>
      <charset val="136"/>
    </font>
    <font>
      <sz val="14"/>
      <name val="微軟正黑體"/>
      <family val="2"/>
      <charset val="136"/>
    </font>
    <font>
      <sz val="12"/>
      <color indexed="19"/>
      <name val="標楷體"/>
      <family val="4"/>
      <charset val="136"/>
    </font>
    <font>
      <sz val="12"/>
      <color indexed="10"/>
      <name val="標楷體"/>
      <family val="4"/>
      <charset val="136"/>
    </font>
    <font>
      <sz val="12"/>
      <color indexed="20"/>
      <name val="標楷體"/>
      <family val="4"/>
      <charset val="136"/>
    </font>
    <font>
      <sz val="8"/>
      <color indexed="19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2"/>
      <color indexed="16"/>
      <name val="新細明體"/>
      <family val="1"/>
      <charset val="136"/>
    </font>
    <font>
      <sz val="8"/>
      <name val="新細明體"/>
      <family val="1"/>
      <charset val="136"/>
    </font>
    <font>
      <sz val="12"/>
      <name val="Times New Roman"/>
      <family val="1"/>
    </font>
    <font>
      <b/>
      <sz val="14"/>
      <color indexed="10"/>
      <name val="新細明體"/>
      <family val="1"/>
      <charset val="136"/>
    </font>
    <font>
      <b/>
      <sz val="14"/>
      <color indexed="20"/>
      <name val="新細明體"/>
      <family val="1"/>
      <charset val="136"/>
    </font>
    <font>
      <b/>
      <sz val="14"/>
      <color indexed="16"/>
      <name val="新細明體"/>
      <family val="1"/>
      <charset val="136"/>
    </font>
    <font>
      <b/>
      <sz val="14"/>
      <color indexed="12"/>
      <name val="新細明體"/>
      <family val="1"/>
      <charset val="136"/>
    </font>
    <font>
      <b/>
      <sz val="16"/>
      <name val="新細明體"/>
      <family val="1"/>
      <charset val="136"/>
    </font>
    <font>
      <b/>
      <sz val="14"/>
      <color indexed="8"/>
      <name val="新細明體"/>
      <family val="1"/>
      <charset val="136"/>
    </font>
    <font>
      <b/>
      <sz val="14"/>
      <color indexed="17"/>
      <name val="新細明體"/>
      <family val="1"/>
      <charset val="136"/>
    </font>
    <font>
      <b/>
      <sz val="14"/>
      <color indexed="19"/>
      <name val="新細明體"/>
      <family val="1"/>
      <charset val="136"/>
    </font>
    <font>
      <b/>
      <sz val="14"/>
      <color indexed="14"/>
      <name val="新細明體"/>
      <family val="1"/>
      <charset val="136"/>
    </font>
    <font>
      <sz val="14"/>
      <color indexed="81"/>
      <name val="新細明體"/>
      <family val="1"/>
      <charset val="136"/>
    </font>
    <font>
      <b/>
      <sz val="9"/>
      <color indexed="19"/>
      <name val="新細明體"/>
      <family val="1"/>
      <charset val="136"/>
    </font>
    <font>
      <b/>
      <sz val="12"/>
      <color rgb="FF7030A0"/>
      <name val="新細明體"/>
      <family val="1"/>
      <charset val="136"/>
    </font>
    <font>
      <b/>
      <sz val="10"/>
      <name val="新細明體"/>
      <family val="1"/>
      <charset val="136"/>
      <scheme val="minor"/>
    </font>
    <font>
      <sz val="12"/>
      <color theme="0"/>
      <name val="新細明體"/>
      <family val="1"/>
      <charset val="136"/>
    </font>
    <font>
      <sz val="12"/>
      <color rgb="FF0000FF"/>
      <name val="新細明體"/>
      <family val="1"/>
      <charset val="136"/>
    </font>
    <font>
      <sz val="12"/>
      <color rgb="FFC00000"/>
      <name val="新細明體"/>
      <family val="1"/>
      <charset val="136"/>
    </font>
    <font>
      <sz val="12"/>
      <color theme="0" tint="-0.14999847407452621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name val="微軟正黑體"/>
      <family val="2"/>
      <charset val="136"/>
    </font>
    <font>
      <b/>
      <sz val="10"/>
      <color indexed="8"/>
      <name val="新細明體"/>
      <family val="1"/>
      <charset val="136"/>
    </font>
    <font>
      <b/>
      <sz val="12"/>
      <color rgb="FF008000"/>
      <name val="新細明體"/>
      <family val="1"/>
      <charset val="136"/>
    </font>
    <font>
      <sz val="12"/>
      <color rgb="FFFF33CC"/>
      <name val="新細明體"/>
      <family val="1"/>
      <charset val="136"/>
    </font>
    <font>
      <sz val="9"/>
      <color indexed="17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0"/>
      <color indexed="17"/>
      <name val="新細明體"/>
      <family val="1"/>
      <charset val="136"/>
    </font>
    <font>
      <sz val="12"/>
      <color rgb="FF000000"/>
      <name val="Calibri"/>
      <family val="2"/>
    </font>
    <font>
      <sz val="12"/>
      <color rgb="FF000000"/>
      <name val="細明體"/>
      <family val="3"/>
      <charset val="136"/>
    </font>
    <font>
      <sz val="12"/>
      <color rgb="FF7030A0"/>
      <name val="新細明體"/>
      <family val="1"/>
      <charset val="136"/>
      <scheme val="major"/>
    </font>
    <font>
      <sz val="12"/>
      <color theme="0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</font>
    <font>
      <b/>
      <sz val="14"/>
      <color theme="0"/>
      <name val="標楷體"/>
      <family val="4"/>
      <charset val="136"/>
    </font>
    <font>
      <sz val="9"/>
      <name val="新細明體"/>
      <family val="2"/>
      <charset val="136"/>
      <scheme val="minor"/>
    </font>
    <font>
      <b/>
      <sz val="12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2"/>
      <color theme="0" tint="-0.499984740745262"/>
      <name val="標楷體"/>
      <family val="4"/>
      <charset val="136"/>
    </font>
    <font>
      <b/>
      <sz val="12"/>
      <color theme="0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4"/>
      <color theme="0"/>
      <name val="標楷體"/>
      <family val="4"/>
      <charset val="136"/>
    </font>
    <font>
      <b/>
      <sz val="14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0"/>
      <color rgb="FFFF0000"/>
      <name val="微軟正黑體"/>
      <family val="2"/>
      <charset val="136"/>
    </font>
    <font>
      <strike/>
      <sz val="12"/>
      <name val="新細明體"/>
      <family val="1"/>
      <charset val="136"/>
    </font>
    <font>
      <b/>
      <sz val="12"/>
      <name val="Symbol"/>
      <family val="1"/>
      <charset val="2"/>
    </font>
    <font>
      <strike/>
      <sz val="12"/>
      <color rgb="FF7030A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12"/>
      <color rgb="FF7030A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3"/>
      <color theme="9" tint="-0.249977111117893"/>
      <name val="微軟正黑體"/>
      <family val="2"/>
      <charset val="136"/>
    </font>
    <font>
      <b/>
      <sz val="10"/>
      <color rgb="FF0000FF"/>
      <name val="微軟正黑體"/>
      <family val="2"/>
      <charset val="136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rgb="FFFFFFCC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6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thin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thin">
        <color indexed="64"/>
      </top>
      <bottom style="medium">
        <color indexed="10"/>
      </bottom>
      <diagonal/>
    </border>
    <border>
      <left/>
      <right/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medium">
        <color rgb="FFFF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double">
        <color indexed="64"/>
      </right>
      <top/>
      <bottom style="thin">
        <color indexed="64"/>
      </bottom>
      <diagonal/>
    </border>
    <border>
      <left style="medium">
        <color rgb="FFFF0000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</borders>
  <cellStyleXfs count="6">
    <xf numFmtId="0" fontId="0" fillId="0" borderId="0"/>
    <xf numFmtId="0" fontId="79" fillId="0" borderId="0"/>
    <xf numFmtId="0" fontId="99" fillId="0" borderId="0"/>
    <xf numFmtId="0" fontId="2" fillId="0" borderId="0">
      <alignment vertical="center"/>
    </xf>
    <xf numFmtId="0" fontId="2" fillId="0" borderId="0"/>
    <xf numFmtId="0" fontId="1" fillId="0" borderId="0">
      <alignment vertical="center"/>
    </xf>
  </cellStyleXfs>
  <cellXfs count="1015">
    <xf numFmtId="0" fontId="0" fillId="0" borderId="0" xfId="0"/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center"/>
    </xf>
    <xf numFmtId="176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49" fontId="11" fillId="0" borderId="0" xfId="0" applyNumberFormat="1" applyFont="1" applyFill="1" applyBorder="1" applyAlignment="1">
      <alignment vertical="center" wrapText="1"/>
    </xf>
    <xf numFmtId="49" fontId="12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49" fontId="14" fillId="0" borderId="0" xfId="0" applyNumberFormat="1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176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top" wrapText="1"/>
    </xf>
    <xf numFmtId="0" fontId="16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176" fontId="3" fillId="0" borderId="2" xfId="0" quotePrefix="1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18" fillId="0" borderId="2" xfId="0" applyNumberFormat="1" applyFont="1" applyFill="1" applyBorder="1" applyAlignment="1">
      <alignment horizontal="left" vertical="top" wrapText="1"/>
    </xf>
    <xf numFmtId="49" fontId="19" fillId="0" borderId="2" xfId="0" applyNumberFormat="1" applyFont="1" applyFill="1" applyBorder="1" applyAlignment="1">
      <alignment horizontal="left" vertical="top" wrapText="1"/>
    </xf>
    <xf numFmtId="49" fontId="20" fillId="0" borderId="2" xfId="0" applyNumberFormat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177" fontId="21" fillId="0" borderId="2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177" fontId="15" fillId="0" borderId="2" xfId="0" applyNumberFormat="1" applyFont="1" applyFill="1" applyBorder="1" applyAlignment="1">
      <alignment horizontal="center" vertical="center" wrapText="1"/>
    </xf>
    <xf numFmtId="177" fontId="22" fillId="0" borderId="2" xfId="0" applyNumberFormat="1" applyFont="1" applyFill="1" applyBorder="1" applyAlignment="1">
      <alignment horizontal="center" vertical="center" wrapText="1"/>
    </xf>
    <xf numFmtId="177" fontId="23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176" fontId="15" fillId="0" borderId="2" xfId="0" applyNumberFormat="1" applyFont="1" applyFill="1" applyBorder="1" applyAlignment="1">
      <alignment horizontal="center" vertical="center" wrapText="1"/>
    </xf>
    <xf numFmtId="176" fontId="24" fillId="0" borderId="2" xfId="0" applyNumberFormat="1" applyFont="1" applyFill="1" applyBorder="1" applyAlignment="1">
      <alignment horizontal="center" vertical="center"/>
    </xf>
    <xf numFmtId="176" fontId="21" fillId="0" borderId="2" xfId="0" applyNumberFormat="1" applyFont="1" applyFill="1" applyBorder="1" applyAlignment="1">
      <alignment horizontal="left" vertical="center" wrapText="1"/>
    </xf>
    <xf numFmtId="176" fontId="15" fillId="0" borderId="0" xfId="0" applyNumberFormat="1" applyFont="1" applyFill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left" vertical="top" wrapText="1"/>
    </xf>
    <xf numFmtId="49" fontId="20" fillId="0" borderId="2" xfId="0" applyNumberFormat="1" applyFont="1" applyFill="1" applyBorder="1" applyAlignment="1">
      <alignment horizontal="left" vertical="center" wrapText="1"/>
    </xf>
    <xf numFmtId="177" fontId="23" fillId="0" borderId="2" xfId="0" applyNumberFormat="1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177" fontId="26" fillId="0" borderId="2" xfId="0" applyNumberFormat="1" applyFont="1" applyFill="1" applyBorder="1" applyAlignment="1">
      <alignment horizontal="left" vertical="center" wrapText="1"/>
    </xf>
    <xf numFmtId="176" fontId="15" fillId="0" borderId="3" xfId="0" applyNumberFormat="1" applyFont="1" applyFill="1" applyBorder="1" applyAlignment="1">
      <alignment horizontal="center" vertical="center" wrapText="1"/>
    </xf>
    <xf numFmtId="176" fontId="27" fillId="0" borderId="2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left" vertical="top" wrapText="1"/>
    </xf>
    <xf numFmtId="49" fontId="19" fillId="2" borderId="5" xfId="0" applyNumberFormat="1" applyFont="1" applyFill="1" applyBorder="1" applyAlignment="1">
      <alignment horizontal="left" vertical="top" wrapText="1"/>
    </xf>
    <xf numFmtId="49" fontId="28" fillId="0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vertical="center"/>
    </xf>
    <xf numFmtId="177" fontId="22" fillId="0" borderId="4" xfId="0" applyNumberFormat="1" applyFont="1" applyFill="1" applyBorder="1" applyAlignment="1">
      <alignment horizontal="center" vertical="center" wrapText="1"/>
    </xf>
    <xf numFmtId="177" fontId="23" fillId="2" borderId="7" xfId="0" applyNumberFormat="1" applyFont="1" applyFill="1" applyBorder="1" applyAlignment="1">
      <alignment horizontal="center" vertical="center" wrapText="1"/>
    </xf>
    <xf numFmtId="177" fontId="23" fillId="0" borderId="6" xfId="0" applyNumberFormat="1" applyFont="1" applyFill="1" applyBorder="1" applyAlignment="1">
      <alignment horizontal="center" vertical="center"/>
    </xf>
    <xf numFmtId="176" fontId="15" fillId="0" borderId="4" xfId="0" applyNumberFormat="1" applyFont="1" applyFill="1" applyBorder="1" applyAlignment="1">
      <alignment horizontal="center" vertical="center" wrapText="1"/>
    </xf>
    <xf numFmtId="176" fontId="29" fillId="2" borderId="8" xfId="0" applyNumberFormat="1" applyFont="1" applyFill="1" applyBorder="1" applyAlignment="1">
      <alignment horizontal="center" vertical="center" wrapText="1"/>
    </xf>
    <xf numFmtId="176" fontId="29" fillId="0" borderId="6" xfId="0" applyNumberFormat="1" applyFont="1" applyFill="1" applyBorder="1" applyAlignment="1">
      <alignment horizontal="center" vertical="center" wrapText="1"/>
    </xf>
    <xf numFmtId="176" fontId="29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/>
    </xf>
    <xf numFmtId="49" fontId="30" fillId="0" borderId="2" xfId="0" applyNumberFormat="1" applyFont="1" applyFill="1" applyBorder="1" applyAlignment="1">
      <alignment horizontal="left" vertical="top" wrapText="1"/>
    </xf>
    <xf numFmtId="49" fontId="20" fillId="0" borderId="9" xfId="0" applyNumberFormat="1" applyFont="1" applyFill="1" applyBorder="1" applyAlignment="1">
      <alignment horizontal="left" vertical="top" wrapText="1"/>
    </xf>
    <xf numFmtId="49" fontId="31" fillId="0" borderId="2" xfId="0" applyNumberFormat="1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19" fillId="0" borderId="2" xfId="0" applyNumberFormat="1" applyFont="1" applyFill="1" applyBorder="1" applyAlignment="1">
      <alignment horizontal="left" vertical="center" wrapText="1"/>
    </xf>
    <xf numFmtId="177" fontId="1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76" fontId="29" fillId="0" borderId="10" xfId="0" applyNumberFormat="1" applyFont="1" applyFill="1" applyBorder="1" applyAlignment="1">
      <alignment horizontal="center" vertical="center" wrapText="1"/>
    </xf>
    <xf numFmtId="176" fontId="29" fillId="0" borderId="2" xfId="0" applyNumberFormat="1" applyFont="1" applyFill="1" applyBorder="1" applyAlignment="1">
      <alignment horizontal="center" vertical="center"/>
    </xf>
    <xf numFmtId="176" fontId="32" fillId="0" borderId="2" xfId="0" applyNumberFormat="1" applyFont="1" applyFill="1" applyBorder="1" applyAlignment="1">
      <alignment horizontal="left" vertical="center" wrapText="1"/>
    </xf>
    <xf numFmtId="0" fontId="21" fillId="0" borderId="2" xfId="0" applyFont="1" applyBorder="1" applyAlignment="1">
      <alignment vertical="center"/>
    </xf>
    <xf numFmtId="49" fontId="30" fillId="0" borderId="11" xfId="0" applyNumberFormat="1" applyFont="1" applyFill="1" applyBorder="1" applyAlignment="1">
      <alignment horizontal="left" vertical="top" wrapText="1"/>
    </xf>
    <xf numFmtId="49" fontId="20" fillId="2" borderId="5" xfId="0" applyNumberFormat="1" applyFont="1" applyFill="1" applyBorder="1" applyAlignment="1">
      <alignment horizontal="left" vertical="top" wrapText="1"/>
    </xf>
    <xf numFmtId="49" fontId="30" fillId="0" borderId="6" xfId="0" applyNumberFormat="1" applyFont="1" applyFill="1" applyBorder="1" applyAlignment="1">
      <alignment horizontal="left" vertical="top" wrapText="1"/>
    </xf>
    <xf numFmtId="49" fontId="30" fillId="0" borderId="0" xfId="0" applyNumberFormat="1" applyFont="1" applyFill="1" applyBorder="1" applyAlignment="1">
      <alignment horizontal="left" vertical="top" wrapText="1"/>
    </xf>
    <xf numFmtId="177" fontId="23" fillId="0" borderId="11" xfId="0" applyNumberFormat="1" applyFont="1" applyFill="1" applyBorder="1" applyAlignment="1">
      <alignment horizontal="center" vertical="center" wrapText="1"/>
    </xf>
    <xf numFmtId="176" fontId="33" fillId="0" borderId="2" xfId="0" quotePrefix="1" applyNumberFormat="1" applyFont="1" applyBorder="1" applyAlignment="1">
      <alignment horizontal="center" vertical="center"/>
    </xf>
    <xf numFmtId="176" fontId="15" fillId="0" borderId="11" xfId="0" applyNumberFormat="1" applyFont="1" applyFill="1" applyBorder="1" applyAlignment="1">
      <alignment horizontal="center" vertical="center" wrapText="1"/>
    </xf>
    <xf numFmtId="176" fontId="15" fillId="2" borderId="8" xfId="0" applyNumberFormat="1" applyFont="1" applyFill="1" applyBorder="1" applyAlignment="1">
      <alignment horizontal="center" vertical="center" wrapText="1"/>
    </xf>
    <xf numFmtId="176" fontId="15" fillId="0" borderId="6" xfId="0" applyNumberFormat="1" applyFont="1" applyFill="1" applyBorder="1" applyAlignment="1">
      <alignment horizontal="center" vertical="center" wrapText="1"/>
    </xf>
    <xf numFmtId="176" fontId="34" fillId="0" borderId="2" xfId="0" applyNumberFormat="1" applyFont="1" applyFill="1" applyBorder="1" applyAlignment="1">
      <alignment horizontal="center" vertical="center"/>
    </xf>
    <xf numFmtId="49" fontId="30" fillId="2" borderId="5" xfId="0" applyNumberFormat="1" applyFont="1" applyFill="1" applyBorder="1" applyAlignment="1">
      <alignment horizontal="left" vertical="top" wrapText="1"/>
    </xf>
    <xf numFmtId="49" fontId="20" fillId="0" borderId="6" xfId="0" applyNumberFormat="1" applyFont="1" applyFill="1" applyBorder="1" applyAlignment="1">
      <alignment horizontal="left" vertical="top" wrapText="1"/>
    </xf>
    <xf numFmtId="49" fontId="35" fillId="0" borderId="2" xfId="0" applyNumberFormat="1" applyFont="1" applyFill="1" applyBorder="1" applyAlignment="1">
      <alignment horizontal="left" vertical="center" wrapText="1"/>
    </xf>
    <xf numFmtId="176" fontId="36" fillId="0" borderId="2" xfId="0" quotePrefix="1" applyNumberFormat="1" applyFont="1" applyBorder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176" fontId="15" fillId="0" borderId="10" xfId="0" applyNumberFormat="1" applyFont="1" applyFill="1" applyBorder="1" applyAlignment="1">
      <alignment horizontal="center" vertical="center" wrapText="1"/>
    </xf>
    <xf numFmtId="176" fontId="15" fillId="0" borderId="12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/>
    </xf>
    <xf numFmtId="49" fontId="28" fillId="2" borderId="5" xfId="0" applyNumberFormat="1" applyFont="1" applyFill="1" applyBorder="1" applyAlignment="1">
      <alignment horizontal="left" vertical="top" wrapText="1"/>
    </xf>
    <xf numFmtId="49" fontId="25" fillId="0" borderId="13" xfId="0" applyNumberFormat="1" applyFont="1" applyFill="1" applyBorder="1" applyAlignment="1">
      <alignment horizontal="left" vertical="top" wrapText="1"/>
    </xf>
    <xf numFmtId="49" fontId="37" fillId="0" borderId="6" xfId="0" applyNumberFormat="1" applyFont="1" applyFill="1" applyBorder="1" applyAlignment="1">
      <alignment horizontal="left" vertical="top" wrapText="1"/>
    </xf>
    <xf numFmtId="177" fontId="23" fillId="0" borderId="13" xfId="0" applyNumberFormat="1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176" fontId="15" fillId="0" borderId="14" xfId="0" applyNumberFormat="1" applyFont="1" applyFill="1" applyBorder="1" applyAlignment="1">
      <alignment horizontal="center" vertical="center" wrapText="1"/>
    </xf>
    <xf numFmtId="176" fontId="34" fillId="0" borderId="6" xfId="0" applyNumberFormat="1" applyFont="1" applyFill="1" applyBorder="1" applyAlignment="1">
      <alignment horizontal="center" vertical="center"/>
    </xf>
    <xf numFmtId="49" fontId="19" fillId="0" borderId="15" xfId="0" applyNumberFormat="1" applyFont="1" applyFill="1" applyBorder="1" applyAlignment="1">
      <alignment horizontal="left" vertical="top" wrapText="1"/>
    </xf>
    <xf numFmtId="177" fontId="23" fillId="2" borderId="7" xfId="0" applyNumberFormat="1" applyFont="1" applyFill="1" applyBorder="1" applyAlignment="1">
      <alignment horizontal="center" vertical="center"/>
    </xf>
    <xf numFmtId="177" fontId="23" fillId="0" borderId="6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vertical="center"/>
    </xf>
    <xf numFmtId="49" fontId="19" fillId="0" borderId="9" xfId="0" applyNumberFormat="1" applyFont="1" applyFill="1" applyBorder="1" applyAlignment="1">
      <alignment horizontal="left" vertical="top" wrapText="1"/>
    </xf>
    <xf numFmtId="49" fontId="39" fillId="0" borderId="2" xfId="0" applyNumberFormat="1" applyFont="1" applyFill="1" applyBorder="1" applyAlignment="1">
      <alignment horizontal="left" vertical="top" wrapText="1"/>
    </xf>
    <xf numFmtId="49" fontId="19" fillId="0" borderId="11" xfId="0" applyNumberFormat="1" applyFont="1" applyFill="1" applyBorder="1" applyAlignment="1">
      <alignment horizontal="left" vertical="top" wrapText="1"/>
    </xf>
    <xf numFmtId="49" fontId="19" fillId="0" borderId="6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49" fontId="20" fillId="0" borderId="11" xfId="0" applyNumberFormat="1" applyFont="1" applyFill="1" applyBorder="1" applyAlignment="1">
      <alignment horizontal="left" vertical="top" wrapText="1"/>
    </xf>
    <xf numFmtId="49" fontId="25" fillId="0" borderId="6" xfId="0" applyNumberFormat="1" applyFont="1" applyFill="1" applyBorder="1" applyAlignment="1">
      <alignment horizontal="left" vertical="top" wrapText="1"/>
    </xf>
    <xf numFmtId="176" fontId="3" fillId="4" borderId="2" xfId="0" quotePrefix="1" applyNumberFormat="1" applyFont="1" applyFill="1" applyBorder="1" applyAlignment="1">
      <alignment horizontal="center" vertical="center"/>
    </xf>
    <xf numFmtId="0" fontId="42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top"/>
    </xf>
    <xf numFmtId="0" fontId="43" fillId="4" borderId="2" xfId="0" applyFont="1" applyFill="1" applyBorder="1" applyAlignment="1">
      <alignment horizontal="left" vertical="top" wrapText="1"/>
    </xf>
    <xf numFmtId="49" fontId="44" fillId="4" borderId="9" xfId="0" applyNumberFormat="1" applyFont="1" applyFill="1" applyBorder="1" applyAlignment="1">
      <alignment horizontal="left" vertical="top"/>
    </xf>
    <xf numFmtId="0" fontId="45" fillId="4" borderId="2" xfId="0" applyFont="1" applyFill="1" applyBorder="1" applyAlignment="1">
      <alignment horizontal="left" vertical="top" wrapText="1"/>
    </xf>
    <xf numFmtId="0" fontId="15" fillId="4" borderId="2" xfId="0" applyFont="1" applyFill="1" applyBorder="1" applyAlignment="1">
      <alignment horizontal="left" vertical="top" wrapText="1"/>
    </xf>
    <xf numFmtId="49" fontId="39" fillId="4" borderId="2" xfId="0" applyNumberFormat="1" applyFont="1" applyFill="1" applyBorder="1" applyAlignment="1">
      <alignment horizontal="left" vertical="top" wrapText="1"/>
    </xf>
    <xf numFmtId="176" fontId="3" fillId="4" borderId="2" xfId="0" applyNumberFormat="1" applyFont="1" applyFill="1" applyBorder="1" applyAlignment="1">
      <alignment horizontal="center" vertical="center"/>
    </xf>
    <xf numFmtId="0" fontId="46" fillId="4" borderId="11" xfId="0" applyFont="1" applyFill="1" applyBorder="1" applyAlignment="1">
      <alignment horizontal="left" vertical="top" wrapText="1"/>
    </xf>
    <xf numFmtId="0" fontId="47" fillId="2" borderId="5" xfId="0" applyFont="1" applyFill="1" applyBorder="1" applyAlignment="1">
      <alignment horizontal="left" vertical="top" wrapText="1"/>
    </xf>
    <xf numFmtId="49" fontId="48" fillId="4" borderId="6" xfId="0" applyNumberFormat="1" applyFont="1" applyFill="1" applyBorder="1" applyAlignment="1">
      <alignment horizontal="left" vertical="top" wrapText="1"/>
    </xf>
    <xf numFmtId="0" fontId="50" fillId="4" borderId="2" xfId="0" applyFont="1" applyFill="1" applyBorder="1" applyAlignment="1">
      <alignment horizontal="left" vertical="top" wrapText="1"/>
    </xf>
    <xf numFmtId="0" fontId="46" fillId="4" borderId="2" xfId="0" applyFont="1" applyFill="1" applyBorder="1" applyAlignment="1">
      <alignment horizontal="left" vertical="top" wrapText="1"/>
    </xf>
    <xf numFmtId="0" fontId="43" fillId="4" borderId="9" xfId="0" applyFont="1" applyFill="1" applyBorder="1" applyAlignment="1">
      <alignment horizontal="left" vertical="top" wrapText="1"/>
    </xf>
    <xf numFmtId="0" fontId="48" fillId="4" borderId="2" xfId="0" applyFont="1" applyFill="1" applyBorder="1" applyAlignment="1">
      <alignment horizontal="left" vertical="top" wrapText="1"/>
    </xf>
    <xf numFmtId="177" fontId="21" fillId="0" borderId="2" xfId="0" applyNumberFormat="1" applyFont="1" applyFill="1" applyBorder="1" applyAlignment="1">
      <alignment horizontal="center" vertical="center" wrapText="1"/>
    </xf>
    <xf numFmtId="176" fontId="51" fillId="0" borderId="2" xfId="0" quotePrefix="1" applyNumberFormat="1" applyFont="1" applyBorder="1" applyAlignment="1">
      <alignment horizontal="center" vertical="center"/>
    </xf>
    <xf numFmtId="176" fontId="29" fillId="0" borderId="0" xfId="0" applyNumberFormat="1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49" fontId="28" fillId="0" borderId="2" xfId="0" applyNumberFormat="1" applyFont="1" applyFill="1" applyBorder="1" applyAlignment="1">
      <alignment horizontal="left" vertical="top" wrapText="1"/>
    </xf>
    <xf numFmtId="0" fontId="0" fillId="0" borderId="11" xfId="0" applyBorder="1" applyAlignment="1">
      <alignment vertical="center"/>
    </xf>
    <xf numFmtId="176" fontId="29" fillId="0" borderId="11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top"/>
    </xf>
    <xf numFmtId="0" fontId="52" fillId="0" borderId="2" xfId="0" applyFont="1" applyFill="1" applyBorder="1" applyAlignment="1">
      <alignment horizontal="left" vertical="center" wrapText="1"/>
    </xf>
    <xf numFmtId="49" fontId="30" fillId="0" borderId="9" xfId="0" applyNumberFormat="1" applyFont="1" applyFill="1" applyBorder="1" applyAlignment="1">
      <alignment horizontal="left" vertical="top" wrapText="1"/>
    </xf>
    <xf numFmtId="49" fontId="53" fillId="0" borderId="2" xfId="0" applyNumberFormat="1" applyFont="1" applyFill="1" applyBorder="1" applyAlignment="1">
      <alignment horizontal="left" vertical="center" wrapText="1"/>
    </xf>
    <xf numFmtId="0" fontId="54" fillId="0" borderId="2" xfId="0" applyFont="1" applyFill="1" applyBorder="1" applyAlignment="1">
      <alignment horizontal="left" vertical="center" wrapText="1"/>
    </xf>
    <xf numFmtId="176" fontId="29" fillId="0" borderId="12" xfId="0" applyNumberFormat="1" applyFont="1" applyFill="1" applyBorder="1" applyAlignment="1">
      <alignment horizontal="center" vertical="center" wrapText="1"/>
    </xf>
    <xf numFmtId="0" fontId="50" fillId="4" borderId="11" xfId="0" applyFont="1" applyFill="1" applyBorder="1" applyAlignment="1">
      <alignment horizontal="left" vertical="top" wrapText="1"/>
    </xf>
    <xf numFmtId="0" fontId="46" fillId="2" borderId="5" xfId="0" applyFont="1" applyFill="1" applyBorder="1" applyAlignment="1">
      <alignment horizontal="left" vertical="top" wrapText="1"/>
    </xf>
    <xf numFmtId="0" fontId="43" fillId="4" borderId="16" xfId="0" applyFont="1" applyFill="1" applyBorder="1" applyAlignment="1">
      <alignment horizontal="left" vertical="top" wrapText="1"/>
    </xf>
    <xf numFmtId="176" fontId="29" fillId="0" borderId="17" xfId="0" applyNumberFormat="1" applyFont="1" applyFill="1" applyBorder="1" applyAlignment="1">
      <alignment horizontal="center" vertical="center" wrapText="1"/>
    </xf>
    <xf numFmtId="49" fontId="30" fillId="0" borderId="15" xfId="0" applyNumberFormat="1" applyFont="1" applyFill="1" applyBorder="1" applyAlignment="1">
      <alignment horizontal="left" vertical="top" wrapText="1"/>
    </xf>
    <xf numFmtId="49" fontId="20" fillId="0" borderId="15" xfId="0" applyNumberFormat="1" applyFont="1" applyFill="1" applyBorder="1" applyAlignment="1">
      <alignment horizontal="left" vertical="top" wrapText="1"/>
    </xf>
    <xf numFmtId="0" fontId="55" fillId="0" borderId="2" xfId="0" applyFont="1" applyFill="1" applyBorder="1" applyAlignment="1">
      <alignment horizontal="left" vertical="center" wrapText="1"/>
    </xf>
    <xf numFmtId="49" fontId="37" fillId="0" borderId="2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 wrapText="1"/>
    </xf>
    <xf numFmtId="49" fontId="25" fillId="0" borderId="11" xfId="0" applyNumberFormat="1" applyFont="1" applyFill="1" applyBorder="1" applyAlignment="1">
      <alignment horizontal="left" vertical="top" wrapText="1"/>
    </xf>
    <xf numFmtId="49" fontId="28" fillId="0" borderId="9" xfId="0" applyNumberFormat="1" applyFont="1" applyFill="1" applyBorder="1" applyAlignment="1">
      <alignment horizontal="left" vertical="top" wrapText="1"/>
    </xf>
    <xf numFmtId="49" fontId="28" fillId="0" borderId="11" xfId="0" applyNumberFormat="1" applyFont="1" applyFill="1" applyBorder="1" applyAlignment="1">
      <alignment horizontal="left" vertical="top" wrapText="1"/>
    </xf>
    <xf numFmtId="49" fontId="56" fillId="0" borderId="2" xfId="0" applyNumberFormat="1" applyFont="1" applyFill="1" applyBorder="1" applyAlignment="1">
      <alignment horizontal="left" vertical="top" wrapText="1"/>
    </xf>
    <xf numFmtId="0" fontId="57" fillId="0" borderId="2" xfId="0" applyFont="1" applyFill="1" applyBorder="1" applyAlignment="1">
      <alignment horizontal="left" vertical="center" wrapText="1"/>
    </xf>
    <xf numFmtId="49" fontId="30" fillId="0" borderId="2" xfId="0" applyNumberFormat="1" applyFont="1" applyFill="1" applyBorder="1" applyAlignment="1">
      <alignment horizontal="left" vertical="center"/>
    </xf>
    <xf numFmtId="0" fontId="42" fillId="4" borderId="11" xfId="0" applyFont="1" applyFill="1" applyBorder="1" applyAlignment="1">
      <alignment vertical="center"/>
    </xf>
    <xf numFmtId="49" fontId="47" fillId="4" borderId="13" xfId="0" applyNumberFormat="1" applyFont="1" applyFill="1" applyBorder="1" applyAlignment="1">
      <alignment horizontal="left" vertical="top" wrapText="1"/>
    </xf>
    <xf numFmtId="0" fontId="48" fillId="2" borderId="5" xfId="0" applyFont="1" applyFill="1" applyBorder="1" applyAlignment="1">
      <alignment horizontal="left" vertical="top" wrapText="1"/>
    </xf>
    <xf numFmtId="0" fontId="43" fillId="0" borderId="2" xfId="0" applyFont="1" applyBorder="1" applyAlignment="1">
      <alignment horizontal="left" vertical="top"/>
    </xf>
    <xf numFmtId="0" fontId="20" fillId="0" borderId="2" xfId="0" applyFont="1" applyFill="1" applyBorder="1" applyAlignment="1">
      <alignment horizontal="left" vertical="center" wrapText="1"/>
    </xf>
    <xf numFmtId="177" fontId="23" fillId="0" borderId="13" xfId="0" applyNumberFormat="1" applyFont="1" applyFill="1" applyBorder="1" applyAlignment="1">
      <alignment horizontal="center" vertical="center" wrapText="1"/>
    </xf>
    <xf numFmtId="176" fontId="29" fillId="0" borderId="13" xfId="0" applyNumberFormat="1" applyFont="1" applyFill="1" applyBorder="1" applyAlignment="1">
      <alignment horizontal="center" vertical="center" wrapText="1"/>
    </xf>
    <xf numFmtId="0" fontId="58" fillId="4" borderId="9" xfId="0" applyFont="1" applyFill="1" applyBorder="1" applyAlignment="1">
      <alignment horizontal="left" vertical="top" wrapText="1"/>
    </xf>
    <xf numFmtId="0" fontId="59" fillId="4" borderId="2" xfId="0" applyFont="1" applyFill="1" applyBorder="1" applyAlignment="1">
      <alignment horizontal="left" vertical="top" wrapText="1"/>
    </xf>
    <xf numFmtId="49" fontId="60" fillId="0" borderId="2" xfId="0" applyNumberFormat="1" applyFont="1" applyFill="1" applyBorder="1" applyAlignment="1">
      <alignment horizontal="left" vertical="top" wrapText="1"/>
    </xf>
    <xf numFmtId="0" fontId="61" fillId="2" borderId="5" xfId="0" applyFont="1" applyFill="1" applyBorder="1" applyAlignment="1">
      <alignment horizontal="left" vertical="top" wrapText="1"/>
    </xf>
    <xf numFmtId="0" fontId="63" fillId="2" borderId="5" xfId="0" applyFont="1" applyFill="1" applyBorder="1" applyAlignment="1">
      <alignment horizontal="left" vertical="top" wrapText="1"/>
    </xf>
    <xf numFmtId="0" fontId="47" fillId="4" borderId="6" xfId="0" applyFont="1" applyFill="1" applyBorder="1" applyAlignment="1">
      <alignment horizontal="left" vertical="top" wrapText="1"/>
    </xf>
    <xf numFmtId="0" fontId="64" fillId="4" borderId="2" xfId="0" applyFont="1" applyFill="1" applyBorder="1" applyAlignment="1">
      <alignment horizontal="left" vertical="top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65" fillId="0" borderId="0" xfId="0" applyFont="1" applyFill="1" applyAlignment="1">
      <alignment vertical="center"/>
    </xf>
    <xf numFmtId="176" fontId="15" fillId="5" borderId="2" xfId="0" applyNumberFormat="1" applyFont="1" applyFill="1" applyBorder="1" applyAlignment="1">
      <alignment horizontal="center" vertical="center" wrapText="1"/>
    </xf>
    <xf numFmtId="176" fontId="29" fillId="5" borderId="2" xfId="0" applyNumberFormat="1" applyFont="1" applyFill="1" applyBorder="1" applyAlignment="1">
      <alignment horizontal="center" vertical="center" wrapText="1"/>
    </xf>
    <xf numFmtId="49" fontId="9" fillId="6" borderId="0" xfId="0" applyNumberFormat="1" applyFont="1" applyFill="1" applyBorder="1" applyAlignment="1">
      <alignment vertical="center" wrapText="1"/>
    </xf>
    <xf numFmtId="49" fontId="18" fillId="6" borderId="2" xfId="0" applyNumberFormat="1" applyFont="1" applyFill="1" applyBorder="1" applyAlignment="1">
      <alignment horizontal="left" vertical="top" wrapText="1"/>
    </xf>
    <xf numFmtId="49" fontId="18" fillId="6" borderId="11" xfId="0" applyNumberFormat="1" applyFont="1" applyFill="1" applyBorder="1" applyAlignment="1">
      <alignment horizontal="left" vertical="top" wrapText="1"/>
    </xf>
    <xf numFmtId="49" fontId="18" fillId="6" borderId="16" xfId="0" applyNumberFormat="1" applyFont="1" applyFill="1" applyBorder="1" applyAlignment="1">
      <alignment horizontal="left" vertical="top" wrapText="1"/>
    </xf>
    <xf numFmtId="49" fontId="18" fillId="6" borderId="9" xfId="0" applyNumberFormat="1" applyFont="1" applyFill="1" applyBorder="1" applyAlignment="1">
      <alignment horizontal="left" vertical="top" wrapText="1"/>
    </xf>
    <xf numFmtId="49" fontId="41" fillId="6" borderId="2" xfId="0" applyNumberFormat="1" applyFont="1" applyFill="1" applyBorder="1" applyAlignment="1">
      <alignment horizontal="left" vertical="center"/>
    </xf>
    <xf numFmtId="49" fontId="49" fillId="6" borderId="2" xfId="0" applyNumberFormat="1" applyFont="1" applyFill="1" applyBorder="1" applyAlignment="1">
      <alignment horizontal="left" vertical="top" wrapText="1"/>
    </xf>
    <xf numFmtId="49" fontId="18" fillId="6" borderId="6" xfId="0" applyNumberFormat="1" applyFont="1" applyFill="1" applyBorder="1" applyAlignment="1">
      <alignment horizontal="left" vertical="top" wrapText="1"/>
    </xf>
    <xf numFmtId="49" fontId="41" fillId="6" borderId="2" xfId="0" applyNumberFormat="1" applyFont="1" applyFill="1" applyBorder="1" applyAlignment="1">
      <alignment horizontal="left" vertical="center" wrapText="1"/>
    </xf>
    <xf numFmtId="49" fontId="18" fillId="6" borderId="5" xfId="0" applyNumberFormat="1" applyFont="1" applyFill="1" applyBorder="1" applyAlignment="1">
      <alignment horizontal="left" vertical="top" wrapText="1"/>
    </xf>
    <xf numFmtId="49" fontId="49" fillId="6" borderId="6" xfId="0" applyNumberFormat="1" applyFont="1" applyFill="1" applyBorder="1" applyAlignment="1">
      <alignment horizontal="left" vertical="top" wrapText="1"/>
    </xf>
    <xf numFmtId="0" fontId="62" fillId="6" borderId="1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49" fontId="18" fillId="6" borderId="18" xfId="0" applyNumberFormat="1" applyFont="1" applyFill="1" applyBorder="1" applyAlignment="1">
      <alignment horizontal="left" vertical="top" wrapText="1"/>
    </xf>
    <xf numFmtId="0" fontId="0" fillId="0" borderId="19" xfId="0" applyBorder="1"/>
    <xf numFmtId="49" fontId="18" fillId="6" borderId="20" xfId="0" applyNumberFormat="1" applyFont="1" applyFill="1" applyBorder="1" applyAlignment="1">
      <alignment horizontal="left" vertical="top" wrapText="1"/>
    </xf>
    <xf numFmtId="0" fontId="0" fillId="0" borderId="21" xfId="0" applyBorder="1"/>
    <xf numFmtId="49" fontId="43" fillId="2" borderId="22" xfId="0" applyNumberFormat="1" applyFont="1" applyFill="1" applyBorder="1" applyAlignment="1">
      <alignment horizontal="left" vertical="top" wrapText="1"/>
    </xf>
    <xf numFmtId="0" fontId="0" fillId="0" borderId="23" xfId="0" applyBorder="1"/>
    <xf numFmtId="0" fontId="0" fillId="0" borderId="24" xfId="0" applyBorder="1"/>
    <xf numFmtId="0" fontId="43" fillId="0" borderId="21" xfId="0" applyFont="1" applyBorder="1" applyAlignment="1">
      <alignment horizontal="center"/>
    </xf>
    <xf numFmtId="177" fontId="68" fillId="0" borderId="0" xfId="0" applyNumberFormat="1" applyFont="1" applyFill="1" applyBorder="1" applyAlignment="1">
      <alignment horizontal="right" vertical="center" wrapText="1"/>
    </xf>
    <xf numFmtId="177" fontId="67" fillId="0" borderId="0" xfId="0" applyNumberFormat="1" applyFont="1" applyFill="1" applyBorder="1" applyAlignment="1">
      <alignment horizontal="right" vertical="center" wrapText="1"/>
    </xf>
    <xf numFmtId="177" fontId="68" fillId="0" borderId="0" xfId="0" applyNumberFormat="1" applyFont="1" applyFill="1" applyBorder="1" applyAlignment="1">
      <alignment horizontal="right" vertical="center"/>
    </xf>
    <xf numFmtId="0" fontId="0" fillId="0" borderId="25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Border="1" applyAlignment="1">
      <alignment horizontal="right"/>
    </xf>
    <xf numFmtId="0" fontId="68" fillId="0" borderId="0" xfId="0" applyFont="1" applyFill="1" applyBorder="1" applyAlignment="1">
      <alignment horizontal="right" vertical="center"/>
    </xf>
    <xf numFmtId="177" fontId="68" fillId="0" borderId="19" xfId="0" applyNumberFormat="1" applyFont="1" applyFill="1" applyBorder="1" applyAlignment="1">
      <alignment horizontal="right" vertical="center" wrapText="1"/>
    </xf>
    <xf numFmtId="49" fontId="18" fillId="6" borderId="26" xfId="0" applyNumberFormat="1" applyFont="1" applyFill="1" applyBorder="1" applyAlignment="1">
      <alignment horizontal="left" vertical="top" wrapText="1"/>
    </xf>
    <xf numFmtId="177" fontId="68" fillId="0" borderId="19" xfId="0" applyNumberFormat="1" applyFont="1" applyFill="1" applyBorder="1" applyAlignment="1">
      <alignment horizontal="right" vertical="center"/>
    </xf>
    <xf numFmtId="49" fontId="18" fillId="6" borderId="29" xfId="0" applyNumberFormat="1" applyFont="1" applyFill="1" applyBorder="1" applyAlignment="1">
      <alignment horizontal="left" vertical="top" wrapText="1"/>
    </xf>
    <xf numFmtId="0" fontId="0" fillId="0" borderId="31" xfId="0" applyBorder="1" applyAlignment="1">
      <alignment horizontal="right"/>
    </xf>
    <xf numFmtId="0" fontId="0" fillId="0" borderId="31" xfId="0" applyBorder="1"/>
    <xf numFmtId="0" fontId="0" fillId="0" borderId="0" xfId="0" applyBorder="1"/>
    <xf numFmtId="49" fontId="18" fillId="6" borderId="32" xfId="0" applyNumberFormat="1" applyFont="1" applyFill="1" applyBorder="1" applyAlignment="1">
      <alignment horizontal="left" vertical="top" wrapText="1"/>
    </xf>
    <xf numFmtId="177" fontId="68" fillId="0" borderId="25" xfId="0" applyNumberFormat="1" applyFont="1" applyFill="1" applyBorder="1" applyAlignment="1">
      <alignment horizontal="right" vertical="center" wrapText="1"/>
    </xf>
    <xf numFmtId="0" fontId="0" fillId="7" borderId="30" xfId="0" applyFill="1" applyBorder="1"/>
    <xf numFmtId="0" fontId="0" fillId="7" borderId="33" xfId="0" applyFill="1" applyBorder="1"/>
    <xf numFmtId="0" fontId="69" fillId="7" borderId="33" xfId="0" applyFont="1" applyFill="1" applyBorder="1"/>
    <xf numFmtId="0" fontId="69" fillId="7" borderId="30" xfId="0" applyFont="1" applyFill="1" applyBorder="1"/>
    <xf numFmtId="0" fontId="62" fillId="8" borderId="35" xfId="0" applyFont="1" applyFill="1" applyBorder="1" applyAlignment="1">
      <alignment horizontal="left" vertical="center" wrapText="1"/>
    </xf>
    <xf numFmtId="0" fontId="62" fillId="8" borderId="36" xfId="0" applyFont="1" applyFill="1" applyBorder="1" applyAlignment="1">
      <alignment horizontal="left" vertical="center" wrapText="1"/>
    </xf>
    <xf numFmtId="0" fontId="62" fillId="8" borderId="37" xfId="0" applyFont="1" applyFill="1" applyBorder="1" applyAlignment="1">
      <alignment horizontal="left" vertical="center" wrapText="1"/>
    </xf>
    <xf numFmtId="0" fontId="62" fillId="8" borderId="38" xfId="0" applyFont="1" applyFill="1" applyBorder="1" applyAlignment="1">
      <alignment horizontal="left" vertical="center" wrapText="1"/>
    </xf>
    <xf numFmtId="177" fontId="68" fillId="0" borderId="21" xfId="0" applyNumberFormat="1" applyFont="1" applyFill="1" applyBorder="1" applyAlignment="1">
      <alignment horizontal="right" vertical="center" wrapText="1"/>
    </xf>
    <xf numFmtId="177" fontId="68" fillId="0" borderId="23" xfId="0" applyNumberFormat="1" applyFont="1" applyFill="1" applyBorder="1" applyAlignment="1">
      <alignment horizontal="right" vertical="center" wrapText="1"/>
    </xf>
    <xf numFmtId="0" fontId="71" fillId="0" borderId="0" xfId="0" applyFont="1"/>
    <xf numFmtId="0" fontId="75" fillId="0" borderId="0" xfId="0" applyFont="1"/>
    <xf numFmtId="0" fontId="76" fillId="0" borderId="0" xfId="0" applyFont="1"/>
    <xf numFmtId="0" fontId="0" fillId="0" borderId="27" xfId="0" applyBorder="1"/>
    <xf numFmtId="0" fontId="77" fillId="0" borderId="27" xfId="0" applyFont="1" applyBorder="1"/>
    <xf numFmtId="0" fontId="0" fillId="0" borderId="28" xfId="0" applyBorder="1"/>
    <xf numFmtId="0" fontId="71" fillId="0" borderId="19" xfId="0" applyFont="1" applyBorder="1"/>
    <xf numFmtId="0" fontId="0" fillId="0" borderId="39" xfId="0" applyBorder="1"/>
    <xf numFmtId="0" fontId="0" fillId="0" borderId="25" xfId="0" applyBorder="1"/>
    <xf numFmtId="0" fontId="71" fillId="4" borderId="19" xfId="0" applyFont="1" applyFill="1" applyBorder="1"/>
    <xf numFmtId="0" fontId="78" fillId="0" borderId="0" xfId="0" applyFont="1"/>
    <xf numFmtId="177" fontId="70" fillId="0" borderId="0" xfId="0" applyNumberFormat="1" applyFont="1" applyFill="1" applyBorder="1" applyAlignment="1">
      <alignment horizontal="right" vertical="center" wrapText="1"/>
    </xf>
    <xf numFmtId="0" fontId="0" fillId="4" borderId="0" xfId="0" applyFill="1"/>
    <xf numFmtId="49" fontId="18" fillId="9" borderId="20" xfId="0" applyNumberFormat="1" applyFont="1" applyFill="1" applyBorder="1" applyAlignment="1">
      <alignment horizontal="left" vertical="top" wrapText="1"/>
    </xf>
    <xf numFmtId="0" fontId="0" fillId="7" borderId="19" xfId="0" applyFill="1" applyBorder="1"/>
    <xf numFmtId="0" fontId="43" fillId="0" borderId="0" xfId="0" applyFont="1" applyFill="1" applyBorder="1" applyAlignment="1">
      <alignment horizontal="center" vertical="center"/>
    </xf>
    <xf numFmtId="178" fontId="43" fillId="0" borderId="0" xfId="0" applyNumberFormat="1" applyFont="1" applyFill="1" applyBorder="1" applyAlignment="1">
      <alignment horizontal="left" vertical="center"/>
    </xf>
    <xf numFmtId="0" fontId="43" fillId="0" borderId="0" xfId="1" applyFont="1" applyFill="1" applyBorder="1" applyAlignment="1">
      <alignment horizontal="center" vertical="center"/>
    </xf>
    <xf numFmtId="0" fontId="79" fillId="0" borderId="0" xfId="1"/>
    <xf numFmtId="49" fontId="64" fillId="0" borderId="41" xfId="1" applyNumberFormat="1" applyFont="1" applyFill="1" applyBorder="1" applyAlignment="1">
      <alignment horizontal="center" vertical="center" wrapText="1"/>
    </xf>
    <xf numFmtId="178" fontId="43" fillId="0" borderId="0" xfId="1" applyNumberFormat="1" applyFont="1" applyFill="1" applyBorder="1" applyAlignment="1">
      <alignment horizontal="left" vertical="center"/>
    </xf>
    <xf numFmtId="0" fontId="43" fillId="0" borderId="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left" vertical="center"/>
    </xf>
    <xf numFmtId="178" fontId="43" fillId="0" borderId="0" xfId="1" applyNumberFormat="1" applyFont="1" applyFill="1" applyBorder="1" applyAlignment="1">
      <alignment vertical="center"/>
    </xf>
    <xf numFmtId="49" fontId="64" fillId="0" borderId="0" xfId="1" applyNumberFormat="1" applyFont="1" applyFill="1" applyBorder="1" applyAlignment="1">
      <alignment horizontal="right" vertical="center" wrapText="1"/>
    </xf>
    <xf numFmtId="49" fontId="62" fillId="0" borderId="0" xfId="1" applyNumberFormat="1" applyFont="1" applyFill="1" applyBorder="1" applyAlignment="1">
      <alignment horizontal="center" vertical="center" wrapText="1"/>
    </xf>
    <xf numFmtId="0" fontId="59" fillId="0" borderId="0" xfId="1" applyFont="1" applyFill="1" applyBorder="1" applyAlignment="1">
      <alignment horizontal="center" vertical="center" wrapText="1"/>
    </xf>
    <xf numFmtId="49" fontId="47" fillId="0" borderId="0" xfId="1" applyNumberFormat="1" applyFont="1" applyFill="1" applyBorder="1" applyAlignment="1">
      <alignment horizontal="center" vertical="center" wrapText="1"/>
    </xf>
    <xf numFmtId="49" fontId="80" fillId="0" borderId="0" xfId="1" applyNumberFormat="1" applyFont="1" applyFill="1" applyBorder="1" applyAlignment="1">
      <alignment horizontal="center" vertical="center" wrapText="1"/>
    </xf>
    <xf numFmtId="49" fontId="43" fillId="0" borderId="0" xfId="1" applyNumberFormat="1" applyFont="1" applyFill="1" applyBorder="1" applyAlignment="1">
      <alignment horizontal="center" vertical="center" wrapText="1"/>
    </xf>
    <xf numFmtId="49" fontId="61" fillId="0" borderId="0" xfId="1" applyNumberFormat="1" applyFont="1" applyFill="1" applyBorder="1" applyAlignment="1">
      <alignment horizontal="center" vertical="center" wrapText="1"/>
    </xf>
    <xf numFmtId="49" fontId="63" fillId="0" borderId="0" xfId="1" applyNumberFormat="1" applyFont="1" applyFill="1" applyBorder="1" applyAlignment="1">
      <alignment horizontal="left" vertical="center" wrapText="1"/>
    </xf>
    <xf numFmtId="178" fontId="43" fillId="11" borderId="41" xfId="1" applyNumberFormat="1" applyFont="1" applyFill="1" applyBorder="1" applyAlignment="1">
      <alignment horizontal="center" vertical="center" wrapText="1"/>
    </xf>
    <xf numFmtId="0" fontId="43" fillId="11" borderId="41" xfId="1" applyFont="1" applyFill="1" applyBorder="1" applyAlignment="1">
      <alignment horizontal="center" vertical="center" wrapText="1"/>
    </xf>
    <xf numFmtId="0" fontId="43" fillId="11" borderId="42" xfId="1" applyFont="1" applyFill="1" applyBorder="1" applyAlignment="1">
      <alignment horizontal="center" vertical="center" wrapText="1"/>
    </xf>
    <xf numFmtId="0" fontId="43" fillId="0" borderId="41" xfId="1" applyFont="1" applyFill="1" applyBorder="1" applyAlignment="1">
      <alignment vertical="center" wrapText="1"/>
    </xf>
    <xf numFmtId="49" fontId="47" fillId="0" borderId="41" xfId="1" applyNumberFormat="1" applyFont="1" applyFill="1" applyBorder="1" applyAlignment="1">
      <alignment horizontal="center" vertical="center" wrapText="1"/>
    </xf>
    <xf numFmtId="49" fontId="47" fillId="0" borderId="43" xfId="1" applyNumberFormat="1" applyFont="1" applyFill="1" applyBorder="1" applyAlignment="1">
      <alignment horizontal="center" vertical="center" wrapText="1"/>
    </xf>
    <xf numFmtId="49" fontId="64" fillId="12" borderId="44" xfId="1" applyNumberFormat="1" applyFont="1" applyFill="1" applyBorder="1" applyAlignment="1">
      <alignment horizontal="center" vertical="center"/>
    </xf>
    <xf numFmtId="0" fontId="62" fillId="8" borderId="45" xfId="1" applyFont="1" applyFill="1" applyBorder="1" applyAlignment="1">
      <alignment horizontal="center" vertical="center" wrapText="1"/>
    </xf>
    <xf numFmtId="49" fontId="80" fillId="0" borderId="41" xfId="1" applyNumberFormat="1" applyFont="1" applyFill="1" applyBorder="1" applyAlignment="1">
      <alignment horizontal="center" vertical="center" wrapText="1"/>
    </xf>
    <xf numFmtId="177" fontId="15" fillId="0" borderId="41" xfId="1" applyNumberFormat="1" applyFont="1" applyFill="1" applyBorder="1" applyAlignment="1">
      <alignment horizontal="center" vertical="center" wrapText="1"/>
    </xf>
    <xf numFmtId="177" fontId="64" fillId="0" borderId="41" xfId="1" applyNumberFormat="1" applyFont="1" applyFill="1" applyBorder="1" applyAlignment="1">
      <alignment horizontal="center" vertical="center" wrapText="1"/>
    </xf>
    <xf numFmtId="177" fontId="64" fillId="0" borderId="43" xfId="1" applyNumberFormat="1" applyFont="1" applyFill="1" applyBorder="1" applyAlignment="1">
      <alignment horizontal="center" vertical="center" wrapText="1"/>
    </xf>
    <xf numFmtId="177" fontId="64" fillId="12" borderId="46" xfId="1" applyNumberFormat="1" applyFont="1" applyFill="1" applyBorder="1" applyAlignment="1">
      <alignment horizontal="center" vertical="center" wrapText="1"/>
    </xf>
    <xf numFmtId="177" fontId="64" fillId="0" borderId="47" xfId="1" applyNumberFormat="1" applyFont="1" applyFill="1" applyBorder="1" applyAlignment="1">
      <alignment horizontal="center" vertical="center"/>
    </xf>
    <xf numFmtId="0" fontId="64" fillId="0" borderId="41" xfId="1" applyFont="1" applyFill="1" applyBorder="1" applyAlignment="1">
      <alignment horizontal="center" vertical="center"/>
    </xf>
    <xf numFmtId="179" fontId="81" fillId="0" borderId="41" xfId="1" applyNumberFormat="1" applyFont="1" applyFill="1" applyBorder="1" applyAlignment="1">
      <alignment horizontal="center" vertical="center" wrapText="1"/>
    </xf>
    <xf numFmtId="179" fontId="81" fillId="0" borderId="43" xfId="1" applyNumberFormat="1" applyFont="1" applyFill="1" applyBorder="1" applyAlignment="1">
      <alignment horizontal="center" vertical="center" wrapText="1"/>
    </xf>
    <xf numFmtId="179" fontId="81" fillId="12" borderId="48" xfId="1" applyNumberFormat="1" applyFont="1" applyFill="1" applyBorder="1" applyAlignment="1">
      <alignment horizontal="center" vertical="center" wrapText="1"/>
    </xf>
    <xf numFmtId="179" fontId="81" fillId="0" borderId="47" xfId="1" applyNumberFormat="1" applyFont="1" applyFill="1" applyBorder="1" applyAlignment="1">
      <alignment horizontal="center" vertical="center" wrapText="1"/>
    </xf>
    <xf numFmtId="179" fontId="64" fillId="0" borderId="41" xfId="1" applyNumberFormat="1" applyFont="1" applyFill="1" applyBorder="1" applyAlignment="1">
      <alignment horizontal="center" vertical="center"/>
    </xf>
    <xf numFmtId="0" fontId="43" fillId="0" borderId="41" xfId="1" applyFont="1" applyFill="1" applyBorder="1" applyAlignment="1">
      <alignment horizontal="center"/>
    </xf>
    <xf numFmtId="49" fontId="61" fillId="0" borderId="41" xfId="1" applyNumberFormat="1" applyFont="1" applyFill="1" applyBorder="1" applyAlignment="1">
      <alignment horizontal="center" vertical="center"/>
    </xf>
    <xf numFmtId="49" fontId="63" fillId="0" borderId="45" xfId="1" applyNumberFormat="1" applyFont="1" applyFill="1" applyBorder="1" applyAlignment="1">
      <alignment horizontal="center" vertical="center" wrapText="1"/>
    </xf>
    <xf numFmtId="0" fontId="61" fillId="0" borderId="41" xfId="1" applyFont="1" applyFill="1" applyBorder="1" applyAlignment="1">
      <alignment horizontal="center" vertical="center"/>
    </xf>
    <xf numFmtId="177" fontId="64" fillId="0" borderId="41" xfId="1" applyNumberFormat="1" applyFont="1" applyFill="1" applyBorder="1" applyAlignment="1">
      <alignment horizontal="center" vertical="center"/>
    </xf>
    <xf numFmtId="0" fontId="82" fillId="0" borderId="41" xfId="1" applyFont="1" applyFill="1" applyBorder="1" applyAlignment="1">
      <alignment horizontal="center" vertical="center"/>
    </xf>
    <xf numFmtId="179" fontId="81" fillId="0" borderId="42" xfId="1" applyNumberFormat="1" applyFont="1" applyFill="1" applyBorder="1" applyAlignment="1">
      <alignment horizontal="center" vertical="center" wrapText="1"/>
    </xf>
    <xf numFmtId="49" fontId="59" fillId="0" borderId="43" xfId="1" applyNumberFormat="1" applyFont="1" applyFill="1" applyBorder="1" applyAlignment="1">
      <alignment horizontal="center" vertical="center"/>
    </xf>
    <xf numFmtId="49" fontId="63" fillId="12" borderId="49" xfId="1" applyNumberFormat="1" applyFont="1" applyFill="1" applyBorder="1" applyAlignment="1">
      <alignment horizontal="center" vertical="center" wrapText="1"/>
    </xf>
    <xf numFmtId="49" fontId="63" fillId="0" borderId="41" xfId="1" applyNumberFormat="1" applyFont="1" applyFill="1" applyBorder="1" applyAlignment="1">
      <alignment horizontal="center" vertical="center" wrapText="1"/>
    </xf>
    <xf numFmtId="49" fontId="59" fillId="0" borderId="41" xfId="1" applyNumberFormat="1" applyFont="1" applyFill="1" applyBorder="1" applyAlignment="1">
      <alignment horizontal="center" vertical="center"/>
    </xf>
    <xf numFmtId="177" fontId="64" fillId="12" borderId="50" xfId="1" applyNumberFormat="1" applyFont="1" applyFill="1" applyBorder="1" applyAlignment="1">
      <alignment horizontal="center" vertical="center" wrapText="1"/>
    </xf>
    <xf numFmtId="177" fontId="64" fillId="0" borderId="47" xfId="1" applyNumberFormat="1" applyFont="1" applyFill="1" applyBorder="1" applyAlignment="1">
      <alignment horizontal="center" vertical="center" wrapText="1"/>
    </xf>
    <xf numFmtId="179" fontId="81" fillId="12" borderId="51" xfId="1" applyNumberFormat="1" applyFont="1" applyFill="1" applyBorder="1" applyAlignment="1">
      <alignment horizontal="center" vertical="center" wrapText="1"/>
    </xf>
    <xf numFmtId="179" fontId="81" fillId="0" borderId="52" xfId="1" applyNumberFormat="1" applyFont="1" applyFill="1" applyBorder="1" applyAlignment="1">
      <alignment horizontal="center" vertical="center" wrapText="1"/>
    </xf>
    <xf numFmtId="49" fontId="64" fillId="0" borderId="53" xfId="1" applyNumberFormat="1" applyFont="1" applyFill="1" applyBorder="1" applyAlignment="1">
      <alignment horizontal="center" vertical="center"/>
    </xf>
    <xf numFmtId="49" fontId="47" fillId="12" borderId="44" xfId="1" applyNumberFormat="1" applyFont="1" applyFill="1" applyBorder="1" applyAlignment="1">
      <alignment horizontal="center" vertical="center" wrapText="1"/>
    </xf>
    <xf numFmtId="0" fontId="43" fillId="0" borderId="41" xfId="1" applyFont="1" applyFill="1" applyBorder="1" applyAlignment="1">
      <alignment horizontal="center" vertical="center"/>
    </xf>
    <xf numFmtId="177" fontId="64" fillId="12" borderId="46" xfId="1" applyNumberFormat="1" applyFont="1" applyFill="1" applyBorder="1" applyAlignment="1">
      <alignment horizontal="center" vertical="center"/>
    </xf>
    <xf numFmtId="49" fontId="43" fillId="0" borderId="41" xfId="1" applyNumberFormat="1" applyFont="1" applyFill="1" applyBorder="1" applyAlignment="1">
      <alignment horizontal="center" vertical="center"/>
    </xf>
    <xf numFmtId="49" fontId="64" fillId="0" borderId="41" xfId="1" applyNumberFormat="1" applyFont="1" applyFill="1" applyBorder="1" applyAlignment="1">
      <alignment horizontal="center" vertical="center"/>
    </xf>
    <xf numFmtId="0" fontId="62" fillId="0" borderId="41" xfId="1" applyFont="1" applyFill="1" applyBorder="1" applyAlignment="1">
      <alignment horizontal="center"/>
    </xf>
    <xf numFmtId="0" fontId="47" fillId="0" borderId="41" xfId="1" applyFont="1" applyFill="1" applyBorder="1" applyAlignment="1">
      <alignment horizontal="center"/>
    </xf>
    <xf numFmtId="0" fontId="64" fillId="0" borderId="41" xfId="1" applyFont="1" applyFill="1" applyBorder="1" applyAlignment="1">
      <alignment vertical="center" wrapText="1"/>
    </xf>
    <xf numFmtId="177" fontId="81" fillId="0" borderId="41" xfId="1" applyNumberFormat="1" applyFont="1" applyFill="1" applyBorder="1" applyAlignment="1">
      <alignment horizontal="center" vertical="center" wrapText="1"/>
    </xf>
    <xf numFmtId="49" fontId="63" fillId="0" borderId="43" xfId="1" applyNumberFormat="1" applyFont="1" applyFill="1" applyBorder="1" applyAlignment="1">
      <alignment horizontal="center" vertical="center" wrapText="1"/>
    </xf>
    <xf numFmtId="49" fontId="63" fillId="12" borderId="44" xfId="1" applyNumberFormat="1" applyFont="1" applyFill="1" applyBorder="1" applyAlignment="1">
      <alignment horizontal="center" vertical="center" wrapText="1"/>
    </xf>
    <xf numFmtId="49" fontId="62" fillId="8" borderId="44" xfId="1" applyNumberFormat="1" applyFont="1" applyFill="1" applyBorder="1" applyAlignment="1">
      <alignment horizontal="center" vertical="center" wrapText="1"/>
    </xf>
    <xf numFmtId="49" fontId="63" fillId="0" borderId="47" xfId="1" applyNumberFormat="1" applyFont="1" applyFill="1" applyBorder="1" applyAlignment="1">
      <alignment horizontal="center" vertical="center" wrapText="1"/>
    </xf>
    <xf numFmtId="0" fontId="61" fillId="0" borderId="41" xfId="1" applyFont="1" applyFill="1" applyBorder="1" applyAlignment="1">
      <alignment horizontal="center"/>
    </xf>
    <xf numFmtId="49" fontId="47" fillId="0" borderId="53" xfId="1" applyNumberFormat="1" applyFont="1" applyFill="1" applyBorder="1" applyAlignment="1">
      <alignment horizontal="center" vertical="center" wrapText="1"/>
    </xf>
    <xf numFmtId="49" fontId="61" fillId="0" borderId="54" xfId="1" applyNumberFormat="1" applyFont="1" applyFill="1" applyBorder="1" applyAlignment="1">
      <alignment horizontal="center" vertical="center"/>
    </xf>
    <xf numFmtId="49" fontId="61" fillId="0" borderId="45" xfId="1" applyNumberFormat="1" applyFont="1" applyFill="1" applyBorder="1" applyAlignment="1">
      <alignment horizontal="center" vertical="center"/>
    </xf>
    <xf numFmtId="0" fontId="61" fillId="0" borderId="43" xfId="1" applyFont="1" applyFill="1" applyBorder="1" applyAlignment="1">
      <alignment horizontal="center"/>
    </xf>
    <xf numFmtId="49" fontId="59" fillId="12" borderId="44" xfId="1" applyNumberFormat="1" applyFont="1" applyFill="1" applyBorder="1" applyAlignment="1">
      <alignment horizontal="center" vertical="center"/>
    </xf>
    <xf numFmtId="0" fontId="47" fillId="0" borderId="43" xfId="1" applyFont="1" applyFill="1" applyBorder="1" applyAlignment="1">
      <alignment horizontal="center"/>
    </xf>
    <xf numFmtId="49" fontId="63" fillId="12" borderId="47" xfId="1" applyNumberFormat="1" applyFont="1" applyFill="1" applyBorder="1" applyAlignment="1">
      <alignment horizontal="center" vertical="center" wrapText="1"/>
    </xf>
    <xf numFmtId="177" fontId="64" fillId="12" borderId="47" xfId="1" applyNumberFormat="1" applyFont="1" applyFill="1" applyBorder="1" applyAlignment="1">
      <alignment horizontal="center" vertical="center"/>
    </xf>
    <xf numFmtId="179" fontId="81" fillId="12" borderId="47" xfId="1" applyNumberFormat="1" applyFont="1" applyFill="1" applyBorder="1" applyAlignment="1">
      <alignment horizontal="center" vertical="center" wrapText="1"/>
    </xf>
    <xf numFmtId="49" fontId="64" fillId="0" borderId="45" xfId="1" applyNumberFormat="1" applyFont="1" applyFill="1" applyBorder="1" applyAlignment="1">
      <alignment horizontal="center" vertical="center"/>
    </xf>
    <xf numFmtId="49" fontId="64" fillId="0" borderId="43" xfId="1" applyNumberFormat="1" applyFont="1" applyFill="1" applyBorder="1" applyAlignment="1">
      <alignment horizontal="center" vertical="center" wrapText="1"/>
    </xf>
    <xf numFmtId="49" fontId="80" fillId="0" borderId="47" xfId="1" applyNumberFormat="1" applyFont="1" applyFill="1" applyBorder="1" applyAlignment="1">
      <alignment horizontal="center" vertical="center" wrapText="1"/>
    </xf>
    <xf numFmtId="0" fontId="61" fillId="0" borderId="43" xfId="1" applyFont="1" applyFill="1" applyBorder="1" applyAlignment="1">
      <alignment horizontal="center" vertical="center" wrapText="1"/>
    </xf>
    <xf numFmtId="0" fontId="64" fillId="10" borderId="41" xfId="1" applyFont="1" applyFill="1" applyBorder="1" applyAlignment="1">
      <alignment vertical="center" wrapText="1"/>
    </xf>
    <xf numFmtId="0" fontId="61" fillId="10" borderId="41" xfId="1" applyFont="1" applyFill="1" applyBorder="1" applyAlignment="1">
      <alignment horizontal="center" vertical="center" wrapText="1"/>
    </xf>
    <xf numFmtId="0" fontId="63" fillId="10" borderId="41" xfId="1" applyFont="1" applyFill="1" applyBorder="1" applyAlignment="1">
      <alignment horizontal="center" vertical="center" wrapText="1"/>
    </xf>
    <xf numFmtId="0" fontId="43" fillId="10" borderId="41" xfId="1" applyFont="1" applyFill="1" applyBorder="1" applyAlignment="1">
      <alignment horizontal="center" vertical="center" wrapText="1"/>
    </xf>
    <xf numFmtId="0" fontId="59" fillId="10" borderId="41" xfId="1" applyFont="1" applyFill="1" applyBorder="1" applyAlignment="1">
      <alignment horizontal="center" vertical="center" wrapText="1"/>
    </xf>
    <xf numFmtId="0" fontId="47" fillId="10" borderId="45" xfId="1" applyFont="1" applyFill="1" applyBorder="1" applyAlignment="1">
      <alignment horizontal="center" vertical="center" wrapText="1"/>
    </xf>
    <xf numFmtId="177" fontId="15" fillId="10" borderId="41" xfId="1" applyNumberFormat="1" applyFont="1" applyFill="1" applyBorder="1" applyAlignment="1">
      <alignment horizontal="center" vertical="center" wrapText="1"/>
    </xf>
    <xf numFmtId="177" fontId="64" fillId="10" borderId="41" xfId="1" applyNumberFormat="1" applyFont="1" applyFill="1" applyBorder="1" applyAlignment="1">
      <alignment horizontal="center" vertical="center" wrapText="1"/>
    </xf>
    <xf numFmtId="177" fontId="64" fillId="10" borderId="41" xfId="1" applyNumberFormat="1" applyFont="1" applyFill="1" applyBorder="1" applyAlignment="1">
      <alignment horizontal="center" vertical="center"/>
    </xf>
    <xf numFmtId="0" fontId="64" fillId="10" borderId="41" xfId="1" applyFont="1" applyFill="1" applyBorder="1" applyAlignment="1">
      <alignment horizontal="center" vertical="center"/>
    </xf>
    <xf numFmtId="179" fontId="81" fillId="10" borderId="41" xfId="1" applyNumberFormat="1" applyFont="1" applyFill="1" applyBorder="1" applyAlignment="1">
      <alignment horizontal="center" vertical="center" wrapText="1"/>
    </xf>
    <xf numFmtId="179" fontId="81" fillId="10" borderId="42" xfId="1" applyNumberFormat="1" applyFont="1" applyFill="1" applyBorder="1" applyAlignment="1">
      <alignment horizontal="center" vertical="center" wrapText="1"/>
    </xf>
    <xf numFmtId="179" fontId="64" fillId="10" borderId="41" xfId="1" applyNumberFormat="1" applyFont="1" applyFill="1" applyBorder="1" applyAlignment="1">
      <alignment horizontal="center" vertical="center"/>
    </xf>
    <xf numFmtId="49" fontId="47" fillId="0" borderId="47" xfId="1" applyNumberFormat="1" applyFont="1" applyFill="1" applyBorder="1" applyAlignment="1">
      <alignment horizontal="center" vertical="center" wrapText="1"/>
    </xf>
    <xf numFmtId="49" fontId="59" fillId="0" borderId="45" xfId="1" applyNumberFormat="1" applyFont="1" applyFill="1" applyBorder="1" applyAlignment="1">
      <alignment horizontal="center" vertical="center"/>
    </xf>
    <xf numFmtId="49" fontId="83" fillId="0" borderId="41" xfId="1" applyNumberFormat="1" applyFont="1" applyFill="1" applyBorder="1" applyAlignment="1">
      <alignment horizontal="center" vertical="center"/>
    </xf>
    <xf numFmtId="0" fontId="83" fillId="0" borderId="41" xfId="1" applyFont="1" applyFill="1" applyBorder="1" applyAlignment="1">
      <alignment horizontal="center" vertical="center" wrapText="1"/>
    </xf>
    <xf numFmtId="49" fontId="61" fillId="12" borderId="44" xfId="1" applyNumberFormat="1" applyFont="1" applyFill="1" applyBorder="1" applyAlignment="1">
      <alignment horizontal="center" vertical="center"/>
    </xf>
    <xf numFmtId="0" fontId="61" fillId="0" borderId="41" xfId="1" applyFont="1" applyFill="1" applyBorder="1" applyAlignment="1">
      <alignment horizontal="center" vertical="center" wrapText="1"/>
    </xf>
    <xf numFmtId="49" fontId="83" fillId="0" borderId="45" xfId="1" applyNumberFormat="1" applyFont="1" applyFill="1" applyBorder="1" applyAlignment="1">
      <alignment horizontal="center" vertical="center"/>
    </xf>
    <xf numFmtId="49" fontId="64" fillId="0" borderId="47" xfId="1" applyNumberFormat="1" applyFont="1" applyFill="1" applyBorder="1" applyAlignment="1">
      <alignment horizontal="center" vertical="center"/>
    </xf>
    <xf numFmtId="49" fontId="47" fillId="0" borderId="45" xfId="1" applyNumberFormat="1" applyFont="1" applyFill="1" applyBorder="1" applyAlignment="1">
      <alignment horizontal="center" vertical="center" wrapText="1"/>
    </xf>
    <xf numFmtId="49" fontId="47" fillId="0" borderId="41" xfId="1" applyNumberFormat="1" applyFont="1" applyFill="1" applyBorder="1" applyAlignment="1">
      <alignment horizontal="center" vertical="center"/>
    </xf>
    <xf numFmtId="49" fontId="61" fillId="0" borderId="43" xfId="1" applyNumberFormat="1" applyFont="1" applyFill="1" applyBorder="1" applyAlignment="1">
      <alignment horizontal="center" vertical="center"/>
    </xf>
    <xf numFmtId="49" fontId="64" fillId="0" borderId="42" xfId="1" applyNumberFormat="1" applyFont="1" applyFill="1" applyBorder="1" applyAlignment="1">
      <alignment horizontal="center" vertical="center"/>
    </xf>
    <xf numFmtId="0" fontId="61" fillId="0" borderId="42" xfId="1" applyFont="1" applyFill="1" applyBorder="1" applyAlignment="1">
      <alignment horizontal="center" vertical="center"/>
    </xf>
    <xf numFmtId="49" fontId="63" fillId="0" borderId="42" xfId="1" applyNumberFormat="1" applyFont="1" applyFill="1" applyBorder="1" applyAlignment="1">
      <alignment horizontal="center" vertical="center" wrapText="1"/>
    </xf>
    <xf numFmtId="49" fontId="47" fillId="0" borderId="42" xfId="1" applyNumberFormat="1" applyFont="1" applyFill="1" applyBorder="1" applyAlignment="1">
      <alignment horizontal="center" vertical="center" wrapText="1"/>
    </xf>
    <xf numFmtId="0" fontId="47" fillId="0" borderId="42" xfId="1" applyFont="1" applyFill="1" applyBorder="1" applyAlignment="1">
      <alignment horizontal="center"/>
    </xf>
    <xf numFmtId="0" fontId="43" fillId="10" borderId="41" xfId="1" applyFont="1" applyFill="1" applyBorder="1" applyAlignment="1">
      <alignment vertical="center" wrapText="1"/>
    </xf>
    <xf numFmtId="0" fontId="43" fillId="10" borderId="41" xfId="1" applyFont="1" applyFill="1" applyBorder="1" applyAlignment="1">
      <alignment horizontal="center" vertical="center"/>
    </xf>
    <xf numFmtId="49" fontId="44" fillId="10" borderId="43" xfId="1" applyNumberFormat="1" applyFont="1" applyFill="1" applyBorder="1" applyAlignment="1">
      <alignment horizontal="center" vertical="center"/>
    </xf>
    <xf numFmtId="49" fontId="63" fillId="10" borderId="47" xfId="1" applyNumberFormat="1" applyFont="1" applyFill="1" applyBorder="1" applyAlignment="1">
      <alignment horizontal="center" vertical="center" wrapText="1"/>
    </xf>
    <xf numFmtId="0" fontId="84" fillId="10" borderId="41" xfId="1" applyFont="1" applyFill="1" applyBorder="1" applyAlignment="1">
      <alignment horizontal="center" vertical="center"/>
    </xf>
    <xf numFmtId="177" fontId="64" fillId="10" borderId="43" xfId="1" applyNumberFormat="1" applyFont="1" applyFill="1" applyBorder="1" applyAlignment="1">
      <alignment horizontal="center" vertical="center" wrapText="1"/>
    </xf>
    <xf numFmtId="177" fontId="64" fillId="10" borderId="47" xfId="1" applyNumberFormat="1" applyFont="1" applyFill="1" applyBorder="1" applyAlignment="1">
      <alignment horizontal="center" vertical="center"/>
    </xf>
    <xf numFmtId="179" fontId="81" fillId="10" borderId="43" xfId="1" applyNumberFormat="1" applyFont="1" applyFill="1" applyBorder="1" applyAlignment="1">
      <alignment horizontal="center" vertical="center" wrapText="1"/>
    </xf>
    <xf numFmtId="179" fontId="81" fillId="10" borderId="47" xfId="1" applyNumberFormat="1" applyFont="1" applyFill="1" applyBorder="1" applyAlignment="1">
      <alignment horizontal="center" vertical="center" wrapText="1"/>
    </xf>
    <xf numFmtId="0" fontId="59" fillId="10" borderId="53" xfId="1" applyFont="1" applyFill="1" applyBorder="1" applyAlignment="1">
      <alignment horizontal="center" vertical="center" wrapText="1"/>
    </xf>
    <xf numFmtId="0" fontId="63" fillId="12" borderId="44" xfId="1" applyFont="1" applyFill="1" applyBorder="1" applyAlignment="1">
      <alignment horizontal="center" vertical="center" wrapText="1"/>
    </xf>
    <xf numFmtId="0" fontId="43" fillId="10" borderId="47" xfId="1" applyFont="1" applyFill="1" applyBorder="1" applyAlignment="1">
      <alignment horizontal="center" vertical="center" wrapText="1"/>
    </xf>
    <xf numFmtId="49" fontId="47" fillId="10" borderId="41" xfId="1" applyNumberFormat="1" applyFont="1" applyFill="1" applyBorder="1" applyAlignment="1">
      <alignment horizontal="center" vertical="center" wrapText="1"/>
    </xf>
    <xf numFmtId="0" fontId="47" fillId="10" borderId="41" xfId="1" applyFont="1" applyFill="1" applyBorder="1" applyAlignment="1">
      <alignment horizontal="center"/>
    </xf>
    <xf numFmtId="0" fontId="58" fillId="10" borderId="41" xfId="1" applyFont="1" applyFill="1" applyBorder="1" applyAlignment="1">
      <alignment horizontal="center" vertical="center" wrapText="1"/>
    </xf>
    <xf numFmtId="0" fontId="43" fillId="10" borderId="41" xfId="1" applyFont="1" applyFill="1" applyBorder="1" applyAlignment="1">
      <alignment horizontal="center"/>
    </xf>
    <xf numFmtId="0" fontId="64" fillId="10" borderId="41" xfId="1" applyFont="1" applyFill="1" applyBorder="1" applyAlignment="1">
      <alignment horizontal="center" vertical="center" wrapText="1"/>
    </xf>
    <xf numFmtId="0" fontId="47" fillId="10" borderId="41" xfId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13" borderId="0" xfId="0" applyFont="1" applyFill="1" applyBorder="1" applyAlignment="1">
      <alignment horizontal="left" vertical="center"/>
    </xf>
    <xf numFmtId="0" fontId="85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49" fontId="7" fillId="0" borderId="0" xfId="0" applyNumberFormat="1" applyFont="1" applyFill="1" applyBorder="1" applyAlignment="1">
      <alignment horizontal="right" vertical="center" wrapText="1"/>
    </xf>
    <xf numFmtId="49" fontId="86" fillId="0" borderId="0" xfId="0" applyNumberFormat="1" applyFont="1" applyFill="1" applyBorder="1" applyAlignment="1">
      <alignment horizontal="center" vertical="center" wrapText="1"/>
    </xf>
    <xf numFmtId="0" fontId="87" fillId="0" borderId="0" xfId="0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13" fillId="0" borderId="0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vertical="center" wrapText="1"/>
    </xf>
    <xf numFmtId="176" fontId="3" fillId="14" borderId="0" xfId="0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88" fillId="3" borderId="2" xfId="0" applyFont="1" applyFill="1" applyBorder="1" applyAlignment="1">
      <alignment horizontal="center" vertical="center" wrapText="1"/>
    </xf>
    <xf numFmtId="0" fontId="85" fillId="0" borderId="2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center" wrapText="1"/>
    </xf>
    <xf numFmtId="0" fontId="3" fillId="14" borderId="2" xfId="0" applyFont="1" applyFill="1" applyBorder="1" applyAlignment="1">
      <alignment horizontal="center" vertical="center" wrapText="1"/>
    </xf>
    <xf numFmtId="176" fontId="3" fillId="14" borderId="2" xfId="0" applyNumberFormat="1" applyFont="1" applyFill="1" applyBorder="1" applyAlignment="1">
      <alignment horizontal="center" vertical="center" wrapText="1"/>
    </xf>
    <xf numFmtId="49" fontId="3" fillId="0" borderId="2" xfId="0" quotePrefix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9" fontId="89" fillId="0" borderId="2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49" fontId="37" fillId="0" borderId="2" xfId="0" applyNumberFormat="1" applyFont="1" applyFill="1" applyBorder="1" applyAlignment="1">
      <alignment horizontal="center" vertical="center" wrapText="1"/>
    </xf>
    <xf numFmtId="49" fontId="90" fillId="0" borderId="2" xfId="0" applyNumberFormat="1" applyFont="1" applyFill="1" applyBorder="1" applyAlignment="1">
      <alignment horizontal="center" vertical="center" wrapText="1"/>
    </xf>
    <xf numFmtId="177" fontId="85" fillId="0" borderId="2" xfId="0" applyNumberFormat="1" applyFont="1" applyFill="1" applyBorder="1" applyAlignment="1">
      <alignment horizontal="center" vertical="center" wrapText="1"/>
    </xf>
    <xf numFmtId="49" fontId="90" fillId="0" borderId="2" xfId="0" applyNumberFormat="1" applyFont="1" applyFill="1" applyBorder="1" applyAlignment="1">
      <alignment horizontal="left" vertical="center" wrapText="1"/>
    </xf>
    <xf numFmtId="176" fontId="90" fillId="0" borderId="2" xfId="0" applyNumberFormat="1" applyFont="1" applyFill="1" applyBorder="1" applyAlignment="1">
      <alignment vertical="center" wrapText="1"/>
    </xf>
    <xf numFmtId="177" fontId="91" fillId="0" borderId="2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91" fillId="0" borderId="0" xfId="0" applyFont="1" applyFill="1" applyAlignment="1">
      <alignment horizontal="center" vertical="center" wrapText="1"/>
    </xf>
    <xf numFmtId="179" fontId="33" fillId="0" borderId="2" xfId="0" applyNumberFormat="1" applyFont="1" applyFill="1" applyBorder="1" applyAlignment="1">
      <alignment horizontal="center" vertical="center" wrapText="1"/>
    </xf>
    <xf numFmtId="177" fontId="33" fillId="0" borderId="2" xfId="0" applyNumberFormat="1" applyFont="1" applyFill="1" applyBorder="1" applyAlignment="1">
      <alignment horizontal="center" vertical="center" wrapText="1"/>
    </xf>
    <xf numFmtId="49" fontId="56" fillId="0" borderId="2" xfId="0" applyNumberFormat="1" applyFont="1" applyFill="1" applyBorder="1" applyAlignment="1">
      <alignment horizontal="center" vertical="center" wrapText="1"/>
    </xf>
    <xf numFmtId="49" fontId="56" fillId="0" borderId="2" xfId="0" applyNumberFormat="1" applyFont="1" applyFill="1" applyBorder="1" applyAlignment="1">
      <alignment horizontal="left" vertical="center" wrapText="1"/>
    </xf>
    <xf numFmtId="176" fontId="5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89" fillId="0" borderId="2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179" fontId="33" fillId="0" borderId="10" xfId="0" applyNumberFormat="1" applyFont="1" applyFill="1" applyBorder="1" applyAlignment="1">
      <alignment horizontal="center" vertical="center" wrapText="1"/>
    </xf>
    <xf numFmtId="49" fontId="56" fillId="0" borderId="11" xfId="0" applyNumberFormat="1" applyFont="1" applyFill="1" applyBorder="1" applyAlignment="1">
      <alignment horizontal="center" vertical="center" wrapText="1"/>
    </xf>
    <xf numFmtId="49" fontId="89" fillId="14" borderId="55" xfId="0" applyNumberFormat="1" applyFont="1" applyFill="1" applyBorder="1" applyAlignment="1">
      <alignment horizontal="center" vertical="center" wrapText="1"/>
    </xf>
    <xf numFmtId="49" fontId="56" fillId="0" borderId="6" xfId="0" applyNumberFormat="1" applyFont="1" applyFill="1" applyBorder="1" applyAlignment="1">
      <alignment horizontal="center" vertical="center" wrapText="1"/>
    </xf>
    <xf numFmtId="177" fontId="2" fillId="0" borderId="11" xfId="0" applyNumberFormat="1" applyFont="1" applyFill="1" applyBorder="1" applyAlignment="1">
      <alignment horizontal="center" vertical="center" wrapText="1"/>
    </xf>
    <xf numFmtId="177" fontId="2" fillId="14" borderId="56" xfId="0" applyNumberFormat="1" applyFont="1" applyFill="1" applyBorder="1" applyAlignment="1">
      <alignment horizontal="center" vertical="center" wrapText="1"/>
    </xf>
    <xf numFmtId="177" fontId="2" fillId="0" borderId="6" xfId="0" applyNumberFormat="1" applyFont="1" applyFill="1" applyBorder="1" applyAlignment="1">
      <alignment horizontal="center" vertical="center" wrapText="1"/>
    </xf>
    <xf numFmtId="179" fontId="33" fillId="0" borderId="11" xfId="0" applyNumberFormat="1" applyFont="1" applyFill="1" applyBorder="1" applyAlignment="1">
      <alignment horizontal="center" vertical="center" wrapText="1"/>
    </xf>
    <xf numFmtId="179" fontId="33" fillId="14" borderId="57" xfId="0" applyNumberFormat="1" applyFont="1" applyFill="1" applyBorder="1" applyAlignment="1">
      <alignment horizontal="center" vertical="center" wrapText="1"/>
    </xf>
    <xf numFmtId="179" fontId="33" fillId="0" borderId="6" xfId="0" applyNumberFormat="1" applyFont="1" applyFill="1" applyBorder="1" applyAlignment="1">
      <alignment horizontal="center" vertical="center" wrapText="1"/>
    </xf>
    <xf numFmtId="49" fontId="42" fillId="0" borderId="2" xfId="0" applyNumberFormat="1" applyFont="1" applyFill="1" applyBorder="1" applyAlignment="1">
      <alignment horizontal="center" vertical="center" wrapText="1"/>
    </xf>
    <xf numFmtId="49" fontId="37" fillId="0" borderId="9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49" fontId="39" fillId="0" borderId="2" xfId="0" applyNumberFormat="1" applyFont="1" applyFill="1" applyBorder="1" applyAlignment="1">
      <alignment horizontal="center" vertical="center" wrapText="1"/>
    </xf>
    <xf numFmtId="49" fontId="92" fillId="0" borderId="2" xfId="0" applyNumberFormat="1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center" vertical="center" wrapText="1"/>
    </xf>
    <xf numFmtId="49" fontId="2" fillId="14" borderId="55" xfId="0" applyNumberFormat="1" applyFont="1" applyFill="1" applyBorder="1" applyAlignment="1">
      <alignment horizontal="center" vertical="center" wrapText="1"/>
    </xf>
    <xf numFmtId="49" fontId="37" fillId="0" borderId="6" xfId="0" applyNumberFormat="1" applyFont="1" applyFill="1" applyBorder="1" applyAlignment="1">
      <alignment horizontal="center" vertical="center" wrapText="1"/>
    </xf>
    <xf numFmtId="0" fontId="93" fillId="0" borderId="2" xfId="0" applyFont="1" applyFill="1" applyBorder="1" applyAlignment="1">
      <alignment horizontal="left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left" vertical="center" wrapText="1"/>
    </xf>
    <xf numFmtId="0" fontId="69" fillId="0" borderId="2" xfId="0" applyFont="1" applyBorder="1" applyAlignment="1">
      <alignment horizontal="left" vertical="center" wrapText="1"/>
    </xf>
    <xf numFmtId="49" fontId="94" fillId="0" borderId="2" xfId="0" applyNumberFormat="1" applyFont="1" applyFill="1" applyBorder="1" applyAlignment="1">
      <alignment horizontal="left" vertical="center" wrapText="1"/>
    </xf>
    <xf numFmtId="49" fontId="90" fillId="0" borderId="11" xfId="0" applyNumberFormat="1" applyFont="1" applyFill="1" applyBorder="1" applyAlignment="1">
      <alignment horizontal="center" vertical="center" wrapText="1"/>
    </xf>
    <xf numFmtId="49" fontId="90" fillId="0" borderId="6" xfId="0" applyNumberFormat="1" applyFont="1" applyFill="1" applyBorder="1" applyAlignment="1">
      <alignment horizontal="center" vertical="center" wrapText="1"/>
    </xf>
    <xf numFmtId="49" fontId="39" fillId="0" borderId="2" xfId="0" applyNumberFormat="1" applyFont="1" applyFill="1" applyBorder="1" applyAlignment="1">
      <alignment horizontal="left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89" fillId="0" borderId="6" xfId="0" applyNumberFormat="1" applyFont="1" applyFill="1" applyBorder="1" applyAlignment="1">
      <alignment horizontal="center" vertical="center" wrapText="1"/>
    </xf>
    <xf numFmtId="49" fontId="56" fillId="14" borderId="5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179" fontId="33" fillId="0" borderId="12" xfId="0" applyNumberFormat="1" applyFont="1" applyFill="1" applyBorder="1" applyAlignment="1">
      <alignment horizontal="center" vertical="center" wrapText="1"/>
    </xf>
    <xf numFmtId="179" fontId="33" fillId="0" borderId="17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89" fillId="0" borderId="58" xfId="0" applyNumberFormat="1" applyFont="1" applyFill="1" applyBorder="1" applyAlignment="1">
      <alignment horizontal="center" vertical="center" wrapText="1"/>
    </xf>
    <xf numFmtId="49" fontId="90" fillId="14" borderId="55" xfId="0" applyNumberFormat="1" applyFont="1" applyFill="1" applyBorder="1" applyAlignment="1">
      <alignment horizontal="center" vertical="center" wrapText="1"/>
    </xf>
    <xf numFmtId="49" fontId="37" fillId="0" borderId="2" xfId="0" applyNumberFormat="1" applyFont="1" applyFill="1" applyBorder="1" applyAlignment="1">
      <alignment horizontal="left" vertical="center" wrapText="1"/>
    </xf>
    <xf numFmtId="177" fontId="2" fillId="0" borderId="13" xfId="0" applyNumberFormat="1" applyFont="1" applyFill="1" applyBorder="1" applyAlignment="1">
      <alignment horizontal="center" vertical="center" wrapText="1"/>
    </xf>
    <xf numFmtId="179" fontId="33" fillId="0" borderId="14" xfId="0" applyNumberFormat="1" applyFont="1" applyFill="1" applyBorder="1" applyAlignment="1">
      <alignment horizontal="center" vertical="center" wrapText="1"/>
    </xf>
    <xf numFmtId="49" fontId="37" fillId="0" borderId="15" xfId="0" applyNumberFormat="1" applyFont="1" applyFill="1" applyBorder="1" applyAlignment="1">
      <alignment horizontal="center" vertical="center" wrapText="1"/>
    </xf>
    <xf numFmtId="49" fontId="56" fillId="0" borderId="16" xfId="0" applyNumberFormat="1" applyFont="1" applyFill="1" applyBorder="1" applyAlignment="1">
      <alignment horizontal="center" vertical="center" wrapText="1"/>
    </xf>
    <xf numFmtId="49" fontId="56" fillId="0" borderId="9" xfId="0" applyNumberFormat="1" applyFont="1" applyFill="1" applyBorder="1" applyAlignment="1">
      <alignment horizontal="center" vertical="center" wrapText="1"/>
    </xf>
    <xf numFmtId="49" fontId="42" fillId="0" borderId="2" xfId="0" applyNumberFormat="1" applyFont="1" applyFill="1" applyBorder="1" applyAlignment="1">
      <alignment horizontal="left" vertical="center" wrapText="1"/>
    </xf>
    <xf numFmtId="49" fontId="95" fillId="0" borderId="2" xfId="0" applyNumberFormat="1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17" fillId="15" borderId="2" xfId="0" applyFont="1" applyFill="1" applyBorder="1" applyAlignment="1">
      <alignment horizontal="center" vertical="center" wrapText="1"/>
    </xf>
    <xf numFmtId="0" fontId="89" fillId="15" borderId="2" xfId="0" applyFont="1" applyFill="1" applyBorder="1" applyAlignment="1">
      <alignment horizontal="center" vertical="center" wrapText="1"/>
    </xf>
    <xf numFmtId="0" fontId="96" fillId="15" borderId="2" xfId="0" applyFont="1" applyFill="1" applyBorder="1" applyAlignment="1">
      <alignment horizontal="center" vertical="center" wrapText="1"/>
    </xf>
    <xf numFmtId="0" fontId="97" fillId="15" borderId="2" xfId="0" applyFont="1" applyFill="1" applyBorder="1" applyAlignment="1">
      <alignment horizontal="center" vertical="center" wrapText="1"/>
    </xf>
    <xf numFmtId="177" fontId="85" fillId="15" borderId="2" xfId="0" applyNumberFormat="1" applyFont="1" applyFill="1" applyBorder="1" applyAlignment="1">
      <alignment horizontal="center" vertical="center" wrapText="1"/>
    </xf>
    <xf numFmtId="0" fontId="97" fillId="15" borderId="2" xfId="0" applyFont="1" applyFill="1" applyBorder="1" applyAlignment="1">
      <alignment horizontal="left" vertical="center" wrapText="1"/>
    </xf>
    <xf numFmtId="0" fontId="39" fillId="15" borderId="11" xfId="0" applyFont="1" applyFill="1" applyBorder="1" applyAlignment="1">
      <alignment horizontal="center" vertical="center" wrapText="1"/>
    </xf>
    <xf numFmtId="49" fontId="37" fillId="14" borderId="55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56" fillId="15" borderId="2" xfId="0" applyFont="1" applyFill="1" applyBorder="1" applyAlignment="1">
      <alignment horizontal="center" vertical="center" wrapText="1"/>
    </xf>
    <xf numFmtId="0" fontId="56" fillId="15" borderId="2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center" vertical="center" wrapText="1"/>
    </xf>
    <xf numFmtId="49" fontId="37" fillId="0" borderId="2" xfId="0" quotePrefix="1" applyNumberFormat="1" applyFont="1" applyFill="1" applyBorder="1" applyAlignment="1">
      <alignment horizontal="left" vertical="center" wrapText="1"/>
    </xf>
    <xf numFmtId="49" fontId="37" fillId="0" borderId="11" xfId="0" applyNumberFormat="1" applyFont="1" applyFill="1" applyBorder="1" applyAlignment="1">
      <alignment horizontal="center" vertical="center" wrapText="1"/>
    </xf>
    <xf numFmtId="49" fontId="89" fillId="0" borderId="9" xfId="0" applyNumberFormat="1" applyFont="1" applyFill="1" applyBorder="1" applyAlignment="1">
      <alignment horizontal="center" vertical="center" wrapText="1"/>
    </xf>
    <xf numFmtId="179" fontId="98" fillId="0" borderId="2" xfId="0" applyNumberFormat="1" applyFont="1" applyFill="1" applyBorder="1" applyAlignment="1">
      <alignment horizontal="center" vertical="center" wrapText="1"/>
    </xf>
    <xf numFmtId="179" fontId="98" fillId="0" borderId="10" xfId="0" applyNumberFormat="1" applyFont="1" applyFill="1" applyBorder="1" applyAlignment="1">
      <alignment horizontal="center" vertical="center" wrapText="1"/>
    </xf>
    <xf numFmtId="0" fontId="17" fillId="14" borderId="5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7" fontId="33" fillId="0" borderId="6" xfId="0" applyNumberFormat="1" applyFont="1" applyFill="1" applyBorder="1" applyAlignment="1">
      <alignment horizontal="center" vertical="center" wrapText="1"/>
    </xf>
    <xf numFmtId="49" fontId="89" fillId="0" borderId="11" xfId="0" applyNumberFormat="1" applyFont="1" applyFill="1" applyBorder="1" applyAlignment="1">
      <alignment horizontal="center" vertical="center" wrapText="1"/>
    </xf>
    <xf numFmtId="49" fontId="37" fillId="0" borderId="16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42" fillId="14" borderId="55" xfId="0" applyNumberFormat="1" applyFont="1" applyFill="1" applyBorder="1" applyAlignment="1">
      <alignment horizontal="center" vertical="center" wrapText="1"/>
    </xf>
    <xf numFmtId="49" fontId="42" fillId="0" borderId="9" xfId="0" applyNumberFormat="1" applyFont="1" applyFill="1" applyBorder="1" applyAlignment="1">
      <alignment horizontal="center" vertical="center" wrapText="1"/>
    </xf>
    <xf numFmtId="177" fontId="0" fillId="0" borderId="2" xfId="0" applyNumberFormat="1" applyFill="1" applyBorder="1" applyAlignment="1">
      <alignment horizontal="center" vertical="center" wrapText="1"/>
    </xf>
    <xf numFmtId="49" fontId="2" fillId="14" borderId="59" xfId="0" applyNumberFormat="1" applyFont="1" applyFill="1" applyBorder="1" applyAlignment="1">
      <alignment horizontal="center" vertical="center" wrapText="1"/>
    </xf>
    <xf numFmtId="49" fontId="90" fillId="0" borderId="16" xfId="0" applyNumberFormat="1" applyFont="1" applyFill="1" applyBorder="1" applyAlignment="1">
      <alignment horizontal="center" vertical="center" wrapText="1"/>
    </xf>
    <xf numFmtId="0" fontId="56" fillId="15" borderId="11" xfId="0" applyFont="1" applyFill="1" applyBorder="1" applyAlignment="1">
      <alignment horizontal="center" vertical="center" wrapText="1"/>
    </xf>
    <xf numFmtId="0" fontId="2" fillId="14" borderId="55" xfId="0" applyFont="1" applyFill="1" applyBorder="1" applyAlignment="1">
      <alignment horizontal="center" vertical="center" wrapText="1"/>
    </xf>
    <xf numFmtId="0" fontId="89" fillId="15" borderId="16" xfId="0" applyFont="1" applyFill="1" applyBorder="1" applyAlignment="1">
      <alignment horizontal="center" vertical="center" wrapText="1"/>
    </xf>
    <xf numFmtId="49" fontId="37" fillId="15" borderId="2" xfId="0" applyNumberFormat="1" applyFont="1" applyFill="1" applyBorder="1" applyAlignment="1">
      <alignment horizontal="center" vertical="center" wrapText="1"/>
    </xf>
    <xf numFmtId="49" fontId="37" fillId="15" borderId="2" xfId="0" applyNumberFormat="1" applyFont="1" applyFill="1" applyBorder="1" applyAlignment="1">
      <alignment horizontal="left" vertical="center" wrapText="1"/>
    </xf>
    <xf numFmtId="0" fontId="96" fillId="15" borderId="9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  <xf numFmtId="0" fontId="56" fillId="14" borderId="55" xfId="0" applyFont="1" applyFill="1" applyBorder="1" applyAlignment="1">
      <alignment horizontal="center" vertical="center" wrapText="1"/>
    </xf>
    <xf numFmtId="0" fontId="97" fillId="15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9" fillId="15" borderId="2" xfId="0" applyFont="1" applyFill="1" applyBorder="1" applyAlignment="1">
      <alignment horizontal="center" vertical="center" wrapText="1"/>
    </xf>
    <xf numFmtId="0" fontId="56" fillId="15" borderId="9" xfId="0" applyFont="1" applyFill="1" applyBorder="1" applyAlignment="1">
      <alignment horizontal="center" vertical="center" wrapText="1"/>
    </xf>
    <xf numFmtId="0" fontId="97" fillId="15" borderId="9" xfId="0" applyFont="1" applyFill="1" applyBorder="1" applyAlignment="1">
      <alignment horizontal="center" vertical="center" wrapText="1"/>
    </xf>
    <xf numFmtId="0" fontId="96" fillId="15" borderId="11" xfId="0" applyFont="1" applyFill="1" applyBorder="1" applyAlignment="1">
      <alignment horizontal="center" vertical="center" wrapText="1"/>
    </xf>
    <xf numFmtId="0" fontId="17" fillId="15" borderId="6" xfId="0" applyFont="1" applyFill="1" applyBorder="1" applyAlignment="1">
      <alignment horizontal="center" vertical="center" wrapText="1"/>
    </xf>
    <xf numFmtId="177" fontId="2" fillId="15" borderId="2" xfId="0" applyNumberFormat="1" applyFont="1" applyFill="1" applyBorder="1" applyAlignment="1">
      <alignment horizontal="left" vertical="center" wrapText="1"/>
    </xf>
    <xf numFmtId="0" fontId="85" fillId="0" borderId="0" xfId="0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77" fontId="91" fillId="3" borderId="2" xfId="0" applyNumberFormat="1" applyFont="1" applyFill="1" applyBorder="1" applyAlignment="1">
      <alignment horizontal="center" vertical="center" wrapText="1"/>
    </xf>
    <xf numFmtId="0" fontId="91" fillId="3" borderId="2" xfId="0" applyFont="1" applyFill="1" applyBorder="1" applyAlignment="1">
      <alignment horizontal="center" vertical="center" wrapText="1"/>
    </xf>
    <xf numFmtId="0" fontId="91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76" fontId="3" fillId="0" borderId="60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3" fillId="0" borderId="2" xfId="0" applyFont="1" applyBorder="1" applyAlignment="1">
      <alignment horizontal="center"/>
    </xf>
    <xf numFmtId="0" fontId="100" fillId="0" borderId="2" xfId="0" applyFont="1" applyFill="1" applyBorder="1" applyAlignment="1">
      <alignment horizontal="center" wrapText="1"/>
    </xf>
    <xf numFmtId="49" fontId="101" fillId="0" borderId="2" xfId="0" applyNumberFormat="1" applyFont="1" applyFill="1" applyBorder="1" applyAlignment="1">
      <alignment horizontal="center" vertical="center"/>
    </xf>
    <xf numFmtId="49" fontId="102" fillId="0" borderId="2" xfId="0" applyNumberFormat="1" applyFont="1" applyFill="1" applyBorder="1" applyAlignment="1">
      <alignment horizontal="center" vertical="center"/>
    </xf>
    <xf numFmtId="49" fontId="103" fillId="0" borderId="2" xfId="0" applyNumberFormat="1" applyFont="1" applyFill="1" applyBorder="1" applyAlignment="1">
      <alignment horizontal="center" vertical="center"/>
    </xf>
    <xf numFmtId="177" fontId="91" fillId="0" borderId="60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vertical="center"/>
    </xf>
    <xf numFmtId="179" fontId="104" fillId="0" borderId="2" xfId="0" applyNumberFormat="1" applyFont="1" applyFill="1" applyBorder="1" applyAlignment="1">
      <alignment horizontal="center" vertical="center" wrapText="1"/>
    </xf>
    <xf numFmtId="176" fontId="3" fillId="0" borderId="60" xfId="0" applyNumberFormat="1" applyFont="1" applyBorder="1" applyAlignment="1">
      <alignment horizontal="center" vertical="center"/>
    </xf>
    <xf numFmtId="49" fontId="105" fillId="0" borderId="2" xfId="0" applyNumberFormat="1" applyFont="1" applyFill="1" applyBorder="1" applyAlignment="1">
      <alignment horizontal="center" vertical="center"/>
    </xf>
    <xf numFmtId="49" fontId="106" fillId="0" borderId="2" xfId="0" applyNumberFormat="1" applyFont="1" applyFill="1" applyBorder="1" applyAlignment="1">
      <alignment horizontal="center" vertical="center"/>
    </xf>
    <xf numFmtId="179" fontId="91" fillId="0" borderId="60" xfId="0" applyNumberFormat="1" applyFont="1" applyFill="1" applyBorder="1" applyAlignment="1">
      <alignment horizontal="center" vertical="center" wrapText="1"/>
    </xf>
    <xf numFmtId="179" fontId="91" fillId="0" borderId="2" xfId="0" applyNumberFormat="1" applyFont="1" applyFill="1" applyBorder="1" applyAlignment="1">
      <alignment horizontal="center" vertical="center" wrapText="1"/>
    </xf>
    <xf numFmtId="179" fontId="91" fillId="0" borderId="0" xfId="0" applyNumberFormat="1" applyFont="1" applyFill="1" applyAlignment="1">
      <alignment horizontal="center" vertical="center" wrapText="1"/>
    </xf>
    <xf numFmtId="179" fontId="6" fillId="0" borderId="0" xfId="0" applyNumberFormat="1" applyFont="1" applyFill="1" applyAlignment="1">
      <alignment vertical="center"/>
    </xf>
    <xf numFmtId="176" fontId="3" fillId="0" borderId="60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/>
    </xf>
    <xf numFmtId="0" fontId="100" fillId="0" borderId="2" xfId="0" applyFont="1" applyFill="1" applyBorder="1" applyAlignment="1">
      <alignment horizontal="center" vertical="center" wrapText="1"/>
    </xf>
    <xf numFmtId="49" fontId="107" fillId="0" borderId="2" xfId="0" applyNumberFormat="1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" fillId="0" borderId="0" xfId="0" applyFont="1"/>
    <xf numFmtId="0" fontId="103" fillId="0" borderId="2" xfId="3" applyFont="1" applyBorder="1" applyAlignment="1">
      <alignment horizontal="center" vertical="center"/>
    </xf>
    <xf numFmtId="0" fontId="102" fillId="0" borderId="2" xfId="0" applyFont="1" applyBorder="1" applyAlignment="1">
      <alignment horizontal="center" vertical="center"/>
    </xf>
    <xf numFmtId="176" fontId="3" fillId="0" borderId="60" xfId="0" quotePrefix="1" applyNumberFormat="1" applyFont="1" applyFill="1" applyBorder="1" applyAlignment="1">
      <alignment horizontal="center" vertical="center" wrapText="1"/>
    </xf>
    <xf numFmtId="0" fontId="107" fillId="0" borderId="2" xfId="3" applyFont="1" applyBorder="1" applyAlignment="1">
      <alignment horizontal="center" vertical="center"/>
    </xf>
    <xf numFmtId="0" fontId="107" fillId="0" borderId="2" xfId="3" applyFont="1" applyFill="1" applyBorder="1" applyAlignment="1">
      <alignment horizontal="center" vertical="center"/>
    </xf>
    <xf numFmtId="0" fontId="107" fillId="0" borderId="2" xfId="0" applyFont="1" applyFill="1" applyBorder="1" applyAlignment="1">
      <alignment horizontal="center" wrapText="1"/>
    </xf>
    <xf numFmtId="0" fontId="108" fillId="0" borderId="2" xfId="0" applyFont="1" applyFill="1" applyBorder="1" applyAlignment="1">
      <alignment horizontal="center" wrapText="1"/>
    </xf>
    <xf numFmtId="0" fontId="7" fillId="0" borderId="2" xfId="0" applyFont="1" applyBorder="1" applyAlignment="1">
      <alignment vertical="center"/>
    </xf>
    <xf numFmtId="176" fontId="3" fillId="0" borderId="60" xfId="0" quotePrefix="1" applyNumberFormat="1" applyFont="1" applyFill="1" applyBorder="1" applyAlignment="1">
      <alignment horizontal="center" vertical="center"/>
    </xf>
    <xf numFmtId="0" fontId="107" fillId="0" borderId="2" xfId="0" applyFont="1" applyFill="1" applyBorder="1" applyAlignment="1">
      <alignment horizontal="center"/>
    </xf>
    <xf numFmtId="0" fontId="103" fillId="0" borderId="2" xfId="0" applyFont="1" applyFill="1" applyBorder="1" applyAlignment="1">
      <alignment horizontal="center" wrapText="1"/>
    </xf>
    <xf numFmtId="0" fontId="3" fillId="0" borderId="60" xfId="0" quotePrefix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3" fillId="0" borderId="2" xfId="0" applyFont="1" applyFill="1" applyBorder="1" applyAlignment="1">
      <alignment horizontal="center" vertical="center" wrapText="1"/>
    </xf>
    <xf numFmtId="0" fontId="108" fillId="0" borderId="2" xfId="0" applyFont="1" applyFill="1" applyBorder="1" applyAlignment="1">
      <alignment horizontal="center" vertical="center" wrapText="1"/>
    </xf>
    <xf numFmtId="0" fontId="101" fillId="0" borderId="2" xfId="0" applyFont="1" applyFill="1" applyBorder="1" applyAlignment="1">
      <alignment horizontal="center" vertical="center" wrapText="1"/>
    </xf>
    <xf numFmtId="0" fontId="103" fillId="0" borderId="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102" fillId="0" borderId="2" xfId="0" applyFont="1" applyFill="1" applyBorder="1" applyAlignment="1">
      <alignment horizontal="center" vertical="center" wrapText="1"/>
    </xf>
    <xf numFmtId="49" fontId="107" fillId="0" borderId="2" xfId="0" applyNumberFormat="1" applyFont="1" applyFill="1" applyBorder="1" applyAlignment="1">
      <alignment horizontal="center" vertical="center" wrapText="1"/>
    </xf>
    <xf numFmtId="0" fontId="106" fillId="0" borderId="2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7" fillId="0" borderId="60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/>
    </xf>
    <xf numFmtId="49" fontId="101" fillId="0" borderId="2" xfId="0" applyNumberFormat="1" applyFont="1" applyFill="1" applyBorder="1" applyAlignment="1">
      <alignment horizontal="center" vertical="center" wrapText="1"/>
    </xf>
    <xf numFmtId="176" fontId="3" fillId="0" borderId="60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2" fillId="0" borderId="2" xfId="0" applyFont="1" applyBorder="1" applyAlignment="1">
      <alignment horizontal="center"/>
    </xf>
    <xf numFmtId="0" fontId="91" fillId="3" borderId="10" xfId="0" applyFont="1" applyFill="1" applyBorder="1" applyAlignment="1">
      <alignment horizontal="center" vertical="center" wrapText="1"/>
    </xf>
    <xf numFmtId="0" fontId="103" fillId="0" borderId="11" xfId="0" applyFont="1" applyFill="1" applyBorder="1" applyAlignment="1">
      <alignment horizontal="center" wrapText="1"/>
    </xf>
    <xf numFmtId="49" fontId="105" fillId="13" borderId="61" xfId="0" applyNumberFormat="1" applyFont="1" applyFill="1" applyBorder="1" applyAlignment="1">
      <alignment horizontal="center" vertical="center"/>
    </xf>
    <xf numFmtId="49" fontId="103" fillId="0" borderId="6" xfId="0" applyNumberFormat="1" applyFont="1" applyFill="1" applyBorder="1" applyAlignment="1">
      <alignment horizontal="center" vertical="center"/>
    </xf>
    <xf numFmtId="177" fontId="33" fillId="0" borderId="11" xfId="0" applyNumberFormat="1" applyFont="1" applyFill="1" applyBorder="1" applyAlignment="1">
      <alignment horizontal="center" vertical="center" wrapText="1"/>
    </xf>
    <xf numFmtId="177" fontId="33" fillId="13" borderId="62" xfId="0" applyNumberFormat="1" applyFont="1" applyFill="1" applyBorder="1" applyAlignment="1">
      <alignment horizontal="center" vertical="center" wrapText="1"/>
    </xf>
    <xf numFmtId="179" fontId="33" fillId="13" borderId="63" xfId="0" applyNumberFormat="1" applyFont="1" applyFill="1" applyBorder="1" applyAlignment="1">
      <alignment horizontal="center" vertical="center" wrapText="1"/>
    </xf>
    <xf numFmtId="0" fontId="91" fillId="3" borderId="9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vertical="center"/>
    </xf>
    <xf numFmtId="0" fontId="33" fillId="0" borderId="0" xfId="0" applyFont="1" applyFill="1" applyAlignment="1">
      <alignment horizontal="center"/>
    </xf>
    <xf numFmtId="176" fontId="3" fillId="0" borderId="0" xfId="0" applyNumberFormat="1" applyFont="1" applyFill="1"/>
    <xf numFmtId="176" fontId="3" fillId="0" borderId="0" xfId="0" applyNumberFormat="1" applyFont="1"/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center"/>
    </xf>
    <xf numFmtId="0" fontId="85" fillId="0" borderId="0" xfId="0" applyFont="1" applyFill="1" applyAlignment="1">
      <alignment horizontal="center" vertical="center"/>
    </xf>
    <xf numFmtId="49" fontId="110" fillId="0" borderId="0" xfId="0" applyNumberFormat="1" applyFont="1" applyFill="1" applyBorder="1" applyAlignment="1">
      <alignment horizontal="center" vertical="center" wrapText="1"/>
    </xf>
    <xf numFmtId="49" fontId="111" fillId="0" borderId="0" xfId="0" applyNumberFormat="1" applyFont="1" applyFill="1" applyBorder="1" applyAlignment="1">
      <alignment horizontal="center" vertical="center" wrapText="1"/>
    </xf>
    <xf numFmtId="0" fontId="85" fillId="3" borderId="2" xfId="0" applyFont="1" applyFill="1" applyBorder="1" applyAlignment="1">
      <alignment horizontal="center" vertical="center" wrapText="1"/>
    </xf>
    <xf numFmtId="0" fontId="85" fillId="3" borderId="10" xfId="0" applyFont="1" applyFill="1" applyBorder="1" applyAlignment="1">
      <alignment horizontal="center" vertical="center" wrapText="1"/>
    </xf>
    <xf numFmtId="0" fontId="112" fillId="0" borderId="2" xfId="0" applyFont="1" applyFill="1" applyBorder="1" applyAlignment="1">
      <alignment horizontal="center" vertical="center" wrapText="1"/>
    </xf>
    <xf numFmtId="179" fontId="3" fillId="0" borderId="2" xfId="0" quotePrefix="1" applyNumberFormat="1" applyFont="1" applyBorder="1" applyAlignment="1">
      <alignment horizontal="center" vertical="center"/>
    </xf>
    <xf numFmtId="0" fontId="113" fillId="0" borderId="2" xfId="0" applyFont="1" applyFill="1" applyBorder="1" applyAlignment="1">
      <alignment horizontal="center" vertical="center"/>
    </xf>
    <xf numFmtId="49" fontId="114" fillId="0" borderId="11" xfId="0" applyNumberFormat="1" applyFont="1" applyFill="1" applyBorder="1" applyAlignment="1">
      <alignment horizontal="center" vertical="center"/>
    </xf>
    <xf numFmtId="49" fontId="21" fillId="2" borderId="64" xfId="0" applyNumberFormat="1" applyFont="1" applyFill="1" applyBorder="1" applyAlignment="1">
      <alignment horizontal="center" vertical="center"/>
    </xf>
    <xf numFmtId="49" fontId="114" fillId="2" borderId="5" xfId="0" applyNumberFormat="1" applyFont="1" applyFill="1" applyBorder="1" applyAlignment="1">
      <alignment horizontal="center" vertical="center"/>
    </xf>
    <xf numFmtId="49" fontId="115" fillId="0" borderId="6" xfId="0" applyNumberFormat="1" applyFont="1" applyFill="1" applyBorder="1" applyAlignment="1">
      <alignment horizontal="center" vertical="center"/>
    </xf>
    <xf numFmtId="0" fontId="116" fillId="0" borderId="2" xfId="0" applyFont="1" applyFill="1" applyBorder="1" applyAlignment="1">
      <alignment horizontal="center" vertical="center"/>
    </xf>
    <xf numFmtId="177" fontId="117" fillId="0" borderId="2" xfId="0" applyNumberFormat="1" applyFont="1" applyFill="1" applyBorder="1" applyAlignment="1">
      <alignment horizontal="left" vertical="center" wrapText="1"/>
    </xf>
    <xf numFmtId="177" fontId="118" fillId="0" borderId="2" xfId="0" applyNumberFormat="1" applyFont="1" applyFill="1" applyBorder="1" applyAlignment="1">
      <alignment horizontal="center" vertical="center" wrapText="1"/>
    </xf>
    <xf numFmtId="177" fontId="118" fillId="0" borderId="11" xfId="0" applyNumberFormat="1" applyFont="1" applyFill="1" applyBorder="1" applyAlignment="1">
      <alignment horizontal="center" vertical="center" wrapText="1"/>
    </xf>
    <xf numFmtId="177" fontId="118" fillId="2" borderId="65" xfId="0" applyNumberFormat="1" applyFont="1" applyFill="1" applyBorder="1" applyAlignment="1">
      <alignment horizontal="center" vertical="center" wrapText="1"/>
    </xf>
    <xf numFmtId="177" fontId="118" fillId="2" borderId="7" xfId="0" applyNumberFormat="1" applyFont="1" applyFill="1" applyBorder="1" applyAlignment="1">
      <alignment horizontal="center" vertical="center" wrapText="1"/>
    </xf>
    <xf numFmtId="177" fontId="118" fillId="0" borderId="6" xfId="0" applyNumberFormat="1" applyFont="1" applyFill="1" applyBorder="1" applyAlignment="1">
      <alignment horizontal="center" vertical="center" wrapText="1"/>
    </xf>
    <xf numFmtId="177" fontId="119" fillId="0" borderId="2" xfId="0" applyNumberFormat="1" applyFont="1" applyFill="1" applyBorder="1" applyAlignment="1">
      <alignment horizontal="center" vertical="center" wrapText="1"/>
    </xf>
    <xf numFmtId="179" fontId="91" fillId="0" borderId="11" xfId="0" applyNumberFormat="1" applyFont="1" applyFill="1" applyBorder="1" applyAlignment="1">
      <alignment horizontal="center" vertical="center" wrapText="1"/>
    </xf>
    <xf numFmtId="179" fontId="91" fillId="2" borderId="66" xfId="0" applyNumberFormat="1" applyFont="1" applyFill="1" applyBorder="1" applyAlignment="1">
      <alignment horizontal="center" vertical="center" wrapText="1"/>
    </xf>
    <xf numFmtId="179" fontId="91" fillId="2" borderId="8" xfId="0" applyNumberFormat="1" applyFont="1" applyFill="1" applyBorder="1" applyAlignment="1">
      <alignment horizontal="center" vertical="center" wrapText="1"/>
    </xf>
    <xf numFmtId="179" fontId="91" fillId="0" borderId="6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Border="1" applyAlignment="1">
      <alignment horizontal="center" vertical="center"/>
    </xf>
    <xf numFmtId="49" fontId="114" fillId="0" borderId="2" xfId="0" applyNumberFormat="1" applyFont="1" applyFill="1" applyBorder="1" applyAlignment="1">
      <alignment horizontal="center" vertical="center"/>
    </xf>
    <xf numFmtId="49" fontId="115" fillId="0" borderId="2" xfId="0" applyNumberFormat="1" applyFont="1" applyFill="1" applyBorder="1" applyAlignment="1">
      <alignment horizontal="center" vertical="center"/>
    </xf>
    <xf numFmtId="179" fontId="91" fillId="0" borderId="10" xfId="0" applyNumberFormat="1" applyFont="1" applyFill="1" applyBorder="1" applyAlignment="1">
      <alignment horizontal="center" vertical="center" wrapText="1"/>
    </xf>
    <xf numFmtId="179" fontId="3" fillId="0" borderId="2" xfId="0" applyNumberFormat="1" applyFont="1" applyFill="1" applyBorder="1" applyAlignment="1">
      <alignment horizontal="center" vertical="center" wrapText="1"/>
    </xf>
    <xf numFmtId="49" fontId="21" fillId="2" borderId="5" xfId="0" applyNumberFormat="1" applyFont="1" applyFill="1" applyBorder="1" applyAlignment="1">
      <alignment horizontal="center" vertical="center"/>
    </xf>
    <xf numFmtId="0" fontId="117" fillId="0" borderId="2" xfId="0" applyFont="1" applyFill="1" applyBorder="1" applyAlignment="1">
      <alignment horizontal="left" vertical="center" wrapText="1"/>
    </xf>
    <xf numFmtId="179" fontId="3" fillId="16" borderId="2" xfId="0" applyNumberFormat="1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vertical="center"/>
    </xf>
    <xf numFmtId="0" fontId="114" fillId="0" borderId="9" xfId="3" applyFont="1" applyFill="1" applyBorder="1" applyAlignment="1">
      <alignment horizontal="center" vertical="center"/>
    </xf>
    <xf numFmtId="49" fontId="56" fillId="16" borderId="2" xfId="0" applyNumberFormat="1" applyFont="1" applyFill="1" applyBorder="1" applyAlignment="1">
      <alignment horizontal="center" vertical="center" wrapText="1"/>
    </xf>
    <xf numFmtId="49" fontId="117" fillId="0" borderId="2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177" fontId="3" fillId="16" borderId="2" xfId="0" applyNumberFormat="1" applyFont="1" applyFill="1" applyBorder="1" applyAlignment="1">
      <alignment horizontal="center" vertical="center" wrapText="1"/>
    </xf>
    <xf numFmtId="0" fontId="3" fillId="16" borderId="2" xfId="0" applyFont="1" applyFill="1" applyBorder="1" applyAlignment="1">
      <alignment vertical="center"/>
    </xf>
    <xf numFmtId="49" fontId="42" fillId="16" borderId="2" xfId="0" applyNumberFormat="1" applyFont="1" applyFill="1" applyBorder="1" applyAlignment="1">
      <alignment horizontal="center" vertical="center"/>
    </xf>
    <xf numFmtId="0" fontId="114" fillId="0" borderId="2" xfId="3" applyFont="1" applyFill="1" applyBorder="1" applyAlignment="1">
      <alignment horizontal="center" vertical="center"/>
    </xf>
    <xf numFmtId="0" fontId="117" fillId="0" borderId="67" xfId="0" applyFont="1" applyFill="1" applyBorder="1" applyAlignment="1">
      <alignment horizontal="left" vertical="center" wrapText="1"/>
    </xf>
    <xf numFmtId="0" fontId="17" fillId="2" borderId="5" xfId="0" applyFont="1" applyFill="1" applyBorder="1" applyAlignment="1">
      <alignment horizontal="center" vertical="center"/>
    </xf>
    <xf numFmtId="49" fontId="114" fillId="0" borderId="6" xfId="0" applyNumberFormat="1" applyFont="1" applyFill="1" applyBorder="1" applyAlignment="1">
      <alignment horizontal="center" vertical="center"/>
    </xf>
    <xf numFmtId="0" fontId="115" fillId="0" borderId="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49" fontId="21" fillId="0" borderId="2" xfId="0" applyNumberFormat="1" applyFont="1" applyFill="1" applyBorder="1" applyAlignment="1">
      <alignment horizontal="center" vertical="center"/>
    </xf>
    <xf numFmtId="179" fontId="28" fillId="0" borderId="2" xfId="0" applyNumberFormat="1" applyFont="1" applyFill="1" applyBorder="1" applyAlignment="1">
      <alignment horizontal="center" vertical="center" wrapText="1"/>
    </xf>
    <xf numFmtId="49" fontId="42" fillId="0" borderId="2" xfId="0" applyNumberFormat="1" applyFont="1" applyFill="1" applyBorder="1" applyAlignment="1">
      <alignment horizontal="center" vertical="center"/>
    </xf>
    <xf numFmtId="0" fontId="115" fillId="0" borderId="2" xfId="3" applyFont="1" applyFill="1" applyBorder="1" applyAlignment="1">
      <alignment horizontal="center" vertical="center" wrapText="1"/>
    </xf>
    <xf numFmtId="0" fontId="120" fillId="0" borderId="0" xfId="0" applyFont="1" applyFill="1" applyAlignment="1">
      <alignment horizontal="left" vertical="center" wrapText="1"/>
    </xf>
    <xf numFmtId="179" fontId="91" fillId="0" borderId="2" xfId="0" quotePrefix="1" applyNumberFormat="1" applyFont="1" applyFill="1" applyBorder="1" applyAlignment="1">
      <alignment horizontal="center" vertical="center" wrapText="1"/>
    </xf>
    <xf numFmtId="49" fontId="114" fillId="0" borderId="9" xfId="0" applyNumberFormat="1" applyFont="1" applyFill="1" applyBorder="1" applyAlignment="1">
      <alignment horizontal="center" vertical="center"/>
    </xf>
    <xf numFmtId="0" fontId="115" fillId="0" borderId="2" xfId="3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49" fontId="37" fillId="0" borderId="2" xfId="0" applyNumberFormat="1" applyFont="1" applyFill="1" applyBorder="1" applyAlignment="1">
      <alignment vertical="center" wrapText="1"/>
    </xf>
    <xf numFmtId="0" fontId="115" fillId="0" borderId="2" xfId="0" applyFont="1" applyFill="1" applyBorder="1" applyAlignment="1">
      <alignment vertical="center"/>
    </xf>
    <xf numFmtId="49" fontId="121" fillId="0" borderId="2" xfId="0" applyNumberFormat="1" applyFont="1" applyFill="1" applyBorder="1" applyAlignment="1">
      <alignment horizontal="center" vertical="center" wrapText="1"/>
    </xf>
    <xf numFmtId="0" fontId="115" fillId="0" borderId="2" xfId="3" applyFont="1" applyFill="1" applyBorder="1" applyAlignment="1">
      <alignment horizontal="center" vertical="center"/>
    </xf>
    <xf numFmtId="49" fontId="21" fillId="0" borderId="11" xfId="0" applyNumberFormat="1" applyFont="1" applyFill="1" applyBorder="1" applyAlignment="1">
      <alignment horizontal="center" vertical="center"/>
    </xf>
    <xf numFmtId="49" fontId="42" fillId="2" borderId="5" xfId="0" applyNumberFormat="1" applyFont="1" applyFill="1" applyBorder="1" applyAlignment="1">
      <alignment horizontal="center" vertical="center"/>
    </xf>
    <xf numFmtId="177" fontId="3" fillId="15" borderId="2" xfId="0" applyNumberFormat="1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vertical="center"/>
    </xf>
    <xf numFmtId="0" fontId="116" fillId="17" borderId="2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 wrapText="1"/>
    </xf>
    <xf numFmtId="0" fontId="89" fillId="17" borderId="9" xfId="0" applyFont="1" applyFill="1" applyBorder="1" applyAlignment="1">
      <alignment horizontal="center" vertical="center" wrapText="1"/>
    </xf>
    <xf numFmtId="0" fontId="122" fillId="17" borderId="2" xfId="0" applyFont="1" applyFill="1" applyBorder="1" applyAlignment="1">
      <alignment horizontal="center" vertical="center" wrapText="1"/>
    </xf>
    <xf numFmtId="0" fontId="97" fillId="17" borderId="2" xfId="0" applyFont="1" applyFill="1" applyBorder="1" applyAlignment="1">
      <alignment horizontal="center" vertical="center" wrapText="1"/>
    </xf>
    <xf numFmtId="177" fontId="117" fillId="17" borderId="2" xfId="0" applyNumberFormat="1" applyFont="1" applyFill="1" applyBorder="1" applyAlignment="1">
      <alignment horizontal="left" vertical="center" wrapText="1"/>
    </xf>
    <xf numFmtId="49" fontId="60" fillId="17" borderId="2" xfId="0" applyNumberFormat="1" applyFont="1" applyFill="1" applyBorder="1" applyAlignment="1">
      <alignment horizontal="center" vertical="center" wrapText="1"/>
    </xf>
    <xf numFmtId="0" fontId="0" fillId="17" borderId="2" xfId="0" applyFont="1" applyFill="1" applyBorder="1" applyAlignment="1">
      <alignment horizontal="center" vertical="center" wrapText="1"/>
    </xf>
    <xf numFmtId="0" fontId="56" fillId="17" borderId="2" xfId="0" applyFont="1" applyFill="1" applyBorder="1" applyAlignment="1">
      <alignment horizontal="center" vertical="center" wrapText="1"/>
    </xf>
    <xf numFmtId="49" fontId="56" fillId="2" borderId="5" xfId="0" applyNumberFormat="1" applyFont="1" applyFill="1" applyBorder="1" applyAlignment="1">
      <alignment horizontal="center" vertical="center" wrapText="1"/>
    </xf>
    <xf numFmtId="0" fontId="120" fillId="0" borderId="0" xfId="0" applyFont="1" applyFill="1" applyAlignment="1">
      <alignment vertical="center" wrapText="1"/>
    </xf>
    <xf numFmtId="0" fontId="123" fillId="0" borderId="2" xfId="0" applyFont="1" applyFill="1" applyBorder="1" applyAlignment="1">
      <alignment horizontal="left" vertical="center" wrapText="1"/>
    </xf>
    <xf numFmtId="49" fontId="21" fillId="0" borderId="6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16" fillId="0" borderId="1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76" fillId="0" borderId="2" xfId="0" applyNumberFormat="1" applyFont="1" applyFill="1" applyBorder="1" applyAlignment="1">
      <alignment horizontal="center" vertical="center"/>
    </xf>
    <xf numFmtId="49" fontId="21" fillId="2" borderId="5" xfId="0" applyNumberFormat="1" applyFont="1" applyFill="1" applyBorder="1" applyAlignment="1">
      <alignment horizontal="center" vertical="center" wrapText="1"/>
    </xf>
    <xf numFmtId="49" fontId="37" fillId="2" borderId="5" xfId="0" applyNumberFormat="1" applyFont="1" applyFill="1" applyBorder="1" applyAlignment="1">
      <alignment horizontal="center" vertical="center" wrapText="1"/>
    </xf>
    <xf numFmtId="0" fontId="116" fillId="0" borderId="6" xfId="0" applyFont="1" applyFill="1" applyBorder="1" applyAlignment="1">
      <alignment horizontal="center" vertical="center"/>
    </xf>
    <xf numFmtId="49" fontId="115" fillId="0" borderId="9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49" fontId="21" fillId="16" borderId="2" xfId="0" applyNumberFormat="1" applyFont="1" applyFill="1" applyBorder="1" applyAlignment="1">
      <alignment horizontal="center" vertical="center"/>
    </xf>
    <xf numFmtId="49" fontId="21" fillId="0" borderId="11" xfId="0" applyNumberFormat="1" applyFont="1" applyFill="1" applyBorder="1" applyAlignment="1">
      <alignment horizontal="center" vertical="center" wrapText="1"/>
    </xf>
    <xf numFmtId="49" fontId="60" fillId="0" borderId="6" xfId="0" applyNumberFormat="1" applyFont="1" applyFill="1" applyBorder="1" applyAlignment="1">
      <alignment horizontal="center" vertical="center" wrapText="1"/>
    </xf>
    <xf numFmtId="49" fontId="121" fillId="17" borderId="2" xfId="0" applyNumberFormat="1" applyFont="1" applyFill="1" applyBorder="1" applyAlignment="1">
      <alignment horizontal="center" vertical="center" wrapText="1"/>
    </xf>
    <xf numFmtId="0" fontId="122" fillId="17" borderId="9" xfId="0" applyFont="1" applyFill="1" applyBorder="1" applyAlignment="1">
      <alignment horizontal="center" vertical="center" wrapText="1"/>
    </xf>
    <xf numFmtId="0" fontId="0" fillId="15" borderId="2" xfId="0" applyFont="1" applyFill="1" applyBorder="1" applyAlignment="1">
      <alignment horizontal="center" vertical="center" wrapText="1"/>
    </xf>
    <xf numFmtId="49" fontId="60" fillId="15" borderId="2" xfId="0" applyNumberFormat="1" applyFont="1" applyFill="1" applyBorder="1" applyAlignment="1">
      <alignment horizontal="center" vertical="center" wrapText="1"/>
    </xf>
    <xf numFmtId="49" fontId="114" fillId="15" borderId="2" xfId="0" applyNumberFormat="1" applyFont="1" applyFill="1" applyBorder="1" applyAlignment="1">
      <alignment horizontal="center" vertical="center" wrapText="1"/>
    </xf>
    <xf numFmtId="0" fontId="124" fillId="17" borderId="2" xfId="0" applyFont="1" applyFill="1" applyBorder="1" applyAlignment="1">
      <alignment horizontal="center" vertical="center" wrapText="1"/>
    </xf>
    <xf numFmtId="0" fontId="76" fillId="15" borderId="2" xfId="0" applyFont="1" applyFill="1" applyBorder="1" applyAlignment="1">
      <alignment horizontal="center" vertical="center" wrapText="1"/>
    </xf>
    <xf numFmtId="0" fontId="21" fillId="15" borderId="2" xfId="0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vertical="center" wrapText="1"/>
    </xf>
    <xf numFmtId="0" fontId="85" fillId="0" borderId="0" xfId="0" applyFont="1" applyFill="1" applyAlignment="1">
      <alignment vertical="center" wrapText="1"/>
    </xf>
    <xf numFmtId="0" fontId="61" fillId="11" borderId="41" xfId="1" applyFont="1" applyFill="1" applyBorder="1" applyAlignment="1">
      <alignment horizontal="center" vertical="center" wrapText="1"/>
    </xf>
    <xf numFmtId="0" fontId="125" fillId="0" borderId="0" xfId="0" applyFont="1"/>
    <xf numFmtId="0" fontId="126" fillId="0" borderId="0" xfId="0" applyFont="1"/>
    <xf numFmtId="49" fontId="18" fillId="9" borderId="18" xfId="0" applyNumberFormat="1" applyFont="1" applyFill="1" applyBorder="1" applyAlignment="1">
      <alignment horizontal="left" vertical="top" wrapText="1"/>
    </xf>
    <xf numFmtId="0" fontId="76" fillId="0" borderId="0" xfId="0" applyFont="1" applyBorder="1"/>
    <xf numFmtId="0" fontId="0" fillId="0" borderId="0" xfId="0" applyFill="1"/>
    <xf numFmtId="0" fontId="0" fillId="0" borderId="0" xfId="0" applyFill="1" applyBorder="1"/>
    <xf numFmtId="49" fontId="43" fillId="2" borderId="22" xfId="0" applyNumberFormat="1" applyFont="1" applyFill="1" applyBorder="1" applyAlignment="1" applyProtection="1">
      <alignment horizontal="left" vertical="top" wrapText="1"/>
      <protection locked="0"/>
    </xf>
    <xf numFmtId="0" fontId="3" fillId="2" borderId="21" xfId="0" applyFont="1" applyFill="1" applyBorder="1" applyAlignment="1" applyProtection="1">
      <alignment horizontal="right"/>
      <protection locked="0"/>
    </xf>
    <xf numFmtId="0" fontId="3" fillId="2" borderId="23" xfId="0" applyFont="1" applyFill="1" applyBorder="1" applyAlignment="1" applyProtection="1">
      <alignment horizontal="right"/>
      <protection locked="0"/>
    </xf>
    <xf numFmtId="0" fontId="0" fillId="7" borderId="34" xfId="0" applyFill="1" applyBorder="1" applyProtection="1">
      <protection locked="0"/>
    </xf>
    <xf numFmtId="0" fontId="0" fillId="0" borderId="0" xfId="0" applyProtection="1">
      <protection locked="0"/>
    </xf>
    <xf numFmtId="177" fontId="68" fillId="0" borderId="21" xfId="0" applyNumberFormat="1" applyFont="1" applyFill="1" applyBorder="1" applyAlignment="1">
      <alignment horizontal="right" vertical="center"/>
    </xf>
    <xf numFmtId="177" fontId="68" fillId="0" borderId="23" xfId="0" applyNumberFormat="1" applyFont="1" applyFill="1" applyBorder="1" applyAlignment="1">
      <alignment horizontal="right" vertical="center"/>
    </xf>
    <xf numFmtId="177" fontId="70" fillId="0" borderId="0" xfId="0" applyNumberFormat="1" applyFont="1" applyFill="1" applyBorder="1" applyAlignment="1">
      <alignment horizontal="left" wrapText="1"/>
    </xf>
    <xf numFmtId="0" fontId="127" fillId="0" borderId="0" xfId="0" applyFont="1"/>
    <xf numFmtId="0" fontId="0" fillId="0" borderId="0" xfId="0" applyFont="1" applyBorder="1"/>
    <xf numFmtId="0" fontId="76" fillId="0" borderId="0" xfId="0" applyFont="1" applyFill="1" applyBorder="1"/>
    <xf numFmtId="0" fontId="76" fillId="0" borderId="40" xfId="0" applyFont="1" applyBorder="1"/>
    <xf numFmtId="0" fontId="75" fillId="0" borderId="19" xfId="0" applyFont="1" applyBorder="1"/>
    <xf numFmtId="0" fontId="78" fillId="0" borderId="31" xfId="0" applyFont="1" applyBorder="1"/>
    <xf numFmtId="49" fontId="43" fillId="2" borderId="34" xfId="0" applyNumberFormat="1" applyFont="1" applyFill="1" applyBorder="1" applyAlignment="1">
      <alignment horizontal="left" vertical="top" wrapText="1"/>
    </xf>
    <xf numFmtId="0" fontId="3" fillId="2" borderId="27" xfId="0" applyFont="1" applyFill="1" applyBorder="1" applyAlignment="1" applyProtection="1">
      <alignment horizontal="right"/>
      <protection locked="0"/>
    </xf>
    <xf numFmtId="0" fontId="3" fillId="2" borderId="28" xfId="0" applyFont="1" applyFill="1" applyBorder="1" applyAlignment="1" applyProtection="1">
      <alignment horizontal="right"/>
      <protection locked="0"/>
    </xf>
    <xf numFmtId="49" fontId="18" fillId="9" borderId="68" xfId="0" applyNumberFormat="1" applyFont="1" applyFill="1" applyBorder="1" applyAlignment="1">
      <alignment horizontal="left" vertical="top" wrapText="1"/>
    </xf>
    <xf numFmtId="49" fontId="18" fillId="6" borderId="69" xfId="0" applyNumberFormat="1" applyFont="1" applyFill="1" applyBorder="1" applyAlignment="1">
      <alignment horizontal="left" vertical="top" wrapText="1"/>
    </xf>
    <xf numFmtId="49" fontId="18" fillId="6" borderId="70" xfId="0" applyNumberFormat="1" applyFont="1" applyFill="1" applyBorder="1" applyAlignment="1">
      <alignment horizontal="left" vertical="top" wrapText="1"/>
    </xf>
    <xf numFmtId="49" fontId="18" fillId="6" borderId="71" xfId="0" applyNumberFormat="1" applyFont="1" applyFill="1" applyBorder="1" applyAlignment="1">
      <alignment horizontal="left" vertical="top" wrapText="1"/>
    </xf>
    <xf numFmtId="0" fontId="129" fillId="7" borderId="30" xfId="0" applyFont="1" applyFill="1" applyBorder="1"/>
    <xf numFmtId="177" fontId="67" fillId="0" borderId="72" xfId="0" applyNumberFormat="1" applyFont="1" applyFill="1" applyBorder="1" applyAlignment="1">
      <alignment horizontal="right" vertical="center" wrapText="1"/>
    </xf>
    <xf numFmtId="0" fontId="0" fillId="0" borderId="73" xfId="0" applyBorder="1" applyAlignment="1">
      <alignment horizontal="right"/>
    </xf>
    <xf numFmtId="177" fontId="68" fillId="0" borderId="73" xfId="0" applyNumberFormat="1" applyFont="1" applyFill="1" applyBorder="1" applyAlignment="1">
      <alignment horizontal="right" vertical="center" wrapText="1"/>
    </xf>
    <xf numFmtId="0" fontId="0" fillId="0" borderId="74" xfId="0" applyBorder="1" applyAlignment="1">
      <alignment horizontal="right"/>
    </xf>
    <xf numFmtId="0" fontId="0" fillId="0" borderId="72" xfId="0" applyBorder="1"/>
    <xf numFmtId="0" fontId="0" fillId="0" borderId="73" xfId="0" applyBorder="1"/>
    <xf numFmtId="177" fontId="68" fillId="0" borderId="73" xfId="0" applyNumberFormat="1" applyFont="1" applyFill="1" applyBorder="1" applyAlignment="1">
      <alignment horizontal="right" vertical="center"/>
    </xf>
    <xf numFmtId="177" fontId="68" fillId="0" borderId="74" xfId="0" applyNumberFormat="1" applyFont="1" applyFill="1" applyBorder="1" applyAlignment="1">
      <alignment horizontal="right" vertical="center" wrapText="1"/>
    </xf>
    <xf numFmtId="0" fontId="0" fillId="0" borderId="74" xfId="0" applyBorder="1"/>
    <xf numFmtId="177" fontId="68" fillId="0" borderId="74" xfId="0" applyNumberFormat="1" applyFont="1" applyFill="1" applyBorder="1" applyAlignment="1">
      <alignment horizontal="right" vertical="center"/>
    </xf>
    <xf numFmtId="0" fontId="130" fillId="18" borderId="2" xfId="4" applyFont="1" applyFill="1" applyBorder="1" applyAlignment="1" applyProtection="1">
      <alignment horizontal="center" vertical="center"/>
    </xf>
    <xf numFmtId="0" fontId="1" fillId="0" borderId="0" xfId="5">
      <alignment vertical="center"/>
    </xf>
    <xf numFmtId="0" fontId="132" fillId="19" borderId="2" xfId="4" applyFont="1" applyFill="1" applyBorder="1" applyAlignment="1">
      <alignment horizontal="center" vertical="center" wrapText="1"/>
    </xf>
    <xf numFmtId="0" fontId="132" fillId="20" borderId="2" xfId="4" applyFont="1" applyFill="1" applyBorder="1" applyAlignment="1">
      <alignment horizontal="center" vertical="center" wrapText="1"/>
    </xf>
    <xf numFmtId="0" fontId="132" fillId="21" borderId="2" xfId="4" applyFont="1" applyFill="1" applyBorder="1" applyAlignment="1">
      <alignment horizontal="center" vertical="center" wrapText="1"/>
    </xf>
    <xf numFmtId="0" fontId="132" fillId="22" borderId="2" xfId="4" applyFont="1" applyFill="1" applyBorder="1" applyAlignment="1">
      <alignment horizontal="center" vertical="center" wrapText="1"/>
    </xf>
    <xf numFmtId="0" fontId="132" fillId="23" borderId="2" xfId="4" applyFont="1" applyFill="1" applyBorder="1" applyAlignment="1">
      <alignment horizontal="center" vertical="center" wrapText="1"/>
    </xf>
    <xf numFmtId="0" fontId="132" fillId="23" borderId="11" xfId="4" applyFont="1" applyFill="1" applyBorder="1" applyAlignment="1">
      <alignment horizontal="center" vertical="center" wrapText="1"/>
    </xf>
    <xf numFmtId="0" fontId="133" fillId="0" borderId="76" xfId="5" applyFont="1" applyBorder="1">
      <alignment vertical="center"/>
    </xf>
    <xf numFmtId="180" fontId="133" fillId="0" borderId="77" xfId="5" applyNumberFormat="1" applyFont="1" applyBorder="1" applyProtection="1">
      <alignment vertical="center"/>
    </xf>
    <xf numFmtId="0" fontId="132" fillId="19" borderId="2" xfId="4" applyFont="1" applyFill="1" applyBorder="1" applyAlignment="1" applyProtection="1">
      <alignment horizontal="center" vertical="center" wrapText="1"/>
    </xf>
    <xf numFmtId="180" fontId="132" fillId="20" borderId="2" xfId="4" applyNumberFormat="1" applyFont="1" applyFill="1" applyBorder="1" applyAlignment="1" applyProtection="1">
      <alignment horizontal="center" vertical="center" wrapText="1"/>
      <protection locked="0"/>
    </xf>
    <xf numFmtId="180" fontId="132" fillId="21" borderId="2" xfId="4" applyNumberFormat="1" applyFont="1" applyFill="1" applyBorder="1" applyAlignment="1" applyProtection="1">
      <alignment horizontal="center" vertical="center" wrapText="1"/>
      <protection locked="0"/>
    </xf>
    <xf numFmtId="180" fontId="132" fillId="22" borderId="2" xfId="4" applyNumberFormat="1" applyFont="1" applyFill="1" applyBorder="1" applyAlignment="1" applyProtection="1">
      <alignment horizontal="center" vertical="center" wrapText="1"/>
      <protection locked="0"/>
    </xf>
    <xf numFmtId="180" fontId="132" fillId="23" borderId="2" xfId="4" applyNumberFormat="1" applyFont="1" applyFill="1" applyBorder="1" applyAlignment="1" applyProtection="1">
      <alignment horizontal="center" vertical="center" wrapText="1"/>
      <protection locked="0"/>
    </xf>
    <xf numFmtId="180" fontId="132" fillId="23" borderId="11" xfId="4" applyNumberFormat="1" applyFont="1" applyFill="1" applyBorder="1" applyAlignment="1" applyProtection="1">
      <alignment horizontal="center" vertical="center" wrapText="1"/>
      <protection locked="0"/>
    </xf>
    <xf numFmtId="0" fontId="133" fillId="0" borderId="79" xfId="5" applyFont="1" applyBorder="1">
      <alignment vertical="center"/>
    </xf>
    <xf numFmtId="180" fontId="133" fillId="0" borderId="80" xfId="5" applyNumberFormat="1" applyFont="1" applyBorder="1" applyProtection="1">
      <alignment vertical="center"/>
    </xf>
    <xf numFmtId="0" fontId="132" fillId="0" borderId="2" xfId="4" applyFont="1" applyFill="1" applyBorder="1" applyAlignment="1" applyProtection="1">
      <alignment horizontal="center" vertical="center" wrapText="1"/>
    </xf>
    <xf numFmtId="0" fontId="133" fillId="0" borderId="81" xfId="5" applyFont="1" applyBorder="1">
      <alignment vertical="center"/>
    </xf>
    <xf numFmtId="180" fontId="133" fillId="0" borderId="82" xfId="5" applyNumberFormat="1" applyFont="1" applyBorder="1" applyProtection="1">
      <alignment vertical="center"/>
    </xf>
    <xf numFmtId="0" fontId="1" fillId="0" borderId="0" xfId="5" applyFont="1">
      <alignment vertical="center"/>
    </xf>
    <xf numFmtId="0" fontId="1" fillId="24" borderId="2" xfId="5" applyFill="1" applyBorder="1">
      <alignment vertical="center"/>
    </xf>
    <xf numFmtId="0" fontId="134" fillId="21" borderId="2" xfId="4" applyFont="1" applyFill="1" applyBorder="1" applyAlignment="1">
      <alignment horizontal="center" vertical="center" wrapText="1"/>
    </xf>
    <xf numFmtId="0" fontId="1" fillId="24" borderId="11" xfId="5" applyFill="1" applyBorder="1">
      <alignment vertical="center"/>
    </xf>
    <xf numFmtId="0" fontId="1" fillId="0" borderId="2" xfId="5" applyBorder="1" applyProtection="1">
      <alignment vertical="center"/>
    </xf>
    <xf numFmtId="0" fontId="1" fillId="0" borderId="11" xfId="5" applyBorder="1" applyProtection="1">
      <alignment vertical="center"/>
    </xf>
    <xf numFmtId="0" fontId="132" fillId="25" borderId="2" xfId="4" applyFont="1" applyFill="1" applyBorder="1" applyAlignment="1" applyProtection="1">
      <alignment horizontal="center" vertical="center" wrapText="1"/>
    </xf>
    <xf numFmtId="0" fontId="132" fillId="23" borderId="2" xfId="4" applyFont="1" applyFill="1" applyBorder="1" applyAlignment="1">
      <alignment horizontal="center" vertical="center"/>
    </xf>
    <xf numFmtId="0" fontId="134" fillId="20" borderId="2" xfId="4" applyFont="1" applyFill="1" applyBorder="1" applyAlignment="1">
      <alignment horizontal="center" vertical="center" wrapText="1"/>
    </xf>
    <xf numFmtId="0" fontId="134" fillId="20" borderId="11" xfId="4" applyFont="1" applyFill="1" applyBorder="1" applyAlignment="1">
      <alignment horizontal="center" vertical="center" wrapText="1"/>
    </xf>
    <xf numFmtId="180" fontId="132" fillId="20" borderId="11" xfId="4" applyNumberFormat="1" applyFont="1" applyFill="1" applyBorder="1" applyAlignment="1" applyProtection="1">
      <alignment horizontal="center" vertical="center" wrapText="1"/>
      <protection locked="0"/>
    </xf>
    <xf numFmtId="0" fontId="132" fillId="20" borderId="11" xfId="4" applyFont="1" applyFill="1" applyBorder="1" applyAlignment="1">
      <alignment horizontal="center" vertical="center" wrapText="1"/>
    </xf>
    <xf numFmtId="0" fontId="132" fillId="21" borderId="11" xfId="4" applyFont="1" applyFill="1" applyBorder="1" applyAlignment="1">
      <alignment horizontal="center" vertical="center" wrapText="1"/>
    </xf>
    <xf numFmtId="180" fontId="132" fillId="21" borderId="11" xfId="4" applyNumberFormat="1" applyFont="1" applyFill="1" applyBorder="1" applyAlignment="1" applyProtection="1">
      <alignment horizontal="center" vertical="center" wrapText="1"/>
      <protection locked="0"/>
    </xf>
    <xf numFmtId="0" fontId="136" fillId="0" borderId="0" xfId="5" applyFont="1">
      <alignment vertical="center"/>
    </xf>
    <xf numFmtId="0" fontId="136" fillId="24" borderId="11" xfId="5" applyFont="1" applyFill="1" applyBorder="1">
      <alignment vertical="center"/>
    </xf>
    <xf numFmtId="0" fontId="132" fillId="25" borderId="2" xfId="4" applyFont="1" applyFill="1" applyBorder="1" applyAlignment="1">
      <alignment horizontal="center" vertical="center" wrapText="1"/>
    </xf>
    <xf numFmtId="0" fontId="132" fillId="0" borderId="11" xfId="4" applyFont="1" applyFill="1" applyBorder="1" applyAlignment="1" applyProtection="1">
      <alignment horizontal="center" vertical="center" wrapText="1"/>
    </xf>
    <xf numFmtId="0" fontId="136" fillId="24" borderId="2" xfId="5" applyFont="1" applyFill="1" applyBorder="1">
      <alignment vertical="center"/>
    </xf>
    <xf numFmtId="0" fontId="132" fillId="26" borderId="2" xfId="4" applyFont="1" applyFill="1" applyBorder="1" applyAlignment="1">
      <alignment horizontal="center" vertical="center" wrapText="1"/>
    </xf>
    <xf numFmtId="0" fontId="132" fillId="20" borderId="2" xfId="4" applyFont="1" applyFill="1" applyBorder="1" applyAlignment="1">
      <alignment horizontal="center" vertical="center"/>
    </xf>
    <xf numFmtId="0" fontId="132" fillId="26" borderId="2" xfId="4" applyFont="1" applyFill="1" applyBorder="1" applyAlignment="1" applyProtection="1">
      <alignment horizontal="center" vertical="center" wrapText="1"/>
    </xf>
    <xf numFmtId="0" fontId="1" fillId="0" borderId="79" xfId="5" applyBorder="1" applyProtection="1">
      <alignment vertical="center"/>
    </xf>
    <xf numFmtId="0" fontId="1" fillId="0" borderId="80" xfId="5" applyBorder="1">
      <alignment vertical="center"/>
    </xf>
    <xf numFmtId="0" fontId="132" fillId="22" borderId="11" xfId="4" applyFont="1" applyFill="1" applyBorder="1" applyAlignment="1">
      <alignment horizontal="center" vertical="center" wrapText="1"/>
    </xf>
    <xf numFmtId="180" fontId="132" fillId="22" borderId="11" xfId="4" applyNumberFormat="1" applyFont="1" applyFill="1" applyBorder="1" applyAlignment="1" applyProtection="1">
      <alignment horizontal="center" vertical="center" wrapText="1"/>
      <protection locked="0"/>
    </xf>
    <xf numFmtId="0" fontId="133" fillId="0" borderId="0" xfId="5" applyFont="1">
      <alignment vertical="center"/>
    </xf>
    <xf numFmtId="180" fontId="133" fillId="0" borderId="0" xfId="5" applyNumberFormat="1" applyFont="1" applyProtection="1">
      <alignment vertical="center"/>
    </xf>
    <xf numFmtId="0" fontId="1" fillId="0" borderId="81" xfId="5" applyBorder="1" applyProtection="1">
      <alignment vertical="center"/>
    </xf>
    <xf numFmtId="0" fontId="1" fillId="0" borderId="82" xfId="5" applyBorder="1">
      <alignment vertical="center"/>
    </xf>
    <xf numFmtId="0" fontId="132" fillId="23" borderId="9" xfId="4" applyFont="1" applyFill="1" applyBorder="1" applyAlignment="1">
      <alignment horizontal="center" vertical="center" wrapText="1"/>
    </xf>
    <xf numFmtId="0" fontId="132" fillId="20" borderId="15" xfId="4" applyFont="1" applyFill="1" applyBorder="1" applyAlignment="1">
      <alignment horizontal="center" vertical="center" wrapText="1"/>
    </xf>
    <xf numFmtId="0" fontId="132" fillId="24" borderId="2" xfId="4" applyFont="1" applyFill="1" applyBorder="1" applyAlignment="1">
      <alignment horizontal="center" vertical="center" wrapText="1"/>
    </xf>
    <xf numFmtId="0" fontId="132" fillId="20" borderId="9" xfId="4" applyFont="1" applyFill="1" applyBorder="1" applyAlignment="1">
      <alignment horizontal="center" vertical="center" wrapText="1"/>
    </xf>
    <xf numFmtId="0" fontId="132" fillId="24" borderId="15" xfId="4" applyFont="1" applyFill="1" applyBorder="1" applyAlignment="1">
      <alignment horizontal="center" vertical="center" wrapText="1"/>
    </xf>
    <xf numFmtId="0" fontId="134" fillId="23" borderId="2" xfId="4" applyFont="1" applyFill="1" applyBorder="1" applyAlignment="1">
      <alignment horizontal="center" vertical="center"/>
    </xf>
    <xf numFmtId="0" fontId="134" fillId="23" borderId="11" xfId="4" applyFont="1" applyFill="1" applyBorder="1" applyAlignment="1">
      <alignment horizontal="center" vertical="center" wrapText="1"/>
    </xf>
    <xf numFmtId="0" fontId="132" fillId="0" borderId="2" xfId="4" applyNumberFormat="1" applyFont="1" applyFill="1" applyBorder="1" applyAlignment="1" applyProtection="1">
      <alignment horizontal="center" vertical="center" wrapText="1"/>
    </xf>
    <xf numFmtId="0" fontId="132" fillId="24" borderId="11" xfId="4" applyFont="1" applyFill="1" applyBorder="1" applyAlignment="1">
      <alignment horizontal="center" vertical="center" wrapText="1"/>
    </xf>
    <xf numFmtId="20" fontId="132" fillId="19" borderId="2" xfId="4" applyNumberFormat="1" applyFont="1" applyFill="1" applyBorder="1" applyAlignment="1">
      <alignment horizontal="center" vertical="center" wrapText="1"/>
    </xf>
    <xf numFmtId="0" fontId="1" fillId="0" borderId="79" xfId="5" applyBorder="1">
      <alignment vertical="center"/>
    </xf>
    <xf numFmtId="0" fontId="1" fillId="0" borderId="81" xfId="5" applyBorder="1">
      <alignment vertical="center"/>
    </xf>
    <xf numFmtId="0" fontId="132" fillId="28" borderId="2" xfId="4" applyFont="1" applyFill="1" applyBorder="1" applyAlignment="1">
      <alignment horizontal="center" vertical="center"/>
    </xf>
    <xf numFmtId="0" fontId="132" fillId="28" borderId="2" xfId="4" applyFont="1" applyFill="1" applyBorder="1" applyAlignment="1" applyProtection="1">
      <alignment horizontal="center" vertical="center" wrapText="1"/>
    </xf>
    <xf numFmtId="0" fontId="138" fillId="29" borderId="0" xfId="4" applyFont="1" applyFill="1" applyBorder="1" applyAlignment="1" applyProtection="1">
      <alignment horizontal="center" vertical="center"/>
    </xf>
    <xf numFmtId="0" fontId="138" fillId="29" borderId="0" xfId="4" applyFont="1" applyFill="1" applyBorder="1" applyAlignment="1" applyProtection="1">
      <alignment horizontal="center" vertical="center" wrapText="1"/>
    </xf>
    <xf numFmtId="0" fontId="132" fillId="29" borderId="0" xfId="4" applyFont="1" applyFill="1" applyBorder="1" applyAlignment="1" applyProtection="1">
      <alignment horizontal="center" vertical="center" wrapText="1"/>
    </xf>
    <xf numFmtId="0" fontId="1" fillId="0" borderId="0" xfId="5" applyBorder="1" applyProtection="1">
      <alignment vertical="center"/>
    </xf>
    <xf numFmtId="0" fontId="132" fillId="23" borderId="2" xfId="4" applyFont="1" applyFill="1" applyBorder="1" applyAlignment="1" applyProtection="1">
      <alignment horizontal="center" vertical="center" wrapText="1"/>
    </xf>
    <xf numFmtId="0" fontId="132" fillId="21" borderId="2" xfId="4" applyFont="1" applyFill="1" applyBorder="1" applyAlignment="1" applyProtection="1">
      <alignment horizontal="center" vertical="center" wrapText="1"/>
    </xf>
    <xf numFmtId="0" fontId="132" fillId="22" borderId="2" xfId="4" applyFont="1" applyFill="1" applyBorder="1" applyAlignment="1" applyProtection="1">
      <alignment horizontal="center" vertical="center" wrapText="1"/>
    </xf>
    <xf numFmtId="0" fontId="132" fillId="20" borderId="2" xfId="4" applyFont="1" applyFill="1" applyBorder="1" applyAlignment="1" applyProtection="1">
      <alignment horizontal="center" vertical="center" wrapText="1"/>
    </xf>
    <xf numFmtId="0" fontId="1" fillId="0" borderId="0" xfId="5" applyProtection="1">
      <alignment vertical="center"/>
    </xf>
    <xf numFmtId="0" fontId="132" fillId="20" borderId="2" xfId="4" applyFont="1" applyFill="1" applyBorder="1" applyAlignment="1" applyProtection="1">
      <alignment horizontal="center" vertical="center"/>
    </xf>
    <xf numFmtId="0" fontId="132" fillId="30" borderId="2" xfId="4" applyFont="1" applyFill="1" applyBorder="1" applyAlignment="1">
      <alignment horizontal="center" vertical="center"/>
    </xf>
    <xf numFmtId="0" fontId="132" fillId="21" borderId="2" xfId="4" applyFont="1" applyFill="1" applyBorder="1" applyAlignment="1">
      <alignment horizontal="center" vertical="center"/>
    </xf>
    <xf numFmtId="0" fontId="136" fillId="24" borderId="0" xfId="5" applyFont="1" applyFill="1">
      <alignment vertical="center"/>
    </xf>
    <xf numFmtId="0" fontId="1" fillId="24" borderId="0" xfId="5" applyFill="1">
      <alignment vertical="center"/>
    </xf>
    <xf numFmtId="0" fontId="132" fillId="22" borderId="2" xfId="4" applyFont="1" applyFill="1" applyBorder="1" applyAlignment="1">
      <alignment horizontal="center" vertical="center"/>
    </xf>
    <xf numFmtId="0" fontId="132" fillId="23" borderId="0" xfId="4" applyFont="1" applyFill="1" applyBorder="1" applyAlignment="1">
      <alignment horizontal="center" vertical="center" wrapText="1"/>
    </xf>
    <xf numFmtId="0" fontId="132" fillId="21" borderId="0" xfId="4" applyFont="1" applyFill="1" applyBorder="1" applyAlignment="1">
      <alignment horizontal="center" vertical="center" wrapText="1"/>
    </xf>
    <xf numFmtId="0" fontId="132" fillId="22" borderId="0" xfId="4" applyFont="1" applyFill="1" applyBorder="1" applyAlignment="1">
      <alignment horizontal="center" vertical="center" wrapText="1"/>
    </xf>
    <xf numFmtId="0" fontId="132" fillId="20" borderId="0" xfId="4" applyFont="1" applyFill="1" applyBorder="1" applyAlignment="1">
      <alignment horizontal="center" vertical="center" wrapText="1"/>
    </xf>
    <xf numFmtId="0" fontId="76" fillId="0" borderId="19" xfId="0" applyFont="1" applyBorder="1"/>
    <xf numFmtId="0" fontId="132" fillId="7" borderId="34" xfId="0" applyFont="1" applyFill="1" applyBorder="1" applyAlignment="1" applyProtection="1">
      <alignment horizontal="center"/>
      <protection locked="0"/>
    </xf>
    <xf numFmtId="0" fontId="132" fillId="7" borderId="30" xfId="0" applyFont="1" applyFill="1" applyBorder="1" applyAlignment="1">
      <alignment horizontal="center"/>
    </xf>
    <xf numFmtId="0" fontId="132" fillId="7" borderId="33" xfId="0" applyFont="1" applyFill="1" applyBorder="1" applyAlignment="1">
      <alignment horizontal="center"/>
    </xf>
    <xf numFmtId="0" fontId="132" fillId="7" borderId="19" xfId="0" applyFont="1" applyFill="1" applyBorder="1" applyAlignment="1">
      <alignment horizontal="center"/>
    </xf>
    <xf numFmtId="0" fontId="139" fillId="7" borderId="30" xfId="0" applyFont="1" applyFill="1" applyBorder="1" applyAlignment="1">
      <alignment horizontal="center"/>
    </xf>
    <xf numFmtId="0" fontId="0" fillId="0" borderId="0" xfId="0" applyFont="1"/>
    <xf numFmtId="0" fontId="78" fillId="0" borderId="0" xfId="0" applyFont="1" applyBorder="1"/>
    <xf numFmtId="0" fontId="0" fillId="4" borderId="30" xfId="0" applyFill="1" applyBorder="1"/>
    <xf numFmtId="177" fontId="68" fillId="4" borderId="19" xfId="0" applyNumberFormat="1" applyFont="1" applyFill="1" applyBorder="1" applyAlignment="1">
      <alignment horizontal="right" vertical="center" wrapText="1"/>
    </xf>
    <xf numFmtId="0" fontId="76" fillId="0" borderId="0" xfId="0" applyFont="1" applyFill="1"/>
    <xf numFmtId="177" fontId="140" fillId="0" borderId="0" xfId="0" applyNumberFormat="1" applyFont="1" applyFill="1" applyBorder="1" applyAlignment="1">
      <alignment horizontal="right" vertical="center" wrapText="1"/>
    </xf>
    <xf numFmtId="0" fontId="141" fillId="0" borderId="0" xfId="0" applyFont="1"/>
    <xf numFmtId="0" fontId="0" fillId="0" borderId="31" xfId="0" applyFont="1" applyBorder="1"/>
    <xf numFmtId="0" fontId="127" fillId="0" borderId="0" xfId="0" applyFont="1" applyBorder="1"/>
    <xf numFmtId="0" fontId="71" fillId="0" borderId="0" xfId="0" applyFont="1" applyBorder="1"/>
    <xf numFmtId="0" fontId="77" fillId="0" borderId="84" xfId="0" applyFont="1" applyBorder="1"/>
    <xf numFmtId="0" fontId="71" fillId="0" borderId="31" xfId="0" applyFont="1" applyBorder="1" applyAlignment="1">
      <alignment vertical="center"/>
    </xf>
    <xf numFmtId="0" fontId="70" fillId="0" borderId="31" xfId="0" applyFont="1" applyBorder="1" applyAlignment="1">
      <alignment vertical="center"/>
    </xf>
    <xf numFmtId="0" fontId="73" fillId="0" borderId="31" xfId="0" applyFont="1" applyBorder="1" applyAlignment="1">
      <alignment vertical="center"/>
    </xf>
    <xf numFmtId="0" fontId="74" fillId="4" borderId="31" xfId="0" applyFont="1" applyFill="1" applyBorder="1" applyAlignment="1">
      <alignment vertical="center"/>
    </xf>
    <xf numFmtId="0" fontId="74" fillId="4" borderId="24" xfId="0" applyFont="1" applyFill="1" applyBorder="1" applyAlignment="1">
      <alignment vertical="center"/>
    </xf>
    <xf numFmtId="0" fontId="142" fillId="0" borderId="21" xfId="0" applyFont="1" applyBorder="1"/>
    <xf numFmtId="0" fontId="142" fillId="0" borderId="0" xfId="0" applyFont="1"/>
    <xf numFmtId="0" fontId="0" fillId="4" borderId="19" xfId="0" applyFill="1" applyBorder="1"/>
    <xf numFmtId="0" fontId="0" fillId="4" borderId="23" xfId="0" applyFill="1" applyBorder="1"/>
    <xf numFmtId="0" fontId="143" fillId="0" borderId="0" xfId="0" applyFont="1"/>
    <xf numFmtId="0" fontId="144" fillId="0" borderId="0" xfId="0" applyFont="1"/>
    <xf numFmtId="0" fontId="141" fillId="0" borderId="0" xfId="0" applyFont="1" applyBorder="1"/>
    <xf numFmtId="0" fontId="144" fillId="0" borderId="0" xfId="0" applyFont="1" applyBorder="1"/>
    <xf numFmtId="0" fontId="78" fillId="7" borderId="30" xfId="0" applyFont="1" applyFill="1" applyBorder="1" applyAlignment="1">
      <alignment horizontal="left"/>
    </xf>
    <xf numFmtId="0" fontId="142" fillId="0" borderId="31" xfId="0" applyFont="1" applyBorder="1"/>
    <xf numFmtId="0" fontId="76" fillId="0" borderId="31" xfId="0" applyFont="1" applyBorder="1"/>
    <xf numFmtId="49" fontId="9" fillId="0" borderId="0" xfId="0" applyNumberFormat="1" applyFont="1" applyFill="1" applyBorder="1" applyAlignment="1">
      <alignment vertical="center" wrapText="1"/>
    </xf>
    <xf numFmtId="0" fontId="16" fillId="3" borderId="2" xfId="0" applyFont="1" applyFill="1" applyBorder="1" applyAlignment="1">
      <alignment horizontal="center" vertical="center" wrapText="1"/>
    </xf>
    <xf numFmtId="49" fontId="41" fillId="0" borderId="2" xfId="0" applyNumberFormat="1" applyFont="1" applyFill="1" applyBorder="1" applyAlignment="1">
      <alignment horizontal="center" vertical="center"/>
    </xf>
    <xf numFmtId="49" fontId="25" fillId="0" borderId="2" xfId="0" applyNumberFormat="1" applyFont="1" applyFill="1" applyBorder="1" applyAlignment="1">
      <alignment horizontal="left" vertical="center" wrapText="1"/>
    </xf>
    <xf numFmtId="49" fontId="145" fillId="0" borderId="2" xfId="0" applyNumberFormat="1" applyFont="1" applyFill="1" applyBorder="1" applyAlignment="1">
      <alignment horizontal="left" vertical="center"/>
    </xf>
    <xf numFmtId="0" fontId="41" fillId="0" borderId="2" xfId="0" applyFont="1" applyBorder="1" applyAlignment="1">
      <alignment horizontal="left"/>
    </xf>
    <xf numFmtId="49" fontId="41" fillId="0" borderId="2" xfId="0" applyNumberFormat="1" applyFont="1" applyFill="1" applyBorder="1" applyAlignment="1">
      <alignment horizontal="left" vertical="center"/>
    </xf>
    <xf numFmtId="0" fontId="15" fillId="0" borderId="9" xfId="0" applyNumberFormat="1" applyFont="1" applyFill="1" applyBorder="1" applyAlignment="1">
      <alignment horizontal="center" vertical="center" wrapText="1"/>
    </xf>
    <xf numFmtId="49" fontId="145" fillId="0" borderId="10" xfId="0" applyNumberFormat="1" applyFont="1" applyFill="1" applyBorder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49" fontId="30" fillId="0" borderId="11" xfId="0" applyNumberFormat="1" applyFont="1" applyFill="1" applyBorder="1" applyAlignment="1">
      <alignment horizontal="left" vertical="center"/>
    </xf>
    <xf numFmtId="49" fontId="41" fillId="2" borderId="5" xfId="0" applyNumberFormat="1" applyFont="1" applyFill="1" applyBorder="1" applyAlignment="1">
      <alignment horizontal="left" vertical="center"/>
    </xf>
    <xf numFmtId="49" fontId="145" fillId="2" borderId="5" xfId="0" applyNumberFormat="1" applyFont="1" applyFill="1" applyBorder="1" applyAlignment="1">
      <alignment horizontal="left" vertical="center"/>
    </xf>
    <xf numFmtId="49" fontId="145" fillId="0" borderId="6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49" fontId="41" fillId="2" borderId="8" xfId="0" applyNumberFormat="1" applyFont="1" applyFill="1" applyBorder="1" applyAlignment="1">
      <alignment horizontal="left" vertical="center"/>
    </xf>
    <xf numFmtId="49" fontId="145" fillId="2" borderId="8" xfId="0" applyNumberFormat="1" applyFont="1" applyFill="1" applyBorder="1" applyAlignment="1">
      <alignment horizontal="left" vertical="center"/>
    </xf>
    <xf numFmtId="176" fontId="15" fillId="0" borderId="9" xfId="0" applyNumberFormat="1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/>
    </xf>
    <xf numFmtId="0" fontId="52" fillId="0" borderId="2" xfId="3" applyFont="1" applyFill="1" applyBorder="1" applyAlignment="1">
      <alignment horizontal="left" vertical="center"/>
    </xf>
    <xf numFmtId="0" fontId="52" fillId="0" borderId="2" xfId="3" applyFont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top"/>
    </xf>
    <xf numFmtId="0" fontId="30" fillId="0" borderId="2" xfId="0" applyFont="1" applyFill="1" applyBorder="1" applyAlignment="1">
      <alignment horizontal="left" vertical="center"/>
    </xf>
    <xf numFmtId="49" fontId="31" fillId="0" borderId="2" xfId="0" applyNumberFormat="1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top" wrapText="1"/>
    </xf>
    <xf numFmtId="49" fontId="145" fillId="0" borderId="2" xfId="0" applyNumberFormat="1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41" fillId="0" borderId="2" xfId="3" applyFont="1" applyBorder="1" applyAlignment="1">
      <alignment horizontal="left" vertical="center"/>
    </xf>
    <xf numFmtId="49" fontId="5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top" wrapText="1"/>
    </xf>
    <xf numFmtId="49" fontId="30" fillId="0" borderId="2" xfId="0" applyNumberFormat="1" applyFont="1" applyFill="1" applyBorder="1" applyAlignment="1">
      <alignment horizontal="left" vertical="center" wrapText="1"/>
    </xf>
    <xf numFmtId="0" fontId="30" fillId="0" borderId="2" xfId="0" applyFont="1" applyFill="1" applyBorder="1" applyAlignment="1">
      <alignment horizontal="left"/>
    </xf>
    <xf numFmtId="49" fontId="28" fillId="0" borderId="2" xfId="0" applyNumberFormat="1" applyFont="1" applyFill="1" applyBorder="1" applyAlignment="1">
      <alignment horizontal="left" vertical="center" wrapText="1"/>
    </xf>
    <xf numFmtId="49" fontId="19" fillId="0" borderId="11" xfId="0" applyNumberFormat="1" applyFont="1" applyFill="1" applyBorder="1" applyAlignment="1">
      <alignment horizontal="left" vertical="center" wrapText="1"/>
    </xf>
    <xf numFmtId="49" fontId="30" fillId="2" borderId="5" xfId="0" applyNumberFormat="1" applyFont="1" applyFill="1" applyBorder="1" applyAlignment="1">
      <alignment horizontal="left" vertical="center"/>
    </xf>
    <xf numFmtId="49" fontId="30" fillId="0" borderId="6" xfId="0" applyNumberFormat="1" applyFont="1" applyFill="1" applyBorder="1" applyAlignment="1">
      <alignment horizontal="left" vertical="center"/>
    </xf>
    <xf numFmtId="49" fontId="30" fillId="2" borderId="7" xfId="0" applyNumberFormat="1" applyFont="1" applyFill="1" applyBorder="1" applyAlignment="1">
      <alignment horizontal="left" vertical="center"/>
    </xf>
    <xf numFmtId="49" fontId="41" fillId="0" borderId="9" xfId="0" applyNumberFormat="1" applyFont="1" applyFill="1" applyBorder="1" applyAlignment="1">
      <alignment horizontal="left" vertical="center"/>
    </xf>
    <xf numFmtId="177" fontId="52" fillId="0" borderId="2" xfId="0" applyNumberFormat="1" applyFont="1" applyFill="1" applyBorder="1" applyAlignment="1">
      <alignment horizontal="left" vertical="center" wrapText="1"/>
    </xf>
    <xf numFmtId="49" fontId="52" fillId="2" borderId="5" xfId="0" applyNumberFormat="1" applyFont="1" applyFill="1" applyBorder="1" applyAlignment="1">
      <alignment horizontal="left" vertical="center"/>
    </xf>
    <xf numFmtId="49" fontId="19" fillId="0" borderId="6" xfId="0" applyNumberFormat="1" applyFont="1" applyFill="1" applyBorder="1" applyAlignment="1">
      <alignment horizontal="left" vertical="center" wrapText="1"/>
    </xf>
    <xf numFmtId="49" fontId="52" fillId="2" borderId="7" xfId="0" applyNumberFormat="1" applyFont="1" applyFill="1" applyBorder="1" applyAlignment="1">
      <alignment horizontal="left" vertical="center"/>
    </xf>
    <xf numFmtId="49" fontId="145" fillId="0" borderId="9" xfId="0" applyNumberFormat="1" applyFont="1" applyFill="1" applyBorder="1" applyAlignment="1">
      <alignment horizontal="left" vertical="center"/>
    </xf>
    <xf numFmtId="0" fontId="28" fillId="4" borderId="2" xfId="0" applyFont="1" applyFill="1" applyBorder="1" applyAlignment="1">
      <alignment horizontal="center" vertical="center"/>
    </xf>
    <xf numFmtId="49" fontId="30" fillId="4" borderId="2" xfId="0" applyNumberFormat="1" applyFont="1" applyFill="1" applyBorder="1" applyAlignment="1">
      <alignment horizontal="center" vertical="center"/>
    </xf>
    <xf numFmtId="49" fontId="19" fillId="4" borderId="2" xfId="0" applyNumberFormat="1" applyFont="1" applyFill="1" applyBorder="1" applyAlignment="1">
      <alignment horizontal="center" vertical="center" wrapText="1"/>
    </xf>
    <xf numFmtId="49" fontId="28" fillId="4" borderId="2" xfId="0" applyNumberFormat="1" applyFont="1" applyFill="1" applyBorder="1" applyAlignment="1">
      <alignment horizontal="center" vertical="center" wrapText="1"/>
    </xf>
    <xf numFmtId="49" fontId="18" fillId="4" borderId="2" xfId="0" applyNumberFormat="1" applyFont="1" applyFill="1" applyBorder="1" applyAlignment="1">
      <alignment horizontal="center" vertical="center" wrapText="1"/>
    </xf>
    <xf numFmtId="49" fontId="20" fillId="4" borderId="2" xfId="0" applyNumberFormat="1" applyFont="1" applyFill="1" applyBorder="1" applyAlignment="1">
      <alignment horizontal="center" vertical="center" wrapText="1"/>
    </xf>
    <xf numFmtId="0" fontId="47" fillId="4" borderId="2" xfId="0" applyFont="1" applyFill="1" applyBorder="1" applyAlignment="1">
      <alignment horizontal="left" vertical="center" wrapText="1"/>
    </xf>
    <xf numFmtId="49" fontId="31" fillId="4" borderId="2" xfId="0" applyNumberFormat="1" applyFont="1" applyFill="1" applyBorder="1" applyAlignment="1">
      <alignment horizontal="center" vertical="center"/>
    </xf>
    <xf numFmtId="49" fontId="28" fillId="4" borderId="11" xfId="0" applyNumberFormat="1" applyFont="1" applyFill="1" applyBorder="1" applyAlignment="1">
      <alignment horizontal="center" vertical="center" wrapText="1"/>
    </xf>
    <xf numFmtId="49" fontId="30" fillId="2" borderId="5" xfId="0" applyNumberFormat="1" applyFont="1" applyFill="1" applyBorder="1" applyAlignment="1">
      <alignment horizontal="center" vertical="center"/>
    </xf>
    <xf numFmtId="49" fontId="20" fillId="4" borderId="6" xfId="0" applyNumberFormat="1" applyFont="1" applyFill="1" applyBorder="1" applyAlignment="1">
      <alignment horizontal="center" vertical="center" wrapText="1"/>
    </xf>
    <xf numFmtId="49" fontId="30" fillId="4" borderId="2" xfId="0" applyNumberFormat="1" applyFont="1" applyFill="1" applyBorder="1" applyAlignment="1">
      <alignment horizontal="left" vertical="center" wrapText="1"/>
    </xf>
    <xf numFmtId="49" fontId="52" fillId="0" borderId="11" xfId="0" applyNumberFormat="1" applyFont="1" applyFill="1" applyBorder="1" applyAlignment="1">
      <alignment horizontal="left" vertical="center"/>
    </xf>
    <xf numFmtId="0" fontId="30" fillId="2" borderId="7" xfId="0" applyFont="1" applyFill="1" applyBorder="1" applyAlignment="1">
      <alignment horizontal="left"/>
    </xf>
    <xf numFmtId="49" fontId="31" fillId="0" borderId="11" xfId="0" applyNumberFormat="1" applyFont="1" applyFill="1" applyBorder="1" applyAlignment="1">
      <alignment horizontal="left" vertical="center"/>
    </xf>
    <xf numFmtId="49" fontId="19" fillId="2" borderId="5" xfId="0" applyNumberFormat="1" applyFont="1" applyFill="1" applyBorder="1" applyAlignment="1">
      <alignment horizontal="left" vertical="center" wrapText="1"/>
    </xf>
    <xf numFmtId="49" fontId="52" fillId="0" borderId="6" xfId="0" applyNumberFormat="1" applyFont="1" applyFill="1" applyBorder="1" applyAlignment="1">
      <alignment horizontal="left" vertical="center"/>
    </xf>
    <xf numFmtId="49" fontId="19" fillId="2" borderId="85" xfId="0" applyNumberFormat="1" applyFont="1" applyFill="1" applyBorder="1" applyAlignment="1">
      <alignment horizontal="left" vertical="center" wrapText="1"/>
    </xf>
    <xf numFmtId="0" fontId="30" fillId="0" borderId="11" xfId="3" applyFont="1" applyFill="1" applyBorder="1" applyAlignment="1">
      <alignment vertical="center"/>
    </xf>
    <xf numFmtId="49" fontId="145" fillId="2" borderId="7" xfId="0" applyNumberFormat="1" applyFont="1" applyFill="1" applyBorder="1" applyAlignment="1">
      <alignment horizontal="left" vertical="center"/>
    </xf>
    <xf numFmtId="49" fontId="19" fillId="0" borderId="9" xfId="0" applyNumberFormat="1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left"/>
    </xf>
    <xf numFmtId="49" fontId="18" fillId="4" borderId="11" xfId="0" applyNumberFormat="1" applyFont="1" applyFill="1" applyBorder="1" applyAlignment="1">
      <alignment horizontal="center" vertical="center" wrapText="1"/>
    </xf>
    <xf numFmtId="49" fontId="20" fillId="4" borderId="16" xfId="0" applyNumberFormat="1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146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49" fontId="30" fillId="0" borderId="9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49" fontId="145" fillId="0" borderId="11" xfId="0" applyNumberFormat="1" applyFont="1" applyFill="1" applyBorder="1" applyAlignment="1">
      <alignment horizontal="left" vertical="center"/>
    </xf>
    <xf numFmtId="0" fontId="52" fillId="2" borderId="5" xfId="3" applyFont="1" applyFill="1" applyBorder="1" applyAlignment="1">
      <alignment horizontal="left" vertical="center"/>
    </xf>
    <xf numFmtId="49" fontId="31" fillId="0" borderId="9" xfId="0" applyNumberFormat="1" applyFont="1" applyFill="1" applyBorder="1" applyAlignment="1">
      <alignment horizontal="left" vertical="center"/>
    </xf>
    <xf numFmtId="0" fontId="41" fillId="0" borderId="9" xfId="3" applyFont="1" applyFill="1" applyBorder="1" applyAlignment="1">
      <alignment horizontal="left" vertical="center"/>
    </xf>
    <xf numFmtId="0" fontId="30" fillId="0" borderId="2" xfId="0" applyFont="1" applyFill="1" applyBorder="1" applyAlignment="1">
      <alignment horizontal="left" vertical="center" wrapText="1"/>
    </xf>
    <xf numFmtId="49" fontId="18" fillId="0" borderId="2" xfId="0" applyNumberFormat="1" applyFont="1" applyFill="1" applyBorder="1" applyAlignment="1">
      <alignment horizontal="left" vertical="center" wrapText="1"/>
    </xf>
    <xf numFmtId="49" fontId="19" fillId="0" borderId="2" xfId="0" applyNumberFormat="1" applyFont="1" applyFill="1" applyBorder="1" applyAlignment="1">
      <alignment horizontal="center" vertical="center" wrapText="1"/>
    </xf>
    <xf numFmtId="49" fontId="52" fillId="0" borderId="9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1" fillId="0" borderId="9" xfId="3" applyFont="1" applyBorder="1" applyAlignment="1">
      <alignment horizontal="left" vertical="center"/>
    </xf>
    <xf numFmtId="49" fontId="145" fillId="0" borderId="9" xfId="0" applyNumberFormat="1" applyFont="1" applyFill="1" applyBorder="1" applyAlignment="1">
      <alignment horizontal="center" vertical="center"/>
    </xf>
    <xf numFmtId="49" fontId="41" fillId="0" borderId="13" xfId="0" applyNumberFormat="1" applyFont="1" applyFill="1" applyBorder="1" applyAlignment="1">
      <alignment horizontal="left" vertical="center"/>
    </xf>
    <xf numFmtId="49" fontId="41" fillId="0" borderId="6" xfId="0" applyNumberFormat="1" applyFont="1" applyFill="1" applyBorder="1" applyAlignment="1">
      <alignment horizontal="left" vertical="center"/>
    </xf>
    <xf numFmtId="176" fontId="29" fillId="0" borderId="6" xfId="0" applyNumberFormat="1" applyFont="1" applyFill="1" applyBorder="1" applyAlignment="1">
      <alignment horizontal="center" vertical="center"/>
    </xf>
    <xf numFmtId="0" fontId="30" fillId="0" borderId="2" xfId="3" applyFont="1" applyFill="1" applyBorder="1" applyAlignment="1">
      <alignment vertical="center"/>
    </xf>
    <xf numFmtId="0" fontId="41" fillId="0" borderId="2" xfId="0" applyFont="1" applyFill="1" applyBorder="1" applyAlignment="1">
      <alignment horizontal="left" vertical="center"/>
    </xf>
    <xf numFmtId="0" fontId="52" fillId="0" borderId="2" xfId="0" applyFont="1" applyBorder="1" applyAlignment="1">
      <alignment horizontal="left" vertical="center"/>
    </xf>
    <xf numFmtId="49" fontId="28" fillId="2" borderId="5" xfId="0" applyNumberFormat="1" applyFont="1" applyFill="1" applyBorder="1" applyAlignment="1">
      <alignment horizontal="left" vertical="center" wrapText="1"/>
    </xf>
    <xf numFmtId="49" fontId="19" fillId="4" borderId="11" xfId="0" applyNumberFormat="1" applyFont="1" applyFill="1" applyBorder="1" applyAlignment="1">
      <alignment horizontal="center" vertical="center" wrapText="1"/>
    </xf>
    <xf numFmtId="0" fontId="147" fillId="0" borderId="2" xfId="0" applyFont="1" applyFill="1" applyBorder="1" applyAlignment="1">
      <alignment horizontal="center" vertical="center"/>
    </xf>
    <xf numFmtId="49" fontId="19" fillId="4" borderId="9" xfId="0" applyNumberFormat="1" applyFont="1" applyFill="1" applyBorder="1" applyAlignment="1">
      <alignment horizontal="center" vertical="center" wrapText="1"/>
    </xf>
    <xf numFmtId="49" fontId="53" fillId="4" borderId="2" xfId="0" applyNumberFormat="1" applyFont="1" applyFill="1" applyBorder="1" applyAlignment="1">
      <alignment horizontal="center" vertical="center" wrapText="1"/>
    </xf>
    <xf numFmtId="49" fontId="31" fillId="0" borderId="2" xfId="0" applyNumberFormat="1" applyFont="1" applyFill="1" applyBorder="1" applyAlignment="1">
      <alignment horizontal="center" vertical="center"/>
    </xf>
    <xf numFmtId="49" fontId="19" fillId="0" borderId="9" xfId="0" applyNumberFormat="1" applyFont="1" applyFill="1" applyBorder="1" applyAlignment="1">
      <alignment horizontal="center" vertical="center" wrapText="1"/>
    </xf>
    <xf numFmtId="49" fontId="28" fillId="0" borderId="2" xfId="0" applyNumberFormat="1" applyFont="1" applyFill="1" applyBorder="1" applyAlignment="1">
      <alignment horizontal="center" vertical="center" wrapText="1"/>
    </xf>
    <xf numFmtId="49" fontId="53" fillId="0" borderId="2" xfId="0" applyNumberFormat="1" applyFont="1" applyFill="1" applyBorder="1" applyAlignment="1">
      <alignment horizontal="center" vertical="center" wrapText="1"/>
    </xf>
    <xf numFmtId="49" fontId="20" fillId="2" borderId="5" xfId="0" applyNumberFormat="1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center" vertical="center"/>
    </xf>
    <xf numFmtId="49" fontId="18" fillId="0" borderId="11" xfId="0" applyNumberFormat="1" applyFont="1" applyFill="1" applyBorder="1" applyAlignment="1">
      <alignment horizontal="center" vertical="center" wrapText="1"/>
    </xf>
    <xf numFmtId="178" fontId="15" fillId="0" borderId="42" xfId="1" applyNumberFormat="1" applyFont="1" applyFill="1" applyBorder="1" applyAlignment="1">
      <alignment horizontal="center" vertical="center"/>
    </xf>
    <xf numFmtId="0" fontId="79" fillId="0" borderId="0" xfId="1"/>
    <xf numFmtId="177" fontId="64" fillId="0" borderId="42" xfId="1" applyNumberFormat="1" applyFont="1" applyFill="1" applyBorder="1" applyAlignment="1">
      <alignment horizontal="center" vertical="center" wrapText="1"/>
    </xf>
    <xf numFmtId="49" fontId="63" fillId="0" borderId="42" xfId="1" applyNumberFormat="1" applyFont="1" applyFill="1" applyBorder="1" applyAlignment="1">
      <alignment horizontal="center" vertical="center" wrapText="1"/>
    </xf>
    <xf numFmtId="0" fontId="83" fillId="0" borderId="42" xfId="1" applyFont="1" applyFill="1" applyBorder="1" applyAlignment="1">
      <alignment horizontal="center" vertical="center" wrapText="1"/>
    </xf>
    <xf numFmtId="49" fontId="64" fillId="0" borderId="42" xfId="1" applyNumberFormat="1" applyFont="1" applyFill="1" applyBorder="1" applyAlignment="1">
      <alignment horizontal="center" vertical="center" wrapText="1"/>
    </xf>
    <xf numFmtId="49" fontId="59" fillId="0" borderId="42" xfId="1" applyNumberFormat="1" applyFont="1" applyFill="1" applyBorder="1" applyAlignment="1">
      <alignment horizontal="center" vertical="center" wrapText="1"/>
    </xf>
    <xf numFmtId="49" fontId="47" fillId="0" borderId="42" xfId="1" applyNumberFormat="1" applyFont="1" applyFill="1" applyBorder="1" applyAlignment="1">
      <alignment horizontal="center" vertical="center" wrapText="1"/>
    </xf>
    <xf numFmtId="0" fontId="64" fillId="0" borderId="42" xfId="1" applyFont="1" applyFill="1" applyBorder="1" applyAlignment="1">
      <alignment horizontal="center" vertical="center" wrapText="1"/>
    </xf>
    <xf numFmtId="49" fontId="80" fillId="0" borderId="42" xfId="1" applyNumberFormat="1" applyFont="1" applyFill="1" applyBorder="1" applyAlignment="1">
      <alignment horizontal="center" vertical="center" wrapText="1"/>
    </xf>
    <xf numFmtId="49" fontId="62" fillId="0" borderId="42" xfId="1" applyNumberFormat="1" applyFont="1" applyFill="1" applyBorder="1" applyAlignment="1">
      <alignment horizontal="center" vertical="center" wrapText="1"/>
    </xf>
    <xf numFmtId="0" fontId="61" fillId="0" borderId="42" xfId="1" applyFont="1" applyFill="1" applyBorder="1" applyAlignment="1">
      <alignment horizontal="center" vertical="center" wrapText="1"/>
    </xf>
    <xf numFmtId="178" fontId="15" fillId="10" borderId="42" xfId="1" applyNumberFormat="1" applyFont="1" applyFill="1" applyBorder="1" applyAlignment="1">
      <alignment horizontal="center" vertical="center"/>
    </xf>
    <xf numFmtId="49" fontId="62" fillId="10" borderId="42" xfId="1" applyNumberFormat="1" applyFont="1" applyFill="1" applyBorder="1" applyAlignment="1">
      <alignment horizontal="center" vertical="center" wrapText="1"/>
    </xf>
    <xf numFmtId="177" fontId="61" fillId="0" borderId="42" xfId="1" applyNumberFormat="1" applyFont="1" applyFill="1" applyBorder="1" applyAlignment="1">
      <alignment horizontal="center" vertical="center" wrapText="1"/>
    </xf>
    <xf numFmtId="49" fontId="47" fillId="10" borderId="42" xfId="1" applyNumberFormat="1" applyFont="1" applyFill="1" applyBorder="1" applyAlignment="1">
      <alignment horizontal="center" vertical="center" wrapText="1"/>
    </xf>
    <xf numFmtId="0" fontId="63" fillId="10" borderId="42" xfId="1" applyFont="1" applyFill="1" applyBorder="1" applyAlignment="1">
      <alignment horizontal="center" vertical="center" wrapText="1"/>
    </xf>
    <xf numFmtId="0" fontId="62" fillId="10" borderId="42" xfId="1" applyFont="1" applyFill="1" applyBorder="1" applyAlignment="1">
      <alignment horizontal="center" vertical="center" wrapText="1"/>
    </xf>
    <xf numFmtId="0" fontId="132" fillId="30" borderId="10" xfId="4" applyFont="1" applyFill="1" applyBorder="1" applyAlignment="1">
      <alignment horizontal="center" vertical="center"/>
    </xf>
    <xf numFmtId="0" fontId="132" fillId="30" borderId="9" xfId="4" applyFont="1" applyFill="1" applyBorder="1" applyAlignment="1">
      <alignment horizontal="center" vertical="center"/>
    </xf>
    <xf numFmtId="0" fontId="132" fillId="20" borderId="2" xfId="4" applyFont="1" applyFill="1" applyBorder="1" applyAlignment="1">
      <alignment horizontal="center" vertical="center"/>
    </xf>
    <xf numFmtId="0" fontId="132" fillId="23" borderId="10" xfId="4" applyFont="1" applyFill="1" applyBorder="1" applyAlignment="1">
      <alignment horizontal="center" vertical="center" wrapText="1"/>
    </xf>
    <xf numFmtId="0" fontId="132" fillId="23" borderId="9" xfId="4" applyFont="1" applyFill="1" applyBorder="1" applyAlignment="1">
      <alignment horizontal="center" vertical="center" wrapText="1"/>
    </xf>
    <xf numFmtId="0" fontId="132" fillId="21" borderId="10" xfId="4" applyFont="1" applyFill="1" applyBorder="1" applyAlignment="1">
      <alignment horizontal="center" vertical="center" wrapText="1"/>
    </xf>
    <xf numFmtId="0" fontId="132" fillId="21" borderId="9" xfId="4" applyFont="1" applyFill="1" applyBorder="1" applyAlignment="1">
      <alignment horizontal="center" vertical="center" wrapText="1"/>
    </xf>
    <xf numFmtId="0" fontId="132" fillId="22" borderId="10" xfId="4" applyFont="1" applyFill="1" applyBorder="1" applyAlignment="1">
      <alignment horizontal="center" vertical="center"/>
    </xf>
    <xf numFmtId="0" fontId="132" fillId="22" borderId="9" xfId="4" applyFont="1" applyFill="1" applyBorder="1" applyAlignment="1">
      <alignment horizontal="center" vertical="center"/>
    </xf>
    <xf numFmtId="0" fontId="130" fillId="18" borderId="10" xfId="4" applyFont="1" applyFill="1" applyBorder="1" applyAlignment="1">
      <alignment horizontal="center" vertical="center"/>
    </xf>
    <xf numFmtId="0" fontId="130" fillId="18" borderId="78" xfId="4" applyFont="1" applyFill="1" applyBorder="1" applyAlignment="1">
      <alignment horizontal="center" vertical="center"/>
    </xf>
    <xf numFmtId="0" fontId="130" fillId="18" borderId="9" xfId="4" applyFont="1" applyFill="1" applyBorder="1" applyAlignment="1">
      <alignment horizontal="center" vertical="center"/>
    </xf>
    <xf numFmtId="0" fontId="132" fillId="28" borderId="10" xfId="4" applyFont="1" applyFill="1" applyBorder="1" applyAlignment="1">
      <alignment horizontal="center" vertical="center" wrapText="1"/>
    </xf>
    <xf numFmtId="0" fontId="132" fillId="28" borderId="78" xfId="4" applyFont="1" applyFill="1" applyBorder="1" applyAlignment="1">
      <alignment horizontal="center" vertical="center" wrapText="1"/>
    </xf>
    <xf numFmtId="0" fontId="132" fillId="28" borderId="9" xfId="4" applyFont="1" applyFill="1" applyBorder="1" applyAlignment="1">
      <alignment horizontal="center" vertical="center" wrapText="1"/>
    </xf>
    <xf numFmtId="0" fontId="132" fillId="26" borderId="2" xfId="4" applyFont="1" applyFill="1" applyBorder="1" applyAlignment="1">
      <alignment horizontal="center" vertical="center" wrapText="1"/>
    </xf>
    <xf numFmtId="0" fontId="130" fillId="18" borderId="10" xfId="4" applyFont="1" applyFill="1" applyBorder="1" applyAlignment="1" applyProtection="1">
      <alignment horizontal="center" vertical="center"/>
    </xf>
    <xf numFmtId="0" fontId="130" fillId="18" borderId="78" xfId="4" applyFont="1" applyFill="1" applyBorder="1" applyAlignment="1" applyProtection="1">
      <alignment horizontal="center" vertical="center"/>
    </xf>
    <xf numFmtId="0" fontId="1" fillId="0" borderId="78" xfId="5" applyBorder="1" applyAlignment="1">
      <alignment horizontal="center" vertical="center"/>
    </xf>
    <xf numFmtId="0" fontId="1" fillId="0" borderId="9" xfId="5" applyBorder="1" applyAlignment="1">
      <alignment horizontal="center" vertical="center"/>
    </xf>
    <xf numFmtId="0" fontId="132" fillId="19" borderId="10" xfId="4" applyFont="1" applyFill="1" applyBorder="1" applyAlignment="1" applyProtection="1">
      <alignment horizontal="center" vertical="center" wrapText="1"/>
    </xf>
    <xf numFmtId="0" fontId="132" fillId="19" borderId="78" xfId="4" applyFont="1" applyFill="1" applyBorder="1" applyAlignment="1" applyProtection="1">
      <alignment horizontal="center" vertical="center" wrapText="1"/>
    </xf>
    <xf numFmtId="0" fontId="132" fillId="19" borderId="9" xfId="4" applyFont="1" applyFill="1" applyBorder="1" applyAlignment="1" applyProtection="1">
      <alignment horizontal="center" vertical="center" wrapText="1"/>
    </xf>
    <xf numFmtId="0" fontId="137" fillId="27" borderId="75" xfId="5" applyFont="1" applyFill="1" applyBorder="1" applyAlignment="1" applyProtection="1">
      <alignment horizontal="center" vertical="center"/>
    </xf>
    <xf numFmtId="0" fontId="128" fillId="27" borderId="0" xfId="5" applyFont="1" applyFill="1" applyBorder="1" applyAlignment="1" applyProtection="1">
      <alignment horizontal="center" vertical="center"/>
    </xf>
    <xf numFmtId="0" fontId="1" fillId="0" borderId="0" xfId="5" applyAlignment="1">
      <alignment vertical="center"/>
    </xf>
    <xf numFmtId="0" fontId="132" fillId="28" borderId="78" xfId="4" applyFont="1" applyFill="1" applyBorder="1" applyAlignment="1">
      <alignment horizontal="center" vertical="center"/>
    </xf>
    <xf numFmtId="0" fontId="132" fillId="26" borderId="10" xfId="4" applyFont="1" applyFill="1" applyBorder="1" applyAlignment="1" applyProtection="1">
      <alignment horizontal="center" vertical="center" wrapText="1"/>
    </xf>
    <xf numFmtId="0" fontId="132" fillId="26" borderId="78" xfId="4" applyFont="1" applyFill="1" applyBorder="1" applyAlignment="1" applyProtection="1">
      <alignment horizontal="center" vertical="center" wrapText="1"/>
    </xf>
    <xf numFmtId="0" fontId="132" fillId="26" borderId="9" xfId="4" applyFont="1" applyFill="1" applyBorder="1" applyAlignment="1" applyProtection="1">
      <alignment horizontal="center" vertical="center" wrapText="1"/>
    </xf>
    <xf numFmtId="0" fontId="130" fillId="18" borderId="2" xfId="4" applyFont="1" applyFill="1" applyBorder="1" applyAlignment="1" applyProtection="1">
      <alignment horizontal="center" vertical="center"/>
    </xf>
    <xf numFmtId="0" fontId="130" fillId="18" borderId="14" xfId="4" applyFont="1" applyFill="1" applyBorder="1" applyAlignment="1" applyProtection="1">
      <alignment horizontal="center" vertical="center"/>
    </xf>
    <xf numFmtId="0" fontId="130" fillId="18" borderId="0" xfId="4" applyFont="1" applyFill="1" applyBorder="1" applyAlignment="1" applyProtection="1">
      <alignment horizontal="center" vertical="center"/>
    </xf>
    <xf numFmtId="0" fontId="132" fillId="19" borderId="17" xfId="4" applyFont="1" applyFill="1" applyBorder="1" applyAlignment="1" applyProtection="1">
      <alignment horizontal="center" vertical="center" wrapText="1"/>
    </xf>
    <xf numFmtId="0" fontId="132" fillId="19" borderId="83" xfId="4" applyFont="1" applyFill="1" applyBorder="1" applyAlignment="1" applyProtection="1">
      <alignment horizontal="center" vertical="center" wrapText="1"/>
    </xf>
    <xf numFmtId="0" fontId="1" fillId="0" borderId="83" xfId="5" applyBorder="1" applyAlignment="1">
      <alignment vertical="center"/>
    </xf>
    <xf numFmtId="0" fontId="132" fillId="25" borderId="10" xfId="4" applyFont="1" applyFill="1" applyBorder="1" applyAlignment="1" applyProtection="1">
      <alignment horizontal="center" vertical="center" wrapText="1"/>
    </xf>
    <xf numFmtId="0" fontId="132" fillId="25" borderId="78" xfId="4" applyFont="1" applyFill="1" applyBorder="1" applyAlignment="1" applyProtection="1">
      <alignment horizontal="center" vertical="center" wrapText="1"/>
    </xf>
    <xf numFmtId="0" fontId="132" fillId="25" borderId="9" xfId="4" applyFont="1" applyFill="1" applyBorder="1" applyAlignment="1" applyProtection="1">
      <alignment horizontal="center" vertical="center" wrapText="1"/>
    </xf>
    <xf numFmtId="0" fontId="1" fillId="0" borderId="78" xfId="5" applyBorder="1" applyAlignment="1">
      <alignment vertical="center"/>
    </xf>
    <xf numFmtId="0" fontId="1" fillId="0" borderId="9" xfId="5" applyBorder="1" applyAlignment="1">
      <alignment vertical="center"/>
    </xf>
    <xf numFmtId="0" fontId="132" fillId="19" borderId="14" xfId="4" applyFont="1" applyFill="1" applyBorder="1" applyAlignment="1">
      <alignment horizontal="center" vertical="center" wrapText="1"/>
    </xf>
    <xf numFmtId="0" fontId="132" fillId="19" borderId="0" xfId="4" applyFont="1" applyFill="1" applyBorder="1" applyAlignment="1">
      <alignment horizontal="center" vertical="center" wrapText="1"/>
    </xf>
    <xf numFmtId="0" fontId="1" fillId="0" borderId="58" xfId="5" applyBorder="1" applyAlignment="1">
      <alignment vertical="center"/>
    </xf>
    <xf numFmtId="0" fontId="132" fillId="25" borderId="17" xfId="4" applyFont="1" applyFill="1" applyBorder="1" applyAlignment="1">
      <alignment horizontal="center" vertical="center" wrapText="1"/>
    </xf>
    <xf numFmtId="0" fontId="132" fillId="25" borderId="83" xfId="4" applyFont="1" applyFill="1" applyBorder="1" applyAlignment="1">
      <alignment horizontal="center" vertical="center" wrapText="1"/>
    </xf>
    <xf numFmtId="0" fontId="132" fillId="19" borderId="17" xfId="4" applyFont="1" applyFill="1" applyBorder="1" applyAlignment="1" applyProtection="1">
      <alignment horizontal="center" vertical="center"/>
    </xf>
    <xf numFmtId="0" fontId="132" fillId="19" borderId="83" xfId="4" applyFont="1" applyFill="1" applyBorder="1" applyAlignment="1" applyProtection="1">
      <alignment horizontal="center" vertical="center"/>
    </xf>
    <xf numFmtId="0" fontId="1" fillId="0" borderId="16" xfId="5" applyBorder="1" applyAlignment="1">
      <alignment vertical="center"/>
    </xf>
    <xf numFmtId="0" fontId="130" fillId="18" borderId="17" xfId="4" applyFont="1" applyFill="1" applyBorder="1" applyAlignment="1" applyProtection="1">
      <alignment horizontal="center" vertical="center"/>
    </xf>
    <xf numFmtId="0" fontId="130" fillId="18" borderId="83" xfId="4" applyFont="1" applyFill="1" applyBorder="1" applyAlignment="1" applyProtection="1">
      <alignment horizontal="center" vertical="center"/>
    </xf>
    <xf numFmtId="0" fontId="1" fillId="0" borderId="83" xfId="5" applyBorder="1" applyAlignment="1">
      <alignment horizontal="center" vertical="center"/>
    </xf>
    <xf numFmtId="0" fontId="1" fillId="0" borderId="16" xfId="5" applyBorder="1" applyAlignment="1">
      <alignment horizontal="center" vertical="center"/>
    </xf>
    <xf numFmtId="0" fontId="130" fillId="18" borderId="2" xfId="4" applyNumberFormat="1" applyFont="1" applyFill="1" applyBorder="1" applyAlignment="1">
      <alignment horizontal="center" vertical="center"/>
    </xf>
    <xf numFmtId="49" fontId="130" fillId="18" borderId="2" xfId="4" applyNumberFormat="1" applyFont="1" applyFill="1" applyBorder="1" applyAlignment="1">
      <alignment horizontal="center" vertical="center"/>
    </xf>
    <xf numFmtId="0" fontId="130" fillId="18" borderId="9" xfId="4" applyFont="1" applyFill="1" applyBorder="1" applyAlignment="1" applyProtection="1">
      <alignment horizontal="center" vertical="center"/>
    </xf>
    <xf numFmtId="0" fontId="130" fillId="18" borderId="2" xfId="4" applyFont="1" applyFill="1" applyBorder="1" applyAlignment="1">
      <alignment horizontal="center" vertical="center"/>
    </xf>
    <xf numFmtId="0" fontId="135" fillId="18" borderId="10" xfId="4" applyFont="1" applyFill="1" applyBorder="1" applyAlignment="1" applyProtection="1">
      <alignment horizontal="center" vertical="center" wrapText="1"/>
    </xf>
    <xf numFmtId="0" fontId="135" fillId="18" borderId="78" xfId="4" applyFont="1" applyFill="1" applyBorder="1" applyAlignment="1" applyProtection="1">
      <alignment horizontal="center" vertical="center" wrapText="1"/>
    </xf>
    <xf numFmtId="0" fontId="135" fillId="18" borderId="9" xfId="4" applyFont="1" applyFill="1" applyBorder="1" applyAlignment="1" applyProtection="1">
      <alignment horizontal="center" vertical="center" wrapText="1"/>
    </xf>
    <xf numFmtId="0" fontId="130" fillId="18" borderId="75" xfId="4" applyFont="1" applyFill="1" applyBorder="1" applyAlignment="1" applyProtection="1">
      <alignment horizontal="center" vertical="center"/>
    </xf>
    <xf numFmtId="177" fontId="148" fillId="0" borderId="0" xfId="0" applyNumberFormat="1" applyFont="1" applyFill="1" applyBorder="1" applyAlignment="1">
      <alignment horizontal="right" vertical="center" wrapText="1"/>
    </xf>
    <xf numFmtId="177" fontId="140" fillId="0" borderId="0" xfId="0" applyNumberFormat="1" applyFont="1" applyFill="1" applyBorder="1" applyAlignment="1">
      <alignment horizontal="right" vertical="center"/>
    </xf>
    <xf numFmtId="177" fontId="140" fillId="0" borderId="19" xfId="0" applyNumberFormat="1" applyFont="1" applyFill="1" applyBorder="1" applyAlignment="1">
      <alignment horizontal="right" vertical="center" wrapText="1"/>
    </xf>
    <xf numFmtId="177" fontId="68" fillId="0" borderId="39" xfId="0" applyNumberFormat="1" applyFont="1" applyFill="1" applyBorder="1" applyAlignment="1">
      <alignment horizontal="right" vertical="center" wrapText="1"/>
    </xf>
  </cellXfs>
  <cellStyles count="6">
    <cellStyle name="一般" xfId="0" builtinId="0"/>
    <cellStyle name="一般 2" xfId="1"/>
    <cellStyle name="一般 2 2" xfId="4"/>
    <cellStyle name="一般 3" xfId="5"/>
    <cellStyle name="一般_選手名冊" xfId="3"/>
    <cellStyle name="樣式 1" xfId="2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39;&#36890;&#26399;&#21002;/2016&#36039;&#36890;&#24040;&#27891;&#31038;/FY105&#31070;&#39378;&#30403;&#28216;&#27891;&#27604;&#36093;/&#36093;&#31243;&#34920;&#33287;&#33258;&#21205;&#35336;&#20998;&#34920;_F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-2016-FY105\6-105-&#26283;&#23384;\FY105-&#28216;&#27891;\FX01121000-&#38498;&#38263;&#26479;-5111670\3-FY105-&#21508;&#21934;&#20301;&#22577;&#21517;&#34920;&#21450;&#25490;&#27700;&#36947;\2-FY105-&#25490;&#27700;&#3694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動計分表"/>
      <sheetName val="不計分人數"/>
      <sheetName val="區隊積分統計"/>
      <sheetName val="檢錄表"/>
      <sheetName val="計分表(手動計分用)"/>
      <sheetName val="區隊積分統計(手動計分用)"/>
      <sheetName val="賽程表"/>
    </sheetNames>
    <sheetDataSet>
      <sheetData sheetId="0"/>
      <sheetData sheetId="1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C5">
            <v>0</v>
          </cell>
          <cell r="D5">
            <v>0</v>
          </cell>
        </row>
        <row r="6">
          <cell r="B6">
            <v>1</v>
          </cell>
        </row>
        <row r="7">
          <cell r="B7">
            <v>2</v>
          </cell>
        </row>
        <row r="8">
          <cell r="B8">
            <v>1</v>
          </cell>
        </row>
        <row r="9">
          <cell r="B9">
            <v>0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0</v>
          </cell>
        </row>
        <row r="15">
          <cell r="B15">
            <v>1</v>
          </cell>
        </row>
        <row r="16">
          <cell r="B16">
            <v>4</v>
          </cell>
        </row>
        <row r="17">
          <cell r="B17">
            <v>1</v>
          </cell>
        </row>
        <row r="18">
          <cell r="B18">
            <v>1</v>
          </cell>
        </row>
        <row r="19">
          <cell r="B19">
            <v>1</v>
          </cell>
        </row>
        <row r="20">
          <cell r="C20">
            <v>0</v>
          </cell>
          <cell r="D20">
            <v>0</v>
          </cell>
        </row>
        <row r="21">
          <cell r="B21">
            <v>3</v>
          </cell>
        </row>
        <row r="22">
          <cell r="B22">
            <v>1</v>
          </cell>
        </row>
        <row r="23">
          <cell r="B23">
            <v>2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1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</sheetData>
      <sheetData sheetId="2">
        <row r="34">
          <cell r="D34">
            <v>179</v>
          </cell>
          <cell r="E34">
            <v>210</v>
          </cell>
          <cell r="F34">
            <v>116</v>
          </cell>
          <cell r="G34">
            <v>260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D36">
            <v>179</v>
          </cell>
          <cell r="E36">
            <v>210</v>
          </cell>
          <cell r="F36">
            <v>116</v>
          </cell>
          <cell r="G36">
            <v>260</v>
          </cell>
        </row>
        <row r="37">
          <cell r="D37">
            <v>3</v>
          </cell>
          <cell r="E37">
            <v>2</v>
          </cell>
          <cell r="F37">
            <v>4</v>
          </cell>
          <cell r="G37">
            <v>1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比賽項目"/>
      <sheetName val="何美霞"/>
      <sheetName val="原報名"/>
      <sheetName val="原報名 (2)"/>
      <sheetName val="原報名 (3)"/>
      <sheetName val="公告-缺"/>
      <sheetName val="選手名冊"/>
      <sheetName val="排水道1"/>
      <sheetName val="秩序表"/>
      <sheetName val="1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●舉辦時間：105.9.7 星期三</v>
          </cell>
          <cell r="C1" t="str">
            <v>FY105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365"/>
  <sheetViews>
    <sheetView showGridLines="0" zoomScale="99" zoomScaleNormal="99" zoomScaleSheetLayoutView="75" workbookViewId="0">
      <pane ySplit="2" topLeftCell="A168" activePane="bottomLeft" state="frozen"/>
      <selection activeCell="C1" sqref="C1"/>
      <selection pane="bottomLeft" activeCell="D175" sqref="D175"/>
    </sheetView>
  </sheetViews>
  <sheetFormatPr defaultRowHeight="21" customHeight="1" x14ac:dyDescent="0.4"/>
  <cols>
    <col min="1" max="1" width="7.6640625" style="567" customWidth="1"/>
    <col min="2" max="2" width="35.33203125" style="527" customWidth="1"/>
    <col min="3" max="7" width="15.44140625" style="568" customWidth="1"/>
    <col min="8" max="8" width="15.44140625" style="569" customWidth="1"/>
    <col min="9" max="256" width="8.88671875" style="527"/>
    <col min="257" max="257" width="7.6640625" style="527" customWidth="1"/>
    <col min="258" max="258" width="35.33203125" style="527" customWidth="1"/>
    <col min="259" max="264" width="15.44140625" style="527" customWidth="1"/>
    <col min="265" max="512" width="8.88671875" style="527"/>
    <col min="513" max="513" width="7.6640625" style="527" customWidth="1"/>
    <col min="514" max="514" width="35.33203125" style="527" customWidth="1"/>
    <col min="515" max="520" width="15.44140625" style="527" customWidth="1"/>
    <col min="521" max="768" width="8.88671875" style="527"/>
    <col min="769" max="769" width="7.6640625" style="527" customWidth="1"/>
    <col min="770" max="770" width="35.33203125" style="527" customWidth="1"/>
    <col min="771" max="776" width="15.44140625" style="527" customWidth="1"/>
    <col min="777" max="1024" width="8.88671875" style="527"/>
    <col min="1025" max="1025" width="7.6640625" style="527" customWidth="1"/>
    <col min="1026" max="1026" width="35.33203125" style="527" customWidth="1"/>
    <col min="1027" max="1032" width="15.44140625" style="527" customWidth="1"/>
    <col min="1033" max="1280" width="8.88671875" style="527"/>
    <col min="1281" max="1281" width="7.6640625" style="527" customWidth="1"/>
    <col min="1282" max="1282" width="35.33203125" style="527" customWidth="1"/>
    <col min="1283" max="1288" width="15.44140625" style="527" customWidth="1"/>
    <col min="1289" max="1536" width="8.88671875" style="527"/>
    <col min="1537" max="1537" width="7.6640625" style="527" customWidth="1"/>
    <col min="1538" max="1538" width="35.33203125" style="527" customWidth="1"/>
    <col min="1539" max="1544" width="15.44140625" style="527" customWidth="1"/>
    <col min="1545" max="1792" width="8.88671875" style="527"/>
    <col min="1793" max="1793" width="7.6640625" style="527" customWidth="1"/>
    <col min="1794" max="1794" width="35.33203125" style="527" customWidth="1"/>
    <col min="1795" max="1800" width="15.44140625" style="527" customWidth="1"/>
    <col min="1801" max="2048" width="8.88671875" style="527"/>
    <col min="2049" max="2049" width="7.6640625" style="527" customWidth="1"/>
    <col min="2050" max="2050" width="35.33203125" style="527" customWidth="1"/>
    <col min="2051" max="2056" width="15.44140625" style="527" customWidth="1"/>
    <col min="2057" max="2304" width="8.88671875" style="527"/>
    <col min="2305" max="2305" width="7.6640625" style="527" customWidth="1"/>
    <col min="2306" max="2306" width="35.33203125" style="527" customWidth="1"/>
    <col min="2307" max="2312" width="15.44140625" style="527" customWidth="1"/>
    <col min="2313" max="2560" width="8.88671875" style="527"/>
    <col min="2561" max="2561" width="7.6640625" style="527" customWidth="1"/>
    <col min="2562" max="2562" width="35.33203125" style="527" customWidth="1"/>
    <col min="2563" max="2568" width="15.44140625" style="527" customWidth="1"/>
    <col min="2569" max="2816" width="8.88671875" style="527"/>
    <col min="2817" max="2817" width="7.6640625" style="527" customWidth="1"/>
    <col min="2818" max="2818" width="35.33203125" style="527" customWidth="1"/>
    <col min="2819" max="2824" width="15.44140625" style="527" customWidth="1"/>
    <col min="2825" max="3072" width="8.88671875" style="527"/>
    <col min="3073" max="3073" width="7.6640625" style="527" customWidth="1"/>
    <col min="3074" max="3074" width="35.33203125" style="527" customWidth="1"/>
    <col min="3075" max="3080" width="15.44140625" style="527" customWidth="1"/>
    <col min="3081" max="3328" width="8.88671875" style="527"/>
    <col min="3329" max="3329" width="7.6640625" style="527" customWidth="1"/>
    <col min="3330" max="3330" width="35.33203125" style="527" customWidth="1"/>
    <col min="3331" max="3336" width="15.44140625" style="527" customWidth="1"/>
    <col min="3337" max="3584" width="8.88671875" style="527"/>
    <col min="3585" max="3585" width="7.6640625" style="527" customWidth="1"/>
    <col min="3586" max="3586" width="35.33203125" style="527" customWidth="1"/>
    <col min="3587" max="3592" width="15.44140625" style="527" customWidth="1"/>
    <col min="3593" max="3840" width="8.88671875" style="527"/>
    <col min="3841" max="3841" width="7.6640625" style="527" customWidth="1"/>
    <col min="3842" max="3842" width="35.33203125" style="527" customWidth="1"/>
    <col min="3843" max="3848" width="15.44140625" style="527" customWidth="1"/>
    <col min="3849" max="4096" width="8.88671875" style="527"/>
    <col min="4097" max="4097" width="7.6640625" style="527" customWidth="1"/>
    <col min="4098" max="4098" width="35.33203125" style="527" customWidth="1"/>
    <col min="4099" max="4104" width="15.44140625" style="527" customWidth="1"/>
    <col min="4105" max="4352" width="8.88671875" style="527"/>
    <col min="4353" max="4353" width="7.6640625" style="527" customWidth="1"/>
    <col min="4354" max="4354" width="35.33203125" style="527" customWidth="1"/>
    <col min="4355" max="4360" width="15.44140625" style="527" customWidth="1"/>
    <col min="4361" max="4608" width="8.88671875" style="527"/>
    <col min="4609" max="4609" width="7.6640625" style="527" customWidth="1"/>
    <col min="4610" max="4610" width="35.33203125" style="527" customWidth="1"/>
    <col min="4611" max="4616" width="15.44140625" style="527" customWidth="1"/>
    <col min="4617" max="4864" width="8.88671875" style="527"/>
    <col min="4865" max="4865" width="7.6640625" style="527" customWidth="1"/>
    <col min="4866" max="4866" width="35.33203125" style="527" customWidth="1"/>
    <col min="4867" max="4872" width="15.44140625" style="527" customWidth="1"/>
    <col min="4873" max="5120" width="8.88671875" style="527"/>
    <col min="5121" max="5121" width="7.6640625" style="527" customWidth="1"/>
    <col min="5122" max="5122" width="35.33203125" style="527" customWidth="1"/>
    <col min="5123" max="5128" width="15.44140625" style="527" customWidth="1"/>
    <col min="5129" max="5376" width="8.88671875" style="527"/>
    <col min="5377" max="5377" width="7.6640625" style="527" customWidth="1"/>
    <col min="5378" max="5378" width="35.33203125" style="527" customWidth="1"/>
    <col min="5379" max="5384" width="15.44140625" style="527" customWidth="1"/>
    <col min="5385" max="5632" width="8.88671875" style="527"/>
    <col min="5633" max="5633" width="7.6640625" style="527" customWidth="1"/>
    <col min="5634" max="5634" width="35.33203125" style="527" customWidth="1"/>
    <col min="5635" max="5640" width="15.44140625" style="527" customWidth="1"/>
    <col min="5641" max="5888" width="8.88671875" style="527"/>
    <col min="5889" max="5889" width="7.6640625" style="527" customWidth="1"/>
    <col min="5890" max="5890" width="35.33203125" style="527" customWidth="1"/>
    <col min="5891" max="5896" width="15.44140625" style="527" customWidth="1"/>
    <col min="5897" max="6144" width="8.88671875" style="527"/>
    <col min="6145" max="6145" width="7.6640625" style="527" customWidth="1"/>
    <col min="6146" max="6146" width="35.33203125" style="527" customWidth="1"/>
    <col min="6147" max="6152" width="15.44140625" style="527" customWidth="1"/>
    <col min="6153" max="6400" width="8.88671875" style="527"/>
    <col min="6401" max="6401" width="7.6640625" style="527" customWidth="1"/>
    <col min="6402" max="6402" width="35.33203125" style="527" customWidth="1"/>
    <col min="6403" max="6408" width="15.44140625" style="527" customWidth="1"/>
    <col min="6409" max="6656" width="8.88671875" style="527"/>
    <col min="6657" max="6657" width="7.6640625" style="527" customWidth="1"/>
    <col min="6658" max="6658" width="35.33203125" style="527" customWidth="1"/>
    <col min="6659" max="6664" width="15.44140625" style="527" customWidth="1"/>
    <col min="6665" max="6912" width="8.88671875" style="527"/>
    <col min="6913" max="6913" width="7.6640625" style="527" customWidth="1"/>
    <col min="6914" max="6914" width="35.33203125" style="527" customWidth="1"/>
    <col min="6915" max="6920" width="15.44140625" style="527" customWidth="1"/>
    <col min="6921" max="7168" width="8.88671875" style="527"/>
    <col min="7169" max="7169" width="7.6640625" style="527" customWidth="1"/>
    <col min="7170" max="7170" width="35.33203125" style="527" customWidth="1"/>
    <col min="7171" max="7176" width="15.44140625" style="527" customWidth="1"/>
    <col min="7177" max="7424" width="8.88671875" style="527"/>
    <col min="7425" max="7425" width="7.6640625" style="527" customWidth="1"/>
    <col min="7426" max="7426" width="35.33203125" style="527" customWidth="1"/>
    <col min="7427" max="7432" width="15.44140625" style="527" customWidth="1"/>
    <col min="7433" max="7680" width="8.88671875" style="527"/>
    <col min="7681" max="7681" width="7.6640625" style="527" customWidth="1"/>
    <col min="7682" max="7682" width="35.33203125" style="527" customWidth="1"/>
    <col min="7683" max="7688" width="15.44140625" style="527" customWidth="1"/>
    <col min="7689" max="7936" width="8.88671875" style="527"/>
    <col min="7937" max="7937" width="7.6640625" style="527" customWidth="1"/>
    <col min="7938" max="7938" width="35.33203125" style="527" customWidth="1"/>
    <col min="7939" max="7944" width="15.44140625" style="527" customWidth="1"/>
    <col min="7945" max="8192" width="8.88671875" style="527"/>
    <col min="8193" max="8193" width="7.6640625" style="527" customWidth="1"/>
    <col min="8194" max="8194" width="35.33203125" style="527" customWidth="1"/>
    <col min="8195" max="8200" width="15.44140625" style="527" customWidth="1"/>
    <col min="8201" max="8448" width="8.88671875" style="527"/>
    <col min="8449" max="8449" width="7.6640625" style="527" customWidth="1"/>
    <col min="8450" max="8450" width="35.33203125" style="527" customWidth="1"/>
    <col min="8451" max="8456" width="15.44140625" style="527" customWidth="1"/>
    <col min="8457" max="8704" width="8.88671875" style="527"/>
    <col min="8705" max="8705" width="7.6640625" style="527" customWidth="1"/>
    <col min="8706" max="8706" width="35.33203125" style="527" customWidth="1"/>
    <col min="8707" max="8712" width="15.44140625" style="527" customWidth="1"/>
    <col min="8713" max="8960" width="8.88671875" style="527"/>
    <col min="8961" max="8961" width="7.6640625" style="527" customWidth="1"/>
    <col min="8962" max="8962" width="35.33203125" style="527" customWidth="1"/>
    <col min="8963" max="8968" width="15.44140625" style="527" customWidth="1"/>
    <col min="8969" max="9216" width="8.88671875" style="527"/>
    <col min="9217" max="9217" width="7.6640625" style="527" customWidth="1"/>
    <col min="9218" max="9218" width="35.33203125" style="527" customWidth="1"/>
    <col min="9219" max="9224" width="15.44140625" style="527" customWidth="1"/>
    <col min="9225" max="9472" width="8.88671875" style="527"/>
    <col min="9473" max="9473" width="7.6640625" style="527" customWidth="1"/>
    <col min="9474" max="9474" width="35.33203125" style="527" customWidth="1"/>
    <col min="9475" max="9480" width="15.44140625" style="527" customWidth="1"/>
    <col min="9481" max="9728" width="8.88671875" style="527"/>
    <col min="9729" max="9729" width="7.6640625" style="527" customWidth="1"/>
    <col min="9730" max="9730" width="35.33203125" style="527" customWidth="1"/>
    <col min="9731" max="9736" width="15.44140625" style="527" customWidth="1"/>
    <col min="9737" max="9984" width="8.88671875" style="527"/>
    <col min="9985" max="9985" width="7.6640625" style="527" customWidth="1"/>
    <col min="9986" max="9986" width="35.33203125" style="527" customWidth="1"/>
    <col min="9987" max="9992" width="15.44140625" style="527" customWidth="1"/>
    <col min="9993" max="10240" width="8.88671875" style="527"/>
    <col min="10241" max="10241" width="7.6640625" style="527" customWidth="1"/>
    <col min="10242" max="10242" width="35.33203125" style="527" customWidth="1"/>
    <col min="10243" max="10248" width="15.44140625" style="527" customWidth="1"/>
    <col min="10249" max="10496" width="8.88671875" style="527"/>
    <col min="10497" max="10497" width="7.6640625" style="527" customWidth="1"/>
    <col min="10498" max="10498" width="35.33203125" style="527" customWidth="1"/>
    <col min="10499" max="10504" width="15.44140625" style="527" customWidth="1"/>
    <col min="10505" max="10752" width="8.88671875" style="527"/>
    <col min="10753" max="10753" width="7.6640625" style="527" customWidth="1"/>
    <col min="10754" max="10754" width="35.33203125" style="527" customWidth="1"/>
    <col min="10755" max="10760" width="15.44140625" style="527" customWidth="1"/>
    <col min="10761" max="11008" width="8.88671875" style="527"/>
    <col min="11009" max="11009" width="7.6640625" style="527" customWidth="1"/>
    <col min="11010" max="11010" width="35.33203125" style="527" customWidth="1"/>
    <col min="11011" max="11016" width="15.44140625" style="527" customWidth="1"/>
    <col min="11017" max="11264" width="8.88671875" style="527"/>
    <col min="11265" max="11265" width="7.6640625" style="527" customWidth="1"/>
    <col min="11266" max="11266" width="35.33203125" style="527" customWidth="1"/>
    <col min="11267" max="11272" width="15.44140625" style="527" customWidth="1"/>
    <col min="11273" max="11520" width="8.88671875" style="527"/>
    <col min="11521" max="11521" width="7.6640625" style="527" customWidth="1"/>
    <col min="11522" max="11522" width="35.33203125" style="527" customWidth="1"/>
    <col min="11523" max="11528" width="15.44140625" style="527" customWidth="1"/>
    <col min="11529" max="11776" width="8.88671875" style="527"/>
    <col min="11777" max="11777" width="7.6640625" style="527" customWidth="1"/>
    <col min="11778" max="11778" width="35.33203125" style="527" customWidth="1"/>
    <col min="11779" max="11784" width="15.44140625" style="527" customWidth="1"/>
    <col min="11785" max="12032" width="8.88671875" style="527"/>
    <col min="12033" max="12033" width="7.6640625" style="527" customWidth="1"/>
    <col min="12034" max="12034" width="35.33203125" style="527" customWidth="1"/>
    <col min="12035" max="12040" width="15.44140625" style="527" customWidth="1"/>
    <col min="12041" max="12288" width="8.88671875" style="527"/>
    <col min="12289" max="12289" width="7.6640625" style="527" customWidth="1"/>
    <col min="12290" max="12290" width="35.33203125" style="527" customWidth="1"/>
    <col min="12291" max="12296" width="15.44140625" style="527" customWidth="1"/>
    <col min="12297" max="12544" width="8.88671875" style="527"/>
    <col min="12545" max="12545" width="7.6640625" style="527" customWidth="1"/>
    <col min="12546" max="12546" width="35.33203125" style="527" customWidth="1"/>
    <col min="12547" max="12552" width="15.44140625" style="527" customWidth="1"/>
    <col min="12553" max="12800" width="8.88671875" style="527"/>
    <col min="12801" max="12801" width="7.6640625" style="527" customWidth="1"/>
    <col min="12802" max="12802" width="35.33203125" style="527" customWidth="1"/>
    <col min="12803" max="12808" width="15.44140625" style="527" customWidth="1"/>
    <col min="12809" max="13056" width="8.88671875" style="527"/>
    <col min="13057" max="13057" width="7.6640625" style="527" customWidth="1"/>
    <col min="13058" max="13058" width="35.33203125" style="527" customWidth="1"/>
    <col min="13059" max="13064" width="15.44140625" style="527" customWidth="1"/>
    <col min="13065" max="13312" width="8.88671875" style="527"/>
    <col min="13313" max="13313" width="7.6640625" style="527" customWidth="1"/>
    <col min="13314" max="13314" width="35.33203125" style="527" customWidth="1"/>
    <col min="13315" max="13320" width="15.44140625" style="527" customWidth="1"/>
    <col min="13321" max="13568" width="8.88671875" style="527"/>
    <col min="13569" max="13569" width="7.6640625" style="527" customWidth="1"/>
    <col min="13570" max="13570" width="35.33203125" style="527" customWidth="1"/>
    <col min="13571" max="13576" width="15.44140625" style="527" customWidth="1"/>
    <col min="13577" max="13824" width="8.88671875" style="527"/>
    <col min="13825" max="13825" width="7.6640625" style="527" customWidth="1"/>
    <col min="13826" max="13826" width="35.33203125" style="527" customWidth="1"/>
    <col min="13827" max="13832" width="15.44140625" style="527" customWidth="1"/>
    <col min="13833" max="14080" width="8.88671875" style="527"/>
    <col min="14081" max="14081" width="7.6640625" style="527" customWidth="1"/>
    <col min="14082" max="14082" width="35.33203125" style="527" customWidth="1"/>
    <col min="14083" max="14088" width="15.44140625" style="527" customWidth="1"/>
    <col min="14089" max="14336" width="8.88671875" style="527"/>
    <col min="14337" max="14337" width="7.6640625" style="527" customWidth="1"/>
    <col min="14338" max="14338" width="35.33203125" style="527" customWidth="1"/>
    <col min="14339" max="14344" width="15.44140625" style="527" customWidth="1"/>
    <col min="14345" max="14592" width="8.88671875" style="527"/>
    <col min="14593" max="14593" width="7.6640625" style="527" customWidth="1"/>
    <col min="14594" max="14594" width="35.33203125" style="527" customWidth="1"/>
    <col min="14595" max="14600" width="15.44140625" style="527" customWidth="1"/>
    <col min="14601" max="14848" width="8.88671875" style="527"/>
    <col min="14849" max="14849" width="7.6640625" style="527" customWidth="1"/>
    <col min="14850" max="14850" width="35.33203125" style="527" customWidth="1"/>
    <col min="14851" max="14856" width="15.44140625" style="527" customWidth="1"/>
    <col min="14857" max="15104" width="8.88671875" style="527"/>
    <col min="15105" max="15105" width="7.6640625" style="527" customWidth="1"/>
    <col min="15106" max="15106" width="35.33203125" style="527" customWidth="1"/>
    <col min="15107" max="15112" width="15.44140625" style="527" customWidth="1"/>
    <col min="15113" max="15360" width="8.88671875" style="527"/>
    <col min="15361" max="15361" width="7.6640625" style="527" customWidth="1"/>
    <col min="15362" max="15362" width="35.33203125" style="527" customWidth="1"/>
    <col min="15363" max="15368" width="15.44140625" style="527" customWidth="1"/>
    <col min="15369" max="15616" width="8.88671875" style="527"/>
    <col min="15617" max="15617" width="7.6640625" style="527" customWidth="1"/>
    <col min="15618" max="15618" width="35.33203125" style="527" customWidth="1"/>
    <col min="15619" max="15624" width="15.44140625" style="527" customWidth="1"/>
    <col min="15625" max="15872" width="8.88671875" style="527"/>
    <col min="15873" max="15873" width="7.6640625" style="527" customWidth="1"/>
    <col min="15874" max="15874" width="35.33203125" style="527" customWidth="1"/>
    <col min="15875" max="15880" width="15.44140625" style="527" customWidth="1"/>
    <col min="15881" max="16128" width="8.88671875" style="527"/>
    <col min="16129" max="16129" width="7.6640625" style="527" customWidth="1"/>
    <col min="16130" max="16130" width="35.33203125" style="527" customWidth="1"/>
    <col min="16131" max="16136" width="15.44140625" style="527" customWidth="1"/>
    <col min="16137" max="16384" width="8.88671875" style="527"/>
  </cols>
  <sheetData>
    <row r="2" spans="1:16" s="503" customFormat="1" ht="20.399999999999999" customHeight="1" x14ac:dyDescent="0.3">
      <c r="A2" s="501" t="s">
        <v>7</v>
      </c>
      <c r="B2" s="502" t="s">
        <v>8</v>
      </c>
      <c r="C2" s="502" t="s">
        <v>9</v>
      </c>
      <c r="D2" s="502" t="s">
        <v>10</v>
      </c>
      <c r="E2" s="502" t="s">
        <v>11</v>
      </c>
      <c r="F2" s="502" t="s">
        <v>12</v>
      </c>
      <c r="G2" s="502" t="s">
        <v>13</v>
      </c>
      <c r="H2" s="502" t="s">
        <v>14</v>
      </c>
      <c r="J2" s="504"/>
      <c r="K2" s="504"/>
      <c r="L2" s="504"/>
      <c r="M2" s="504"/>
      <c r="N2" s="504"/>
      <c r="O2" s="504"/>
      <c r="P2" s="504"/>
    </row>
    <row r="3" spans="1:16" s="29" customFormat="1" ht="20.399999999999999" customHeight="1" x14ac:dyDescent="0.4">
      <c r="A3" s="505" t="s">
        <v>1980</v>
      </c>
      <c r="B3" s="506" t="s">
        <v>1981</v>
      </c>
      <c r="C3" s="507"/>
      <c r="D3" s="508" t="s">
        <v>1982</v>
      </c>
      <c r="E3" s="509" t="s">
        <v>1983</v>
      </c>
      <c r="F3" s="510" t="s">
        <v>1984</v>
      </c>
      <c r="G3" s="511" t="s">
        <v>1985</v>
      </c>
      <c r="H3" s="507"/>
    </row>
    <row r="4" spans="1:16" s="398" customFormat="1" ht="21" customHeight="1" x14ac:dyDescent="0.3">
      <c r="A4" s="512"/>
      <c r="B4" s="395" t="s">
        <v>1986</v>
      </c>
      <c r="C4" s="400"/>
      <c r="D4" s="400" t="s">
        <v>1987</v>
      </c>
      <c r="E4" s="400" t="s">
        <v>1988</v>
      </c>
      <c r="F4" s="400" t="s">
        <v>1989</v>
      </c>
      <c r="G4" s="400" t="s">
        <v>1990</v>
      </c>
      <c r="H4" s="400"/>
      <c r="J4" s="513"/>
      <c r="K4" s="513"/>
      <c r="L4" s="513"/>
      <c r="M4" s="513"/>
      <c r="N4" s="513"/>
      <c r="O4" s="513"/>
      <c r="P4" s="513"/>
    </row>
    <row r="5" spans="1:16" s="398" customFormat="1" ht="21" customHeight="1" x14ac:dyDescent="0.3">
      <c r="A5" s="512"/>
      <c r="B5" s="395" t="s">
        <v>1991</v>
      </c>
      <c r="C5" s="400"/>
      <c r="D5" s="514">
        <v>3</v>
      </c>
      <c r="E5" s="514">
        <v>5</v>
      </c>
      <c r="F5" s="514"/>
      <c r="G5" s="514">
        <v>4</v>
      </c>
      <c r="H5" s="400"/>
      <c r="J5" s="513"/>
      <c r="K5" s="513"/>
      <c r="L5" s="513"/>
      <c r="M5" s="513"/>
      <c r="N5" s="513"/>
      <c r="O5" s="513"/>
      <c r="P5" s="513"/>
    </row>
    <row r="6" spans="1:16" s="503" customFormat="1" ht="20.399999999999999" customHeight="1" x14ac:dyDescent="0.3">
      <c r="A6" s="501" t="s">
        <v>7</v>
      </c>
      <c r="B6" s="502" t="s">
        <v>8</v>
      </c>
      <c r="C6" s="502" t="s">
        <v>9</v>
      </c>
      <c r="D6" s="502" t="s">
        <v>10</v>
      </c>
      <c r="E6" s="502" t="s">
        <v>11</v>
      </c>
      <c r="F6" s="502" t="s">
        <v>12</v>
      </c>
      <c r="G6" s="502" t="s">
        <v>13</v>
      </c>
      <c r="H6" s="502" t="s">
        <v>14</v>
      </c>
      <c r="J6" s="504"/>
      <c r="K6" s="504"/>
      <c r="L6" s="504"/>
      <c r="M6" s="504"/>
      <c r="N6" s="504"/>
      <c r="O6" s="504"/>
      <c r="P6" s="504"/>
    </row>
    <row r="7" spans="1:16" s="29" customFormat="1" ht="21" customHeight="1" x14ac:dyDescent="0.4">
      <c r="A7" s="515" t="s">
        <v>1992</v>
      </c>
      <c r="B7" s="506" t="s">
        <v>1993</v>
      </c>
      <c r="C7" s="507"/>
      <c r="D7" s="508" t="s">
        <v>1994</v>
      </c>
      <c r="E7" s="516" t="s">
        <v>1995</v>
      </c>
      <c r="F7" s="508" t="s">
        <v>1996</v>
      </c>
      <c r="G7" s="517" t="s">
        <v>1997</v>
      </c>
      <c r="H7" s="507"/>
    </row>
    <row r="8" spans="1:16" s="398" customFormat="1" ht="21" customHeight="1" x14ac:dyDescent="0.3">
      <c r="A8" s="512"/>
      <c r="B8" s="395" t="s">
        <v>1986</v>
      </c>
      <c r="C8" s="400"/>
      <c r="D8" s="400" t="s">
        <v>1998</v>
      </c>
      <c r="E8" s="400" t="s">
        <v>1999</v>
      </c>
      <c r="F8" s="400" t="s">
        <v>2000</v>
      </c>
      <c r="G8" s="400" t="s">
        <v>2001</v>
      </c>
      <c r="H8" s="400"/>
      <c r="J8" s="513"/>
      <c r="K8" s="513"/>
      <c r="L8" s="513"/>
      <c r="M8" s="513"/>
      <c r="N8" s="513"/>
      <c r="O8" s="513"/>
      <c r="P8" s="513"/>
    </row>
    <row r="9" spans="1:16" s="520" customFormat="1" ht="21" customHeight="1" x14ac:dyDescent="0.3">
      <c r="A9" s="518"/>
      <c r="B9" s="519" t="s">
        <v>1991</v>
      </c>
      <c r="C9" s="399"/>
      <c r="D9" s="399"/>
      <c r="E9" s="399">
        <v>1</v>
      </c>
      <c r="F9" s="399">
        <v>2</v>
      </c>
      <c r="G9" s="399" t="s">
        <v>2002</v>
      </c>
      <c r="H9" s="399"/>
      <c r="J9" s="521"/>
      <c r="K9" s="521"/>
      <c r="L9" s="521"/>
      <c r="M9" s="521"/>
      <c r="N9" s="521"/>
      <c r="O9" s="521"/>
      <c r="P9" s="521"/>
    </row>
    <row r="10" spans="1:16" s="503" customFormat="1" ht="20.399999999999999" customHeight="1" x14ac:dyDescent="0.3">
      <c r="A10" s="501" t="s">
        <v>7</v>
      </c>
      <c r="B10" s="502" t="s">
        <v>8</v>
      </c>
      <c r="C10" s="502" t="s">
        <v>9</v>
      </c>
      <c r="D10" s="502" t="s">
        <v>10</v>
      </c>
      <c r="E10" s="502" t="s">
        <v>11</v>
      </c>
      <c r="F10" s="502" t="s">
        <v>12</v>
      </c>
      <c r="G10" s="502" t="s">
        <v>13</v>
      </c>
      <c r="H10" s="502" t="s">
        <v>14</v>
      </c>
      <c r="J10" s="504"/>
      <c r="K10" s="504"/>
      <c r="L10" s="504"/>
      <c r="M10" s="504"/>
      <c r="N10" s="504"/>
      <c r="O10" s="504"/>
      <c r="P10" s="504"/>
    </row>
    <row r="11" spans="1:16" ht="21" customHeight="1" x14ac:dyDescent="0.3">
      <c r="A11" s="522" t="s">
        <v>2003</v>
      </c>
      <c r="B11" s="523" t="s">
        <v>2004</v>
      </c>
      <c r="C11" s="524" t="s">
        <v>2005</v>
      </c>
      <c r="D11" s="516" t="s">
        <v>2006</v>
      </c>
      <c r="E11" s="517" t="s">
        <v>2007</v>
      </c>
      <c r="F11" s="525" t="s">
        <v>2008</v>
      </c>
      <c r="G11" s="524" t="s">
        <v>2009</v>
      </c>
      <c r="H11" s="526"/>
    </row>
    <row r="12" spans="1:16" s="398" customFormat="1" ht="21" customHeight="1" x14ac:dyDescent="0.3">
      <c r="A12" s="512"/>
      <c r="B12" s="395" t="s">
        <v>2010</v>
      </c>
      <c r="C12" s="400" t="s">
        <v>2011</v>
      </c>
      <c r="D12" s="400"/>
      <c r="E12" s="400" t="s">
        <v>2012</v>
      </c>
      <c r="F12" s="400" t="s">
        <v>2013</v>
      </c>
      <c r="G12" s="400" t="s">
        <v>2014</v>
      </c>
      <c r="H12" s="400"/>
      <c r="J12" s="513"/>
      <c r="K12" s="513"/>
      <c r="L12" s="513"/>
      <c r="M12" s="513"/>
      <c r="N12" s="513"/>
      <c r="O12" s="513"/>
      <c r="P12" s="513"/>
    </row>
    <row r="13" spans="1:16" s="520" customFormat="1" ht="21" customHeight="1" x14ac:dyDescent="0.3">
      <c r="A13" s="518"/>
      <c r="B13" s="519" t="s">
        <v>2015</v>
      </c>
      <c r="C13" s="399"/>
      <c r="D13" s="399"/>
      <c r="E13" s="399"/>
      <c r="F13" s="399">
        <v>4</v>
      </c>
      <c r="G13" s="399"/>
      <c r="H13" s="399"/>
      <c r="J13" s="521"/>
      <c r="K13" s="521"/>
      <c r="L13" s="521"/>
      <c r="M13" s="521"/>
      <c r="N13" s="521"/>
      <c r="O13" s="521"/>
      <c r="P13" s="521"/>
    </row>
    <row r="14" spans="1:16" s="503" customFormat="1" ht="20.399999999999999" customHeight="1" x14ac:dyDescent="0.3">
      <c r="A14" s="501" t="s">
        <v>7</v>
      </c>
      <c r="B14" s="502" t="s">
        <v>8</v>
      </c>
      <c r="C14" s="502" t="s">
        <v>9</v>
      </c>
      <c r="D14" s="502" t="s">
        <v>10</v>
      </c>
      <c r="E14" s="502" t="s">
        <v>11</v>
      </c>
      <c r="F14" s="502" t="s">
        <v>12</v>
      </c>
      <c r="G14" s="502" t="s">
        <v>13</v>
      </c>
      <c r="H14" s="502" t="s">
        <v>14</v>
      </c>
      <c r="J14" s="504"/>
      <c r="K14" s="504"/>
      <c r="L14" s="504"/>
      <c r="M14" s="504"/>
      <c r="N14" s="504"/>
      <c r="O14" s="504"/>
      <c r="P14" s="504"/>
    </row>
    <row r="15" spans="1:16" s="29" customFormat="1" ht="21" customHeight="1" x14ac:dyDescent="0.3">
      <c r="A15" s="522" t="s">
        <v>2016</v>
      </c>
      <c r="B15" s="523" t="s">
        <v>2017</v>
      </c>
      <c r="C15" s="511" t="s">
        <v>2018</v>
      </c>
      <c r="D15" s="528" t="s">
        <v>2019</v>
      </c>
      <c r="E15" s="529" t="s">
        <v>2020</v>
      </c>
      <c r="F15" s="525" t="s">
        <v>2021</v>
      </c>
      <c r="G15" s="511" t="s">
        <v>2022</v>
      </c>
      <c r="H15" s="516" t="s">
        <v>2023</v>
      </c>
      <c r="I15" s="527"/>
    </row>
    <row r="16" spans="1:16" s="398" customFormat="1" ht="21" customHeight="1" x14ac:dyDescent="0.3">
      <c r="A16" s="512"/>
      <c r="B16" s="395" t="s">
        <v>2010</v>
      </c>
      <c r="C16" s="400" t="s">
        <v>2024</v>
      </c>
      <c r="D16" s="400" t="s">
        <v>2025</v>
      </c>
      <c r="E16" s="400"/>
      <c r="F16" s="400" t="s">
        <v>2026</v>
      </c>
      <c r="G16" s="400" t="s">
        <v>2027</v>
      </c>
      <c r="H16" s="400" t="s">
        <v>2028</v>
      </c>
      <c r="J16" s="513"/>
      <c r="K16" s="513"/>
      <c r="L16" s="513"/>
      <c r="M16" s="513"/>
      <c r="N16" s="513"/>
      <c r="O16" s="513"/>
      <c r="P16" s="513"/>
    </row>
    <row r="17" spans="1:16" s="520" customFormat="1" ht="21" customHeight="1" x14ac:dyDescent="0.3">
      <c r="A17" s="518"/>
      <c r="B17" s="519" t="s">
        <v>2015</v>
      </c>
      <c r="C17" s="399">
        <v>5</v>
      </c>
      <c r="D17" s="399">
        <v>3</v>
      </c>
      <c r="E17" s="399"/>
      <c r="F17" s="399">
        <v>2</v>
      </c>
      <c r="G17" s="399">
        <v>6</v>
      </c>
      <c r="H17" s="399">
        <v>1</v>
      </c>
      <c r="J17" s="521"/>
      <c r="K17" s="521"/>
      <c r="L17" s="521"/>
      <c r="M17" s="521"/>
      <c r="N17" s="521"/>
      <c r="O17" s="521"/>
      <c r="P17" s="521"/>
    </row>
    <row r="18" spans="1:16" s="503" customFormat="1" ht="20.399999999999999" customHeight="1" x14ac:dyDescent="0.3">
      <c r="A18" s="501" t="s">
        <v>7</v>
      </c>
      <c r="B18" s="502" t="s">
        <v>8</v>
      </c>
      <c r="C18" s="502" t="s">
        <v>9</v>
      </c>
      <c r="D18" s="502" t="s">
        <v>10</v>
      </c>
      <c r="E18" s="502" t="s">
        <v>11</v>
      </c>
      <c r="F18" s="502" t="s">
        <v>12</v>
      </c>
      <c r="G18" s="502" t="s">
        <v>13</v>
      </c>
      <c r="H18" s="502" t="s">
        <v>14</v>
      </c>
      <c r="J18" s="504"/>
      <c r="K18" s="504"/>
      <c r="L18" s="504"/>
      <c r="M18" s="504"/>
      <c r="N18" s="504"/>
      <c r="O18" s="504"/>
      <c r="P18" s="504"/>
    </row>
    <row r="19" spans="1:16" s="29" customFormat="1" ht="21" customHeight="1" x14ac:dyDescent="0.4">
      <c r="A19" s="530" t="s">
        <v>2029</v>
      </c>
      <c r="B19" s="523" t="s">
        <v>2030</v>
      </c>
      <c r="C19" s="507"/>
      <c r="D19" s="508" t="s">
        <v>2031</v>
      </c>
      <c r="E19" s="525" t="s">
        <v>2032</v>
      </c>
      <c r="F19" s="516" t="s">
        <v>2033</v>
      </c>
      <c r="G19" s="508" t="s">
        <v>2034</v>
      </c>
      <c r="H19" s="507"/>
    </row>
    <row r="20" spans="1:16" s="398" customFormat="1" ht="21" customHeight="1" x14ac:dyDescent="0.3">
      <c r="A20" s="512"/>
      <c r="B20" s="395" t="s">
        <v>2010</v>
      </c>
      <c r="C20" s="400"/>
      <c r="D20" s="400" t="s">
        <v>2035</v>
      </c>
      <c r="E20" s="400" t="s">
        <v>2036</v>
      </c>
      <c r="F20" s="400" t="s">
        <v>2037</v>
      </c>
      <c r="G20" s="400" t="s">
        <v>2038</v>
      </c>
      <c r="H20" s="400"/>
      <c r="J20" s="513"/>
      <c r="K20" s="513"/>
      <c r="L20" s="513"/>
      <c r="M20" s="513"/>
      <c r="N20" s="513"/>
      <c r="O20" s="513"/>
      <c r="P20" s="513"/>
    </row>
    <row r="21" spans="1:16" s="520" customFormat="1" ht="21" customHeight="1" x14ac:dyDescent="0.3">
      <c r="A21" s="518"/>
      <c r="B21" s="519" t="s">
        <v>2015</v>
      </c>
      <c r="C21" s="399"/>
      <c r="D21" s="399">
        <v>6</v>
      </c>
      <c r="E21" s="399">
        <v>4</v>
      </c>
      <c r="F21" s="399">
        <v>5</v>
      </c>
      <c r="G21" s="399"/>
      <c r="H21" s="399"/>
      <c r="J21" s="521"/>
      <c r="K21" s="521"/>
      <c r="L21" s="521"/>
      <c r="M21" s="521"/>
      <c r="N21" s="521"/>
      <c r="O21" s="521"/>
      <c r="P21" s="521"/>
    </row>
    <row r="22" spans="1:16" s="503" customFormat="1" ht="20.399999999999999" customHeight="1" x14ac:dyDescent="0.3">
      <c r="A22" s="501" t="s">
        <v>7</v>
      </c>
      <c r="B22" s="502" t="s">
        <v>8</v>
      </c>
      <c r="C22" s="502" t="s">
        <v>9</v>
      </c>
      <c r="D22" s="502" t="s">
        <v>10</v>
      </c>
      <c r="E22" s="502" t="s">
        <v>11</v>
      </c>
      <c r="F22" s="502" t="s">
        <v>12</v>
      </c>
      <c r="G22" s="502" t="s">
        <v>13</v>
      </c>
      <c r="H22" s="502" t="s">
        <v>14</v>
      </c>
      <c r="J22" s="504"/>
      <c r="K22" s="504"/>
      <c r="L22" s="504"/>
      <c r="M22" s="504"/>
      <c r="N22" s="504"/>
      <c r="O22" s="504"/>
      <c r="P22" s="504"/>
    </row>
    <row r="23" spans="1:16" ht="21" customHeight="1" x14ac:dyDescent="0.4">
      <c r="A23" s="530" t="s">
        <v>2039</v>
      </c>
      <c r="B23" s="523" t="s">
        <v>2040</v>
      </c>
      <c r="C23" s="507"/>
      <c r="D23" s="516" t="s">
        <v>2041</v>
      </c>
      <c r="E23" s="511" t="s">
        <v>2042</v>
      </c>
      <c r="F23" s="509" t="s">
        <v>2043</v>
      </c>
      <c r="G23" s="531" t="s">
        <v>2044</v>
      </c>
      <c r="H23" s="507"/>
    </row>
    <row r="24" spans="1:16" s="398" customFormat="1" ht="21" customHeight="1" x14ac:dyDescent="0.3">
      <c r="A24" s="512"/>
      <c r="B24" s="395" t="s">
        <v>2010</v>
      </c>
      <c r="C24" s="400"/>
      <c r="D24" s="400"/>
      <c r="E24" s="400" t="s">
        <v>2045</v>
      </c>
      <c r="F24" s="400" t="s">
        <v>2046</v>
      </c>
      <c r="G24" s="400" t="s">
        <v>2047</v>
      </c>
      <c r="H24" s="400"/>
      <c r="J24" s="513"/>
      <c r="K24" s="513"/>
      <c r="L24" s="513"/>
      <c r="M24" s="513"/>
      <c r="N24" s="513"/>
      <c r="O24" s="513"/>
      <c r="P24" s="513"/>
    </row>
    <row r="25" spans="1:16" s="520" customFormat="1" ht="21" customHeight="1" x14ac:dyDescent="0.3">
      <c r="A25" s="518"/>
      <c r="B25" s="519" t="s">
        <v>2015</v>
      </c>
      <c r="C25" s="399"/>
      <c r="D25" s="399"/>
      <c r="E25" s="399">
        <v>1</v>
      </c>
      <c r="F25" s="399">
        <v>2</v>
      </c>
      <c r="G25" s="399">
        <v>3</v>
      </c>
      <c r="H25" s="399"/>
      <c r="J25" s="521"/>
      <c r="K25" s="521"/>
      <c r="L25" s="521"/>
      <c r="M25" s="521"/>
      <c r="N25" s="521"/>
      <c r="O25" s="521"/>
      <c r="P25" s="521"/>
    </row>
    <row r="26" spans="1:16" s="503" customFormat="1" ht="20.399999999999999" customHeight="1" x14ac:dyDescent="0.3">
      <c r="A26" s="501" t="s">
        <v>7</v>
      </c>
      <c r="B26" s="502" t="s">
        <v>8</v>
      </c>
      <c r="C26" s="502" t="s">
        <v>9</v>
      </c>
      <c r="D26" s="502" t="s">
        <v>10</v>
      </c>
      <c r="E26" s="502" t="s">
        <v>11</v>
      </c>
      <c r="F26" s="502" t="s">
        <v>12</v>
      </c>
      <c r="G26" s="502" t="s">
        <v>13</v>
      </c>
      <c r="H26" s="502" t="s">
        <v>14</v>
      </c>
      <c r="J26" s="504"/>
      <c r="K26" s="504"/>
      <c r="L26" s="504"/>
      <c r="M26" s="504"/>
      <c r="N26" s="504"/>
      <c r="O26" s="504"/>
      <c r="P26" s="504"/>
    </row>
    <row r="27" spans="1:16" s="29" customFormat="1" ht="21" customHeight="1" x14ac:dyDescent="0.4">
      <c r="A27" s="522" t="s">
        <v>2048</v>
      </c>
      <c r="B27" s="506" t="s">
        <v>2049</v>
      </c>
      <c r="C27" s="507"/>
      <c r="D27" s="511" t="s">
        <v>2050</v>
      </c>
      <c r="E27" s="517" t="s">
        <v>2051</v>
      </c>
      <c r="F27" s="511" t="s">
        <v>2052</v>
      </c>
      <c r="G27" s="507"/>
      <c r="H27" s="507"/>
    </row>
    <row r="28" spans="1:16" s="398" customFormat="1" ht="21" customHeight="1" x14ac:dyDescent="0.3">
      <c r="A28" s="512"/>
      <c r="B28" s="395" t="s">
        <v>2010</v>
      </c>
      <c r="C28" s="400"/>
      <c r="D28" s="400" t="s">
        <v>2053</v>
      </c>
      <c r="E28" s="400" t="s">
        <v>2054</v>
      </c>
      <c r="F28" s="400" t="s">
        <v>2055</v>
      </c>
      <c r="G28" s="400"/>
      <c r="H28" s="400"/>
      <c r="J28" s="513"/>
      <c r="K28" s="513"/>
      <c r="L28" s="513"/>
      <c r="M28" s="513"/>
      <c r="N28" s="513"/>
      <c r="O28" s="513"/>
      <c r="P28" s="513"/>
    </row>
    <row r="29" spans="1:16" s="520" customFormat="1" ht="21" customHeight="1" x14ac:dyDescent="0.3">
      <c r="A29" s="518"/>
      <c r="B29" s="519" t="s">
        <v>2015</v>
      </c>
      <c r="C29" s="399"/>
      <c r="D29" s="399"/>
      <c r="E29" s="399">
        <v>4</v>
      </c>
      <c r="F29" s="399">
        <v>6</v>
      </c>
      <c r="G29" s="399"/>
      <c r="H29" s="399"/>
      <c r="J29" s="521"/>
      <c r="K29" s="521"/>
      <c r="L29" s="521"/>
      <c r="M29" s="521"/>
      <c r="N29" s="521"/>
      <c r="O29" s="521"/>
      <c r="P29" s="521"/>
    </row>
    <row r="30" spans="1:16" s="503" customFormat="1" ht="20.399999999999999" customHeight="1" x14ac:dyDescent="0.3">
      <c r="A30" s="501" t="s">
        <v>7</v>
      </c>
      <c r="B30" s="502" t="s">
        <v>8</v>
      </c>
      <c r="C30" s="502" t="s">
        <v>9</v>
      </c>
      <c r="D30" s="502" t="s">
        <v>10</v>
      </c>
      <c r="E30" s="502" t="s">
        <v>11</v>
      </c>
      <c r="F30" s="502" t="s">
        <v>12</v>
      </c>
      <c r="G30" s="502" t="s">
        <v>13</v>
      </c>
      <c r="H30" s="502" t="s">
        <v>14</v>
      </c>
      <c r="J30" s="504"/>
      <c r="K30" s="504"/>
      <c r="L30" s="504"/>
      <c r="M30" s="504"/>
      <c r="N30" s="504"/>
      <c r="O30" s="504"/>
      <c r="P30" s="504"/>
    </row>
    <row r="31" spans="1:16" ht="21" customHeight="1" x14ac:dyDescent="0.4">
      <c r="A31" s="522" t="s">
        <v>2056</v>
      </c>
      <c r="B31" s="506" t="s">
        <v>2057</v>
      </c>
      <c r="C31" s="507"/>
      <c r="D31" s="508" t="s">
        <v>2058</v>
      </c>
      <c r="E31" s="516" t="s">
        <v>2059</v>
      </c>
      <c r="F31" s="508" t="s">
        <v>2060</v>
      </c>
      <c r="G31" s="532" t="s">
        <v>2061</v>
      </c>
      <c r="H31" s="507"/>
    </row>
    <row r="32" spans="1:16" s="398" customFormat="1" ht="21" customHeight="1" x14ac:dyDescent="0.3">
      <c r="A32" s="512"/>
      <c r="B32" s="395" t="s">
        <v>2010</v>
      </c>
      <c r="C32" s="400"/>
      <c r="D32" s="400" t="s">
        <v>2062</v>
      </c>
      <c r="E32" s="400" t="s">
        <v>2063</v>
      </c>
      <c r="F32" s="400" t="s">
        <v>2064</v>
      </c>
      <c r="G32" s="400" t="s">
        <v>2065</v>
      </c>
      <c r="H32" s="400"/>
      <c r="J32" s="513"/>
      <c r="K32" s="513"/>
      <c r="L32" s="513"/>
      <c r="M32" s="513"/>
      <c r="N32" s="513"/>
      <c r="O32" s="513"/>
      <c r="P32" s="513"/>
    </row>
    <row r="33" spans="1:16" s="520" customFormat="1" ht="21" customHeight="1" x14ac:dyDescent="0.3">
      <c r="A33" s="518"/>
      <c r="B33" s="519" t="s">
        <v>2015</v>
      </c>
      <c r="C33" s="399"/>
      <c r="D33" s="399">
        <v>2</v>
      </c>
      <c r="E33" s="399">
        <v>1</v>
      </c>
      <c r="F33" s="399">
        <v>3</v>
      </c>
      <c r="G33" s="399">
        <v>5</v>
      </c>
      <c r="H33" s="399"/>
      <c r="J33" s="521"/>
      <c r="K33" s="521"/>
      <c r="L33" s="521"/>
      <c r="M33" s="521"/>
      <c r="N33" s="521"/>
      <c r="O33" s="521"/>
      <c r="P33" s="521"/>
    </row>
    <row r="34" spans="1:16" s="503" customFormat="1" ht="20.399999999999999" customHeight="1" x14ac:dyDescent="0.3">
      <c r="A34" s="501" t="s">
        <v>7</v>
      </c>
      <c r="B34" s="502" t="s">
        <v>8</v>
      </c>
      <c r="C34" s="502" t="s">
        <v>9</v>
      </c>
      <c r="D34" s="502" t="s">
        <v>10</v>
      </c>
      <c r="E34" s="502" t="s">
        <v>11</v>
      </c>
      <c r="F34" s="502" t="s">
        <v>12</v>
      </c>
      <c r="G34" s="502" t="s">
        <v>13</v>
      </c>
      <c r="H34" s="502" t="s">
        <v>14</v>
      </c>
      <c r="J34" s="504"/>
      <c r="K34" s="504"/>
      <c r="L34" s="504"/>
      <c r="M34" s="504"/>
      <c r="N34" s="504"/>
      <c r="O34" s="504"/>
      <c r="P34" s="504"/>
    </row>
    <row r="35" spans="1:16" s="29" customFormat="1" ht="21" customHeight="1" x14ac:dyDescent="0.4">
      <c r="A35" s="515" t="s">
        <v>2066</v>
      </c>
      <c r="B35" s="506" t="s">
        <v>2067</v>
      </c>
      <c r="C35" s="507"/>
      <c r="D35" s="525" t="s">
        <v>2068</v>
      </c>
      <c r="E35" s="508" t="s">
        <v>2069</v>
      </c>
      <c r="F35" s="533" t="s">
        <v>2070</v>
      </c>
      <c r="G35" s="507"/>
      <c r="H35" s="507"/>
    </row>
    <row r="36" spans="1:16" s="398" customFormat="1" ht="21" customHeight="1" x14ac:dyDescent="0.3">
      <c r="A36" s="512"/>
      <c r="B36" s="395" t="s">
        <v>2010</v>
      </c>
      <c r="C36" s="400"/>
      <c r="D36" s="400" t="s">
        <v>2071</v>
      </c>
      <c r="E36" s="400" t="s">
        <v>2072</v>
      </c>
      <c r="F36" s="400" t="s">
        <v>2073</v>
      </c>
      <c r="G36" s="400"/>
      <c r="H36" s="400"/>
      <c r="J36" s="513"/>
      <c r="K36" s="513"/>
      <c r="L36" s="513"/>
      <c r="M36" s="513"/>
      <c r="N36" s="513"/>
      <c r="O36" s="513"/>
      <c r="P36" s="513"/>
    </row>
    <row r="37" spans="1:16" s="520" customFormat="1" ht="21" customHeight="1" x14ac:dyDescent="0.3">
      <c r="A37" s="518"/>
      <c r="B37" s="519" t="s">
        <v>2015</v>
      </c>
      <c r="C37" s="399"/>
      <c r="D37" s="399">
        <v>5</v>
      </c>
      <c r="E37" s="399"/>
      <c r="F37" s="399">
        <v>3</v>
      </c>
      <c r="G37" s="399"/>
      <c r="H37" s="399"/>
      <c r="J37" s="521"/>
      <c r="K37" s="521"/>
      <c r="L37" s="521"/>
      <c r="M37" s="521"/>
      <c r="N37" s="521"/>
      <c r="O37" s="521"/>
      <c r="P37" s="521"/>
    </row>
    <row r="38" spans="1:16" s="503" customFormat="1" ht="20.399999999999999" customHeight="1" x14ac:dyDescent="0.3">
      <c r="A38" s="501" t="s">
        <v>7</v>
      </c>
      <c r="B38" s="502" t="s">
        <v>8</v>
      </c>
      <c r="C38" s="502" t="s">
        <v>9</v>
      </c>
      <c r="D38" s="502" t="s">
        <v>10</v>
      </c>
      <c r="E38" s="502" t="s">
        <v>11</v>
      </c>
      <c r="F38" s="502" t="s">
        <v>12</v>
      </c>
      <c r="G38" s="502" t="s">
        <v>13</v>
      </c>
      <c r="H38" s="502" t="s">
        <v>14</v>
      </c>
      <c r="J38" s="504"/>
      <c r="K38" s="504"/>
      <c r="L38" s="504"/>
      <c r="M38" s="504"/>
      <c r="N38" s="504"/>
      <c r="O38" s="504"/>
      <c r="P38" s="504"/>
    </row>
    <row r="39" spans="1:16" ht="21" customHeight="1" x14ac:dyDescent="0.4">
      <c r="A39" s="515" t="s">
        <v>2074</v>
      </c>
      <c r="B39" s="506" t="s">
        <v>2075</v>
      </c>
      <c r="C39" s="507"/>
      <c r="D39" s="508" t="s">
        <v>2076</v>
      </c>
      <c r="E39" s="534" t="s">
        <v>2077</v>
      </c>
      <c r="F39" s="509" t="s">
        <v>2078</v>
      </c>
      <c r="G39" s="525" t="s">
        <v>2079</v>
      </c>
      <c r="H39" s="507"/>
    </row>
    <row r="40" spans="1:16" s="398" customFormat="1" ht="21" customHeight="1" x14ac:dyDescent="0.3">
      <c r="A40" s="512"/>
      <c r="B40" s="395" t="s">
        <v>2010</v>
      </c>
      <c r="C40" s="400"/>
      <c r="D40" s="400" t="s">
        <v>2080</v>
      </c>
      <c r="E40" s="400" t="s">
        <v>2081</v>
      </c>
      <c r="F40" s="400" t="s">
        <v>2082</v>
      </c>
      <c r="G40" s="400" t="s">
        <v>2083</v>
      </c>
      <c r="H40" s="400"/>
      <c r="J40" s="513"/>
      <c r="K40" s="513"/>
      <c r="L40" s="513"/>
      <c r="M40" s="513"/>
      <c r="N40" s="513"/>
      <c r="O40" s="513"/>
      <c r="P40" s="513"/>
    </row>
    <row r="41" spans="1:16" s="520" customFormat="1" ht="21" customHeight="1" x14ac:dyDescent="0.3">
      <c r="A41" s="518"/>
      <c r="B41" s="519" t="s">
        <v>2015</v>
      </c>
      <c r="C41" s="399"/>
      <c r="D41" s="399">
        <v>6</v>
      </c>
      <c r="E41" s="399">
        <v>1</v>
      </c>
      <c r="F41" s="399">
        <v>2</v>
      </c>
      <c r="G41" s="399">
        <v>4</v>
      </c>
      <c r="H41" s="399"/>
      <c r="J41" s="521"/>
      <c r="K41" s="521"/>
      <c r="L41" s="521"/>
      <c r="M41" s="521"/>
      <c r="N41" s="521"/>
      <c r="O41" s="521"/>
      <c r="P41" s="521"/>
    </row>
    <row r="42" spans="1:16" s="503" customFormat="1" ht="20.399999999999999" customHeight="1" x14ac:dyDescent="0.3">
      <c r="A42" s="501" t="s">
        <v>7</v>
      </c>
      <c r="B42" s="502" t="s">
        <v>8</v>
      </c>
      <c r="C42" s="502" t="s">
        <v>9</v>
      </c>
      <c r="D42" s="502" t="s">
        <v>10</v>
      </c>
      <c r="E42" s="502" t="s">
        <v>11</v>
      </c>
      <c r="F42" s="502" t="s">
        <v>12</v>
      </c>
      <c r="G42" s="502" t="s">
        <v>13</v>
      </c>
      <c r="H42" s="502" t="s">
        <v>14</v>
      </c>
      <c r="J42" s="504"/>
      <c r="K42" s="504"/>
      <c r="L42" s="504"/>
      <c r="M42" s="504"/>
      <c r="N42" s="504"/>
      <c r="O42" s="504"/>
      <c r="P42" s="504"/>
    </row>
    <row r="43" spans="1:16" ht="21" customHeight="1" x14ac:dyDescent="0.4">
      <c r="A43" s="515" t="s">
        <v>2084</v>
      </c>
      <c r="B43" s="535" t="s">
        <v>2085</v>
      </c>
      <c r="C43" s="508" t="s">
        <v>1994</v>
      </c>
      <c r="D43" s="511" t="s">
        <v>2086</v>
      </c>
      <c r="E43" s="510" t="s">
        <v>2087</v>
      </c>
      <c r="F43" s="508" t="s">
        <v>2088</v>
      </c>
      <c r="G43" s="517" t="s">
        <v>2089</v>
      </c>
      <c r="H43" s="508" t="s">
        <v>2090</v>
      </c>
    </row>
    <row r="44" spans="1:16" s="398" customFormat="1" ht="21" customHeight="1" x14ac:dyDescent="0.3">
      <c r="A44" s="512"/>
      <c r="B44" s="395" t="s">
        <v>2010</v>
      </c>
      <c r="C44" s="400" t="s">
        <v>2091</v>
      </c>
      <c r="D44" s="400" t="s">
        <v>2092</v>
      </c>
      <c r="E44" s="400" t="s">
        <v>2093</v>
      </c>
      <c r="F44" s="400" t="s">
        <v>2094</v>
      </c>
      <c r="G44" s="400"/>
      <c r="H44" s="400"/>
      <c r="J44" s="513"/>
      <c r="K44" s="513"/>
      <c r="L44" s="513"/>
      <c r="M44" s="513"/>
      <c r="N44" s="513"/>
      <c r="O44" s="513"/>
      <c r="P44" s="513"/>
    </row>
    <row r="45" spans="1:16" s="520" customFormat="1" ht="21" customHeight="1" x14ac:dyDescent="0.3">
      <c r="A45" s="518"/>
      <c r="B45" s="519" t="s">
        <v>2015</v>
      </c>
      <c r="C45" s="399">
        <v>6</v>
      </c>
      <c r="D45" s="399">
        <v>4</v>
      </c>
      <c r="E45" s="399">
        <v>5</v>
      </c>
      <c r="F45" s="399"/>
      <c r="G45" s="399"/>
      <c r="H45" s="399"/>
      <c r="J45" s="521"/>
      <c r="K45" s="521"/>
      <c r="L45" s="521"/>
      <c r="M45" s="521"/>
      <c r="N45" s="521"/>
      <c r="O45" s="521"/>
      <c r="P45" s="521"/>
    </row>
    <row r="46" spans="1:16" s="503" customFormat="1" ht="20.399999999999999" customHeight="1" x14ac:dyDescent="0.3">
      <c r="A46" s="501" t="s">
        <v>7</v>
      </c>
      <c r="B46" s="502" t="s">
        <v>8</v>
      </c>
      <c r="C46" s="502" t="s">
        <v>9</v>
      </c>
      <c r="D46" s="502" t="s">
        <v>10</v>
      </c>
      <c r="E46" s="502" t="s">
        <v>11</v>
      </c>
      <c r="F46" s="502" t="s">
        <v>12</v>
      </c>
      <c r="G46" s="502" t="s">
        <v>13</v>
      </c>
      <c r="H46" s="502" t="s">
        <v>14</v>
      </c>
      <c r="J46" s="504"/>
      <c r="K46" s="504"/>
      <c r="L46" s="504"/>
      <c r="M46" s="504"/>
      <c r="N46" s="504"/>
      <c r="O46" s="504"/>
      <c r="P46" s="504"/>
    </row>
    <row r="47" spans="1:16" ht="21" customHeight="1" x14ac:dyDescent="0.4">
      <c r="A47" s="515" t="s">
        <v>2095</v>
      </c>
      <c r="B47" s="535" t="s">
        <v>2096</v>
      </c>
      <c r="C47" s="507"/>
      <c r="D47" s="533" t="s">
        <v>2097</v>
      </c>
      <c r="E47" s="516" t="s">
        <v>2098</v>
      </c>
      <c r="F47" s="510" t="s">
        <v>2099</v>
      </c>
      <c r="G47" s="517" t="s">
        <v>2100</v>
      </c>
      <c r="H47" s="507"/>
    </row>
    <row r="48" spans="1:16" s="398" customFormat="1" ht="21" customHeight="1" x14ac:dyDescent="0.3">
      <c r="A48" s="512"/>
      <c r="B48" s="395" t="s">
        <v>2010</v>
      </c>
      <c r="C48" s="400"/>
      <c r="D48" s="400" t="s">
        <v>2101</v>
      </c>
      <c r="E48" s="400" t="s">
        <v>2102</v>
      </c>
      <c r="F48" s="400" t="s">
        <v>2103</v>
      </c>
      <c r="G48" s="400" t="s">
        <v>2094</v>
      </c>
      <c r="H48" s="400"/>
      <c r="J48" s="513"/>
      <c r="K48" s="513"/>
      <c r="L48" s="513"/>
      <c r="M48" s="513"/>
      <c r="N48" s="513"/>
      <c r="O48" s="513"/>
      <c r="P48" s="513"/>
    </row>
    <row r="49" spans="1:16" s="520" customFormat="1" ht="21" customHeight="1" x14ac:dyDescent="0.3">
      <c r="A49" s="518"/>
      <c r="B49" s="519" t="s">
        <v>2015</v>
      </c>
      <c r="C49" s="399"/>
      <c r="D49" s="399">
        <v>2</v>
      </c>
      <c r="E49" s="399">
        <v>1</v>
      </c>
      <c r="F49" s="399">
        <v>3</v>
      </c>
      <c r="G49" s="399"/>
      <c r="H49" s="399"/>
      <c r="J49" s="521"/>
      <c r="K49" s="521"/>
      <c r="L49" s="521"/>
      <c r="M49" s="521"/>
      <c r="N49" s="521"/>
      <c r="O49" s="521"/>
      <c r="P49" s="521"/>
    </row>
    <row r="50" spans="1:16" s="503" customFormat="1" ht="20.399999999999999" customHeight="1" x14ac:dyDescent="0.3">
      <c r="A50" s="501" t="s">
        <v>7</v>
      </c>
      <c r="B50" s="502" t="s">
        <v>8</v>
      </c>
      <c r="C50" s="502" t="s">
        <v>9</v>
      </c>
      <c r="D50" s="502" t="s">
        <v>10</v>
      </c>
      <c r="E50" s="502" t="s">
        <v>11</v>
      </c>
      <c r="F50" s="502" t="s">
        <v>12</v>
      </c>
      <c r="G50" s="502" t="s">
        <v>13</v>
      </c>
      <c r="H50" s="502" t="s">
        <v>14</v>
      </c>
      <c r="J50" s="504"/>
      <c r="K50" s="504"/>
      <c r="L50" s="504"/>
      <c r="M50" s="504"/>
      <c r="N50" s="504"/>
      <c r="O50" s="504"/>
      <c r="P50" s="504"/>
    </row>
    <row r="51" spans="1:16" ht="21" customHeight="1" x14ac:dyDescent="0.3">
      <c r="A51" s="515">
        <v>7</v>
      </c>
      <c r="B51" s="523" t="s">
        <v>2104</v>
      </c>
      <c r="C51" s="531" t="s">
        <v>2105</v>
      </c>
      <c r="D51" s="516" t="s">
        <v>2106</v>
      </c>
      <c r="E51" s="510" t="s">
        <v>2107</v>
      </c>
      <c r="F51" s="516" t="s">
        <v>2108</v>
      </c>
      <c r="G51" s="511" t="s">
        <v>2109</v>
      </c>
      <c r="H51" s="516" t="s">
        <v>2110</v>
      </c>
    </row>
    <row r="52" spans="1:16" s="398" customFormat="1" ht="21" customHeight="1" x14ac:dyDescent="0.3">
      <c r="A52" s="512"/>
      <c r="B52" s="395" t="s">
        <v>2010</v>
      </c>
      <c r="C52" s="400" t="s">
        <v>2111</v>
      </c>
      <c r="D52" s="400" t="s">
        <v>2112</v>
      </c>
      <c r="E52" s="400" t="s">
        <v>2113</v>
      </c>
      <c r="F52" s="400" t="s">
        <v>2114</v>
      </c>
      <c r="G52" s="400" t="s">
        <v>2115</v>
      </c>
      <c r="H52" s="400" t="s">
        <v>2116</v>
      </c>
      <c r="J52" s="513"/>
      <c r="K52" s="513"/>
      <c r="L52" s="513"/>
      <c r="M52" s="513"/>
      <c r="N52" s="513"/>
      <c r="O52" s="513"/>
      <c r="P52" s="513"/>
    </row>
    <row r="53" spans="1:16" s="520" customFormat="1" ht="21" customHeight="1" x14ac:dyDescent="0.3">
      <c r="A53" s="518"/>
      <c r="B53" s="519" t="s">
        <v>2015</v>
      </c>
      <c r="C53" s="399">
        <v>3</v>
      </c>
      <c r="D53" s="399">
        <v>2</v>
      </c>
      <c r="E53" s="399"/>
      <c r="F53" s="399">
        <v>1</v>
      </c>
      <c r="G53" s="399">
        <v>4</v>
      </c>
      <c r="H53" s="399">
        <v>5</v>
      </c>
      <c r="J53" s="521"/>
      <c r="K53" s="521"/>
      <c r="L53" s="521"/>
      <c r="M53" s="521"/>
      <c r="N53" s="521"/>
      <c r="O53" s="521"/>
      <c r="P53" s="521"/>
    </row>
    <row r="54" spans="1:16" s="503" customFormat="1" ht="20.399999999999999" customHeight="1" x14ac:dyDescent="0.3">
      <c r="A54" s="501" t="s">
        <v>7</v>
      </c>
      <c r="B54" s="502" t="s">
        <v>8</v>
      </c>
      <c r="C54" s="502" t="s">
        <v>9</v>
      </c>
      <c r="D54" s="502" t="s">
        <v>10</v>
      </c>
      <c r="E54" s="502" t="s">
        <v>11</v>
      </c>
      <c r="F54" s="502" t="s">
        <v>12</v>
      </c>
      <c r="G54" s="502" t="s">
        <v>13</v>
      </c>
      <c r="H54" s="502" t="s">
        <v>14</v>
      </c>
      <c r="J54" s="504"/>
      <c r="K54" s="504"/>
      <c r="L54" s="504"/>
      <c r="M54" s="504"/>
      <c r="N54" s="504"/>
      <c r="O54" s="504"/>
      <c r="P54" s="504"/>
    </row>
    <row r="55" spans="1:16" ht="21" customHeight="1" x14ac:dyDescent="0.4">
      <c r="A55" s="505" t="s">
        <v>2117</v>
      </c>
      <c r="B55" s="523" t="s">
        <v>2118</v>
      </c>
      <c r="C55" s="511" t="s">
        <v>2119</v>
      </c>
      <c r="D55" s="525" t="s">
        <v>2120</v>
      </c>
      <c r="E55" s="508" t="s">
        <v>2121</v>
      </c>
      <c r="F55" s="525" t="s">
        <v>2122</v>
      </c>
      <c r="G55" s="516" t="s">
        <v>2123</v>
      </c>
      <c r="H55" s="508" t="s">
        <v>2124</v>
      </c>
    </row>
    <row r="56" spans="1:16" s="398" customFormat="1" ht="21" customHeight="1" x14ac:dyDescent="0.3">
      <c r="A56" s="512"/>
      <c r="B56" s="395" t="s">
        <v>2010</v>
      </c>
      <c r="C56" s="400" t="s">
        <v>2125</v>
      </c>
      <c r="D56" s="400" t="s">
        <v>2126</v>
      </c>
      <c r="E56" s="400" t="s">
        <v>2127</v>
      </c>
      <c r="F56" s="400" t="s">
        <v>2128</v>
      </c>
      <c r="G56" s="400" t="s">
        <v>2129</v>
      </c>
      <c r="H56" s="400" t="s">
        <v>1520</v>
      </c>
      <c r="J56" s="513"/>
      <c r="K56" s="513"/>
      <c r="L56" s="513"/>
      <c r="M56" s="513"/>
      <c r="N56" s="513"/>
      <c r="O56" s="513"/>
      <c r="P56" s="513"/>
    </row>
    <row r="57" spans="1:16" s="520" customFormat="1" ht="21" customHeight="1" x14ac:dyDescent="0.3">
      <c r="A57" s="518"/>
      <c r="B57" s="519" t="s">
        <v>2015</v>
      </c>
      <c r="C57" s="399"/>
      <c r="D57" s="399"/>
      <c r="E57" s="399">
        <v>2</v>
      </c>
      <c r="F57" s="399">
        <v>4</v>
      </c>
      <c r="G57" s="399"/>
      <c r="H57" s="399">
        <v>3</v>
      </c>
      <c r="J57" s="521"/>
      <c r="K57" s="521"/>
      <c r="L57" s="521"/>
      <c r="M57" s="521"/>
      <c r="N57" s="521"/>
      <c r="O57" s="521"/>
      <c r="P57" s="521"/>
    </row>
    <row r="58" spans="1:16" s="503" customFormat="1" ht="20.399999999999999" customHeight="1" x14ac:dyDescent="0.3">
      <c r="A58" s="501" t="s">
        <v>7</v>
      </c>
      <c r="B58" s="502" t="s">
        <v>8</v>
      </c>
      <c r="C58" s="502" t="s">
        <v>9</v>
      </c>
      <c r="D58" s="502" t="s">
        <v>10</v>
      </c>
      <c r="E58" s="502" t="s">
        <v>11</v>
      </c>
      <c r="F58" s="502" t="s">
        <v>12</v>
      </c>
      <c r="G58" s="502" t="s">
        <v>13</v>
      </c>
      <c r="H58" s="502" t="s">
        <v>14</v>
      </c>
      <c r="J58" s="504"/>
      <c r="K58" s="504"/>
      <c r="L58" s="504"/>
      <c r="M58" s="504"/>
      <c r="N58" s="504"/>
      <c r="O58" s="504"/>
      <c r="P58" s="504"/>
    </row>
    <row r="59" spans="1:16" ht="21" customHeight="1" x14ac:dyDescent="0.4">
      <c r="A59" s="530" t="s">
        <v>2130</v>
      </c>
      <c r="B59" s="523" t="s">
        <v>2131</v>
      </c>
      <c r="C59" s="510" t="s">
        <v>2132</v>
      </c>
      <c r="D59" s="509" t="s">
        <v>2133</v>
      </c>
      <c r="E59" s="516" t="s">
        <v>2134</v>
      </c>
      <c r="F59" s="510" t="s">
        <v>2135</v>
      </c>
      <c r="G59" s="511" t="s">
        <v>2136</v>
      </c>
      <c r="H59" s="508" t="s">
        <v>2137</v>
      </c>
    </row>
    <row r="60" spans="1:16" s="398" customFormat="1" ht="21" customHeight="1" x14ac:dyDescent="0.3">
      <c r="A60" s="512"/>
      <c r="B60" s="395" t="s">
        <v>2010</v>
      </c>
      <c r="C60" s="400" t="s">
        <v>2138</v>
      </c>
      <c r="D60" s="400" t="s">
        <v>2139</v>
      </c>
      <c r="E60" s="400" t="s">
        <v>2140</v>
      </c>
      <c r="F60" s="400" t="s">
        <v>2141</v>
      </c>
      <c r="G60" s="400" t="s">
        <v>2142</v>
      </c>
      <c r="H60" s="400" t="s">
        <v>2143</v>
      </c>
      <c r="J60" s="513"/>
      <c r="K60" s="513"/>
      <c r="L60" s="513"/>
      <c r="M60" s="513"/>
      <c r="N60" s="513"/>
      <c r="O60" s="513"/>
      <c r="P60" s="513"/>
    </row>
    <row r="61" spans="1:16" s="520" customFormat="1" ht="21" customHeight="1" x14ac:dyDescent="0.3">
      <c r="A61" s="518"/>
      <c r="B61" s="519" t="s">
        <v>2015</v>
      </c>
      <c r="C61" s="399"/>
      <c r="D61" s="399"/>
      <c r="E61" s="399">
        <v>5</v>
      </c>
      <c r="F61" s="399"/>
      <c r="G61" s="399">
        <v>1</v>
      </c>
      <c r="H61" s="399">
        <v>6</v>
      </c>
      <c r="J61" s="521"/>
      <c r="K61" s="521"/>
      <c r="L61" s="521"/>
      <c r="M61" s="521"/>
      <c r="N61" s="521"/>
      <c r="O61" s="521"/>
      <c r="P61" s="521"/>
    </row>
    <row r="62" spans="1:16" s="503" customFormat="1" ht="20.399999999999999" customHeight="1" x14ac:dyDescent="0.3">
      <c r="A62" s="501" t="s">
        <v>7</v>
      </c>
      <c r="B62" s="502" t="s">
        <v>8</v>
      </c>
      <c r="C62" s="502" t="s">
        <v>9</v>
      </c>
      <c r="D62" s="502" t="s">
        <v>10</v>
      </c>
      <c r="E62" s="502" t="s">
        <v>11</v>
      </c>
      <c r="F62" s="502" t="s">
        <v>12</v>
      </c>
      <c r="G62" s="502" t="s">
        <v>13</v>
      </c>
      <c r="H62" s="502" t="s">
        <v>14</v>
      </c>
      <c r="J62" s="504"/>
      <c r="K62" s="504"/>
      <c r="L62" s="504"/>
      <c r="M62" s="504"/>
      <c r="N62" s="504"/>
      <c r="O62" s="504"/>
      <c r="P62" s="504"/>
    </row>
    <row r="63" spans="1:16" ht="21" customHeight="1" x14ac:dyDescent="0.4">
      <c r="A63" s="536" t="s">
        <v>2144</v>
      </c>
      <c r="B63" s="506" t="s">
        <v>2145</v>
      </c>
      <c r="C63" s="534" t="s">
        <v>2090</v>
      </c>
      <c r="D63" s="517" t="s">
        <v>2146</v>
      </c>
      <c r="E63" s="525" t="s">
        <v>2147</v>
      </c>
      <c r="F63" s="508" t="s">
        <v>2148</v>
      </c>
      <c r="G63" s="508" t="s">
        <v>2149</v>
      </c>
      <c r="H63" s="534" t="s">
        <v>2150</v>
      </c>
    </row>
    <row r="64" spans="1:16" s="398" customFormat="1" ht="21" customHeight="1" x14ac:dyDescent="0.3">
      <c r="A64" s="512"/>
      <c r="B64" s="395" t="s">
        <v>2010</v>
      </c>
      <c r="C64" s="400"/>
      <c r="D64" s="400" t="s">
        <v>2151</v>
      </c>
      <c r="E64" s="400" t="s">
        <v>2152</v>
      </c>
      <c r="F64" s="400" t="s">
        <v>2153</v>
      </c>
      <c r="G64" s="400" t="s">
        <v>2154</v>
      </c>
      <c r="H64" s="400" t="s">
        <v>2155</v>
      </c>
      <c r="J64" s="513"/>
      <c r="K64" s="513"/>
      <c r="L64" s="513"/>
      <c r="M64" s="513"/>
      <c r="N64" s="513"/>
      <c r="O64" s="513"/>
      <c r="P64" s="513"/>
    </row>
    <row r="65" spans="1:16" s="520" customFormat="1" ht="21" customHeight="1" x14ac:dyDescent="0.3">
      <c r="A65" s="518"/>
      <c r="B65" s="519" t="s">
        <v>2015</v>
      </c>
      <c r="C65" s="399"/>
      <c r="D65" s="399">
        <v>6</v>
      </c>
      <c r="E65" s="399">
        <v>1</v>
      </c>
      <c r="F65" s="399">
        <v>3</v>
      </c>
      <c r="G65" s="399"/>
      <c r="H65" s="399"/>
      <c r="J65" s="521"/>
      <c r="K65" s="521"/>
      <c r="L65" s="521"/>
      <c r="M65" s="521"/>
      <c r="N65" s="521"/>
      <c r="O65" s="521"/>
      <c r="P65" s="521"/>
    </row>
    <row r="66" spans="1:16" s="503" customFormat="1" ht="20.399999999999999" customHeight="1" x14ac:dyDescent="0.3">
      <c r="A66" s="501" t="s">
        <v>7</v>
      </c>
      <c r="B66" s="502" t="s">
        <v>8</v>
      </c>
      <c r="C66" s="502" t="s">
        <v>9</v>
      </c>
      <c r="D66" s="502" t="s">
        <v>10</v>
      </c>
      <c r="E66" s="502" t="s">
        <v>11</v>
      </c>
      <c r="F66" s="502" t="s">
        <v>12</v>
      </c>
      <c r="G66" s="502" t="s">
        <v>13</v>
      </c>
      <c r="H66" s="502" t="s">
        <v>14</v>
      </c>
      <c r="J66" s="504"/>
      <c r="K66" s="504"/>
      <c r="L66" s="504"/>
      <c r="M66" s="504"/>
      <c r="N66" s="504"/>
      <c r="O66" s="504"/>
      <c r="P66" s="504"/>
    </row>
    <row r="67" spans="1:16" ht="21" customHeight="1" x14ac:dyDescent="0.4">
      <c r="A67" s="536" t="s">
        <v>2156</v>
      </c>
      <c r="B67" s="506" t="s">
        <v>2157</v>
      </c>
      <c r="C67" s="507"/>
      <c r="D67" s="510" t="s">
        <v>2158</v>
      </c>
      <c r="E67" s="516" t="s">
        <v>2159</v>
      </c>
      <c r="F67" s="525" t="s">
        <v>2160</v>
      </c>
      <c r="G67" s="511" t="s">
        <v>2161</v>
      </c>
      <c r="H67" s="507"/>
    </row>
    <row r="68" spans="1:16" s="398" customFormat="1" ht="21" customHeight="1" x14ac:dyDescent="0.3">
      <c r="A68" s="512"/>
      <c r="B68" s="395" t="s">
        <v>1986</v>
      </c>
      <c r="C68" s="400"/>
      <c r="D68" s="400" t="s">
        <v>2162</v>
      </c>
      <c r="E68" s="400" t="s">
        <v>2163</v>
      </c>
      <c r="F68" s="400" t="s">
        <v>2164</v>
      </c>
      <c r="G68" s="400" t="s">
        <v>2165</v>
      </c>
      <c r="H68" s="400"/>
      <c r="J68" s="513"/>
      <c r="K68" s="513"/>
      <c r="L68" s="513"/>
      <c r="M68" s="513"/>
      <c r="N68" s="513"/>
      <c r="O68" s="513"/>
      <c r="P68" s="513"/>
    </row>
    <row r="69" spans="1:16" s="520" customFormat="1" ht="21" customHeight="1" x14ac:dyDescent="0.3">
      <c r="A69" s="518"/>
      <c r="B69" s="519" t="s">
        <v>1991</v>
      </c>
      <c r="C69" s="399"/>
      <c r="D69" s="399"/>
      <c r="E69" s="399">
        <v>2</v>
      </c>
      <c r="F69" s="399">
        <v>4</v>
      </c>
      <c r="G69" s="399">
        <v>5</v>
      </c>
      <c r="H69" s="399"/>
      <c r="J69" s="521"/>
      <c r="K69" s="521"/>
      <c r="L69" s="521"/>
      <c r="M69" s="521"/>
      <c r="N69" s="521"/>
      <c r="O69" s="521"/>
      <c r="P69" s="521"/>
    </row>
    <row r="70" spans="1:16" s="503" customFormat="1" ht="20.399999999999999" customHeight="1" x14ac:dyDescent="0.3">
      <c r="A70" s="501" t="s">
        <v>7</v>
      </c>
      <c r="B70" s="502" t="s">
        <v>8</v>
      </c>
      <c r="C70" s="502" t="s">
        <v>9</v>
      </c>
      <c r="D70" s="502" t="s">
        <v>10</v>
      </c>
      <c r="E70" s="502" t="s">
        <v>11</v>
      </c>
      <c r="F70" s="502" t="s">
        <v>12</v>
      </c>
      <c r="G70" s="502" t="s">
        <v>13</v>
      </c>
      <c r="H70" s="502" t="s">
        <v>14</v>
      </c>
      <c r="J70" s="504"/>
      <c r="K70" s="504"/>
      <c r="L70" s="504"/>
      <c r="M70" s="504"/>
      <c r="N70" s="504"/>
      <c r="O70" s="504"/>
      <c r="P70" s="504"/>
    </row>
    <row r="71" spans="1:16" ht="21" customHeight="1" x14ac:dyDescent="0.4">
      <c r="A71" s="536" t="s">
        <v>2166</v>
      </c>
      <c r="B71" s="506" t="s">
        <v>2167</v>
      </c>
      <c r="C71" s="507"/>
      <c r="D71" s="537" t="s">
        <v>2168</v>
      </c>
      <c r="E71" s="508" t="s">
        <v>2169</v>
      </c>
      <c r="F71" s="531" t="s">
        <v>2170</v>
      </c>
      <c r="G71" s="507"/>
      <c r="H71" s="507"/>
    </row>
    <row r="72" spans="1:16" s="398" customFormat="1" ht="21" customHeight="1" x14ac:dyDescent="0.3">
      <c r="A72" s="512"/>
      <c r="B72" s="395" t="s">
        <v>1986</v>
      </c>
      <c r="C72" s="400"/>
      <c r="D72" s="400" t="s">
        <v>2171</v>
      </c>
      <c r="E72" s="400" t="s">
        <v>2172</v>
      </c>
      <c r="F72" s="400" t="s">
        <v>2173</v>
      </c>
      <c r="G72" s="400"/>
      <c r="H72" s="400"/>
      <c r="J72" s="513"/>
      <c r="K72" s="513"/>
      <c r="L72" s="513"/>
      <c r="M72" s="513"/>
      <c r="N72" s="513"/>
      <c r="O72" s="513"/>
      <c r="P72" s="513"/>
    </row>
    <row r="73" spans="1:16" s="520" customFormat="1" ht="21" customHeight="1" x14ac:dyDescent="0.3">
      <c r="A73" s="518"/>
      <c r="B73" s="519" t="s">
        <v>1991</v>
      </c>
      <c r="C73" s="399"/>
      <c r="D73" s="399">
        <v>5</v>
      </c>
      <c r="E73" s="399"/>
      <c r="F73" s="399">
        <v>6</v>
      </c>
      <c r="G73" s="399"/>
      <c r="H73" s="399"/>
      <c r="J73" s="521"/>
      <c r="K73" s="521"/>
      <c r="L73" s="521"/>
      <c r="M73" s="521"/>
      <c r="N73" s="521"/>
      <c r="O73" s="521"/>
      <c r="P73" s="521"/>
    </row>
    <row r="74" spans="1:16" s="503" customFormat="1" ht="20.399999999999999" customHeight="1" x14ac:dyDescent="0.3">
      <c r="A74" s="501" t="s">
        <v>7</v>
      </c>
      <c r="B74" s="502" t="s">
        <v>8</v>
      </c>
      <c r="C74" s="502" t="s">
        <v>9</v>
      </c>
      <c r="D74" s="502" t="s">
        <v>10</v>
      </c>
      <c r="E74" s="502" t="s">
        <v>11</v>
      </c>
      <c r="F74" s="502" t="s">
        <v>12</v>
      </c>
      <c r="G74" s="502" t="s">
        <v>13</v>
      </c>
      <c r="H74" s="502" t="s">
        <v>14</v>
      </c>
      <c r="J74" s="504"/>
      <c r="K74" s="504"/>
      <c r="L74" s="504"/>
      <c r="M74" s="504"/>
      <c r="N74" s="504"/>
      <c r="O74" s="504"/>
      <c r="P74" s="504"/>
    </row>
    <row r="75" spans="1:16" ht="21" customHeight="1" x14ac:dyDescent="0.4">
      <c r="A75" s="536" t="s">
        <v>2174</v>
      </c>
      <c r="B75" s="506" t="s">
        <v>2175</v>
      </c>
      <c r="C75" s="507"/>
      <c r="D75" s="531" t="s">
        <v>2176</v>
      </c>
      <c r="E75" s="511" t="s">
        <v>2177</v>
      </c>
      <c r="F75" s="510" t="s">
        <v>2178</v>
      </c>
      <c r="G75" s="516" t="s">
        <v>2179</v>
      </c>
      <c r="H75" s="507"/>
    </row>
    <row r="76" spans="1:16" s="398" customFormat="1" ht="21" customHeight="1" x14ac:dyDescent="0.3">
      <c r="A76" s="512"/>
      <c r="B76" s="395" t="s">
        <v>1986</v>
      </c>
      <c r="C76" s="400"/>
      <c r="D76" s="400" t="s">
        <v>2180</v>
      </c>
      <c r="E76" s="400" t="s">
        <v>2181</v>
      </c>
      <c r="F76" s="400" t="s">
        <v>2182</v>
      </c>
      <c r="G76" s="400" t="s">
        <v>2183</v>
      </c>
      <c r="H76" s="400"/>
      <c r="J76" s="513"/>
      <c r="K76" s="513"/>
      <c r="L76" s="513"/>
      <c r="M76" s="513"/>
      <c r="N76" s="513"/>
      <c r="O76" s="513"/>
      <c r="P76" s="513"/>
    </row>
    <row r="77" spans="1:16" s="520" customFormat="1" ht="21" customHeight="1" x14ac:dyDescent="0.3">
      <c r="A77" s="518"/>
      <c r="B77" s="519" t="s">
        <v>1991</v>
      </c>
      <c r="C77" s="399"/>
      <c r="D77" s="399"/>
      <c r="E77" s="399"/>
      <c r="F77" s="399"/>
      <c r="G77" s="399"/>
      <c r="H77" s="399"/>
      <c r="J77" s="521"/>
      <c r="K77" s="521"/>
      <c r="L77" s="521"/>
      <c r="M77" s="521"/>
      <c r="N77" s="521"/>
      <c r="O77" s="521"/>
      <c r="P77" s="521"/>
    </row>
    <row r="78" spans="1:16" s="503" customFormat="1" ht="20.399999999999999" customHeight="1" x14ac:dyDescent="0.3">
      <c r="A78" s="501" t="s">
        <v>7</v>
      </c>
      <c r="B78" s="502" t="s">
        <v>8</v>
      </c>
      <c r="C78" s="502" t="s">
        <v>9</v>
      </c>
      <c r="D78" s="502" t="s">
        <v>10</v>
      </c>
      <c r="E78" s="502" t="s">
        <v>11</v>
      </c>
      <c r="F78" s="502" t="s">
        <v>12</v>
      </c>
      <c r="G78" s="502" t="s">
        <v>13</v>
      </c>
      <c r="H78" s="502" t="s">
        <v>14</v>
      </c>
      <c r="J78" s="504"/>
      <c r="K78" s="504"/>
      <c r="L78" s="504"/>
      <c r="M78" s="504"/>
      <c r="N78" s="504"/>
      <c r="O78" s="504"/>
      <c r="P78" s="504"/>
    </row>
    <row r="79" spans="1:16" ht="21" customHeight="1" x14ac:dyDescent="0.4">
      <c r="A79" s="536" t="s">
        <v>2184</v>
      </c>
      <c r="B79" s="506" t="s">
        <v>2185</v>
      </c>
      <c r="C79" s="510" t="s">
        <v>2186</v>
      </c>
      <c r="D79" s="517" t="s">
        <v>2187</v>
      </c>
      <c r="E79" s="534" t="s">
        <v>2077</v>
      </c>
      <c r="F79" s="509" t="s">
        <v>2188</v>
      </c>
      <c r="G79" s="508" t="s">
        <v>2189</v>
      </c>
      <c r="H79" s="511" t="s">
        <v>2190</v>
      </c>
    </row>
    <row r="80" spans="1:16" s="398" customFormat="1" ht="21" customHeight="1" x14ac:dyDescent="0.3">
      <c r="A80" s="512"/>
      <c r="B80" s="395" t="s">
        <v>1986</v>
      </c>
      <c r="C80" s="400" t="s">
        <v>2191</v>
      </c>
      <c r="D80" s="400" t="s">
        <v>2192</v>
      </c>
      <c r="E80" s="400" t="s">
        <v>2193</v>
      </c>
      <c r="F80" s="400" t="s">
        <v>2194</v>
      </c>
      <c r="G80" s="400" t="s">
        <v>2195</v>
      </c>
      <c r="H80" s="400" t="s">
        <v>2196</v>
      </c>
      <c r="J80" s="513"/>
      <c r="K80" s="513"/>
      <c r="L80" s="513"/>
      <c r="M80" s="513"/>
      <c r="N80" s="513"/>
      <c r="O80" s="513"/>
      <c r="P80" s="513"/>
    </row>
    <row r="81" spans="1:16" s="520" customFormat="1" ht="21" customHeight="1" x14ac:dyDescent="0.3">
      <c r="A81" s="518"/>
      <c r="B81" s="519" t="s">
        <v>1991</v>
      </c>
      <c r="C81" s="399"/>
      <c r="D81" s="399">
        <v>2</v>
      </c>
      <c r="E81" s="399">
        <v>1</v>
      </c>
      <c r="F81" s="399"/>
      <c r="G81" s="399">
        <v>3</v>
      </c>
      <c r="H81" s="399">
        <v>4</v>
      </c>
      <c r="J81" s="521"/>
      <c r="K81" s="521"/>
      <c r="L81" s="521"/>
      <c r="M81" s="521"/>
      <c r="N81" s="521"/>
      <c r="O81" s="521"/>
      <c r="P81" s="521"/>
    </row>
    <row r="82" spans="1:16" s="503" customFormat="1" ht="20.399999999999999" customHeight="1" x14ac:dyDescent="0.3">
      <c r="A82" s="501" t="s">
        <v>7</v>
      </c>
      <c r="B82" s="502" t="s">
        <v>8</v>
      </c>
      <c r="C82" s="502" t="s">
        <v>9</v>
      </c>
      <c r="D82" s="502" t="s">
        <v>10</v>
      </c>
      <c r="E82" s="502" t="s">
        <v>11</v>
      </c>
      <c r="F82" s="502" t="s">
        <v>12</v>
      </c>
      <c r="G82" s="502" t="s">
        <v>13</v>
      </c>
      <c r="H82" s="502" t="s">
        <v>14</v>
      </c>
      <c r="J82" s="504"/>
      <c r="K82" s="504"/>
      <c r="L82" s="504"/>
      <c r="M82" s="504"/>
      <c r="N82" s="504"/>
      <c r="O82" s="504"/>
      <c r="P82" s="504"/>
    </row>
    <row r="83" spans="1:16" ht="21" customHeight="1" x14ac:dyDescent="0.4">
      <c r="A83" s="536">
        <v>11</v>
      </c>
      <c r="B83" s="523" t="s">
        <v>2197</v>
      </c>
      <c r="C83" s="516" t="s">
        <v>2198</v>
      </c>
      <c r="D83" s="516" t="s">
        <v>2199</v>
      </c>
      <c r="E83" s="511" t="s">
        <v>2200</v>
      </c>
      <c r="F83" s="508" t="s">
        <v>2201</v>
      </c>
      <c r="G83" s="516" t="s">
        <v>2202</v>
      </c>
      <c r="H83" s="525" t="s">
        <v>2203</v>
      </c>
    </row>
    <row r="84" spans="1:16" s="398" customFormat="1" ht="21" customHeight="1" x14ac:dyDescent="0.3">
      <c r="A84" s="512"/>
      <c r="B84" s="395" t="s">
        <v>1986</v>
      </c>
      <c r="C84" s="400" t="s">
        <v>2204</v>
      </c>
      <c r="D84" s="400" t="s">
        <v>2205</v>
      </c>
      <c r="E84" s="400" t="s">
        <v>2206</v>
      </c>
      <c r="F84" s="400" t="s">
        <v>2207</v>
      </c>
      <c r="G84" s="400" t="s">
        <v>2208</v>
      </c>
      <c r="H84" s="400" t="s">
        <v>2209</v>
      </c>
      <c r="J84" s="513"/>
      <c r="K84" s="513"/>
      <c r="L84" s="513"/>
      <c r="M84" s="513"/>
      <c r="N84" s="513"/>
      <c r="O84" s="513"/>
      <c r="P84" s="513"/>
    </row>
    <row r="85" spans="1:16" s="520" customFormat="1" ht="21" customHeight="1" x14ac:dyDescent="0.3">
      <c r="A85" s="518"/>
      <c r="B85" s="519" t="s">
        <v>1991</v>
      </c>
      <c r="C85" s="399"/>
      <c r="D85" s="399">
        <v>3</v>
      </c>
      <c r="E85" s="399">
        <v>2</v>
      </c>
      <c r="F85" s="399">
        <v>4</v>
      </c>
      <c r="G85" s="399">
        <v>5</v>
      </c>
      <c r="H85" s="399">
        <v>1</v>
      </c>
      <c r="J85" s="521"/>
      <c r="K85" s="521"/>
      <c r="L85" s="521"/>
      <c r="M85" s="521"/>
      <c r="N85" s="521"/>
      <c r="O85" s="521"/>
      <c r="P85" s="521"/>
    </row>
    <row r="86" spans="1:16" s="503" customFormat="1" ht="20.399999999999999" customHeight="1" x14ac:dyDescent="0.3">
      <c r="A86" s="501" t="s">
        <v>7</v>
      </c>
      <c r="B86" s="502" t="s">
        <v>8</v>
      </c>
      <c r="C86" s="502" t="s">
        <v>9</v>
      </c>
      <c r="D86" s="502" t="s">
        <v>10</v>
      </c>
      <c r="E86" s="502" t="s">
        <v>11</v>
      </c>
      <c r="F86" s="502" t="s">
        <v>12</v>
      </c>
      <c r="G86" s="502" t="s">
        <v>13</v>
      </c>
      <c r="H86" s="502" t="s">
        <v>14</v>
      </c>
      <c r="J86" s="504"/>
      <c r="K86" s="504"/>
      <c r="L86" s="504"/>
      <c r="M86" s="504"/>
      <c r="N86" s="504"/>
      <c r="O86" s="504"/>
      <c r="P86" s="504"/>
    </row>
    <row r="87" spans="1:16" ht="21" customHeight="1" x14ac:dyDescent="0.4">
      <c r="A87" s="536" t="s">
        <v>2210</v>
      </c>
      <c r="B87" s="523" t="s">
        <v>2211</v>
      </c>
      <c r="C87" s="508" t="s">
        <v>2005</v>
      </c>
      <c r="D87" s="511" t="s">
        <v>2212</v>
      </c>
      <c r="E87" s="525" t="s">
        <v>2213</v>
      </c>
      <c r="F87" s="517" t="s">
        <v>2214</v>
      </c>
      <c r="G87" s="516" t="s">
        <v>2215</v>
      </c>
      <c r="H87" s="508" t="s">
        <v>2216</v>
      </c>
    </row>
    <row r="88" spans="1:16" s="398" customFormat="1" ht="21" customHeight="1" x14ac:dyDescent="0.3">
      <c r="A88" s="512"/>
      <c r="B88" s="395" t="s">
        <v>2010</v>
      </c>
      <c r="C88" s="400" t="s">
        <v>2217</v>
      </c>
      <c r="D88" s="400" t="s">
        <v>2218</v>
      </c>
      <c r="E88" s="400" t="s">
        <v>2219</v>
      </c>
      <c r="F88" s="400"/>
      <c r="G88" s="400" t="s">
        <v>2220</v>
      </c>
      <c r="H88" s="400" t="s">
        <v>2221</v>
      </c>
      <c r="J88" s="513"/>
      <c r="K88" s="513"/>
      <c r="L88" s="513"/>
      <c r="M88" s="513"/>
      <c r="N88" s="513"/>
      <c r="O88" s="513"/>
      <c r="P88" s="513"/>
    </row>
    <row r="89" spans="1:16" s="520" customFormat="1" ht="21" customHeight="1" x14ac:dyDescent="0.3">
      <c r="A89" s="518"/>
      <c r="B89" s="519" t="s">
        <v>2015</v>
      </c>
      <c r="C89" s="399">
        <v>6</v>
      </c>
      <c r="D89" s="399">
        <v>4</v>
      </c>
      <c r="E89" s="399">
        <v>3</v>
      </c>
      <c r="F89" s="399"/>
      <c r="G89" s="399"/>
      <c r="H89" s="399"/>
      <c r="J89" s="521"/>
      <c r="K89" s="521"/>
      <c r="L89" s="521"/>
      <c r="M89" s="521"/>
      <c r="N89" s="521"/>
      <c r="O89" s="521"/>
      <c r="P89" s="521"/>
    </row>
    <row r="90" spans="1:16" s="503" customFormat="1" ht="20.399999999999999" customHeight="1" x14ac:dyDescent="0.3">
      <c r="A90" s="501" t="s">
        <v>7</v>
      </c>
      <c r="B90" s="502" t="s">
        <v>8</v>
      </c>
      <c r="C90" s="502" t="s">
        <v>9</v>
      </c>
      <c r="D90" s="502" t="s">
        <v>10</v>
      </c>
      <c r="E90" s="502" t="s">
        <v>11</v>
      </c>
      <c r="F90" s="502" t="s">
        <v>12</v>
      </c>
      <c r="G90" s="502" t="s">
        <v>13</v>
      </c>
      <c r="H90" s="502" t="s">
        <v>14</v>
      </c>
      <c r="J90" s="504"/>
      <c r="K90" s="504"/>
      <c r="L90" s="504"/>
      <c r="M90" s="504"/>
      <c r="N90" s="504"/>
      <c r="O90" s="504"/>
      <c r="P90" s="504"/>
    </row>
    <row r="91" spans="1:16" ht="21" customHeight="1" x14ac:dyDescent="0.3">
      <c r="A91" s="530" t="s">
        <v>2222</v>
      </c>
      <c r="B91" s="523" t="s">
        <v>2223</v>
      </c>
      <c r="C91" s="509" t="s">
        <v>2224</v>
      </c>
      <c r="D91" s="525" t="s">
        <v>2225</v>
      </c>
      <c r="E91" s="511" t="s">
        <v>2226</v>
      </c>
      <c r="F91" s="516" t="s">
        <v>2227</v>
      </c>
      <c r="G91" s="511" t="s">
        <v>2228</v>
      </c>
      <c r="H91" s="516" t="s">
        <v>2229</v>
      </c>
    </row>
    <row r="92" spans="1:16" s="398" customFormat="1" ht="21" customHeight="1" x14ac:dyDescent="0.3">
      <c r="A92" s="512"/>
      <c r="B92" s="395" t="s">
        <v>2010</v>
      </c>
      <c r="C92" s="400" t="s">
        <v>2230</v>
      </c>
      <c r="D92" s="400" t="s">
        <v>2231</v>
      </c>
      <c r="E92" s="400" t="s">
        <v>2232</v>
      </c>
      <c r="F92" s="400" t="s">
        <v>2233</v>
      </c>
      <c r="G92" s="400"/>
      <c r="H92" s="400" t="s">
        <v>2234</v>
      </c>
      <c r="J92" s="513"/>
      <c r="K92" s="513"/>
      <c r="L92" s="513"/>
      <c r="M92" s="513"/>
      <c r="N92" s="513"/>
      <c r="O92" s="513"/>
      <c r="P92" s="513"/>
    </row>
    <row r="93" spans="1:16" s="520" customFormat="1" ht="21" customHeight="1" x14ac:dyDescent="0.3">
      <c r="A93" s="518"/>
      <c r="B93" s="519" t="s">
        <v>2015</v>
      </c>
      <c r="C93" s="399"/>
      <c r="D93" s="399"/>
      <c r="E93" s="399">
        <v>1</v>
      </c>
      <c r="F93" s="399">
        <v>5</v>
      </c>
      <c r="G93" s="399"/>
      <c r="H93" s="399">
        <v>2</v>
      </c>
      <c r="J93" s="521"/>
      <c r="K93" s="521"/>
      <c r="L93" s="521"/>
      <c r="M93" s="521"/>
      <c r="N93" s="521"/>
      <c r="O93" s="521"/>
      <c r="P93" s="521"/>
    </row>
    <row r="94" spans="1:16" s="503" customFormat="1" ht="20.399999999999999" customHeight="1" x14ac:dyDescent="0.3">
      <c r="A94" s="501" t="s">
        <v>7</v>
      </c>
      <c r="B94" s="502" t="s">
        <v>8</v>
      </c>
      <c r="C94" s="502" t="s">
        <v>9</v>
      </c>
      <c r="D94" s="502" t="s">
        <v>10</v>
      </c>
      <c r="E94" s="502" t="s">
        <v>11</v>
      </c>
      <c r="F94" s="502" t="s">
        <v>12</v>
      </c>
      <c r="G94" s="502" t="s">
        <v>13</v>
      </c>
      <c r="H94" s="502" t="s">
        <v>14</v>
      </c>
      <c r="J94" s="504"/>
      <c r="K94" s="504"/>
      <c r="L94" s="504"/>
      <c r="M94" s="504"/>
      <c r="N94" s="504"/>
      <c r="O94" s="504"/>
      <c r="P94" s="504"/>
    </row>
    <row r="95" spans="1:16" ht="21" customHeight="1" x14ac:dyDescent="0.4">
      <c r="A95" s="536" t="s">
        <v>2235</v>
      </c>
      <c r="B95" s="506" t="s">
        <v>2236</v>
      </c>
      <c r="C95" s="507"/>
      <c r="D95" s="525" t="s">
        <v>2237</v>
      </c>
      <c r="E95" s="508" t="s">
        <v>2238</v>
      </c>
      <c r="F95" s="525" t="s">
        <v>2239</v>
      </c>
      <c r="G95" s="508" t="s">
        <v>2149</v>
      </c>
      <c r="H95" s="525" t="s">
        <v>2240</v>
      </c>
    </row>
    <row r="96" spans="1:16" s="398" customFormat="1" ht="21" customHeight="1" x14ac:dyDescent="0.3">
      <c r="A96" s="512"/>
      <c r="B96" s="395" t="s">
        <v>2010</v>
      </c>
      <c r="C96" s="400"/>
      <c r="D96" s="400" t="s">
        <v>2241</v>
      </c>
      <c r="E96" s="400" t="s">
        <v>2242</v>
      </c>
      <c r="F96" s="400" t="s">
        <v>2243</v>
      </c>
      <c r="G96" s="400" t="s">
        <v>2244</v>
      </c>
      <c r="H96" s="400" t="s">
        <v>2245</v>
      </c>
      <c r="J96" s="513"/>
      <c r="K96" s="513"/>
      <c r="L96" s="513"/>
      <c r="M96" s="513"/>
      <c r="N96" s="513"/>
      <c r="O96" s="513"/>
      <c r="P96" s="513"/>
    </row>
    <row r="97" spans="1:16" s="520" customFormat="1" ht="21" customHeight="1" x14ac:dyDescent="0.3">
      <c r="A97" s="518"/>
      <c r="B97" s="519" t="s">
        <v>2015</v>
      </c>
      <c r="C97" s="399"/>
      <c r="D97" s="399"/>
      <c r="E97" s="399">
        <v>4</v>
      </c>
      <c r="F97" s="399"/>
      <c r="G97" s="399"/>
      <c r="H97" s="399">
        <v>6</v>
      </c>
      <c r="J97" s="521"/>
      <c r="K97" s="521"/>
      <c r="L97" s="521"/>
      <c r="M97" s="521"/>
      <c r="N97" s="521"/>
      <c r="O97" s="521"/>
      <c r="P97" s="521"/>
    </row>
    <row r="98" spans="1:16" s="503" customFormat="1" ht="20.399999999999999" customHeight="1" x14ac:dyDescent="0.3">
      <c r="A98" s="501" t="s">
        <v>7</v>
      </c>
      <c r="B98" s="502" t="s">
        <v>8</v>
      </c>
      <c r="C98" s="502" t="s">
        <v>9</v>
      </c>
      <c r="D98" s="502" t="s">
        <v>10</v>
      </c>
      <c r="E98" s="502" t="s">
        <v>11</v>
      </c>
      <c r="F98" s="502" t="s">
        <v>12</v>
      </c>
      <c r="G98" s="502" t="s">
        <v>13</v>
      </c>
      <c r="H98" s="502" t="s">
        <v>14</v>
      </c>
      <c r="J98" s="504"/>
      <c r="K98" s="504"/>
      <c r="L98" s="504"/>
      <c r="M98" s="504"/>
      <c r="N98" s="504"/>
      <c r="O98" s="504"/>
      <c r="P98" s="504"/>
    </row>
    <row r="99" spans="1:16" ht="21" customHeight="1" x14ac:dyDescent="0.4">
      <c r="A99" s="536" t="s">
        <v>2246</v>
      </c>
      <c r="B99" s="506" t="s">
        <v>2247</v>
      </c>
      <c r="C99" s="507"/>
      <c r="D99" s="508" t="s">
        <v>1982</v>
      </c>
      <c r="E99" s="538" t="s">
        <v>2248</v>
      </c>
      <c r="F99" s="509" t="s">
        <v>2249</v>
      </c>
      <c r="G99" s="510" t="s">
        <v>2250</v>
      </c>
      <c r="H99" s="507"/>
    </row>
    <row r="100" spans="1:16" s="398" customFormat="1" ht="21" customHeight="1" x14ac:dyDescent="0.3">
      <c r="A100" s="512"/>
      <c r="B100" s="395" t="s">
        <v>2010</v>
      </c>
      <c r="C100" s="400"/>
      <c r="D100" s="400" t="s">
        <v>2251</v>
      </c>
      <c r="E100" s="400" t="s">
        <v>2252</v>
      </c>
      <c r="F100" s="400" t="s">
        <v>2253</v>
      </c>
      <c r="G100" s="399" t="s">
        <v>2254</v>
      </c>
      <c r="H100" s="400"/>
      <c r="J100" s="513"/>
      <c r="K100" s="513"/>
      <c r="L100" s="513"/>
      <c r="M100" s="513"/>
      <c r="N100" s="513"/>
      <c r="O100" s="513"/>
      <c r="P100" s="513"/>
    </row>
    <row r="101" spans="1:16" s="520" customFormat="1" ht="21" customHeight="1" x14ac:dyDescent="0.3">
      <c r="A101" s="518"/>
      <c r="B101" s="519" t="s">
        <v>2015</v>
      </c>
      <c r="C101" s="399"/>
      <c r="D101" s="399">
        <v>2</v>
      </c>
      <c r="E101" s="399">
        <v>3</v>
      </c>
      <c r="F101" s="399">
        <v>1</v>
      </c>
      <c r="G101" s="399">
        <v>5</v>
      </c>
      <c r="H101" s="399"/>
      <c r="J101" s="521"/>
      <c r="K101" s="521"/>
      <c r="L101" s="521"/>
      <c r="M101" s="521"/>
      <c r="N101" s="521"/>
      <c r="O101" s="521"/>
      <c r="P101" s="521"/>
    </row>
    <row r="102" spans="1:16" s="503" customFormat="1" ht="20.399999999999999" customHeight="1" x14ac:dyDescent="0.3">
      <c r="A102" s="501" t="s">
        <v>7</v>
      </c>
      <c r="B102" s="502" t="s">
        <v>8</v>
      </c>
      <c r="C102" s="502" t="s">
        <v>9</v>
      </c>
      <c r="D102" s="502" t="s">
        <v>10</v>
      </c>
      <c r="E102" s="502" t="s">
        <v>11</v>
      </c>
      <c r="F102" s="502" t="s">
        <v>12</v>
      </c>
      <c r="G102" s="502" t="s">
        <v>13</v>
      </c>
      <c r="H102" s="502" t="s">
        <v>14</v>
      </c>
      <c r="J102" s="504"/>
      <c r="K102" s="504"/>
      <c r="L102" s="504"/>
      <c r="M102" s="504"/>
      <c r="N102" s="504"/>
      <c r="O102" s="504"/>
      <c r="P102" s="504"/>
    </row>
    <row r="103" spans="1:16" ht="21" customHeight="1" x14ac:dyDescent="0.4">
      <c r="A103" s="536" t="s">
        <v>2255</v>
      </c>
      <c r="B103" s="506" t="s">
        <v>2256</v>
      </c>
      <c r="C103" s="534"/>
      <c r="D103" s="508" t="s">
        <v>2069</v>
      </c>
      <c r="E103" s="531" t="s">
        <v>2257</v>
      </c>
      <c r="F103" s="508" t="s">
        <v>2258</v>
      </c>
      <c r="G103" s="532" t="s">
        <v>2259</v>
      </c>
      <c r="H103" s="534" t="s">
        <v>2260</v>
      </c>
    </row>
    <row r="104" spans="1:16" s="398" customFormat="1" ht="21" customHeight="1" x14ac:dyDescent="0.3">
      <c r="A104" s="512"/>
      <c r="B104" s="395" t="s">
        <v>2010</v>
      </c>
      <c r="C104" s="400"/>
      <c r="D104" s="400" t="s">
        <v>2261</v>
      </c>
      <c r="E104" s="400" t="s">
        <v>2262</v>
      </c>
      <c r="F104" s="400" t="s">
        <v>2263</v>
      </c>
      <c r="G104" s="400" t="s">
        <v>2264</v>
      </c>
      <c r="H104" s="400" t="s">
        <v>2265</v>
      </c>
      <c r="J104" s="513"/>
      <c r="K104" s="513"/>
      <c r="L104" s="513"/>
      <c r="M104" s="513"/>
      <c r="N104" s="513"/>
      <c r="O104" s="513"/>
      <c r="P104" s="513"/>
    </row>
    <row r="105" spans="1:16" s="520" customFormat="1" ht="21" customHeight="1" x14ac:dyDescent="0.3">
      <c r="A105" s="518"/>
      <c r="B105" s="519" t="s">
        <v>2015</v>
      </c>
      <c r="C105" s="399"/>
      <c r="D105" s="399">
        <v>5</v>
      </c>
      <c r="E105" s="399">
        <v>3</v>
      </c>
      <c r="F105" s="399">
        <v>6</v>
      </c>
      <c r="G105" s="399"/>
      <c r="H105" s="399"/>
      <c r="J105" s="521"/>
      <c r="K105" s="521"/>
      <c r="L105" s="521"/>
      <c r="M105" s="521"/>
      <c r="N105" s="521"/>
      <c r="O105" s="521"/>
      <c r="P105" s="521"/>
    </row>
    <row r="106" spans="1:16" s="503" customFormat="1" ht="20.399999999999999" customHeight="1" x14ac:dyDescent="0.3">
      <c r="A106" s="501" t="s">
        <v>7</v>
      </c>
      <c r="B106" s="502" t="s">
        <v>8</v>
      </c>
      <c r="C106" s="502" t="s">
        <v>9</v>
      </c>
      <c r="D106" s="502" t="s">
        <v>10</v>
      </c>
      <c r="E106" s="502" t="s">
        <v>11</v>
      </c>
      <c r="F106" s="502" t="s">
        <v>12</v>
      </c>
      <c r="G106" s="502" t="s">
        <v>13</v>
      </c>
      <c r="H106" s="502" t="s">
        <v>14</v>
      </c>
      <c r="J106" s="504"/>
      <c r="K106" s="504"/>
      <c r="L106" s="504"/>
      <c r="M106" s="504"/>
      <c r="N106" s="504"/>
      <c r="O106" s="504"/>
      <c r="P106" s="504"/>
    </row>
    <row r="107" spans="1:16" ht="21" customHeight="1" x14ac:dyDescent="0.4">
      <c r="A107" s="536" t="s">
        <v>2266</v>
      </c>
      <c r="B107" s="506" t="s">
        <v>2267</v>
      </c>
      <c r="C107" s="507"/>
      <c r="D107" s="510" t="s">
        <v>2268</v>
      </c>
      <c r="E107" s="511" t="s">
        <v>2269</v>
      </c>
      <c r="F107" s="517" t="s">
        <v>2270</v>
      </c>
      <c r="G107" s="525" t="s">
        <v>2271</v>
      </c>
      <c r="H107" s="507"/>
    </row>
    <row r="108" spans="1:16" s="398" customFormat="1" ht="21" customHeight="1" x14ac:dyDescent="0.3">
      <c r="A108" s="512"/>
      <c r="B108" s="395" t="s">
        <v>2010</v>
      </c>
      <c r="C108" s="400"/>
      <c r="D108" s="400" t="s">
        <v>2272</v>
      </c>
      <c r="E108" s="400" t="s">
        <v>2273</v>
      </c>
      <c r="F108" s="400" t="s">
        <v>2274</v>
      </c>
      <c r="G108" s="400" t="s">
        <v>2275</v>
      </c>
      <c r="H108" s="400"/>
      <c r="J108" s="513"/>
      <c r="K108" s="513"/>
      <c r="L108" s="513"/>
      <c r="M108" s="513"/>
      <c r="N108" s="513"/>
      <c r="O108" s="513"/>
      <c r="P108" s="513"/>
    </row>
    <row r="109" spans="1:16" s="520" customFormat="1" ht="21" customHeight="1" x14ac:dyDescent="0.3">
      <c r="A109" s="518"/>
      <c r="B109" s="519" t="s">
        <v>2015</v>
      </c>
      <c r="C109" s="399"/>
      <c r="D109" s="399">
        <v>2</v>
      </c>
      <c r="E109" s="399">
        <v>1</v>
      </c>
      <c r="F109" s="399"/>
      <c r="G109" s="399">
        <v>4</v>
      </c>
      <c r="H109" s="399"/>
      <c r="J109" s="521"/>
      <c r="K109" s="521"/>
      <c r="L109" s="521"/>
      <c r="M109" s="521"/>
      <c r="N109" s="521"/>
      <c r="O109" s="521"/>
      <c r="P109" s="521"/>
    </row>
    <row r="110" spans="1:16" s="503" customFormat="1" ht="20.399999999999999" customHeight="1" x14ac:dyDescent="0.3">
      <c r="A110" s="501" t="s">
        <v>7</v>
      </c>
      <c r="B110" s="502" t="s">
        <v>8</v>
      </c>
      <c r="C110" s="502" t="s">
        <v>9</v>
      </c>
      <c r="D110" s="502" t="s">
        <v>10</v>
      </c>
      <c r="E110" s="502" t="s">
        <v>11</v>
      </c>
      <c r="F110" s="502" t="s">
        <v>12</v>
      </c>
      <c r="G110" s="502" t="s">
        <v>13</v>
      </c>
      <c r="H110" s="502" t="s">
        <v>14</v>
      </c>
      <c r="J110" s="504"/>
      <c r="K110" s="504"/>
      <c r="L110" s="504"/>
      <c r="M110" s="504"/>
      <c r="N110" s="504"/>
      <c r="O110" s="504"/>
      <c r="P110" s="504"/>
    </row>
    <row r="111" spans="1:16" s="545" customFormat="1" ht="21" customHeight="1" x14ac:dyDescent="0.3">
      <c r="A111" s="539" t="s">
        <v>2276</v>
      </c>
      <c r="B111" s="540" t="s">
        <v>2277</v>
      </c>
      <c r="C111" s="541"/>
      <c r="D111" s="542" t="s">
        <v>719</v>
      </c>
      <c r="E111" s="543" t="s">
        <v>720</v>
      </c>
      <c r="F111" s="524" t="s">
        <v>131</v>
      </c>
      <c r="G111" s="544" t="s">
        <v>130</v>
      </c>
      <c r="H111" s="541"/>
    </row>
    <row r="112" spans="1:16" s="398" customFormat="1" ht="21" customHeight="1" x14ac:dyDescent="0.3">
      <c r="A112" s="512"/>
      <c r="B112" s="395" t="s">
        <v>2010</v>
      </c>
      <c r="C112" s="400"/>
      <c r="D112" s="400" t="s">
        <v>2278</v>
      </c>
      <c r="E112" s="400" t="s">
        <v>2279</v>
      </c>
      <c r="F112" s="400" t="s">
        <v>2280</v>
      </c>
      <c r="G112" s="400" t="s">
        <v>2281</v>
      </c>
      <c r="H112" s="400"/>
      <c r="J112" s="513"/>
      <c r="K112" s="513"/>
      <c r="L112" s="513"/>
      <c r="M112" s="513"/>
      <c r="N112" s="513"/>
      <c r="O112" s="513"/>
      <c r="P112" s="513"/>
    </row>
    <row r="113" spans="1:16" s="520" customFormat="1" ht="21" customHeight="1" x14ac:dyDescent="0.3">
      <c r="A113" s="518"/>
      <c r="B113" s="519" t="s">
        <v>2015</v>
      </c>
      <c r="C113" s="399"/>
      <c r="D113" s="399">
        <v>3</v>
      </c>
      <c r="E113" s="399">
        <v>4</v>
      </c>
      <c r="F113" s="399"/>
      <c r="G113" s="399">
        <v>5</v>
      </c>
      <c r="H113" s="399"/>
      <c r="J113" s="521"/>
      <c r="K113" s="521"/>
      <c r="L113" s="521"/>
      <c r="M113" s="521"/>
      <c r="N113" s="521"/>
      <c r="O113" s="521"/>
      <c r="P113" s="521"/>
    </row>
    <row r="114" spans="1:16" s="503" customFormat="1" ht="20.399999999999999" customHeight="1" x14ac:dyDescent="0.3">
      <c r="A114" s="501" t="s">
        <v>7</v>
      </c>
      <c r="B114" s="502" t="s">
        <v>8</v>
      </c>
      <c r="C114" s="502" t="s">
        <v>9</v>
      </c>
      <c r="D114" s="502" t="s">
        <v>10</v>
      </c>
      <c r="E114" s="502" t="s">
        <v>11</v>
      </c>
      <c r="F114" s="502" t="s">
        <v>12</v>
      </c>
      <c r="G114" s="502" t="s">
        <v>13</v>
      </c>
      <c r="H114" s="502" t="s">
        <v>14</v>
      </c>
      <c r="J114" s="504"/>
      <c r="K114" s="504"/>
      <c r="L114" s="504"/>
      <c r="M114" s="504"/>
      <c r="N114" s="504"/>
      <c r="O114" s="504"/>
      <c r="P114" s="504"/>
    </row>
    <row r="115" spans="1:16" s="29" customFormat="1" ht="21" customHeight="1" x14ac:dyDescent="0.3">
      <c r="A115" s="539" t="s">
        <v>2282</v>
      </c>
      <c r="B115" s="540" t="s">
        <v>2283</v>
      </c>
      <c r="C115" s="543" t="s">
        <v>2284</v>
      </c>
      <c r="D115" s="541" t="s">
        <v>132</v>
      </c>
      <c r="E115" s="546" t="s">
        <v>117</v>
      </c>
      <c r="F115" s="547" t="s">
        <v>1631</v>
      </c>
      <c r="G115" s="548" t="s">
        <v>118</v>
      </c>
      <c r="H115" s="549"/>
    </row>
    <row r="116" spans="1:16" s="398" customFormat="1" ht="21" customHeight="1" x14ac:dyDescent="0.3">
      <c r="A116" s="512"/>
      <c r="B116" s="395" t="s">
        <v>2010</v>
      </c>
      <c r="C116" s="400"/>
      <c r="D116" s="400" t="s">
        <v>2285</v>
      </c>
      <c r="E116" s="400" t="s">
        <v>2286</v>
      </c>
      <c r="F116" s="400" t="s">
        <v>2287</v>
      </c>
      <c r="G116" s="400" t="s">
        <v>2288</v>
      </c>
      <c r="H116" s="400"/>
      <c r="J116" s="513"/>
      <c r="K116" s="513"/>
      <c r="L116" s="513"/>
      <c r="M116" s="513"/>
      <c r="N116" s="513"/>
      <c r="O116" s="513"/>
      <c r="P116" s="513"/>
    </row>
    <row r="117" spans="1:16" s="520" customFormat="1" ht="21" customHeight="1" x14ac:dyDescent="0.3">
      <c r="A117" s="518"/>
      <c r="B117" s="519" t="s">
        <v>2015</v>
      </c>
      <c r="C117" s="399"/>
      <c r="D117" s="399">
        <v>2</v>
      </c>
      <c r="E117" s="399"/>
      <c r="F117" s="399">
        <v>1</v>
      </c>
      <c r="G117" s="399">
        <v>6</v>
      </c>
      <c r="H117" s="399"/>
      <c r="J117" s="521"/>
      <c r="K117" s="521"/>
      <c r="L117" s="521"/>
      <c r="M117" s="521"/>
      <c r="N117" s="521"/>
      <c r="O117" s="521"/>
      <c r="P117" s="521"/>
    </row>
    <row r="118" spans="1:16" s="503" customFormat="1" ht="20.399999999999999" customHeight="1" x14ac:dyDescent="0.3">
      <c r="A118" s="501" t="s">
        <v>7</v>
      </c>
      <c r="B118" s="502" t="s">
        <v>8</v>
      </c>
      <c r="C118" s="502" t="s">
        <v>9</v>
      </c>
      <c r="D118" s="502" t="s">
        <v>10</v>
      </c>
      <c r="E118" s="502" t="s">
        <v>11</v>
      </c>
      <c r="F118" s="502" t="s">
        <v>12</v>
      </c>
      <c r="G118" s="502" t="s">
        <v>13</v>
      </c>
      <c r="H118" s="502" t="s">
        <v>14</v>
      </c>
      <c r="J118" s="504"/>
      <c r="K118" s="504"/>
      <c r="L118" s="504"/>
      <c r="M118" s="504"/>
      <c r="N118" s="504"/>
      <c r="O118" s="504"/>
      <c r="P118" s="504"/>
    </row>
    <row r="119" spans="1:16" s="29" customFormat="1" ht="21" customHeight="1" x14ac:dyDescent="0.4">
      <c r="A119" s="550">
        <v>16</v>
      </c>
      <c r="B119" s="523" t="s">
        <v>2289</v>
      </c>
      <c r="C119" s="551"/>
      <c r="D119" s="534" t="s">
        <v>2290</v>
      </c>
      <c r="E119" s="552" t="s">
        <v>2291</v>
      </c>
      <c r="F119" s="525" t="s">
        <v>2292</v>
      </c>
      <c r="G119" s="516" t="s">
        <v>2033</v>
      </c>
      <c r="H119" s="551"/>
    </row>
    <row r="120" spans="1:16" s="398" customFormat="1" ht="21" customHeight="1" x14ac:dyDescent="0.3">
      <c r="A120" s="512"/>
      <c r="B120" s="395" t="s">
        <v>2010</v>
      </c>
      <c r="C120" s="400"/>
      <c r="D120" s="400" t="s">
        <v>2293</v>
      </c>
      <c r="E120" s="400" t="s">
        <v>2294</v>
      </c>
      <c r="F120" s="400" t="s">
        <v>2295</v>
      </c>
      <c r="G120" s="400" t="s">
        <v>2296</v>
      </c>
      <c r="H120" s="400"/>
      <c r="J120" s="513"/>
      <c r="K120" s="513"/>
      <c r="L120" s="513"/>
      <c r="M120" s="513"/>
      <c r="N120" s="513"/>
      <c r="O120" s="513"/>
      <c r="P120" s="513"/>
    </row>
    <row r="121" spans="1:16" s="520" customFormat="1" ht="21" customHeight="1" x14ac:dyDescent="0.3">
      <c r="A121" s="518"/>
      <c r="B121" s="519" t="s">
        <v>2015</v>
      </c>
      <c r="C121" s="399"/>
      <c r="D121" s="399"/>
      <c r="E121" s="399">
        <v>2</v>
      </c>
      <c r="F121" s="399">
        <v>1</v>
      </c>
      <c r="G121" s="399">
        <v>3</v>
      </c>
      <c r="H121" s="399"/>
      <c r="J121" s="521"/>
      <c r="K121" s="521"/>
      <c r="L121" s="521"/>
      <c r="M121" s="521"/>
      <c r="N121" s="521"/>
      <c r="O121" s="521"/>
      <c r="P121" s="521"/>
    </row>
    <row r="122" spans="1:16" s="503" customFormat="1" ht="20.399999999999999" customHeight="1" x14ac:dyDescent="0.3">
      <c r="A122" s="501" t="s">
        <v>7</v>
      </c>
      <c r="B122" s="502" t="s">
        <v>8</v>
      </c>
      <c r="C122" s="502" t="s">
        <v>9</v>
      </c>
      <c r="D122" s="502" t="s">
        <v>10</v>
      </c>
      <c r="E122" s="502" t="s">
        <v>11</v>
      </c>
      <c r="F122" s="502" t="s">
        <v>12</v>
      </c>
      <c r="G122" s="502" t="s">
        <v>13</v>
      </c>
      <c r="H122" s="502" t="s">
        <v>14</v>
      </c>
      <c r="J122" s="504"/>
      <c r="K122" s="504"/>
      <c r="L122" s="504"/>
      <c r="M122" s="504"/>
      <c r="N122" s="504"/>
      <c r="O122" s="504"/>
      <c r="P122" s="504"/>
    </row>
    <row r="123" spans="1:16" ht="21" customHeight="1" x14ac:dyDescent="0.4">
      <c r="A123" s="550">
        <v>17</v>
      </c>
      <c r="B123" s="523" t="s">
        <v>2297</v>
      </c>
      <c r="C123" s="531" t="s">
        <v>2044</v>
      </c>
      <c r="D123" s="516" t="s">
        <v>2298</v>
      </c>
      <c r="E123" s="510" t="s">
        <v>2299</v>
      </c>
      <c r="F123" s="508" t="s">
        <v>2300</v>
      </c>
      <c r="G123" s="508" t="s">
        <v>2009</v>
      </c>
      <c r="H123" s="508" t="s">
        <v>2031</v>
      </c>
    </row>
    <row r="124" spans="1:16" s="398" customFormat="1" ht="21" customHeight="1" x14ac:dyDescent="0.3">
      <c r="A124" s="512"/>
      <c r="B124" s="395" t="s">
        <v>2010</v>
      </c>
      <c r="C124" s="400" t="s">
        <v>2301</v>
      </c>
      <c r="D124" s="400" t="s">
        <v>2302</v>
      </c>
      <c r="E124" s="400" t="s">
        <v>2303</v>
      </c>
      <c r="F124" s="400" t="s">
        <v>2304</v>
      </c>
      <c r="G124" s="400" t="s">
        <v>2305</v>
      </c>
      <c r="H124" s="400" t="s">
        <v>2306</v>
      </c>
      <c r="J124" s="513"/>
      <c r="K124" s="513"/>
      <c r="L124" s="513"/>
      <c r="M124" s="513"/>
      <c r="N124" s="513"/>
      <c r="O124" s="513"/>
      <c r="P124" s="513"/>
    </row>
    <row r="125" spans="1:16" s="520" customFormat="1" ht="21" customHeight="1" x14ac:dyDescent="0.3">
      <c r="A125" s="518"/>
      <c r="B125" s="519" t="s">
        <v>2015</v>
      </c>
      <c r="C125" s="399">
        <v>4</v>
      </c>
      <c r="D125" s="399">
        <v>3</v>
      </c>
      <c r="E125" s="399">
        <v>2</v>
      </c>
      <c r="F125" s="399">
        <v>1</v>
      </c>
      <c r="G125" s="399"/>
      <c r="H125" s="399">
        <v>5</v>
      </c>
      <c r="J125" s="521"/>
      <c r="K125" s="521"/>
      <c r="L125" s="521"/>
      <c r="M125" s="521"/>
      <c r="N125" s="521"/>
      <c r="O125" s="521"/>
      <c r="P125" s="521"/>
    </row>
    <row r="126" spans="1:16" s="503" customFormat="1" ht="20.399999999999999" customHeight="1" x14ac:dyDescent="0.3">
      <c r="A126" s="501" t="s">
        <v>7</v>
      </c>
      <c r="B126" s="502" t="s">
        <v>8</v>
      </c>
      <c r="C126" s="502" t="s">
        <v>9</v>
      </c>
      <c r="D126" s="502" t="s">
        <v>10</v>
      </c>
      <c r="E126" s="502" t="s">
        <v>11</v>
      </c>
      <c r="F126" s="502" t="s">
        <v>12</v>
      </c>
      <c r="G126" s="502" t="s">
        <v>13</v>
      </c>
      <c r="H126" s="502" t="s">
        <v>14</v>
      </c>
      <c r="J126" s="504"/>
      <c r="K126" s="504"/>
      <c r="L126" s="504"/>
      <c r="M126" s="504"/>
      <c r="N126" s="504"/>
      <c r="O126" s="504"/>
      <c r="P126" s="504"/>
    </row>
    <row r="127" spans="1:16" ht="21" customHeight="1" x14ac:dyDescent="0.4">
      <c r="A127" s="530" t="s">
        <v>2307</v>
      </c>
      <c r="B127" s="506" t="s">
        <v>2308</v>
      </c>
      <c r="C127" s="507"/>
      <c r="D127" s="511" t="s">
        <v>2052</v>
      </c>
      <c r="E127" s="508" t="s">
        <v>2309</v>
      </c>
      <c r="F127" s="532" t="s">
        <v>2061</v>
      </c>
      <c r="G127" s="511" t="s">
        <v>2050</v>
      </c>
      <c r="H127" s="507"/>
    </row>
    <row r="128" spans="1:16" s="398" customFormat="1" ht="21" customHeight="1" x14ac:dyDescent="0.3">
      <c r="A128" s="512"/>
      <c r="B128" s="395" t="s">
        <v>2010</v>
      </c>
      <c r="C128" s="400"/>
      <c r="D128" s="400" t="s">
        <v>2310</v>
      </c>
      <c r="E128" s="400" t="s">
        <v>2311</v>
      </c>
      <c r="F128" s="400" t="s">
        <v>2312</v>
      </c>
      <c r="G128" s="400" t="s">
        <v>2313</v>
      </c>
      <c r="H128" s="400"/>
      <c r="J128" s="513"/>
      <c r="K128" s="513"/>
      <c r="L128" s="513"/>
      <c r="M128" s="513"/>
      <c r="N128" s="513"/>
      <c r="O128" s="513"/>
      <c r="P128" s="513"/>
    </row>
    <row r="129" spans="1:16" s="520" customFormat="1" ht="21" customHeight="1" x14ac:dyDescent="0.3">
      <c r="A129" s="518"/>
      <c r="B129" s="519" t="s">
        <v>2015</v>
      </c>
      <c r="C129" s="399"/>
      <c r="D129" s="399">
        <v>6</v>
      </c>
      <c r="E129" s="399">
        <v>5</v>
      </c>
      <c r="F129" s="399"/>
      <c r="G129" s="399"/>
      <c r="H129" s="399"/>
      <c r="J129" s="521"/>
      <c r="K129" s="521"/>
      <c r="L129" s="521"/>
      <c r="M129" s="521"/>
      <c r="N129" s="521"/>
      <c r="O129" s="521"/>
      <c r="P129" s="521"/>
    </row>
    <row r="130" spans="1:16" s="503" customFormat="1" ht="20.399999999999999" customHeight="1" x14ac:dyDescent="0.3">
      <c r="A130" s="501" t="s">
        <v>7</v>
      </c>
      <c r="B130" s="502" t="s">
        <v>8</v>
      </c>
      <c r="C130" s="502" t="s">
        <v>9</v>
      </c>
      <c r="D130" s="502" t="s">
        <v>10</v>
      </c>
      <c r="E130" s="502" t="s">
        <v>11</v>
      </c>
      <c r="F130" s="502" t="s">
        <v>12</v>
      </c>
      <c r="G130" s="502" t="s">
        <v>13</v>
      </c>
      <c r="H130" s="502" t="s">
        <v>14</v>
      </c>
      <c r="J130" s="504"/>
      <c r="K130" s="504"/>
      <c r="L130" s="504"/>
      <c r="M130" s="504"/>
      <c r="N130" s="504"/>
      <c r="O130" s="504"/>
      <c r="P130" s="504"/>
    </row>
    <row r="131" spans="1:16" ht="21" customHeight="1" x14ac:dyDescent="0.4">
      <c r="A131" s="536" t="s">
        <v>2314</v>
      </c>
      <c r="B131" s="506" t="s">
        <v>2315</v>
      </c>
      <c r="C131" s="507"/>
      <c r="D131" s="508" t="s">
        <v>2058</v>
      </c>
      <c r="E131" s="516" t="s">
        <v>2059</v>
      </c>
      <c r="F131" s="508" t="s">
        <v>2316</v>
      </c>
      <c r="G131" s="534" t="s">
        <v>2317</v>
      </c>
      <c r="H131" s="507"/>
    </row>
    <row r="132" spans="1:16" s="398" customFormat="1" ht="21" customHeight="1" x14ac:dyDescent="0.3">
      <c r="A132" s="512"/>
      <c r="B132" s="395" t="s">
        <v>2010</v>
      </c>
      <c r="C132" s="400"/>
      <c r="D132" s="400" t="s">
        <v>2318</v>
      </c>
      <c r="E132" s="400" t="s">
        <v>2319</v>
      </c>
      <c r="F132" s="400" t="s">
        <v>2320</v>
      </c>
      <c r="G132" s="400" t="s">
        <v>2321</v>
      </c>
      <c r="H132" s="400"/>
      <c r="J132" s="513"/>
      <c r="K132" s="513"/>
      <c r="L132" s="513"/>
      <c r="M132" s="513"/>
      <c r="N132" s="513"/>
      <c r="O132" s="513"/>
      <c r="P132" s="513"/>
    </row>
    <row r="133" spans="1:16" s="520" customFormat="1" ht="21" customHeight="1" x14ac:dyDescent="0.3">
      <c r="A133" s="518"/>
      <c r="B133" s="519" t="s">
        <v>2015</v>
      </c>
      <c r="C133" s="399"/>
      <c r="D133" s="399">
        <v>3</v>
      </c>
      <c r="E133" s="399">
        <v>1</v>
      </c>
      <c r="F133" s="399">
        <v>2</v>
      </c>
      <c r="G133" s="399">
        <v>4</v>
      </c>
      <c r="H133" s="399"/>
      <c r="J133" s="521"/>
      <c r="K133" s="521"/>
      <c r="L133" s="521"/>
      <c r="M133" s="521"/>
      <c r="N133" s="521"/>
      <c r="O133" s="521"/>
      <c r="P133" s="521"/>
    </row>
    <row r="134" spans="1:16" s="503" customFormat="1" ht="20.399999999999999" customHeight="1" x14ac:dyDescent="0.3">
      <c r="A134" s="501" t="s">
        <v>7</v>
      </c>
      <c r="B134" s="502" t="s">
        <v>8</v>
      </c>
      <c r="C134" s="502" t="s">
        <v>9</v>
      </c>
      <c r="D134" s="502" t="s">
        <v>10</v>
      </c>
      <c r="E134" s="502" t="s">
        <v>11</v>
      </c>
      <c r="F134" s="502" t="s">
        <v>12</v>
      </c>
      <c r="G134" s="502" t="s">
        <v>13</v>
      </c>
      <c r="H134" s="502" t="s">
        <v>14</v>
      </c>
      <c r="J134" s="504"/>
      <c r="K134" s="504"/>
      <c r="L134" s="504"/>
      <c r="M134" s="504"/>
      <c r="N134" s="504"/>
      <c r="O134" s="504"/>
      <c r="P134" s="504"/>
    </row>
    <row r="135" spans="1:16" ht="21" customHeight="1" x14ac:dyDescent="0.4">
      <c r="A135" s="536" t="s">
        <v>2322</v>
      </c>
      <c r="B135" s="506" t="s">
        <v>2323</v>
      </c>
      <c r="C135" s="507"/>
      <c r="D135" s="507"/>
      <c r="E135" s="525" t="s">
        <v>2079</v>
      </c>
      <c r="F135" s="508" t="s">
        <v>2324</v>
      </c>
      <c r="G135" s="525" t="s">
        <v>2068</v>
      </c>
      <c r="H135" s="507"/>
    </row>
    <row r="136" spans="1:16" s="398" customFormat="1" ht="21" customHeight="1" x14ac:dyDescent="0.3">
      <c r="A136" s="512"/>
      <c r="B136" s="395" t="s">
        <v>2010</v>
      </c>
      <c r="C136" s="400"/>
      <c r="D136" s="400"/>
      <c r="E136" s="400" t="s">
        <v>2325</v>
      </c>
      <c r="F136" s="400"/>
      <c r="G136" s="400" t="s">
        <v>2326</v>
      </c>
      <c r="H136" s="400"/>
      <c r="J136" s="513"/>
      <c r="K136" s="513"/>
      <c r="L136" s="513"/>
      <c r="M136" s="513"/>
      <c r="N136" s="513"/>
      <c r="O136" s="513"/>
      <c r="P136" s="513"/>
    </row>
    <row r="137" spans="1:16" s="520" customFormat="1" ht="21" customHeight="1" x14ac:dyDescent="0.3">
      <c r="A137" s="518"/>
      <c r="B137" s="519" t="s">
        <v>2015</v>
      </c>
      <c r="C137" s="399"/>
      <c r="D137" s="399"/>
      <c r="E137" s="399">
        <v>3</v>
      </c>
      <c r="F137" s="399"/>
      <c r="G137" s="399">
        <v>5</v>
      </c>
      <c r="H137" s="399"/>
      <c r="J137" s="521"/>
      <c r="K137" s="521"/>
      <c r="L137" s="521"/>
      <c r="M137" s="521"/>
      <c r="N137" s="521"/>
      <c r="O137" s="521"/>
      <c r="P137" s="521"/>
    </row>
    <row r="138" spans="1:16" s="503" customFormat="1" ht="20.399999999999999" customHeight="1" x14ac:dyDescent="0.3">
      <c r="A138" s="501" t="s">
        <v>7</v>
      </c>
      <c r="B138" s="502" t="s">
        <v>8</v>
      </c>
      <c r="C138" s="502" t="s">
        <v>9</v>
      </c>
      <c r="D138" s="502" t="s">
        <v>10</v>
      </c>
      <c r="E138" s="502" t="s">
        <v>11</v>
      </c>
      <c r="F138" s="502" t="s">
        <v>12</v>
      </c>
      <c r="G138" s="502" t="s">
        <v>13</v>
      </c>
      <c r="H138" s="502" t="s">
        <v>14</v>
      </c>
      <c r="J138" s="504"/>
      <c r="K138" s="504"/>
      <c r="L138" s="504"/>
      <c r="M138" s="504"/>
      <c r="N138" s="504"/>
      <c r="O138" s="504"/>
      <c r="P138" s="504"/>
    </row>
    <row r="139" spans="1:16" ht="21" customHeight="1" x14ac:dyDescent="0.4">
      <c r="A139" s="536" t="s">
        <v>2327</v>
      </c>
      <c r="B139" s="506" t="s">
        <v>2328</v>
      </c>
      <c r="C139" s="507"/>
      <c r="D139" s="510" t="s">
        <v>2329</v>
      </c>
      <c r="E139" s="509" t="s">
        <v>2078</v>
      </c>
      <c r="F139" s="533" t="s">
        <v>2097</v>
      </c>
      <c r="G139" s="508" t="s">
        <v>2076</v>
      </c>
      <c r="H139" s="507"/>
    </row>
    <row r="140" spans="1:16" s="398" customFormat="1" ht="21" customHeight="1" x14ac:dyDescent="0.3">
      <c r="A140" s="512"/>
      <c r="B140" s="395" t="s">
        <v>2010</v>
      </c>
      <c r="C140" s="400"/>
      <c r="D140" s="400" t="s">
        <v>2330</v>
      </c>
      <c r="E140" s="400" t="s">
        <v>2331</v>
      </c>
      <c r="F140" s="400" t="s">
        <v>2332</v>
      </c>
      <c r="G140" s="400" t="s">
        <v>2333</v>
      </c>
      <c r="H140" s="400"/>
      <c r="J140" s="513"/>
      <c r="K140" s="513"/>
      <c r="L140" s="513"/>
      <c r="M140" s="513"/>
      <c r="N140" s="513"/>
      <c r="O140" s="513"/>
      <c r="P140" s="513"/>
    </row>
    <row r="141" spans="1:16" s="520" customFormat="1" ht="21" customHeight="1" x14ac:dyDescent="0.3">
      <c r="A141" s="518"/>
      <c r="B141" s="519" t="s">
        <v>2015</v>
      </c>
      <c r="C141" s="399"/>
      <c r="D141" s="399">
        <v>6</v>
      </c>
      <c r="E141" s="399">
        <v>2</v>
      </c>
      <c r="F141" s="399">
        <v>1</v>
      </c>
      <c r="G141" s="399">
        <v>4</v>
      </c>
      <c r="H141" s="399"/>
      <c r="J141" s="521"/>
      <c r="K141" s="521"/>
      <c r="L141" s="521"/>
      <c r="M141" s="521"/>
      <c r="N141" s="521"/>
      <c r="O141" s="521"/>
      <c r="P141" s="521"/>
    </row>
    <row r="142" spans="1:16" s="503" customFormat="1" ht="20.399999999999999" customHeight="1" x14ac:dyDescent="0.3">
      <c r="A142" s="501" t="s">
        <v>7</v>
      </c>
      <c r="B142" s="502" t="s">
        <v>8</v>
      </c>
      <c r="C142" s="502" t="s">
        <v>9</v>
      </c>
      <c r="D142" s="502" t="s">
        <v>10</v>
      </c>
      <c r="E142" s="502" t="s">
        <v>11</v>
      </c>
      <c r="F142" s="502" t="s">
        <v>12</v>
      </c>
      <c r="G142" s="502" t="s">
        <v>13</v>
      </c>
      <c r="H142" s="502" t="s">
        <v>14</v>
      </c>
      <c r="J142" s="504"/>
      <c r="K142" s="504"/>
      <c r="L142" s="504"/>
      <c r="M142" s="504"/>
      <c r="N142" s="504"/>
      <c r="O142" s="504"/>
      <c r="P142" s="504"/>
    </row>
    <row r="143" spans="1:16" ht="21" customHeight="1" x14ac:dyDescent="0.3">
      <c r="A143" s="553">
        <v>20</v>
      </c>
      <c r="B143" s="523" t="s">
        <v>2334</v>
      </c>
      <c r="C143" s="516" t="s">
        <v>2090</v>
      </c>
      <c r="D143" s="516" t="s">
        <v>2110</v>
      </c>
      <c r="E143" s="511" t="s">
        <v>2109</v>
      </c>
      <c r="F143" s="516" t="s">
        <v>2108</v>
      </c>
      <c r="G143" s="516" t="s">
        <v>2106</v>
      </c>
      <c r="H143" s="531" t="s">
        <v>2105</v>
      </c>
    </row>
    <row r="144" spans="1:16" s="398" customFormat="1" ht="21" customHeight="1" x14ac:dyDescent="0.3">
      <c r="A144" s="512"/>
      <c r="B144" s="395" t="s">
        <v>2010</v>
      </c>
      <c r="C144" s="400"/>
      <c r="D144" s="400" t="s">
        <v>2335</v>
      </c>
      <c r="E144" s="400" t="s">
        <v>2336</v>
      </c>
      <c r="F144" s="400" t="s">
        <v>2337</v>
      </c>
      <c r="G144" s="400" t="s">
        <v>2338</v>
      </c>
      <c r="H144" s="400" t="s">
        <v>2339</v>
      </c>
      <c r="J144" s="513"/>
      <c r="K144" s="513"/>
      <c r="L144" s="513"/>
      <c r="M144" s="513"/>
      <c r="N144" s="513"/>
      <c r="O144" s="513"/>
      <c r="P144" s="513"/>
    </row>
    <row r="145" spans="1:16" s="520" customFormat="1" ht="21" customHeight="1" x14ac:dyDescent="0.3">
      <c r="A145" s="518"/>
      <c r="B145" s="519" t="s">
        <v>2015</v>
      </c>
      <c r="C145" s="399"/>
      <c r="D145" s="399"/>
      <c r="E145" s="399">
        <v>3</v>
      </c>
      <c r="F145" s="399">
        <v>1</v>
      </c>
      <c r="G145" s="399">
        <v>2</v>
      </c>
      <c r="H145" s="399">
        <v>4</v>
      </c>
      <c r="J145" s="521"/>
      <c r="K145" s="521"/>
      <c r="L145" s="521"/>
      <c r="M145" s="521"/>
      <c r="N145" s="521"/>
      <c r="O145" s="521"/>
      <c r="P145" s="521"/>
    </row>
    <row r="146" spans="1:16" s="503" customFormat="1" ht="20.399999999999999" customHeight="1" x14ac:dyDescent="0.3">
      <c r="A146" s="501" t="s">
        <v>7</v>
      </c>
      <c r="B146" s="502" t="s">
        <v>8</v>
      </c>
      <c r="C146" s="502" t="s">
        <v>9</v>
      </c>
      <c r="D146" s="502" t="s">
        <v>10</v>
      </c>
      <c r="E146" s="502" t="s">
        <v>11</v>
      </c>
      <c r="F146" s="502" t="s">
        <v>12</v>
      </c>
      <c r="G146" s="502" t="s">
        <v>13</v>
      </c>
      <c r="H146" s="502" t="s">
        <v>14</v>
      </c>
      <c r="J146" s="504"/>
      <c r="K146" s="504"/>
      <c r="L146" s="504"/>
      <c r="M146" s="504"/>
      <c r="N146" s="504"/>
      <c r="O146" s="504"/>
      <c r="P146" s="504"/>
    </row>
    <row r="147" spans="1:16" ht="21" customHeight="1" x14ac:dyDescent="0.4">
      <c r="A147" s="536" t="s">
        <v>2340</v>
      </c>
      <c r="B147" s="523" t="s">
        <v>2341</v>
      </c>
      <c r="C147" s="507"/>
      <c r="D147" s="508" t="s">
        <v>2342</v>
      </c>
      <c r="E147" s="517" t="s">
        <v>2343</v>
      </c>
      <c r="F147" s="534" t="s">
        <v>2344</v>
      </c>
      <c r="G147" s="508" t="s">
        <v>2216</v>
      </c>
      <c r="H147" s="507"/>
    </row>
    <row r="148" spans="1:16" s="398" customFormat="1" ht="21" customHeight="1" x14ac:dyDescent="0.3">
      <c r="A148" s="512"/>
      <c r="B148" s="395" t="s">
        <v>2010</v>
      </c>
      <c r="C148" s="400"/>
      <c r="D148" s="400" t="s">
        <v>2345</v>
      </c>
      <c r="E148" s="400" t="s">
        <v>2346</v>
      </c>
      <c r="F148" s="400"/>
      <c r="G148" s="400" t="s">
        <v>2347</v>
      </c>
      <c r="H148" s="400"/>
      <c r="J148" s="513"/>
      <c r="K148" s="513"/>
      <c r="L148" s="513"/>
      <c r="M148" s="513"/>
      <c r="N148" s="513"/>
      <c r="O148" s="513"/>
      <c r="P148" s="513"/>
    </row>
    <row r="149" spans="1:16" s="520" customFormat="1" ht="21" customHeight="1" x14ac:dyDescent="0.3">
      <c r="A149" s="518"/>
      <c r="B149" s="519" t="s">
        <v>2015</v>
      </c>
      <c r="C149" s="399"/>
      <c r="D149" s="399">
        <v>6</v>
      </c>
      <c r="E149" s="399"/>
      <c r="F149" s="399"/>
      <c r="G149" s="399"/>
      <c r="H149" s="399"/>
      <c r="J149" s="521"/>
      <c r="K149" s="521"/>
      <c r="L149" s="521"/>
      <c r="M149" s="521"/>
      <c r="N149" s="521"/>
      <c r="O149" s="521"/>
      <c r="P149" s="521"/>
    </row>
    <row r="150" spans="1:16" s="503" customFormat="1" ht="20.399999999999999" customHeight="1" x14ac:dyDescent="0.3">
      <c r="A150" s="501" t="s">
        <v>7</v>
      </c>
      <c r="B150" s="502" t="s">
        <v>8</v>
      </c>
      <c r="C150" s="502" t="s">
        <v>9</v>
      </c>
      <c r="D150" s="502" t="s">
        <v>10</v>
      </c>
      <c r="E150" s="502" t="s">
        <v>11</v>
      </c>
      <c r="F150" s="502" t="s">
        <v>12</v>
      </c>
      <c r="G150" s="502" t="s">
        <v>13</v>
      </c>
      <c r="H150" s="502" t="s">
        <v>14</v>
      </c>
      <c r="J150" s="504"/>
      <c r="K150" s="504"/>
      <c r="L150" s="504"/>
      <c r="M150" s="504"/>
      <c r="N150" s="504"/>
      <c r="O150" s="504"/>
      <c r="P150" s="504"/>
    </row>
    <row r="151" spans="1:16" ht="21" customHeight="1" x14ac:dyDescent="0.4">
      <c r="A151" s="530" t="s">
        <v>2348</v>
      </c>
      <c r="B151" s="523" t="s">
        <v>2349</v>
      </c>
      <c r="C151" s="507"/>
      <c r="D151" s="525" t="s">
        <v>2120</v>
      </c>
      <c r="E151" s="511" t="s">
        <v>2350</v>
      </c>
      <c r="F151" s="508" t="s">
        <v>2121</v>
      </c>
      <c r="G151" s="517" t="s">
        <v>2351</v>
      </c>
      <c r="H151" s="507"/>
    </row>
    <row r="152" spans="1:16" s="398" customFormat="1" ht="21" customHeight="1" x14ac:dyDescent="0.3">
      <c r="A152" s="512"/>
      <c r="B152" s="395" t="s">
        <v>2010</v>
      </c>
      <c r="C152" s="400"/>
      <c r="D152" s="400" t="s">
        <v>2352</v>
      </c>
      <c r="E152" s="400" t="s">
        <v>2353</v>
      </c>
      <c r="F152" s="400" t="s">
        <v>2354</v>
      </c>
      <c r="G152" s="400" t="s">
        <v>2355</v>
      </c>
      <c r="H152" s="400"/>
      <c r="J152" s="513"/>
      <c r="K152" s="513"/>
      <c r="L152" s="513"/>
      <c r="M152" s="513"/>
      <c r="N152" s="513"/>
      <c r="O152" s="513"/>
      <c r="P152" s="513"/>
    </row>
    <row r="153" spans="1:16" s="520" customFormat="1" ht="21" customHeight="1" x14ac:dyDescent="0.3">
      <c r="A153" s="518"/>
      <c r="B153" s="519" t="s">
        <v>2015</v>
      </c>
      <c r="C153" s="399"/>
      <c r="D153" s="399"/>
      <c r="E153" s="399">
        <v>4</v>
      </c>
      <c r="F153" s="399">
        <v>3</v>
      </c>
      <c r="G153" s="399"/>
      <c r="H153" s="399"/>
      <c r="J153" s="521"/>
      <c r="K153" s="521"/>
      <c r="L153" s="521"/>
      <c r="M153" s="521"/>
      <c r="N153" s="521"/>
      <c r="O153" s="521"/>
      <c r="P153" s="521"/>
    </row>
    <row r="154" spans="1:16" s="503" customFormat="1" ht="20.399999999999999" customHeight="1" x14ac:dyDescent="0.3">
      <c r="A154" s="501" t="s">
        <v>7</v>
      </c>
      <c r="B154" s="502" t="s">
        <v>8</v>
      </c>
      <c r="C154" s="502" t="s">
        <v>9</v>
      </c>
      <c r="D154" s="502" t="s">
        <v>10</v>
      </c>
      <c r="E154" s="502" t="s">
        <v>11</v>
      </c>
      <c r="F154" s="502" t="s">
        <v>12</v>
      </c>
      <c r="G154" s="502" t="s">
        <v>13</v>
      </c>
      <c r="H154" s="502" t="s">
        <v>14</v>
      </c>
      <c r="J154" s="504"/>
      <c r="K154" s="504"/>
      <c r="L154" s="504"/>
      <c r="M154" s="504"/>
      <c r="N154" s="504"/>
      <c r="O154" s="504"/>
      <c r="P154" s="504"/>
    </row>
    <row r="155" spans="1:16" ht="21" customHeight="1" x14ac:dyDescent="0.3">
      <c r="A155" s="536" t="s">
        <v>2356</v>
      </c>
      <c r="B155" s="523" t="s">
        <v>2357</v>
      </c>
      <c r="C155" s="510" t="s">
        <v>2132</v>
      </c>
      <c r="D155" s="509" t="s">
        <v>2358</v>
      </c>
      <c r="E155" s="510" t="s">
        <v>2135</v>
      </c>
      <c r="F155" s="511" t="s">
        <v>2136</v>
      </c>
      <c r="G155" s="525" t="s">
        <v>2122</v>
      </c>
      <c r="H155" s="516" t="s">
        <v>2227</v>
      </c>
    </row>
    <row r="156" spans="1:16" s="398" customFormat="1" ht="21" customHeight="1" x14ac:dyDescent="0.3">
      <c r="A156" s="512"/>
      <c r="B156" s="395" t="s">
        <v>2010</v>
      </c>
      <c r="C156" s="400" t="s">
        <v>2359</v>
      </c>
      <c r="D156" s="400" t="s">
        <v>2360</v>
      </c>
      <c r="E156" s="400" t="s">
        <v>2361</v>
      </c>
      <c r="F156" s="400" t="s">
        <v>2362</v>
      </c>
      <c r="G156" s="400" t="s">
        <v>2363</v>
      </c>
      <c r="H156" s="400" t="s">
        <v>2364</v>
      </c>
      <c r="J156" s="513"/>
      <c r="K156" s="513"/>
      <c r="L156" s="513"/>
      <c r="M156" s="513"/>
      <c r="N156" s="513"/>
      <c r="O156" s="513"/>
      <c r="P156" s="513"/>
    </row>
    <row r="157" spans="1:16" s="520" customFormat="1" ht="21" customHeight="1" x14ac:dyDescent="0.3">
      <c r="A157" s="518"/>
      <c r="B157" s="519" t="s">
        <v>2015</v>
      </c>
      <c r="C157" s="399"/>
      <c r="D157" s="399">
        <v>5</v>
      </c>
      <c r="E157" s="399"/>
      <c r="F157" s="399">
        <v>1</v>
      </c>
      <c r="G157" s="399">
        <v>2</v>
      </c>
      <c r="H157" s="399"/>
      <c r="J157" s="521"/>
      <c r="K157" s="521"/>
      <c r="L157" s="521"/>
      <c r="M157" s="521"/>
      <c r="N157" s="521"/>
      <c r="O157" s="521"/>
      <c r="P157" s="521"/>
    </row>
    <row r="158" spans="1:16" s="503" customFormat="1" ht="20.399999999999999" customHeight="1" x14ac:dyDescent="0.3">
      <c r="A158" s="501" t="s">
        <v>7</v>
      </c>
      <c r="B158" s="502" t="s">
        <v>8</v>
      </c>
      <c r="C158" s="502" t="s">
        <v>9</v>
      </c>
      <c r="D158" s="502" t="s">
        <v>10</v>
      </c>
      <c r="E158" s="502" t="s">
        <v>11</v>
      </c>
      <c r="F158" s="502" t="s">
        <v>12</v>
      </c>
      <c r="G158" s="502" t="s">
        <v>13</v>
      </c>
      <c r="H158" s="502" t="s">
        <v>14</v>
      </c>
      <c r="J158" s="504"/>
      <c r="K158" s="504"/>
      <c r="L158" s="504"/>
      <c r="M158" s="504"/>
      <c r="N158" s="504"/>
      <c r="O158" s="504"/>
      <c r="P158" s="504"/>
    </row>
    <row r="159" spans="1:16" ht="21" customHeight="1" x14ac:dyDescent="0.4">
      <c r="A159" s="536" t="s">
        <v>2365</v>
      </c>
      <c r="B159" s="506" t="s">
        <v>2366</v>
      </c>
      <c r="C159" s="508"/>
      <c r="D159" s="508" t="s">
        <v>2060</v>
      </c>
      <c r="E159" s="511" t="s">
        <v>2367</v>
      </c>
      <c r="F159" s="516" t="s">
        <v>2368</v>
      </c>
      <c r="G159" s="508" t="s">
        <v>2369</v>
      </c>
      <c r="H159" s="534" t="s">
        <v>2150</v>
      </c>
    </row>
    <row r="160" spans="1:16" s="398" customFormat="1" ht="21" customHeight="1" x14ac:dyDescent="0.3">
      <c r="A160" s="512"/>
      <c r="B160" s="395" t="s">
        <v>2010</v>
      </c>
      <c r="C160" s="400"/>
      <c r="D160" s="400" t="s">
        <v>2370</v>
      </c>
      <c r="E160" s="400" t="s">
        <v>2371</v>
      </c>
      <c r="F160" s="400" t="s">
        <v>2372</v>
      </c>
      <c r="G160" s="400" t="s">
        <v>2373</v>
      </c>
      <c r="H160" s="400" t="s">
        <v>2374</v>
      </c>
      <c r="J160" s="513"/>
      <c r="K160" s="513"/>
      <c r="L160" s="513"/>
      <c r="M160" s="513"/>
      <c r="N160" s="513"/>
      <c r="O160" s="513"/>
      <c r="P160" s="513"/>
    </row>
    <row r="161" spans="1:16" s="520" customFormat="1" ht="21" customHeight="1" x14ac:dyDescent="0.3">
      <c r="A161" s="518"/>
      <c r="B161" s="519" t="s">
        <v>2015</v>
      </c>
      <c r="C161" s="399"/>
      <c r="D161" s="399"/>
      <c r="E161" s="399">
        <v>6</v>
      </c>
      <c r="F161" s="399">
        <v>5</v>
      </c>
      <c r="G161" s="399"/>
      <c r="H161" s="399"/>
      <c r="J161" s="521"/>
      <c r="K161" s="521"/>
      <c r="L161" s="521"/>
      <c r="M161" s="521"/>
      <c r="N161" s="521"/>
      <c r="O161" s="521"/>
      <c r="P161" s="521"/>
    </row>
    <row r="162" spans="1:16" s="503" customFormat="1" ht="20.399999999999999" customHeight="1" x14ac:dyDescent="0.3">
      <c r="A162" s="501" t="s">
        <v>7</v>
      </c>
      <c r="B162" s="502" t="s">
        <v>8</v>
      </c>
      <c r="C162" s="502" t="s">
        <v>9</v>
      </c>
      <c r="D162" s="502" t="s">
        <v>10</v>
      </c>
      <c r="E162" s="502" t="s">
        <v>11</v>
      </c>
      <c r="F162" s="502" t="s">
        <v>12</v>
      </c>
      <c r="G162" s="502" t="s">
        <v>13</v>
      </c>
      <c r="H162" s="502" t="s">
        <v>14</v>
      </c>
      <c r="J162" s="504"/>
      <c r="K162" s="504"/>
      <c r="L162" s="504"/>
      <c r="M162" s="504"/>
      <c r="N162" s="504"/>
      <c r="O162" s="504"/>
      <c r="P162" s="504"/>
    </row>
    <row r="163" spans="1:16" ht="21" customHeight="1" x14ac:dyDescent="0.4">
      <c r="A163" s="536" t="s">
        <v>2375</v>
      </c>
      <c r="B163" s="506" t="s">
        <v>2376</v>
      </c>
      <c r="C163" s="508" t="s">
        <v>2148</v>
      </c>
      <c r="D163" s="525" t="s">
        <v>2147</v>
      </c>
      <c r="E163" s="516" t="s">
        <v>2377</v>
      </c>
      <c r="F163" s="509" t="s">
        <v>2378</v>
      </c>
      <c r="G163" s="516" t="s">
        <v>2379</v>
      </c>
      <c r="H163" s="508" t="s">
        <v>2090</v>
      </c>
    </row>
    <row r="164" spans="1:16" s="398" customFormat="1" ht="21" customHeight="1" x14ac:dyDescent="0.3">
      <c r="A164" s="512"/>
      <c r="B164" s="395" t="s">
        <v>2010</v>
      </c>
      <c r="C164" s="400" t="s">
        <v>2380</v>
      </c>
      <c r="D164" s="400" t="s">
        <v>2381</v>
      </c>
      <c r="E164" s="400" t="s">
        <v>2382</v>
      </c>
      <c r="F164" s="400"/>
      <c r="G164" s="400" t="s">
        <v>2383</v>
      </c>
      <c r="H164" s="400"/>
      <c r="J164" s="513"/>
      <c r="K164" s="513"/>
      <c r="L164" s="513"/>
      <c r="M164" s="513"/>
      <c r="N164" s="513"/>
      <c r="O164" s="513"/>
      <c r="P164" s="513"/>
    </row>
    <row r="165" spans="1:16" s="520" customFormat="1" ht="21" customHeight="1" x14ac:dyDescent="0.3">
      <c r="A165" s="518"/>
      <c r="B165" s="519" t="s">
        <v>1991</v>
      </c>
      <c r="C165" s="399">
        <v>4</v>
      </c>
      <c r="D165" s="399">
        <v>1</v>
      </c>
      <c r="E165" s="399">
        <v>2</v>
      </c>
      <c r="F165" s="399"/>
      <c r="G165" s="399">
        <v>3</v>
      </c>
      <c r="H165" s="399"/>
      <c r="J165" s="521"/>
      <c r="K165" s="521"/>
      <c r="L165" s="521"/>
      <c r="M165" s="521"/>
      <c r="N165" s="521"/>
      <c r="O165" s="521"/>
      <c r="P165" s="521"/>
    </row>
    <row r="166" spans="1:16" s="503" customFormat="1" ht="20.399999999999999" customHeight="1" x14ac:dyDescent="0.3">
      <c r="A166" s="501" t="s">
        <v>7</v>
      </c>
      <c r="B166" s="502" t="s">
        <v>8</v>
      </c>
      <c r="C166" s="502" t="s">
        <v>9</v>
      </c>
      <c r="D166" s="502" t="s">
        <v>10</v>
      </c>
      <c r="E166" s="502" t="s">
        <v>11</v>
      </c>
      <c r="F166" s="502" t="s">
        <v>12</v>
      </c>
      <c r="G166" s="502" t="s">
        <v>13</v>
      </c>
      <c r="H166" s="502" t="s">
        <v>14</v>
      </c>
      <c r="J166" s="504"/>
      <c r="K166" s="504"/>
      <c r="L166" s="504"/>
      <c r="M166" s="504"/>
      <c r="N166" s="504"/>
      <c r="O166" s="504"/>
      <c r="P166" s="504"/>
    </row>
    <row r="167" spans="1:16" ht="21" customHeight="1" x14ac:dyDescent="0.4">
      <c r="A167" s="536" t="s">
        <v>2384</v>
      </c>
      <c r="B167" s="506" t="s">
        <v>2385</v>
      </c>
      <c r="C167" s="507"/>
      <c r="D167" s="531" t="s">
        <v>2170</v>
      </c>
      <c r="E167" s="516" t="s">
        <v>2386</v>
      </c>
      <c r="F167" s="537" t="s">
        <v>2168</v>
      </c>
      <c r="G167" s="516" t="s">
        <v>2387</v>
      </c>
      <c r="H167" s="507"/>
    </row>
    <row r="168" spans="1:16" s="398" customFormat="1" ht="21" customHeight="1" x14ac:dyDescent="0.3">
      <c r="A168" s="512"/>
      <c r="B168" s="395" t="s">
        <v>1986</v>
      </c>
      <c r="C168" s="400"/>
      <c r="D168" s="400" t="s">
        <v>2388</v>
      </c>
      <c r="E168" s="400" t="s">
        <v>2389</v>
      </c>
      <c r="F168" s="400" t="s">
        <v>2390</v>
      </c>
      <c r="G168" s="400" t="s">
        <v>2391</v>
      </c>
      <c r="H168" s="400"/>
      <c r="J168" s="513"/>
      <c r="K168" s="513"/>
      <c r="L168" s="513"/>
      <c r="M168" s="513"/>
      <c r="N168" s="513"/>
      <c r="O168" s="513"/>
      <c r="P168" s="513"/>
    </row>
    <row r="169" spans="1:16" s="520" customFormat="1" ht="21" customHeight="1" x14ac:dyDescent="0.3">
      <c r="A169" s="518"/>
      <c r="B169" s="519" t="s">
        <v>1991</v>
      </c>
      <c r="C169" s="399"/>
      <c r="D169" s="399"/>
      <c r="E169" s="399"/>
      <c r="F169" s="399">
        <v>5</v>
      </c>
      <c r="G169" s="399"/>
      <c r="H169" s="399"/>
      <c r="J169" s="521"/>
      <c r="K169" s="521"/>
      <c r="L169" s="521"/>
      <c r="M169" s="521"/>
      <c r="N169" s="521"/>
      <c r="O169" s="521"/>
      <c r="P169" s="521"/>
    </row>
    <row r="170" spans="1:16" s="503" customFormat="1" ht="20.399999999999999" customHeight="1" x14ac:dyDescent="0.3">
      <c r="A170" s="501" t="s">
        <v>7</v>
      </c>
      <c r="B170" s="502" t="s">
        <v>8</v>
      </c>
      <c r="C170" s="502" t="s">
        <v>9</v>
      </c>
      <c r="D170" s="502" t="s">
        <v>10</v>
      </c>
      <c r="E170" s="502" t="s">
        <v>11</v>
      </c>
      <c r="F170" s="502" t="s">
        <v>12</v>
      </c>
      <c r="G170" s="502" t="s">
        <v>13</v>
      </c>
      <c r="H170" s="502" t="s">
        <v>14</v>
      </c>
      <c r="J170" s="504"/>
      <c r="K170" s="504"/>
      <c r="L170" s="504"/>
      <c r="M170" s="504"/>
      <c r="N170" s="504"/>
      <c r="O170" s="504"/>
      <c r="P170" s="504"/>
    </row>
    <row r="171" spans="1:16" ht="21" customHeight="1" x14ac:dyDescent="0.3">
      <c r="A171" s="536" t="s">
        <v>2392</v>
      </c>
      <c r="B171" s="506" t="s">
        <v>2393</v>
      </c>
      <c r="C171" s="554"/>
      <c r="D171" s="510" t="s">
        <v>2178</v>
      </c>
      <c r="E171" s="542" t="s">
        <v>2394</v>
      </c>
      <c r="F171" s="510" t="s">
        <v>2395</v>
      </c>
      <c r="G171" s="542" t="s">
        <v>2396</v>
      </c>
      <c r="H171" s="524" t="s">
        <v>2169</v>
      </c>
    </row>
    <row r="172" spans="1:16" s="398" customFormat="1" ht="21" customHeight="1" x14ac:dyDescent="0.3">
      <c r="A172" s="512"/>
      <c r="B172" s="395" t="s">
        <v>1986</v>
      </c>
      <c r="C172" s="400"/>
      <c r="D172" s="400" t="s">
        <v>2397</v>
      </c>
      <c r="E172" s="400" t="s">
        <v>2398</v>
      </c>
      <c r="F172" s="400" t="s">
        <v>2399</v>
      </c>
      <c r="G172" s="400" t="s">
        <v>2400</v>
      </c>
      <c r="H172" s="400" t="s">
        <v>2401</v>
      </c>
      <c r="J172" s="513"/>
      <c r="K172" s="513"/>
      <c r="L172" s="513"/>
      <c r="M172" s="513"/>
      <c r="N172" s="513"/>
      <c r="O172" s="513"/>
      <c r="P172" s="513"/>
    </row>
    <row r="173" spans="1:16" s="520" customFormat="1" ht="21" customHeight="1" x14ac:dyDescent="0.3">
      <c r="A173" s="518"/>
      <c r="B173" s="519" t="s">
        <v>1991</v>
      </c>
      <c r="C173" s="399"/>
      <c r="D173" s="399"/>
      <c r="E173" s="399"/>
      <c r="F173" s="399"/>
      <c r="G173" s="399"/>
      <c r="H173" s="399">
        <v>4</v>
      </c>
      <c r="J173" s="521"/>
      <c r="K173" s="521"/>
      <c r="L173" s="521"/>
      <c r="M173" s="521"/>
      <c r="N173" s="521"/>
      <c r="O173" s="521"/>
      <c r="P173" s="521"/>
    </row>
    <row r="174" spans="1:16" s="503" customFormat="1" ht="20.399999999999999" customHeight="1" x14ac:dyDescent="0.3">
      <c r="A174" s="501" t="s">
        <v>7</v>
      </c>
      <c r="B174" s="502" t="s">
        <v>8</v>
      </c>
      <c r="C174" s="502" t="s">
        <v>9</v>
      </c>
      <c r="D174" s="502" t="s">
        <v>10</v>
      </c>
      <c r="E174" s="502" t="s">
        <v>11</v>
      </c>
      <c r="F174" s="502" t="s">
        <v>12</v>
      </c>
      <c r="G174" s="502" t="s">
        <v>13</v>
      </c>
      <c r="H174" s="502" t="s">
        <v>14</v>
      </c>
      <c r="J174" s="504"/>
      <c r="K174" s="504"/>
      <c r="L174" s="504"/>
      <c r="M174" s="504"/>
      <c r="N174" s="504"/>
      <c r="O174" s="504"/>
      <c r="P174" s="504"/>
    </row>
    <row r="175" spans="1:16" ht="21" customHeight="1" x14ac:dyDescent="0.3">
      <c r="A175" s="536" t="s">
        <v>2402</v>
      </c>
      <c r="B175" s="506" t="s">
        <v>2403</v>
      </c>
      <c r="C175" s="524" t="s">
        <v>2258</v>
      </c>
      <c r="D175" s="511" t="s">
        <v>2190</v>
      </c>
      <c r="E175" s="509" t="s">
        <v>2188</v>
      </c>
      <c r="F175" s="517" t="s">
        <v>2187</v>
      </c>
      <c r="G175" s="510" t="s">
        <v>2186</v>
      </c>
      <c r="H175" s="531" t="s">
        <v>2404</v>
      </c>
    </row>
    <row r="176" spans="1:16" s="398" customFormat="1" ht="21" customHeight="1" x14ac:dyDescent="0.3">
      <c r="A176" s="512"/>
      <c r="B176" s="395" t="s">
        <v>1986</v>
      </c>
      <c r="C176" s="400" t="s">
        <v>2405</v>
      </c>
      <c r="D176" s="400" t="s">
        <v>2406</v>
      </c>
      <c r="E176" s="400" t="s">
        <v>2407</v>
      </c>
      <c r="F176" s="400" t="s">
        <v>2408</v>
      </c>
      <c r="G176" s="400" t="s">
        <v>2409</v>
      </c>
      <c r="H176" s="400" t="s">
        <v>2410</v>
      </c>
      <c r="J176" s="513"/>
      <c r="K176" s="513"/>
      <c r="L176" s="513"/>
      <c r="M176" s="513"/>
      <c r="N176" s="513"/>
      <c r="O176" s="513"/>
      <c r="P176" s="513"/>
    </row>
    <row r="177" spans="1:16" s="520" customFormat="1" ht="21" customHeight="1" x14ac:dyDescent="0.3">
      <c r="A177" s="518"/>
      <c r="B177" s="519" t="s">
        <v>1991</v>
      </c>
      <c r="C177" s="399">
        <v>6</v>
      </c>
      <c r="D177" s="399">
        <v>3</v>
      </c>
      <c r="E177" s="399"/>
      <c r="F177" s="399">
        <v>1</v>
      </c>
      <c r="G177" s="399"/>
      <c r="H177" s="399">
        <v>2</v>
      </c>
      <c r="J177" s="521"/>
      <c r="K177" s="521"/>
      <c r="L177" s="521"/>
      <c r="M177" s="521"/>
      <c r="N177" s="521"/>
      <c r="O177" s="521"/>
      <c r="P177" s="521"/>
    </row>
    <row r="178" spans="1:16" s="503" customFormat="1" ht="20.399999999999999" customHeight="1" x14ac:dyDescent="0.3">
      <c r="A178" s="501" t="s">
        <v>7</v>
      </c>
      <c r="B178" s="502" t="s">
        <v>8</v>
      </c>
      <c r="C178" s="502" t="s">
        <v>9</v>
      </c>
      <c r="D178" s="502" t="s">
        <v>10</v>
      </c>
      <c r="E178" s="502" t="s">
        <v>11</v>
      </c>
      <c r="F178" s="502" t="s">
        <v>12</v>
      </c>
      <c r="G178" s="502" t="s">
        <v>13</v>
      </c>
      <c r="H178" s="502" t="s">
        <v>14</v>
      </c>
      <c r="J178" s="504"/>
      <c r="K178" s="504"/>
      <c r="L178" s="504"/>
      <c r="M178" s="504"/>
      <c r="N178" s="504"/>
      <c r="O178" s="504"/>
      <c r="P178" s="504"/>
    </row>
    <row r="179" spans="1:16" ht="21" customHeight="1" x14ac:dyDescent="0.4">
      <c r="A179" s="536" t="s">
        <v>2411</v>
      </c>
      <c r="B179" s="506" t="s">
        <v>2412</v>
      </c>
      <c r="C179" s="507"/>
      <c r="D179" s="511" t="s">
        <v>2413</v>
      </c>
      <c r="E179" s="510" t="s">
        <v>2414</v>
      </c>
      <c r="F179" s="509" t="s">
        <v>2415</v>
      </c>
      <c r="G179" s="510" t="s">
        <v>2416</v>
      </c>
      <c r="H179" s="517" t="s">
        <v>2417</v>
      </c>
    </row>
    <row r="180" spans="1:16" s="398" customFormat="1" ht="21" customHeight="1" x14ac:dyDescent="0.3">
      <c r="A180" s="512"/>
      <c r="B180" s="395" t="s">
        <v>1986</v>
      </c>
      <c r="C180" s="400"/>
      <c r="D180" s="400" t="s">
        <v>2418</v>
      </c>
      <c r="E180" s="400" t="s">
        <v>2419</v>
      </c>
      <c r="F180" s="400" t="s">
        <v>2162</v>
      </c>
      <c r="G180" s="400" t="s">
        <v>2162</v>
      </c>
      <c r="H180" s="400" t="s">
        <v>2420</v>
      </c>
      <c r="J180" s="513"/>
      <c r="K180" s="513"/>
      <c r="L180" s="513"/>
      <c r="M180" s="513"/>
      <c r="N180" s="513"/>
      <c r="O180" s="513"/>
      <c r="P180" s="513"/>
    </row>
    <row r="181" spans="1:16" s="520" customFormat="1" ht="21" customHeight="1" x14ac:dyDescent="0.3">
      <c r="A181" s="518"/>
      <c r="B181" s="519" t="s">
        <v>1991</v>
      </c>
      <c r="C181" s="399"/>
      <c r="D181" s="399">
        <v>4</v>
      </c>
      <c r="E181" s="399"/>
      <c r="F181" s="399"/>
      <c r="G181" s="399"/>
      <c r="H181" s="399">
        <v>6</v>
      </c>
      <c r="J181" s="521"/>
      <c r="K181" s="521"/>
      <c r="L181" s="521"/>
      <c r="M181" s="521"/>
      <c r="N181" s="521"/>
      <c r="O181" s="521"/>
      <c r="P181" s="521"/>
    </row>
    <row r="182" spans="1:16" s="503" customFormat="1" ht="20.399999999999999" customHeight="1" x14ac:dyDescent="0.3">
      <c r="A182" s="501" t="s">
        <v>7</v>
      </c>
      <c r="B182" s="502" t="s">
        <v>8</v>
      </c>
      <c r="C182" s="502" t="s">
        <v>9</v>
      </c>
      <c r="D182" s="502" t="s">
        <v>10</v>
      </c>
      <c r="E182" s="502" t="s">
        <v>11</v>
      </c>
      <c r="F182" s="502" t="s">
        <v>12</v>
      </c>
      <c r="G182" s="502" t="s">
        <v>13</v>
      </c>
      <c r="H182" s="502" t="s">
        <v>14</v>
      </c>
      <c r="J182" s="504"/>
      <c r="K182" s="504"/>
      <c r="L182" s="504"/>
      <c r="M182" s="504"/>
      <c r="N182" s="504"/>
      <c r="O182" s="504"/>
      <c r="P182" s="504"/>
    </row>
    <row r="183" spans="1:16" ht="21" customHeight="1" x14ac:dyDescent="0.4">
      <c r="A183" s="536" t="s">
        <v>2421</v>
      </c>
      <c r="B183" s="506" t="s">
        <v>2422</v>
      </c>
      <c r="C183" s="507"/>
      <c r="D183" s="508" t="s">
        <v>2238</v>
      </c>
      <c r="E183" s="517" t="s">
        <v>2423</v>
      </c>
      <c r="F183" s="511" t="s">
        <v>2424</v>
      </c>
      <c r="G183" s="509" t="s">
        <v>2425</v>
      </c>
      <c r="H183" s="507"/>
    </row>
    <row r="184" spans="1:16" s="398" customFormat="1" ht="21" customHeight="1" x14ac:dyDescent="0.3">
      <c r="A184" s="512"/>
      <c r="B184" s="395" t="s">
        <v>1986</v>
      </c>
      <c r="C184" s="400"/>
      <c r="D184" s="400" t="s">
        <v>2426</v>
      </c>
      <c r="E184" s="400" t="s">
        <v>2427</v>
      </c>
      <c r="F184" s="400" t="s">
        <v>2428</v>
      </c>
      <c r="G184" s="400" t="s">
        <v>2429</v>
      </c>
      <c r="H184" s="400"/>
      <c r="J184" s="513"/>
      <c r="K184" s="513"/>
      <c r="L184" s="513"/>
      <c r="M184" s="513"/>
      <c r="N184" s="513"/>
      <c r="O184" s="513"/>
      <c r="P184" s="513"/>
    </row>
    <row r="185" spans="1:16" s="520" customFormat="1" ht="21" customHeight="1" x14ac:dyDescent="0.3">
      <c r="A185" s="518"/>
      <c r="B185" s="519" t="s">
        <v>1991</v>
      </c>
      <c r="C185" s="399"/>
      <c r="D185" s="399">
        <v>5</v>
      </c>
      <c r="E185" s="399">
        <v>1</v>
      </c>
      <c r="F185" s="399">
        <v>2</v>
      </c>
      <c r="G185" s="399">
        <v>3</v>
      </c>
      <c r="H185" s="399"/>
      <c r="J185" s="521"/>
      <c r="K185" s="521"/>
      <c r="L185" s="521"/>
      <c r="M185" s="521"/>
      <c r="N185" s="521"/>
      <c r="O185" s="521"/>
      <c r="P185" s="521"/>
    </row>
    <row r="186" spans="1:16" s="503" customFormat="1" ht="20.399999999999999" customHeight="1" x14ac:dyDescent="0.3">
      <c r="A186" s="501" t="s">
        <v>7</v>
      </c>
      <c r="B186" s="502" t="s">
        <v>8</v>
      </c>
      <c r="C186" s="502" t="s">
        <v>9</v>
      </c>
      <c r="D186" s="502" t="s">
        <v>10</v>
      </c>
      <c r="E186" s="502" t="s">
        <v>11</v>
      </c>
      <c r="F186" s="502" t="s">
        <v>12</v>
      </c>
      <c r="G186" s="502" t="s">
        <v>13</v>
      </c>
      <c r="H186" s="502" t="s">
        <v>14</v>
      </c>
      <c r="J186" s="504"/>
      <c r="K186" s="504"/>
      <c r="L186" s="504"/>
      <c r="M186" s="504"/>
      <c r="N186" s="504"/>
      <c r="O186" s="504"/>
      <c r="P186" s="504"/>
    </row>
    <row r="187" spans="1:16" ht="21" customHeight="1" x14ac:dyDescent="0.4">
      <c r="A187" s="553">
        <v>25</v>
      </c>
      <c r="B187" s="540" t="s">
        <v>1783</v>
      </c>
      <c r="C187" s="510" t="s">
        <v>2430</v>
      </c>
      <c r="D187" s="533" t="s">
        <v>2431</v>
      </c>
      <c r="E187" s="509" t="s">
        <v>2432</v>
      </c>
      <c r="F187" s="517" t="s">
        <v>2433</v>
      </c>
      <c r="G187" s="531" t="s">
        <v>2434</v>
      </c>
      <c r="H187" s="534" t="s">
        <v>2435</v>
      </c>
    </row>
    <row r="188" spans="1:16" s="398" customFormat="1" ht="21" customHeight="1" x14ac:dyDescent="0.3">
      <c r="A188" s="512"/>
      <c r="B188" s="395" t="s">
        <v>1986</v>
      </c>
      <c r="C188" s="400" t="s">
        <v>2436</v>
      </c>
      <c r="D188" s="400" t="s">
        <v>2437</v>
      </c>
      <c r="E188" s="400" t="s">
        <v>2438</v>
      </c>
      <c r="F188" s="400" t="s">
        <v>2439</v>
      </c>
      <c r="G188" s="400" t="s">
        <v>2440</v>
      </c>
      <c r="H188" s="400" t="s">
        <v>2441</v>
      </c>
      <c r="J188" s="513"/>
      <c r="K188" s="513"/>
      <c r="L188" s="513"/>
      <c r="M188" s="513"/>
      <c r="N188" s="513"/>
      <c r="O188" s="513"/>
      <c r="P188" s="513"/>
    </row>
    <row r="189" spans="1:16" s="520" customFormat="1" ht="21" customHeight="1" x14ac:dyDescent="0.3">
      <c r="A189" s="518"/>
      <c r="B189" s="519" t="s">
        <v>1991</v>
      </c>
      <c r="C189" s="399">
        <v>5</v>
      </c>
      <c r="D189" s="399">
        <v>3</v>
      </c>
      <c r="E189" s="399">
        <v>1</v>
      </c>
      <c r="F189" s="399">
        <v>2</v>
      </c>
      <c r="G189" s="399">
        <v>4</v>
      </c>
      <c r="H189" s="399"/>
      <c r="J189" s="521"/>
      <c r="K189" s="521"/>
      <c r="L189" s="521"/>
      <c r="M189" s="521"/>
      <c r="N189" s="521"/>
      <c r="O189" s="521"/>
      <c r="P189" s="521"/>
    </row>
    <row r="190" spans="1:16" s="503" customFormat="1" ht="20.399999999999999" customHeight="1" x14ac:dyDescent="0.3">
      <c r="A190" s="501" t="s">
        <v>7</v>
      </c>
      <c r="B190" s="502" t="s">
        <v>8</v>
      </c>
      <c r="C190" s="502" t="s">
        <v>9</v>
      </c>
      <c r="D190" s="502" t="s">
        <v>10</v>
      </c>
      <c r="E190" s="502" t="s">
        <v>11</v>
      </c>
      <c r="F190" s="502" t="s">
        <v>12</v>
      </c>
      <c r="G190" s="502" t="s">
        <v>13</v>
      </c>
      <c r="H190" s="502" t="s">
        <v>14</v>
      </c>
      <c r="J190" s="504"/>
      <c r="K190" s="504"/>
      <c r="L190" s="504"/>
      <c r="M190" s="504"/>
      <c r="N190" s="504"/>
      <c r="O190" s="504"/>
      <c r="P190" s="504"/>
    </row>
    <row r="191" spans="1:16" ht="21" customHeight="1" x14ac:dyDescent="0.4">
      <c r="A191" s="536" t="s">
        <v>2442</v>
      </c>
      <c r="B191" s="523" t="s">
        <v>2443</v>
      </c>
      <c r="C191" s="507"/>
      <c r="D191" s="516" t="s">
        <v>2202</v>
      </c>
      <c r="E191" s="509" t="s">
        <v>2444</v>
      </c>
      <c r="F191" s="516" t="s">
        <v>2445</v>
      </c>
      <c r="G191" s="507"/>
      <c r="H191" s="507"/>
    </row>
    <row r="192" spans="1:16" s="398" customFormat="1" ht="21" customHeight="1" x14ac:dyDescent="0.3">
      <c r="A192" s="512"/>
      <c r="B192" s="395" t="s">
        <v>1986</v>
      </c>
      <c r="C192" s="400"/>
      <c r="D192" s="400" t="s">
        <v>2446</v>
      </c>
      <c r="E192" s="400" t="s">
        <v>2447</v>
      </c>
      <c r="F192" s="400" t="s">
        <v>2448</v>
      </c>
      <c r="G192" s="400"/>
      <c r="H192" s="400"/>
      <c r="J192" s="513"/>
      <c r="K192" s="513"/>
      <c r="L192" s="513"/>
      <c r="M192" s="513"/>
      <c r="N192" s="513"/>
      <c r="O192" s="513"/>
      <c r="P192" s="513"/>
    </row>
    <row r="193" spans="1:16" s="520" customFormat="1" ht="21" customHeight="1" x14ac:dyDescent="0.3">
      <c r="A193" s="518"/>
      <c r="B193" s="519" t="s">
        <v>1991</v>
      </c>
      <c r="C193" s="399"/>
      <c r="D193" s="399"/>
      <c r="E193" s="399"/>
      <c r="F193" s="399"/>
      <c r="G193" s="399"/>
      <c r="H193" s="399"/>
      <c r="J193" s="521"/>
      <c r="K193" s="521"/>
      <c r="L193" s="521"/>
      <c r="M193" s="521"/>
      <c r="N193" s="521"/>
      <c r="O193" s="521"/>
      <c r="P193" s="521"/>
    </row>
    <row r="194" spans="1:16" s="503" customFormat="1" ht="20.399999999999999" customHeight="1" x14ac:dyDescent="0.3">
      <c r="A194" s="501" t="s">
        <v>7</v>
      </c>
      <c r="B194" s="502" t="s">
        <v>8</v>
      </c>
      <c r="C194" s="502" t="s">
        <v>9</v>
      </c>
      <c r="D194" s="502" t="s">
        <v>10</v>
      </c>
      <c r="E194" s="502" t="s">
        <v>11</v>
      </c>
      <c r="F194" s="502" t="s">
        <v>12</v>
      </c>
      <c r="G194" s="502" t="s">
        <v>13</v>
      </c>
      <c r="H194" s="502" t="s">
        <v>14</v>
      </c>
      <c r="J194" s="504"/>
      <c r="K194" s="504"/>
      <c r="L194" s="504"/>
      <c r="M194" s="504"/>
      <c r="N194" s="504"/>
      <c r="O194" s="504"/>
      <c r="P194" s="504"/>
    </row>
    <row r="195" spans="1:16" ht="21" customHeight="1" x14ac:dyDescent="0.4">
      <c r="A195" s="536" t="s">
        <v>2449</v>
      </c>
      <c r="B195" s="523" t="s">
        <v>2450</v>
      </c>
      <c r="C195" s="507"/>
      <c r="D195" s="516" t="s">
        <v>2451</v>
      </c>
      <c r="E195" s="508" t="s">
        <v>2300</v>
      </c>
      <c r="F195" s="508" t="s">
        <v>2137</v>
      </c>
      <c r="G195" s="517" t="s">
        <v>2452</v>
      </c>
      <c r="H195" s="534" t="s">
        <v>2453</v>
      </c>
    </row>
    <row r="196" spans="1:16" s="398" customFormat="1" ht="21" customHeight="1" x14ac:dyDescent="0.3">
      <c r="A196" s="512"/>
      <c r="B196" s="395" t="s">
        <v>1986</v>
      </c>
      <c r="C196" s="400"/>
      <c r="D196" s="400" t="s">
        <v>2454</v>
      </c>
      <c r="E196" s="400" t="s">
        <v>2455</v>
      </c>
      <c r="F196" s="400" t="s">
        <v>2456</v>
      </c>
      <c r="G196" s="400" t="s">
        <v>2457</v>
      </c>
      <c r="H196" s="400" t="s">
        <v>2458</v>
      </c>
      <c r="J196" s="513"/>
      <c r="K196" s="513"/>
      <c r="L196" s="513"/>
      <c r="M196" s="513"/>
      <c r="N196" s="513"/>
      <c r="O196" s="513"/>
      <c r="P196" s="513"/>
    </row>
    <row r="197" spans="1:16" s="520" customFormat="1" ht="21" customHeight="1" x14ac:dyDescent="0.3">
      <c r="A197" s="518"/>
      <c r="B197" s="519" t="s">
        <v>1991</v>
      </c>
      <c r="C197" s="399"/>
      <c r="D197" s="399"/>
      <c r="E197" s="399">
        <v>1</v>
      </c>
      <c r="F197" s="399"/>
      <c r="G197" s="399"/>
      <c r="H197" s="399"/>
      <c r="J197" s="521"/>
      <c r="K197" s="521"/>
      <c r="L197" s="521"/>
      <c r="M197" s="521"/>
      <c r="N197" s="521"/>
      <c r="O197" s="521"/>
      <c r="P197" s="521"/>
    </row>
    <row r="198" spans="1:16" s="503" customFormat="1" ht="20.399999999999999" customHeight="1" x14ac:dyDescent="0.3">
      <c r="A198" s="501" t="s">
        <v>7</v>
      </c>
      <c r="B198" s="502" t="s">
        <v>8</v>
      </c>
      <c r="C198" s="502" t="s">
        <v>9</v>
      </c>
      <c r="D198" s="502" t="s">
        <v>10</v>
      </c>
      <c r="E198" s="502" t="s">
        <v>11</v>
      </c>
      <c r="F198" s="502" t="s">
        <v>12</v>
      </c>
      <c r="G198" s="502" t="s">
        <v>13</v>
      </c>
      <c r="H198" s="502" t="s">
        <v>14</v>
      </c>
      <c r="J198" s="504"/>
      <c r="K198" s="504"/>
      <c r="L198" s="504"/>
      <c r="M198" s="504"/>
      <c r="N198" s="504"/>
      <c r="O198" s="504"/>
      <c r="P198" s="504"/>
    </row>
    <row r="199" spans="1:16" ht="21" customHeight="1" x14ac:dyDescent="0.4">
      <c r="A199" s="536" t="s">
        <v>2459</v>
      </c>
      <c r="B199" s="523" t="s">
        <v>2460</v>
      </c>
      <c r="C199" s="525" t="s">
        <v>2461</v>
      </c>
      <c r="D199" s="509" t="s">
        <v>2462</v>
      </c>
      <c r="E199" s="555" t="s">
        <v>2463</v>
      </c>
      <c r="F199" s="516" t="s">
        <v>2464</v>
      </c>
      <c r="G199" s="511" t="s">
        <v>2042</v>
      </c>
      <c r="H199" s="508" t="s">
        <v>2465</v>
      </c>
    </row>
    <row r="200" spans="1:16" s="398" customFormat="1" ht="21" customHeight="1" x14ac:dyDescent="0.3">
      <c r="A200" s="512"/>
      <c r="B200" s="395" t="s">
        <v>1986</v>
      </c>
      <c r="C200" s="400" t="s">
        <v>2466</v>
      </c>
      <c r="D200" s="400" t="s">
        <v>2467</v>
      </c>
      <c r="E200" s="400" t="s">
        <v>2468</v>
      </c>
      <c r="F200" s="400" t="s">
        <v>2469</v>
      </c>
      <c r="G200" s="400" t="s">
        <v>2470</v>
      </c>
      <c r="H200" s="400" t="s">
        <v>2471</v>
      </c>
      <c r="J200" s="513"/>
      <c r="K200" s="513"/>
      <c r="L200" s="513"/>
      <c r="M200" s="513"/>
      <c r="N200" s="513"/>
      <c r="O200" s="513"/>
      <c r="P200" s="513"/>
    </row>
    <row r="201" spans="1:16" s="520" customFormat="1" ht="21" customHeight="1" x14ac:dyDescent="0.3">
      <c r="A201" s="518"/>
      <c r="B201" s="519" t="s">
        <v>1991</v>
      </c>
      <c r="C201" s="399">
        <v>4</v>
      </c>
      <c r="D201" s="399">
        <v>6</v>
      </c>
      <c r="E201" s="399"/>
      <c r="F201" s="399">
        <v>2</v>
      </c>
      <c r="G201" s="399">
        <v>3</v>
      </c>
      <c r="H201" s="399">
        <v>5</v>
      </c>
      <c r="J201" s="521"/>
      <c r="K201" s="521"/>
      <c r="L201" s="521"/>
      <c r="M201" s="521"/>
      <c r="N201" s="521"/>
      <c r="O201" s="521"/>
      <c r="P201" s="521"/>
    </row>
    <row r="202" spans="1:16" s="503" customFormat="1" ht="20.399999999999999" customHeight="1" x14ac:dyDescent="0.3">
      <c r="A202" s="501" t="s">
        <v>7</v>
      </c>
      <c r="B202" s="502" t="s">
        <v>8</v>
      </c>
      <c r="C202" s="502" t="s">
        <v>9</v>
      </c>
      <c r="D202" s="502" t="s">
        <v>10</v>
      </c>
      <c r="E202" s="502" t="s">
        <v>11</v>
      </c>
      <c r="F202" s="502" t="s">
        <v>12</v>
      </c>
      <c r="G202" s="502" t="s">
        <v>13</v>
      </c>
      <c r="H202" s="502" t="s">
        <v>14</v>
      </c>
      <c r="J202" s="504"/>
      <c r="K202" s="504"/>
      <c r="L202" s="504"/>
      <c r="M202" s="504"/>
      <c r="N202" s="504"/>
      <c r="O202" s="504"/>
      <c r="P202" s="504"/>
    </row>
    <row r="203" spans="1:16" ht="21" customHeight="1" x14ac:dyDescent="0.4">
      <c r="A203" s="536" t="s">
        <v>2472</v>
      </c>
      <c r="B203" s="540" t="s">
        <v>2473</v>
      </c>
      <c r="C203" s="507"/>
      <c r="D203" s="510" t="s">
        <v>2414</v>
      </c>
      <c r="E203" s="517" t="s">
        <v>2474</v>
      </c>
      <c r="F203" s="525" t="s">
        <v>2475</v>
      </c>
      <c r="G203" s="508" t="s">
        <v>2476</v>
      </c>
      <c r="H203" s="534" t="s">
        <v>2477</v>
      </c>
    </row>
    <row r="204" spans="1:16" s="398" customFormat="1" ht="21" customHeight="1" x14ac:dyDescent="0.3">
      <c r="A204" s="512"/>
      <c r="B204" s="395" t="s">
        <v>1986</v>
      </c>
      <c r="C204" s="400"/>
      <c r="D204" s="400" t="s">
        <v>2478</v>
      </c>
      <c r="E204" s="400" t="s">
        <v>2479</v>
      </c>
      <c r="F204" s="400" t="s">
        <v>2480</v>
      </c>
      <c r="G204" s="400" t="s">
        <v>2481</v>
      </c>
      <c r="H204" s="400" t="s">
        <v>2388</v>
      </c>
      <c r="J204" s="513"/>
      <c r="K204" s="513"/>
      <c r="L204" s="513"/>
      <c r="M204" s="513"/>
      <c r="N204" s="513"/>
      <c r="O204" s="513"/>
      <c r="P204" s="513"/>
    </row>
    <row r="205" spans="1:16" s="520" customFormat="1" ht="21" customHeight="1" x14ac:dyDescent="0.3">
      <c r="A205" s="518"/>
      <c r="B205" s="519" t="s">
        <v>1991</v>
      </c>
      <c r="C205" s="399"/>
      <c r="D205" s="399"/>
      <c r="E205" s="399">
        <v>5</v>
      </c>
      <c r="F205" s="399"/>
      <c r="G205" s="399"/>
      <c r="H205" s="399"/>
      <c r="J205" s="521"/>
      <c r="K205" s="521"/>
      <c r="L205" s="521"/>
      <c r="M205" s="521"/>
      <c r="N205" s="521"/>
      <c r="O205" s="521"/>
      <c r="P205" s="521"/>
    </row>
    <row r="206" spans="1:16" s="503" customFormat="1" ht="20.399999999999999" customHeight="1" x14ac:dyDescent="0.3">
      <c r="A206" s="501" t="s">
        <v>7</v>
      </c>
      <c r="B206" s="502" t="s">
        <v>8</v>
      </c>
      <c r="C206" s="502" t="s">
        <v>9</v>
      </c>
      <c r="D206" s="502" t="s">
        <v>10</v>
      </c>
      <c r="E206" s="502" t="s">
        <v>11</v>
      </c>
      <c r="F206" s="502" t="s">
        <v>12</v>
      </c>
      <c r="G206" s="502" t="s">
        <v>13</v>
      </c>
      <c r="H206" s="502" t="s">
        <v>14</v>
      </c>
      <c r="J206" s="504"/>
      <c r="K206" s="504"/>
      <c r="L206" s="504"/>
      <c r="M206" s="504"/>
      <c r="N206" s="504"/>
      <c r="O206" s="504"/>
      <c r="P206" s="504"/>
    </row>
    <row r="207" spans="1:16" ht="21" customHeight="1" x14ac:dyDescent="0.4">
      <c r="A207" s="536" t="s">
        <v>2482</v>
      </c>
      <c r="B207" s="540" t="s">
        <v>2483</v>
      </c>
      <c r="C207" s="517" t="s">
        <v>2417</v>
      </c>
      <c r="D207" s="510" t="s">
        <v>2484</v>
      </c>
      <c r="E207" s="516" t="s">
        <v>2485</v>
      </c>
      <c r="F207" s="534" t="s">
        <v>2486</v>
      </c>
      <c r="G207" s="517" t="s">
        <v>2423</v>
      </c>
      <c r="H207" s="525" t="s">
        <v>2487</v>
      </c>
    </row>
    <row r="208" spans="1:16" s="398" customFormat="1" ht="21" customHeight="1" x14ac:dyDescent="0.3">
      <c r="A208" s="512"/>
      <c r="B208" s="395" t="s">
        <v>1986</v>
      </c>
      <c r="C208" s="400" t="s">
        <v>2488</v>
      </c>
      <c r="D208" s="400" t="s">
        <v>2489</v>
      </c>
      <c r="E208" s="400" t="s">
        <v>2490</v>
      </c>
      <c r="F208" s="400" t="s">
        <v>2491</v>
      </c>
      <c r="G208" s="400" t="s">
        <v>2492</v>
      </c>
      <c r="H208" s="400" t="s">
        <v>2493</v>
      </c>
      <c r="J208" s="513"/>
      <c r="K208" s="513"/>
      <c r="L208" s="513"/>
      <c r="M208" s="513"/>
      <c r="N208" s="513"/>
      <c r="O208" s="513"/>
      <c r="P208" s="513"/>
    </row>
    <row r="209" spans="1:16" s="520" customFormat="1" ht="21" customHeight="1" x14ac:dyDescent="0.3">
      <c r="A209" s="518"/>
      <c r="B209" s="519" t="s">
        <v>1991</v>
      </c>
      <c r="C209" s="399"/>
      <c r="D209" s="399">
        <v>3</v>
      </c>
      <c r="E209" s="399">
        <v>1</v>
      </c>
      <c r="F209" s="399">
        <v>2</v>
      </c>
      <c r="G209" s="399">
        <v>4</v>
      </c>
      <c r="H209" s="399">
        <v>6</v>
      </c>
      <c r="J209" s="521"/>
      <c r="K209" s="521"/>
      <c r="L209" s="521"/>
      <c r="M209" s="521"/>
      <c r="N209" s="521"/>
      <c r="O209" s="521"/>
      <c r="P209" s="521"/>
    </row>
    <row r="210" spans="1:16" s="503" customFormat="1" ht="20.399999999999999" customHeight="1" x14ac:dyDescent="0.3">
      <c r="A210" s="501" t="s">
        <v>7</v>
      </c>
      <c r="B210" s="502" t="s">
        <v>8</v>
      </c>
      <c r="C210" s="502" t="s">
        <v>9</v>
      </c>
      <c r="D210" s="502" t="s">
        <v>10</v>
      </c>
      <c r="E210" s="502" t="s">
        <v>11</v>
      </c>
      <c r="F210" s="502" t="s">
        <v>12</v>
      </c>
      <c r="G210" s="502" t="s">
        <v>13</v>
      </c>
      <c r="H210" s="502" t="s">
        <v>14</v>
      </c>
      <c r="J210" s="504"/>
      <c r="K210" s="504"/>
      <c r="L210" s="504"/>
      <c r="M210" s="504"/>
      <c r="N210" s="504"/>
      <c r="O210" s="504"/>
      <c r="P210" s="504"/>
    </row>
    <row r="211" spans="1:16" ht="21" customHeight="1" x14ac:dyDescent="0.4">
      <c r="A211" s="536" t="s">
        <v>2494</v>
      </c>
      <c r="B211" s="540" t="s">
        <v>2495</v>
      </c>
      <c r="C211" s="508" t="s">
        <v>2324</v>
      </c>
      <c r="D211" s="510" t="s">
        <v>2395</v>
      </c>
      <c r="E211" s="531" t="s">
        <v>2496</v>
      </c>
      <c r="F211" s="517" t="s">
        <v>2497</v>
      </c>
      <c r="G211" s="531" t="s">
        <v>2498</v>
      </c>
      <c r="H211" s="507"/>
    </row>
    <row r="212" spans="1:16" s="398" customFormat="1" ht="21" customHeight="1" x14ac:dyDescent="0.3">
      <c r="A212" s="512"/>
      <c r="B212" s="395" t="s">
        <v>1986</v>
      </c>
      <c r="C212" s="400" t="s">
        <v>2499</v>
      </c>
      <c r="D212" s="400" t="s">
        <v>2500</v>
      </c>
      <c r="E212" s="400" t="s">
        <v>2501</v>
      </c>
      <c r="F212" s="400" t="s">
        <v>2502</v>
      </c>
      <c r="G212" s="400" t="s">
        <v>2503</v>
      </c>
      <c r="H212" s="400"/>
      <c r="J212" s="513"/>
      <c r="K212" s="513"/>
      <c r="L212" s="513"/>
      <c r="M212" s="513"/>
      <c r="N212" s="513"/>
      <c r="O212" s="513"/>
      <c r="P212" s="513"/>
    </row>
    <row r="213" spans="1:16" s="520" customFormat="1" ht="21" customHeight="1" x14ac:dyDescent="0.3">
      <c r="A213" s="518"/>
      <c r="B213" s="519" t="s">
        <v>2015</v>
      </c>
      <c r="C213" s="399"/>
      <c r="D213" s="399"/>
      <c r="E213" s="399"/>
      <c r="F213" s="399">
        <v>4</v>
      </c>
      <c r="G213" s="399">
        <v>5</v>
      </c>
      <c r="H213" s="399"/>
      <c r="J213" s="521"/>
      <c r="K213" s="521"/>
      <c r="L213" s="521"/>
      <c r="M213" s="521"/>
      <c r="N213" s="521"/>
      <c r="O213" s="521"/>
      <c r="P213" s="521"/>
    </row>
    <row r="214" spans="1:16" s="503" customFormat="1" ht="20.399999999999999" customHeight="1" x14ac:dyDescent="0.3">
      <c r="A214" s="501" t="s">
        <v>7</v>
      </c>
      <c r="B214" s="502" t="s">
        <v>8</v>
      </c>
      <c r="C214" s="502" t="s">
        <v>9</v>
      </c>
      <c r="D214" s="502" t="s">
        <v>10</v>
      </c>
      <c r="E214" s="502" t="s">
        <v>11</v>
      </c>
      <c r="F214" s="502" t="s">
        <v>12</v>
      </c>
      <c r="G214" s="502" t="s">
        <v>13</v>
      </c>
      <c r="H214" s="502" t="s">
        <v>14</v>
      </c>
      <c r="J214" s="504"/>
      <c r="K214" s="504"/>
      <c r="L214" s="504"/>
      <c r="M214" s="504"/>
      <c r="N214" s="504"/>
      <c r="O214" s="504"/>
      <c r="P214" s="504"/>
    </row>
    <row r="215" spans="1:16" ht="21" customHeight="1" x14ac:dyDescent="0.3">
      <c r="A215" s="536" t="s">
        <v>2504</v>
      </c>
      <c r="B215" s="540" t="s">
        <v>2505</v>
      </c>
      <c r="C215" s="517" t="s">
        <v>2506</v>
      </c>
      <c r="D215" s="509" t="s">
        <v>2507</v>
      </c>
      <c r="E215" s="517" t="s">
        <v>2270</v>
      </c>
      <c r="F215" s="511" t="s">
        <v>2269</v>
      </c>
      <c r="G215" s="510" t="s">
        <v>2268</v>
      </c>
      <c r="H215" s="510" t="s">
        <v>2329</v>
      </c>
    </row>
    <row r="216" spans="1:16" s="398" customFormat="1" ht="21" customHeight="1" x14ac:dyDescent="0.3">
      <c r="A216" s="512"/>
      <c r="B216" s="395" t="s">
        <v>2010</v>
      </c>
      <c r="C216" s="400" t="s">
        <v>2508</v>
      </c>
      <c r="D216" s="400" t="s">
        <v>2509</v>
      </c>
      <c r="E216" s="400" t="s">
        <v>2510</v>
      </c>
      <c r="F216" s="400" t="s">
        <v>2511</v>
      </c>
      <c r="G216" s="400" t="s">
        <v>2512</v>
      </c>
      <c r="H216" s="400" t="s">
        <v>2513</v>
      </c>
      <c r="J216" s="513"/>
      <c r="K216" s="513"/>
      <c r="L216" s="513"/>
      <c r="M216" s="513"/>
      <c r="N216" s="513"/>
      <c r="O216" s="513"/>
      <c r="P216" s="513"/>
    </row>
    <row r="217" spans="1:16" s="520" customFormat="1" ht="21" customHeight="1" x14ac:dyDescent="0.3">
      <c r="A217" s="518"/>
      <c r="B217" s="519" t="s">
        <v>2015</v>
      </c>
      <c r="C217" s="399">
        <v>1</v>
      </c>
      <c r="D217" s="399"/>
      <c r="E217" s="399">
        <v>6</v>
      </c>
      <c r="F217" s="399">
        <v>3</v>
      </c>
      <c r="G217" s="399">
        <v>2</v>
      </c>
      <c r="H217" s="399"/>
      <c r="J217" s="521"/>
      <c r="K217" s="521"/>
      <c r="L217" s="521"/>
      <c r="M217" s="521"/>
      <c r="N217" s="521"/>
      <c r="O217" s="521"/>
      <c r="P217" s="521"/>
    </row>
    <row r="218" spans="1:16" s="503" customFormat="1" ht="20.399999999999999" customHeight="1" x14ac:dyDescent="0.3">
      <c r="A218" s="501" t="s">
        <v>7</v>
      </c>
      <c r="B218" s="502" t="s">
        <v>8</v>
      </c>
      <c r="C218" s="502" t="s">
        <v>9</v>
      </c>
      <c r="D218" s="502" t="s">
        <v>10</v>
      </c>
      <c r="E218" s="502" t="s">
        <v>11</v>
      </c>
      <c r="F218" s="502" t="s">
        <v>12</v>
      </c>
      <c r="G218" s="502" t="s">
        <v>13</v>
      </c>
      <c r="H218" s="502" t="s">
        <v>14</v>
      </c>
      <c r="J218" s="504"/>
      <c r="K218" s="504"/>
      <c r="L218" s="504"/>
      <c r="M218" s="504"/>
      <c r="N218" s="504"/>
      <c r="O218" s="504"/>
      <c r="P218" s="504"/>
    </row>
    <row r="219" spans="1:16" ht="21" customHeight="1" x14ac:dyDescent="0.4">
      <c r="A219" s="536" t="s">
        <v>2514</v>
      </c>
      <c r="B219" s="523" t="s">
        <v>2515</v>
      </c>
      <c r="C219" s="507"/>
      <c r="D219" s="508" t="s">
        <v>2034</v>
      </c>
      <c r="E219" s="511" t="s">
        <v>2228</v>
      </c>
      <c r="F219" s="525" t="s">
        <v>2008</v>
      </c>
      <c r="G219" s="516" t="s">
        <v>2123</v>
      </c>
      <c r="H219" s="508" t="s">
        <v>2124</v>
      </c>
    </row>
    <row r="220" spans="1:16" s="398" customFormat="1" ht="21" customHeight="1" x14ac:dyDescent="0.3">
      <c r="A220" s="512"/>
      <c r="B220" s="395" t="s">
        <v>2010</v>
      </c>
      <c r="C220" s="400"/>
      <c r="D220" s="400" t="s">
        <v>2516</v>
      </c>
      <c r="E220" s="400"/>
      <c r="F220" s="400" t="s">
        <v>2517</v>
      </c>
      <c r="G220" s="400" t="s">
        <v>2518</v>
      </c>
      <c r="H220" s="400" t="s">
        <v>2519</v>
      </c>
      <c r="J220" s="513"/>
      <c r="K220" s="513"/>
      <c r="L220" s="513"/>
      <c r="M220" s="513"/>
      <c r="N220" s="513"/>
      <c r="O220" s="513"/>
      <c r="P220" s="513"/>
    </row>
    <row r="221" spans="1:16" s="520" customFormat="1" ht="21" customHeight="1" x14ac:dyDescent="0.3">
      <c r="A221" s="518"/>
      <c r="B221" s="519" t="s">
        <v>2015</v>
      </c>
      <c r="C221" s="399"/>
      <c r="D221" s="399"/>
      <c r="E221" s="399"/>
      <c r="F221" s="399">
        <v>4</v>
      </c>
      <c r="G221" s="399">
        <v>6</v>
      </c>
      <c r="H221" s="399">
        <v>3</v>
      </c>
      <c r="J221" s="521"/>
      <c r="K221" s="521"/>
      <c r="L221" s="521"/>
      <c r="M221" s="521"/>
      <c r="N221" s="521"/>
      <c r="O221" s="521"/>
      <c r="P221" s="521"/>
    </row>
    <row r="222" spans="1:16" s="503" customFormat="1" ht="20.399999999999999" customHeight="1" x14ac:dyDescent="0.3">
      <c r="A222" s="501" t="s">
        <v>7</v>
      </c>
      <c r="B222" s="502" t="s">
        <v>8</v>
      </c>
      <c r="C222" s="502" t="s">
        <v>9</v>
      </c>
      <c r="D222" s="502" t="s">
        <v>10</v>
      </c>
      <c r="E222" s="502" t="s">
        <v>11</v>
      </c>
      <c r="F222" s="502" t="s">
        <v>12</v>
      </c>
      <c r="G222" s="502" t="s">
        <v>13</v>
      </c>
      <c r="H222" s="502" t="s">
        <v>14</v>
      </c>
      <c r="J222" s="504"/>
      <c r="K222" s="504"/>
      <c r="L222" s="504"/>
      <c r="M222" s="504"/>
      <c r="N222" s="504"/>
      <c r="O222" s="504"/>
      <c r="P222" s="504"/>
    </row>
    <row r="223" spans="1:16" ht="21" customHeight="1" x14ac:dyDescent="0.4">
      <c r="A223" s="536" t="s">
        <v>2520</v>
      </c>
      <c r="B223" s="523" t="s">
        <v>2521</v>
      </c>
      <c r="C223" s="508" t="s">
        <v>2342</v>
      </c>
      <c r="D223" s="509" t="s">
        <v>2043</v>
      </c>
      <c r="E223" s="510" t="s">
        <v>2107</v>
      </c>
      <c r="F223" s="516" t="s">
        <v>2134</v>
      </c>
      <c r="G223" s="525" t="s">
        <v>2021</v>
      </c>
      <c r="H223" s="511" t="s">
        <v>2119</v>
      </c>
    </row>
    <row r="224" spans="1:16" s="398" customFormat="1" ht="21" customHeight="1" x14ac:dyDescent="0.3">
      <c r="A224" s="512"/>
      <c r="B224" s="395" t="s">
        <v>2010</v>
      </c>
      <c r="C224" s="400" t="s">
        <v>2522</v>
      </c>
      <c r="D224" s="400" t="s">
        <v>2523</v>
      </c>
      <c r="E224" s="400" t="s">
        <v>2524</v>
      </c>
      <c r="F224" s="400" t="s">
        <v>2525</v>
      </c>
      <c r="G224" s="400" t="s">
        <v>2526</v>
      </c>
      <c r="H224" s="400" t="s">
        <v>2527</v>
      </c>
      <c r="J224" s="513"/>
      <c r="K224" s="513"/>
      <c r="L224" s="513"/>
      <c r="M224" s="513"/>
      <c r="N224" s="513"/>
      <c r="O224" s="513"/>
      <c r="P224" s="513"/>
    </row>
    <row r="225" spans="1:16" s="520" customFormat="1" ht="21" customHeight="1" x14ac:dyDescent="0.3">
      <c r="A225" s="518"/>
      <c r="B225" s="519" t="s">
        <v>2015</v>
      </c>
      <c r="C225" s="399"/>
      <c r="D225" s="399">
        <v>5</v>
      </c>
      <c r="E225" s="399"/>
      <c r="F225" s="399">
        <v>1</v>
      </c>
      <c r="G225" s="399">
        <v>2</v>
      </c>
      <c r="H225" s="399"/>
      <c r="J225" s="521"/>
      <c r="K225" s="521"/>
      <c r="L225" s="521"/>
      <c r="M225" s="521"/>
      <c r="N225" s="521"/>
      <c r="O225" s="521"/>
      <c r="P225" s="521"/>
    </row>
    <row r="226" spans="1:16" s="503" customFormat="1" ht="20.399999999999999" customHeight="1" x14ac:dyDescent="0.3">
      <c r="A226" s="501" t="s">
        <v>7</v>
      </c>
      <c r="B226" s="502" t="s">
        <v>8</v>
      </c>
      <c r="C226" s="502" t="s">
        <v>9</v>
      </c>
      <c r="D226" s="502" t="s">
        <v>10</v>
      </c>
      <c r="E226" s="502" t="s">
        <v>11</v>
      </c>
      <c r="F226" s="502" t="s">
        <v>12</v>
      </c>
      <c r="G226" s="502" t="s">
        <v>13</v>
      </c>
      <c r="H226" s="502" t="s">
        <v>14</v>
      </c>
      <c r="J226" s="504"/>
      <c r="K226" s="504"/>
      <c r="L226" s="504"/>
      <c r="M226" s="504"/>
      <c r="N226" s="504"/>
      <c r="O226" s="504"/>
      <c r="P226" s="504"/>
    </row>
    <row r="227" spans="1:16" ht="21" customHeight="1" x14ac:dyDescent="0.4">
      <c r="A227" s="536" t="s">
        <v>2528</v>
      </c>
      <c r="B227" s="540" t="s">
        <v>2529</v>
      </c>
      <c r="C227" s="507"/>
      <c r="D227" s="508" t="s">
        <v>2369</v>
      </c>
      <c r="E227" s="509" t="s">
        <v>2378</v>
      </c>
      <c r="F227" s="517" t="s">
        <v>2146</v>
      </c>
      <c r="G227" s="516" t="s">
        <v>2530</v>
      </c>
      <c r="H227" s="507"/>
    </row>
    <row r="228" spans="1:16" s="398" customFormat="1" ht="21" customHeight="1" x14ac:dyDescent="0.3">
      <c r="A228" s="512"/>
      <c r="B228" s="395" t="s">
        <v>2010</v>
      </c>
      <c r="C228" s="400"/>
      <c r="D228" s="400" t="s">
        <v>2531</v>
      </c>
      <c r="E228" s="400" t="s">
        <v>2532</v>
      </c>
      <c r="F228" s="400" t="s">
        <v>2533</v>
      </c>
      <c r="G228" s="400" t="s">
        <v>2534</v>
      </c>
      <c r="H228" s="400"/>
      <c r="J228" s="513"/>
      <c r="K228" s="513"/>
      <c r="L228" s="513"/>
      <c r="M228" s="513"/>
      <c r="N228" s="513"/>
      <c r="O228" s="513"/>
      <c r="P228" s="513"/>
    </row>
    <row r="229" spans="1:16" s="520" customFormat="1" ht="21" customHeight="1" x14ac:dyDescent="0.3">
      <c r="A229" s="518"/>
      <c r="B229" s="519" t="s">
        <v>2015</v>
      </c>
      <c r="C229" s="399"/>
      <c r="D229" s="399"/>
      <c r="E229" s="399"/>
      <c r="F229" s="399"/>
      <c r="G229" s="399"/>
      <c r="H229" s="399"/>
      <c r="J229" s="521"/>
      <c r="K229" s="521"/>
      <c r="L229" s="521"/>
      <c r="M229" s="521"/>
      <c r="N229" s="521"/>
      <c r="O229" s="521"/>
      <c r="P229" s="521"/>
    </row>
    <row r="230" spans="1:16" s="503" customFormat="1" ht="20.399999999999999" customHeight="1" x14ac:dyDescent="0.3">
      <c r="A230" s="501" t="s">
        <v>7</v>
      </c>
      <c r="B230" s="502" t="s">
        <v>8</v>
      </c>
      <c r="C230" s="502" t="s">
        <v>9</v>
      </c>
      <c r="D230" s="502" t="s">
        <v>10</v>
      </c>
      <c r="E230" s="502" t="s">
        <v>11</v>
      </c>
      <c r="F230" s="502" t="s">
        <v>12</v>
      </c>
      <c r="G230" s="502" t="s">
        <v>13</v>
      </c>
      <c r="H230" s="502" t="s">
        <v>14</v>
      </c>
      <c r="J230" s="504"/>
      <c r="K230" s="504"/>
      <c r="L230" s="504"/>
      <c r="M230" s="504"/>
      <c r="N230" s="504"/>
      <c r="O230" s="504"/>
      <c r="P230" s="504"/>
    </row>
    <row r="231" spans="1:16" ht="21" customHeight="1" x14ac:dyDescent="0.4">
      <c r="A231" s="536" t="s">
        <v>2535</v>
      </c>
      <c r="B231" s="506" t="s">
        <v>2536</v>
      </c>
      <c r="C231" s="507"/>
      <c r="D231" s="525" t="s">
        <v>2537</v>
      </c>
      <c r="E231" s="508" t="s">
        <v>2316</v>
      </c>
      <c r="F231" s="509" t="s">
        <v>2538</v>
      </c>
      <c r="G231" s="516" t="s">
        <v>2379</v>
      </c>
      <c r="H231" s="507"/>
    </row>
    <row r="232" spans="1:16" s="398" customFormat="1" ht="21" customHeight="1" x14ac:dyDescent="0.3">
      <c r="A232" s="512"/>
      <c r="B232" s="395" t="s">
        <v>2010</v>
      </c>
      <c r="C232" s="400"/>
      <c r="D232" s="400" t="s">
        <v>2539</v>
      </c>
      <c r="E232" s="400" t="s">
        <v>2540</v>
      </c>
      <c r="F232" s="400" t="s">
        <v>2541</v>
      </c>
      <c r="G232" s="400" t="s">
        <v>2542</v>
      </c>
      <c r="H232" s="400"/>
      <c r="J232" s="513"/>
      <c r="K232" s="513"/>
      <c r="L232" s="513"/>
      <c r="M232" s="513"/>
      <c r="N232" s="513"/>
      <c r="O232" s="513"/>
      <c r="P232" s="513"/>
    </row>
    <row r="233" spans="1:16" s="520" customFormat="1" ht="21" customHeight="1" x14ac:dyDescent="0.3">
      <c r="A233" s="518"/>
      <c r="B233" s="519" t="s">
        <v>2015</v>
      </c>
      <c r="C233" s="399"/>
      <c r="D233" s="399">
        <v>2</v>
      </c>
      <c r="E233" s="399">
        <v>1</v>
      </c>
      <c r="F233" s="399">
        <v>4</v>
      </c>
      <c r="G233" s="399">
        <v>3</v>
      </c>
      <c r="H233" s="399"/>
      <c r="J233" s="521"/>
      <c r="K233" s="521"/>
      <c r="L233" s="521"/>
      <c r="M233" s="521"/>
      <c r="N233" s="521"/>
      <c r="O233" s="521"/>
      <c r="P233" s="521"/>
    </row>
    <row r="234" spans="1:16" s="503" customFormat="1" ht="20.399999999999999" customHeight="1" x14ac:dyDescent="0.3">
      <c r="A234" s="501" t="s">
        <v>7</v>
      </c>
      <c r="B234" s="502" t="s">
        <v>8</v>
      </c>
      <c r="C234" s="502" t="s">
        <v>9</v>
      </c>
      <c r="D234" s="502" t="s">
        <v>10</v>
      </c>
      <c r="E234" s="502" t="s">
        <v>11</v>
      </c>
      <c r="F234" s="502" t="s">
        <v>12</v>
      </c>
      <c r="G234" s="502" t="s">
        <v>13</v>
      </c>
      <c r="H234" s="502" t="s">
        <v>14</v>
      </c>
      <c r="J234" s="504"/>
      <c r="K234" s="504"/>
      <c r="L234" s="504"/>
      <c r="M234" s="504"/>
      <c r="N234" s="504"/>
      <c r="O234" s="504"/>
      <c r="P234" s="504"/>
    </row>
    <row r="235" spans="1:16" ht="21" customHeight="1" x14ac:dyDescent="0.4">
      <c r="A235" s="536" t="s">
        <v>2543</v>
      </c>
      <c r="B235" s="506" t="s">
        <v>2544</v>
      </c>
      <c r="C235" s="507"/>
      <c r="D235" s="516" t="s">
        <v>2545</v>
      </c>
      <c r="E235" s="531" t="s">
        <v>2546</v>
      </c>
      <c r="F235" s="516" t="s">
        <v>2547</v>
      </c>
      <c r="G235" s="531" t="s">
        <v>2548</v>
      </c>
      <c r="H235" s="507"/>
    </row>
    <row r="236" spans="1:16" s="398" customFormat="1" ht="21" customHeight="1" x14ac:dyDescent="0.3">
      <c r="A236" s="512"/>
      <c r="B236" s="395" t="s">
        <v>2010</v>
      </c>
      <c r="C236" s="400"/>
      <c r="D236" s="400" t="s">
        <v>2549</v>
      </c>
      <c r="E236" s="400" t="s">
        <v>2550</v>
      </c>
      <c r="F236" s="400" t="s">
        <v>2551</v>
      </c>
      <c r="G236" s="400"/>
      <c r="H236" s="400"/>
      <c r="J236" s="513"/>
      <c r="K236" s="513"/>
      <c r="L236" s="513"/>
      <c r="M236" s="513"/>
      <c r="N236" s="513"/>
      <c r="O236" s="513"/>
      <c r="P236" s="513"/>
    </row>
    <row r="237" spans="1:16" s="520" customFormat="1" ht="21" customHeight="1" x14ac:dyDescent="0.3">
      <c r="A237" s="518"/>
      <c r="B237" s="519" t="s">
        <v>2015</v>
      </c>
      <c r="C237" s="399"/>
      <c r="D237" s="399">
        <v>6</v>
      </c>
      <c r="E237" s="399"/>
      <c r="F237" s="399"/>
      <c r="G237" s="399"/>
      <c r="H237" s="399"/>
      <c r="J237" s="521"/>
      <c r="K237" s="521"/>
      <c r="L237" s="521"/>
      <c r="M237" s="521"/>
      <c r="N237" s="521"/>
      <c r="O237" s="521"/>
      <c r="P237" s="521"/>
    </row>
    <row r="238" spans="1:16" s="503" customFormat="1" ht="20.399999999999999" customHeight="1" x14ac:dyDescent="0.3">
      <c r="A238" s="501" t="s">
        <v>7</v>
      </c>
      <c r="B238" s="502" t="s">
        <v>8</v>
      </c>
      <c r="C238" s="502" t="s">
        <v>9</v>
      </c>
      <c r="D238" s="502" t="s">
        <v>10</v>
      </c>
      <c r="E238" s="502" t="s">
        <v>11</v>
      </c>
      <c r="F238" s="502" t="s">
        <v>12</v>
      </c>
      <c r="G238" s="502" t="s">
        <v>13</v>
      </c>
      <c r="H238" s="502" t="s">
        <v>14</v>
      </c>
      <c r="J238" s="504"/>
      <c r="K238" s="504"/>
      <c r="L238" s="504"/>
      <c r="M238" s="504"/>
      <c r="N238" s="504"/>
      <c r="O238" s="504"/>
      <c r="P238" s="504"/>
    </row>
    <row r="239" spans="1:16" ht="21" customHeight="1" x14ac:dyDescent="0.4">
      <c r="A239" s="536" t="s">
        <v>2552</v>
      </c>
      <c r="B239" s="506" t="s">
        <v>2553</v>
      </c>
      <c r="C239" s="507"/>
      <c r="D239" s="531" t="s">
        <v>2554</v>
      </c>
      <c r="E239" s="517" t="s">
        <v>2555</v>
      </c>
      <c r="F239" s="508" t="s">
        <v>2189</v>
      </c>
      <c r="G239" s="511" t="s">
        <v>2556</v>
      </c>
      <c r="H239" s="507"/>
    </row>
    <row r="240" spans="1:16" s="398" customFormat="1" ht="21" customHeight="1" x14ac:dyDescent="0.3">
      <c r="A240" s="512"/>
      <c r="B240" s="395" t="s">
        <v>2010</v>
      </c>
      <c r="C240" s="400"/>
      <c r="D240" s="400" t="s">
        <v>2557</v>
      </c>
      <c r="E240" s="400" t="s">
        <v>2558</v>
      </c>
      <c r="F240" s="400" t="s">
        <v>2559</v>
      </c>
      <c r="G240" s="400" t="s">
        <v>2560</v>
      </c>
      <c r="H240" s="400"/>
      <c r="J240" s="513"/>
      <c r="K240" s="513"/>
      <c r="L240" s="513"/>
      <c r="M240" s="513"/>
      <c r="N240" s="513"/>
      <c r="O240" s="513"/>
      <c r="P240" s="513"/>
    </row>
    <row r="241" spans="1:16" s="520" customFormat="1" ht="21" customHeight="1" x14ac:dyDescent="0.3">
      <c r="A241" s="518"/>
      <c r="B241" s="519" t="s">
        <v>2015</v>
      </c>
      <c r="C241" s="399"/>
      <c r="D241" s="399">
        <v>1</v>
      </c>
      <c r="E241" s="399">
        <v>2</v>
      </c>
      <c r="F241" s="399">
        <v>3</v>
      </c>
      <c r="G241" s="399">
        <v>4</v>
      </c>
      <c r="H241" s="399"/>
      <c r="J241" s="521"/>
      <c r="K241" s="521"/>
      <c r="L241" s="521"/>
      <c r="M241" s="521"/>
      <c r="N241" s="521"/>
      <c r="O241" s="521"/>
      <c r="P241" s="521"/>
    </row>
    <row r="242" spans="1:16" s="503" customFormat="1" ht="20.399999999999999" customHeight="1" x14ac:dyDescent="0.3">
      <c r="A242" s="501" t="s">
        <v>7</v>
      </c>
      <c r="B242" s="502" t="s">
        <v>8</v>
      </c>
      <c r="C242" s="502" t="s">
        <v>9</v>
      </c>
      <c r="D242" s="502" t="s">
        <v>10</v>
      </c>
      <c r="E242" s="502" t="s">
        <v>11</v>
      </c>
      <c r="F242" s="502" t="s">
        <v>12</v>
      </c>
      <c r="G242" s="502" t="s">
        <v>13</v>
      </c>
      <c r="H242" s="502" t="s">
        <v>14</v>
      </c>
      <c r="J242" s="504"/>
      <c r="K242" s="504"/>
      <c r="L242" s="504"/>
      <c r="M242" s="504"/>
      <c r="N242" s="504"/>
      <c r="O242" s="504"/>
      <c r="P242" s="504"/>
    </row>
    <row r="243" spans="1:16" ht="21" customHeight="1" x14ac:dyDescent="0.4">
      <c r="A243" s="553">
        <v>32</v>
      </c>
      <c r="B243" s="523" t="s">
        <v>2561</v>
      </c>
      <c r="C243" s="508" t="s">
        <v>2201</v>
      </c>
      <c r="D243" s="516" t="s">
        <v>2006</v>
      </c>
      <c r="E243" s="511" t="s">
        <v>2562</v>
      </c>
      <c r="F243" s="516" t="s">
        <v>2563</v>
      </c>
      <c r="G243" s="528" t="s">
        <v>2019</v>
      </c>
      <c r="H243" s="517" t="s">
        <v>2564</v>
      </c>
    </row>
    <row r="244" spans="1:16" s="398" customFormat="1" ht="21" customHeight="1" x14ac:dyDescent="0.3">
      <c r="A244" s="512"/>
      <c r="B244" s="395" t="s">
        <v>2010</v>
      </c>
      <c r="C244" s="400" t="s">
        <v>2565</v>
      </c>
      <c r="D244" s="400" t="s">
        <v>2566</v>
      </c>
      <c r="E244" s="400" t="s">
        <v>2567</v>
      </c>
      <c r="F244" s="400" t="s">
        <v>2568</v>
      </c>
      <c r="G244" s="400" t="s">
        <v>2569</v>
      </c>
      <c r="H244" s="400" t="s">
        <v>2570</v>
      </c>
      <c r="J244" s="513"/>
      <c r="K244" s="513"/>
      <c r="L244" s="513"/>
      <c r="M244" s="513"/>
      <c r="N244" s="513"/>
      <c r="O244" s="513"/>
      <c r="P244" s="513"/>
    </row>
    <row r="245" spans="1:16" s="520" customFormat="1" ht="21" customHeight="1" x14ac:dyDescent="0.3">
      <c r="A245" s="518"/>
      <c r="B245" s="519" t="s">
        <v>2015</v>
      </c>
      <c r="C245" s="399"/>
      <c r="D245" s="399">
        <v>5</v>
      </c>
      <c r="E245" s="399">
        <v>1</v>
      </c>
      <c r="F245" s="399">
        <v>3</v>
      </c>
      <c r="G245" s="399">
        <v>2</v>
      </c>
      <c r="H245" s="399">
        <v>4</v>
      </c>
      <c r="J245" s="521"/>
      <c r="K245" s="521"/>
      <c r="L245" s="521"/>
      <c r="M245" s="521"/>
      <c r="N245" s="521"/>
      <c r="O245" s="521"/>
      <c r="P245" s="521"/>
    </row>
    <row r="246" spans="1:16" s="503" customFormat="1" ht="20.399999999999999" customHeight="1" x14ac:dyDescent="0.3">
      <c r="A246" s="501" t="s">
        <v>7</v>
      </c>
      <c r="B246" s="502" t="s">
        <v>8</v>
      </c>
      <c r="C246" s="502" t="s">
        <v>9</v>
      </c>
      <c r="D246" s="502" t="s">
        <v>10</v>
      </c>
      <c r="E246" s="502" t="s">
        <v>11</v>
      </c>
      <c r="F246" s="502" t="s">
        <v>12</v>
      </c>
      <c r="G246" s="502" t="s">
        <v>13</v>
      </c>
      <c r="H246" s="502" t="s">
        <v>14</v>
      </c>
      <c r="J246" s="504"/>
      <c r="K246" s="504"/>
      <c r="L246" s="504"/>
      <c r="M246" s="504"/>
      <c r="N246" s="504"/>
      <c r="O246" s="504"/>
      <c r="P246" s="504"/>
    </row>
    <row r="247" spans="1:16" ht="21" customHeight="1" x14ac:dyDescent="0.4">
      <c r="A247" s="536" t="s">
        <v>2571</v>
      </c>
      <c r="B247" s="523" t="s">
        <v>2572</v>
      </c>
      <c r="C247" s="507"/>
      <c r="D247" s="507"/>
      <c r="E247" s="511" t="s">
        <v>2018</v>
      </c>
      <c r="F247" s="525" t="s">
        <v>2225</v>
      </c>
      <c r="G247" s="511" t="s">
        <v>2022</v>
      </c>
      <c r="H247" s="507"/>
    </row>
    <row r="248" spans="1:16" s="398" customFormat="1" ht="21" customHeight="1" x14ac:dyDescent="0.3">
      <c r="A248" s="512"/>
      <c r="B248" s="395" t="s">
        <v>2010</v>
      </c>
      <c r="C248" s="400"/>
      <c r="D248" s="400"/>
      <c r="E248" s="400" t="s">
        <v>2573</v>
      </c>
      <c r="F248" s="400" t="s">
        <v>2574</v>
      </c>
      <c r="G248" s="400" t="s">
        <v>2575</v>
      </c>
      <c r="H248" s="400"/>
      <c r="J248" s="513"/>
      <c r="K248" s="513"/>
      <c r="L248" s="513"/>
      <c r="M248" s="513"/>
      <c r="N248" s="513"/>
      <c r="O248" s="513"/>
      <c r="P248" s="513"/>
    </row>
    <row r="249" spans="1:16" s="520" customFormat="1" ht="21" customHeight="1" x14ac:dyDescent="0.3">
      <c r="A249" s="518"/>
      <c r="B249" s="519" t="s">
        <v>2015</v>
      </c>
      <c r="C249" s="399"/>
      <c r="D249" s="399"/>
      <c r="E249" s="399">
        <v>4</v>
      </c>
      <c r="F249" s="399">
        <v>6</v>
      </c>
      <c r="G249" s="399">
        <v>5</v>
      </c>
      <c r="H249" s="399"/>
      <c r="J249" s="521"/>
      <c r="K249" s="521"/>
      <c r="L249" s="521"/>
      <c r="M249" s="521"/>
      <c r="N249" s="521"/>
      <c r="O249" s="521"/>
      <c r="P249" s="521"/>
    </row>
    <row r="250" spans="1:16" s="503" customFormat="1" ht="20.399999999999999" customHeight="1" x14ac:dyDescent="0.3">
      <c r="A250" s="501" t="s">
        <v>7</v>
      </c>
      <c r="B250" s="502" t="s">
        <v>8</v>
      </c>
      <c r="C250" s="502" t="s">
        <v>9</v>
      </c>
      <c r="D250" s="502" t="s">
        <v>10</v>
      </c>
      <c r="E250" s="502" t="s">
        <v>11</v>
      </c>
      <c r="F250" s="502" t="s">
        <v>12</v>
      </c>
      <c r="G250" s="502" t="s">
        <v>13</v>
      </c>
      <c r="H250" s="502" t="s">
        <v>14</v>
      </c>
      <c r="J250" s="504"/>
      <c r="K250" s="504"/>
      <c r="L250" s="504"/>
      <c r="M250" s="504"/>
      <c r="N250" s="504"/>
      <c r="O250" s="504"/>
      <c r="P250" s="504"/>
    </row>
    <row r="251" spans="1:16" ht="21" customHeight="1" x14ac:dyDescent="0.4">
      <c r="A251" s="536" t="s">
        <v>2576</v>
      </c>
      <c r="B251" s="523" t="s">
        <v>2577</v>
      </c>
      <c r="C251" s="507"/>
      <c r="D251" s="516" t="s">
        <v>2041</v>
      </c>
      <c r="E251" s="510" t="s">
        <v>2299</v>
      </c>
      <c r="F251" s="511" t="s">
        <v>2226</v>
      </c>
      <c r="G251" s="516" t="s">
        <v>2023</v>
      </c>
      <c r="H251" s="507"/>
    </row>
    <row r="252" spans="1:16" s="398" customFormat="1" ht="21" customHeight="1" x14ac:dyDescent="0.3">
      <c r="A252" s="512"/>
      <c r="B252" s="395" t="s">
        <v>2010</v>
      </c>
      <c r="C252" s="400"/>
      <c r="D252" s="400"/>
      <c r="E252" s="400" t="s">
        <v>2578</v>
      </c>
      <c r="F252" s="400" t="s">
        <v>2579</v>
      </c>
      <c r="G252" s="400" t="s">
        <v>2580</v>
      </c>
      <c r="H252" s="400"/>
      <c r="J252" s="513"/>
      <c r="K252" s="513"/>
      <c r="L252" s="513"/>
      <c r="M252" s="513"/>
      <c r="N252" s="513"/>
      <c r="O252" s="513"/>
      <c r="P252" s="513"/>
    </row>
    <row r="253" spans="1:16" s="520" customFormat="1" ht="21" customHeight="1" x14ac:dyDescent="0.3">
      <c r="A253" s="518"/>
      <c r="B253" s="519" t="s">
        <v>2015</v>
      </c>
      <c r="C253" s="399"/>
      <c r="D253" s="399"/>
      <c r="E253" s="399">
        <v>1</v>
      </c>
      <c r="F253" s="399">
        <v>2</v>
      </c>
      <c r="G253" s="399">
        <v>3</v>
      </c>
      <c r="H253" s="399"/>
      <c r="J253" s="521"/>
      <c r="K253" s="521"/>
      <c r="L253" s="521"/>
      <c r="M253" s="521"/>
      <c r="N253" s="521"/>
      <c r="O253" s="521"/>
      <c r="P253" s="521"/>
    </row>
    <row r="254" spans="1:16" s="503" customFormat="1" ht="20.399999999999999" customHeight="1" thickBot="1" x14ac:dyDescent="0.35">
      <c r="A254" s="501" t="s">
        <v>7</v>
      </c>
      <c r="B254" s="502" t="s">
        <v>8</v>
      </c>
      <c r="C254" s="502" t="s">
        <v>9</v>
      </c>
      <c r="D254" s="502" t="s">
        <v>10</v>
      </c>
      <c r="E254" s="556" t="s">
        <v>11</v>
      </c>
      <c r="F254" s="502" t="s">
        <v>12</v>
      </c>
      <c r="G254" s="502" t="s">
        <v>13</v>
      </c>
      <c r="H254" s="502" t="s">
        <v>14</v>
      </c>
      <c r="J254" s="504"/>
      <c r="K254" s="504"/>
      <c r="L254" s="504"/>
      <c r="M254" s="504"/>
      <c r="N254" s="504"/>
      <c r="O254" s="504"/>
      <c r="P254" s="504"/>
    </row>
    <row r="255" spans="1:16" ht="21" customHeight="1" x14ac:dyDescent="0.4">
      <c r="A255" s="522">
        <v>34</v>
      </c>
      <c r="B255" s="506" t="s">
        <v>1317</v>
      </c>
      <c r="C255" s="525" t="s">
        <v>2240</v>
      </c>
      <c r="D255" s="557" t="s">
        <v>2248</v>
      </c>
      <c r="E255" s="558" t="s">
        <v>2581</v>
      </c>
      <c r="F255" s="559" t="s">
        <v>2582</v>
      </c>
      <c r="G255" s="510" t="s">
        <v>2583</v>
      </c>
      <c r="H255" s="517" t="s">
        <v>2089</v>
      </c>
    </row>
    <row r="256" spans="1:16" s="398" customFormat="1" ht="21" customHeight="1" x14ac:dyDescent="0.3">
      <c r="A256" s="512"/>
      <c r="B256" s="395" t="s">
        <v>2010</v>
      </c>
      <c r="C256" s="400" t="s">
        <v>2584</v>
      </c>
      <c r="D256" s="560" t="s">
        <v>2585</v>
      </c>
      <c r="E256" s="561" t="s">
        <v>2586</v>
      </c>
      <c r="F256" s="472" t="s">
        <v>2587</v>
      </c>
      <c r="G256" s="400" t="s">
        <v>2588</v>
      </c>
      <c r="H256" s="400" t="s">
        <v>2589</v>
      </c>
      <c r="J256" s="513"/>
      <c r="K256" s="513"/>
      <c r="L256" s="513"/>
      <c r="M256" s="513"/>
      <c r="N256" s="513"/>
      <c r="O256" s="513"/>
      <c r="P256" s="513"/>
    </row>
    <row r="257" spans="1:16" s="520" customFormat="1" ht="21" customHeight="1" thickBot="1" x14ac:dyDescent="0.35">
      <c r="A257" s="518"/>
      <c r="B257" s="519" t="s">
        <v>2015</v>
      </c>
      <c r="C257" s="399">
        <v>4</v>
      </c>
      <c r="D257" s="415">
        <v>2</v>
      </c>
      <c r="E257" s="562">
        <v>1</v>
      </c>
      <c r="F257" s="417">
        <v>3</v>
      </c>
      <c r="G257" s="399"/>
      <c r="H257" s="399">
        <v>5</v>
      </c>
      <c r="J257" s="521"/>
      <c r="K257" s="521"/>
      <c r="L257" s="521"/>
      <c r="M257" s="521"/>
      <c r="N257" s="521"/>
      <c r="O257" s="521"/>
      <c r="P257" s="521"/>
    </row>
    <row r="258" spans="1:16" s="503" customFormat="1" ht="20.399999999999999" customHeight="1" x14ac:dyDescent="0.3">
      <c r="A258" s="501" t="s">
        <v>7</v>
      </c>
      <c r="B258" s="502" t="s">
        <v>8</v>
      </c>
      <c r="C258" s="502" t="s">
        <v>9</v>
      </c>
      <c r="D258" s="502" t="s">
        <v>10</v>
      </c>
      <c r="E258" s="563" t="s">
        <v>11</v>
      </c>
      <c r="F258" s="502" t="s">
        <v>12</v>
      </c>
      <c r="G258" s="502" t="s">
        <v>13</v>
      </c>
      <c r="H258" s="502" t="s">
        <v>14</v>
      </c>
      <c r="J258" s="504"/>
      <c r="K258" s="504"/>
      <c r="L258" s="504"/>
      <c r="M258" s="504"/>
      <c r="N258" s="504"/>
      <c r="O258" s="504"/>
      <c r="P258" s="504"/>
    </row>
    <row r="259" spans="1:16" ht="21" customHeight="1" x14ac:dyDescent="0.4">
      <c r="A259" s="536" t="s">
        <v>2590</v>
      </c>
      <c r="B259" s="506" t="s">
        <v>2591</v>
      </c>
      <c r="C259" s="507"/>
      <c r="D259" s="509" t="s">
        <v>2592</v>
      </c>
      <c r="E259" s="525" t="s">
        <v>2271</v>
      </c>
      <c r="F259" s="508" t="s">
        <v>2088</v>
      </c>
      <c r="G259" s="532" t="s">
        <v>2259</v>
      </c>
      <c r="H259" s="507"/>
    </row>
    <row r="260" spans="1:16" s="398" customFormat="1" ht="21" customHeight="1" x14ac:dyDescent="0.3">
      <c r="A260" s="512"/>
      <c r="B260" s="395" t="s">
        <v>2010</v>
      </c>
      <c r="C260" s="400"/>
      <c r="D260" s="400" t="s">
        <v>2593</v>
      </c>
      <c r="E260" s="400" t="s">
        <v>2594</v>
      </c>
      <c r="F260" s="400" t="s">
        <v>2595</v>
      </c>
      <c r="G260" s="400" t="s">
        <v>2596</v>
      </c>
      <c r="H260" s="400"/>
      <c r="J260" s="513"/>
      <c r="K260" s="513"/>
      <c r="L260" s="513"/>
      <c r="M260" s="513"/>
      <c r="N260" s="513"/>
      <c r="O260" s="513"/>
      <c r="P260" s="513"/>
    </row>
    <row r="261" spans="1:16" s="520" customFormat="1" ht="21" customHeight="1" x14ac:dyDescent="0.3">
      <c r="A261" s="518"/>
      <c r="B261" s="519" t="s">
        <v>2015</v>
      </c>
      <c r="C261" s="399"/>
      <c r="D261" s="399">
        <v>5</v>
      </c>
      <c r="E261" s="399">
        <v>4</v>
      </c>
      <c r="F261" s="399">
        <v>6</v>
      </c>
      <c r="G261" s="399"/>
      <c r="H261" s="399"/>
      <c r="J261" s="521"/>
      <c r="K261" s="521"/>
      <c r="L261" s="521"/>
      <c r="M261" s="521"/>
      <c r="N261" s="521"/>
      <c r="O261" s="521"/>
      <c r="P261" s="521"/>
    </row>
    <row r="262" spans="1:16" s="503" customFormat="1" ht="20.399999999999999" customHeight="1" x14ac:dyDescent="0.3">
      <c r="A262" s="501" t="s">
        <v>7</v>
      </c>
      <c r="B262" s="502" t="s">
        <v>8</v>
      </c>
      <c r="C262" s="502" t="s">
        <v>9</v>
      </c>
      <c r="D262" s="502" t="s">
        <v>10</v>
      </c>
      <c r="E262" s="502" t="s">
        <v>11</v>
      </c>
      <c r="F262" s="502" t="s">
        <v>12</v>
      </c>
      <c r="G262" s="502" t="s">
        <v>13</v>
      </c>
      <c r="H262" s="502" t="s">
        <v>14</v>
      </c>
      <c r="J262" s="504"/>
      <c r="K262" s="504"/>
      <c r="L262" s="504"/>
      <c r="M262" s="504"/>
      <c r="N262" s="504"/>
      <c r="O262" s="504"/>
      <c r="P262" s="504"/>
    </row>
    <row r="263" spans="1:16" ht="21" customHeight="1" x14ac:dyDescent="0.4">
      <c r="A263" s="536" t="s">
        <v>2597</v>
      </c>
      <c r="B263" s="506" t="s">
        <v>2598</v>
      </c>
      <c r="C263" s="507"/>
      <c r="D263" s="510" t="s">
        <v>2099</v>
      </c>
      <c r="E263" s="509" t="s">
        <v>2599</v>
      </c>
      <c r="F263" s="510" t="s">
        <v>2600</v>
      </c>
      <c r="G263" s="508" t="s">
        <v>1996</v>
      </c>
      <c r="H263" s="507"/>
    </row>
    <row r="264" spans="1:16" s="398" customFormat="1" ht="21" customHeight="1" x14ac:dyDescent="0.3">
      <c r="A264" s="512"/>
      <c r="B264" s="395" t="s">
        <v>2010</v>
      </c>
      <c r="C264" s="400"/>
      <c r="D264" s="400" t="s">
        <v>2601</v>
      </c>
      <c r="E264" s="400" t="s">
        <v>2602</v>
      </c>
      <c r="F264" s="400" t="s">
        <v>2603</v>
      </c>
      <c r="G264" s="400" t="s">
        <v>2604</v>
      </c>
      <c r="H264" s="400"/>
      <c r="J264" s="513"/>
      <c r="K264" s="513"/>
      <c r="L264" s="513"/>
      <c r="M264" s="513"/>
      <c r="N264" s="513"/>
      <c r="O264" s="513"/>
      <c r="P264" s="513"/>
    </row>
    <row r="265" spans="1:16" s="520" customFormat="1" ht="21" customHeight="1" x14ac:dyDescent="0.3">
      <c r="A265" s="518"/>
      <c r="B265" s="519" t="s">
        <v>2015</v>
      </c>
      <c r="C265" s="399"/>
      <c r="D265" s="399">
        <v>2</v>
      </c>
      <c r="E265" s="399">
        <v>1</v>
      </c>
      <c r="F265" s="399"/>
      <c r="G265" s="399">
        <v>3</v>
      </c>
      <c r="H265" s="399"/>
      <c r="J265" s="521"/>
      <c r="K265" s="521"/>
      <c r="L265" s="521"/>
      <c r="M265" s="521"/>
      <c r="N265" s="521"/>
      <c r="O265" s="521"/>
      <c r="P265" s="521"/>
    </row>
    <row r="266" spans="1:16" s="503" customFormat="1" ht="20.399999999999999" customHeight="1" x14ac:dyDescent="0.3">
      <c r="A266" s="501" t="s">
        <v>7</v>
      </c>
      <c r="B266" s="502" t="s">
        <v>8</v>
      </c>
      <c r="C266" s="502" t="s">
        <v>9</v>
      </c>
      <c r="D266" s="502" t="s">
        <v>10</v>
      </c>
      <c r="E266" s="502" t="s">
        <v>11</v>
      </c>
      <c r="F266" s="502" t="s">
        <v>12</v>
      </c>
      <c r="G266" s="502" t="s">
        <v>13</v>
      </c>
      <c r="H266" s="502" t="s">
        <v>14</v>
      </c>
      <c r="J266" s="504"/>
      <c r="K266" s="504"/>
      <c r="L266" s="504"/>
      <c r="M266" s="504"/>
      <c r="N266" s="504"/>
      <c r="O266" s="504"/>
      <c r="P266" s="504"/>
    </row>
    <row r="267" spans="1:16" s="29" customFormat="1" ht="21" customHeight="1" x14ac:dyDescent="0.3">
      <c r="A267" s="536" t="s">
        <v>2605</v>
      </c>
      <c r="B267" s="540" t="s">
        <v>2606</v>
      </c>
      <c r="C267" s="541"/>
      <c r="D267" s="546" t="s">
        <v>117</v>
      </c>
      <c r="E267" s="542" t="s">
        <v>719</v>
      </c>
      <c r="F267" s="548" t="s">
        <v>118</v>
      </c>
      <c r="G267" s="543" t="s">
        <v>720</v>
      </c>
      <c r="H267" s="524"/>
    </row>
    <row r="268" spans="1:16" s="398" customFormat="1" ht="21" customHeight="1" x14ac:dyDescent="0.3">
      <c r="A268" s="512"/>
      <c r="B268" s="395" t="s">
        <v>2010</v>
      </c>
      <c r="C268" s="400"/>
      <c r="D268" s="400" t="s">
        <v>2607</v>
      </c>
      <c r="E268" s="400" t="s">
        <v>2608</v>
      </c>
      <c r="F268" s="400"/>
      <c r="G268" s="400" t="s">
        <v>2609</v>
      </c>
      <c r="H268" s="400"/>
      <c r="J268" s="513"/>
      <c r="K268" s="513"/>
      <c r="L268" s="513"/>
      <c r="M268" s="513"/>
      <c r="N268" s="513"/>
      <c r="O268" s="513"/>
      <c r="P268" s="513"/>
    </row>
    <row r="269" spans="1:16" s="520" customFormat="1" ht="21" customHeight="1" x14ac:dyDescent="0.3">
      <c r="A269" s="518"/>
      <c r="B269" s="519" t="s">
        <v>2015</v>
      </c>
      <c r="C269" s="399"/>
      <c r="D269" s="399">
        <v>6</v>
      </c>
      <c r="E269" s="399"/>
      <c r="F269" s="399"/>
      <c r="G269" s="399">
        <v>5</v>
      </c>
      <c r="H269" s="399"/>
      <c r="J269" s="521"/>
      <c r="K269" s="521"/>
      <c r="L269" s="521"/>
      <c r="M269" s="521"/>
      <c r="N269" s="521"/>
      <c r="O269" s="521"/>
      <c r="P269" s="521"/>
    </row>
    <row r="270" spans="1:16" s="503" customFormat="1" ht="20.399999999999999" customHeight="1" x14ac:dyDescent="0.3">
      <c r="A270" s="501" t="s">
        <v>7</v>
      </c>
      <c r="B270" s="502" t="s">
        <v>8</v>
      </c>
      <c r="C270" s="502" t="s">
        <v>9</v>
      </c>
      <c r="D270" s="502" t="s">
        <v>10</v>
      </c>
      <c r="E270" s="502" t="s">
        <v>11</v>
      </c>
      <c r="F270" s="502" t="s">
        <v>12</v>
      </c>
      <c r="G270" s="502" t="s">
        <v>13</v>
      </c>
      <c r="H270" s="502" t="s">
        <v>14</v>
      </c>
      <c r="J270" s="504"/>
      <c r="K270" s="504"/>
      <c r="L270" s="504"/>
      <c r="M270" s="504"/>
      <c r="N270" s="504"/>
      <c r="O270" s="504"/>
      <c r="P270" s="504"/>
    </row>
    <row r="271" spans="1:16" s="29" customFormat="1" ht="21" customHeight="1" x14ac:dyDescent="0.3">
      <c r="A271" s="536" t="s">
        <v>2610</v>
      </c>
      <c r="B271" s="540" t="s">
        <v>2611</v>
      </c>
      <c r="C271" s="541"/>
      <c r="D271" s="547" t="s">
        <v>1631</v>
      </c>
      <c r="E271" s="544" t="s">
        <v>130</v>
      </c>
      <c r="F271" s="541" t="s">
        <v>132</v>
      </c>
      <c r="G271" s="524" t="s">
        <v>131</v>
      </c>
      <c r="H271" s="524"/>
    </row>
    <row r="272" spans="1:16" s="398" customFormat="1" ht="21" customHeight="1" x14ac:dyDescent="0.3">
      <c r="A272" s="512"/>
      <c r="B272" s="395" t="s">
        <v>2010</v>
      </c>
      <c r="C272" s="400"/>
      <c r="D272" s="400" t="s">
        <v>2612</v>
      </c>
      <c r="E272" s="400" t="s">
        <v>2613</v>
      </c>
      <c r="F272" s="400" t="s">
        <v>2614</v>
      </c>
      <c r="G272" s="400" t="s">
        <v>2615</v>
      </c>
      <c r="H272" s="400"/>
      <c r="J272" s="513"/>
      <c r="K272" s="513"/>
      <c r="L272" s="513"/>
      <c r="M272" s="513"/>
      <c r="N272" s="513"/>
      <c r="O272" s="513"/>
      <c r="P272" s="513"/>
    </row>
    <row r="273" spans="1:16" s="520" customFormat="1" ht="21" customHeight="1" x14ac:dyDescent="0.3">
      <c r="A273" s="518"/>
      <c r="B273" s="519" t="s">
        <v>2015</v>
      </c>
      <c r="C273" s="399"/>
      <c r="D273" s="399">
        <v>4</v>
      </c>
      <c r="E273" s="399">
        <v>1</v>
      </c>
      <c r="F273" s="399">
        <v>3</v>
      </c>
      <c r="G273" s="399">
        <v>2</v>
      </c>
      <c r="H273" s="399"/>
      <c r="J273" s="521"/>
      <c r="K273" s="521"/>
      <c r="L273" s="521"/>
      <c r="M273" s="521"/>
      <c r="N273" s="521"/>
      <c r="O273" s="521"/>
      <c r="P273" s="521"/>
    </row>
    <row r="274" spans="1:16" s="503" customFormat="1" ht="20.399999999999999" customHeight="1" x14ac:dyDescent="0.3">
      <c r="A274" s="501" t="s">
        <v>7</v>
      </c>
      <c r="B274" s="502" t="s">
        <v>8</v>
      </c>
      <c r="C274" s="502" t="s">
        <v>9</v>
      </c>
      <c r="D274" s="502" t="s">
        <v>10</v>
      </c>
      <c r="E274" s="502" t="s">
        <v>11</v>
      </c>
      <c r="F274" s="502" t="s">
        <v>12</v>
      </c>
      <c r="G274" s="502" t="s">
        <v>13</v>
      </c>
      <c r="H274" s="502" t="s">
        <v>14</v>
      </c>
      <c r="J274" s="504"/>
      <c r="K274" s="504"/>
      <c r="L274" s="504"/>
      <c r="M274" s="504"/>
      <c r="N274" s="504"/>
      <c r="O274" s="504"/>
      <c r="P274" s="504"/>
    </row>
    <row r="275" spans="1:16" s="29" customFormat="1" ht="21" customHeight="1" x14ac:dyDescent="0.3">
      <c r="A275" s="536" t="s">
        <v>2616</v>
      </c>
      <c r="B275" s="540" t="s">
        <v>2617</v>
      </c>
      <c r="C275" s="541"/>
      <c r="D275" s="549"/>
      <c r="E275" s="543" t="s">
        <v>720</v>
      </c>
      <c r="F275" s="544" t="s">
        <v>130</v>
      </c>
      <c r="G275" s="524" t="s">
        <v>131</v>
      </c>
      <c r="H275" s="549"/>
    </row>
    <row r="276" spans="1:16" s="398" customFormat="1" ht="21" customHeight="1" x14ac:dyDescent="0.3">
      <c r="A276" s="512"/>
      <c r="B276" s="395" t="s">
        <v>2010</v>
      </c>
      <c r="C276" s="400"/>
      <c r="D276" s="400"/>
      <c r="E276" s="400" t="s">
        <v>2618</v>
      </c>
      <c r="F276" s="400" t="s">
        <v>2619</v>
      </c>
      <c r="G276" s="400" t="s">
        <v>2620</v>
      </c>
      <c r="H276" s="400"/>
      <c r="J276" s="513"/>
      <c r="K276" s="513"/>
      <c r="L276" s="513"/>
      <c r="M276" s="513"/>
      <c r="N276" s="513"/>
      <c r="O276" s="513"/>
      <c r="P276" s="513"/>
    </row>
    <row r="277" spans="1:16" s="520" customFormat="1" ht="21" customHeight="1" x14ac:dyDescent="0.3">
      <c r="A277" s="518"/>
      <c r="B277" s="519" t="s">
        <v>2015</v>
      </c>
      <c r="C277" s="399"/>
      <c r="D277" s="399"/>
      <c r="E277" s="399">
        <v>4</v>
      </c>
      <c r="F277" s="399">
        <v>5</v>
      </c>
      <c r="G277" s="399">
        <v>6</v>
      </c>
      <c r="H277" s="399"/>
      <c r="J277" s="521"/>
      <c r="K277" s="521"/>
      <c r="L277" s="521"/>
      <c r="M277" s="521"/>
      <c r="N277" s="521"/>
      <c r="O277" s="521"/>
      <c r="P277" s="521"/>
    </row>
    <row r="278" spans="1:16" s="503" customFormat="1" ht="20.399999999999999" customHeight="1" x14ac:dyDescent="0.3">
      <c r="A278" s="501" t="s">
        <v>7</v>
      </c>
      <c r="B278" s="502" t="s">
        <v>8</v>
      </c>
      <c r="C278" s="502" t="s">
        <v>9</v>
      </c>
      <c r="D278" s="502" t="s">
        <v>10</v>
      </c>
      <c r="E278" s="502" t="s">
        <v>11</v>
      </c>
      <c r="F278" s="502" t="s">
        <v>12</v>
      </c>
      <c r="G278" s="502" t="s">
        <v>13</v>
      </c>
      <c r="H278" s="502" t="s">
        <v>14</v>
      </c>
      <c r="J278" s="504"/>
      <c r="K278" s="504"/>
      <c r="L278" s="504"/>
      <c r="M278" s="504"/>
      <c r="N278" s="504"/>
      <c r="O278" s="504"/>
      <c r="P278" s="504"/>
    </row>
    <row r="279" spans="1:16" s="29" customFormat="1" ht="21" customHeight="1" x14ac:dyDescent="0.3">
      <c r="A279" s="530" t="s">
        <v>2621</v>
      </c>
      <c r="B279" s="540" t="s">
        <v>2622</v>
      </c>
      <c r="C279" s="549"/>
      <c r="D279" s="541" t="s">
        <v>132</v>
      </c>
      <c r="E279" s="546" t="s">
        <v>117</v>
      </c>
      <c r="F279" s="547" t="s">
        <v>1631</v>
      </c>
      <c r="G279" s="548" t="s">
        <v>118</v>
      </c>
      <c r="H279" s="549"/>
    </row>
    <row r="280" spans="1:16" s="398" customFormat="1" ht="21" customHeight="1" x14ac:dyDescent="0.3">
      <c r="A280" s="512"/>
      <c r="B280" s="395" t="s">
        <v>2010</v>
      </c>
      <c r="C280" s="400"/>
      <c r="D280" s="400" t="s">
        <v>2623</v>
      </c>
      <c r="E280" s="400" t="s">
        <v>2624</v>
      </c>
      <c r="F280" s="400" t="s">
        <v>2625</v>
      </c>
      <c r="G280" s="400" t="s">
        <v>2626</v>
      </c>
      <c r="H280" s="400"/>
      <c r="J280" s="513"/>
      <c r="K280" s="513"/>
      <c r="L280" s="513"/>
      <c r="M280" s="513"/>
      <c r="N280" s="513"/>
      <c r="O280" s="513"/>
      <c r="P280" s="513"/>
    </row>
    <row r="281" spans="1:16" s="520" customFormat="1" ht="21" customHeight="1" x14ac:dyDescent="0.3">
      <c r="A281" s="518"/>
      <c r="B281" s="519" t="s">
        <v>2015</v>
      </c>
      <c r="C281" s="399"/>
      <c r="D281" s="399">
        <v>1</v>
      </c>
      <c r="E281" s="399"/>
      <c r="F281" s="399">
        <v>2</v>
      </c>
      <c r="G281" s="399">
        <v>3</v>
      </c>
      <c r="H281" s="399"/>
      <c r="J281" s="521"/>
      <c r="K281" s="521"/>
      <c r="L281" s="521"/>
      <c r="M281" s="521"/>
      <c r="N281" s="521"/>
      <c r="O281" s="521"/>
      <c r="P281" s="521"/>
    </row>
    <row r="282" spans="1:16" s="503" customFormat="1" ht="20.399999999999999" customHeight="1" x14ac:dyDescent="0.3">
      <c r="A282" s="501" t="s">
        <v>7</v>
      </c>
      <c r="B282" s="502" t="s">
        <v>8</v>
      </c>
      <c r="C282" s="502" t="s">
        <v>9</v>
      </c>
      <c r="D282" s="502" t="s">
        <v>10</v>
      </c>
      <c r="E282" s="502" t="s">
        <v>11</v>
      </c>
      <c r="F282" s="502" t="s">
        <v>12</v>
      </c>
      <c r="G282" s="502" t="s">
        <v>13</v>
      </c>
      <c r="H282" s="502" t="s">
        <v>14</v>
      </c>
      <c r="J282" s="504"/>
      <c r="K282" s="504"/>
      <c r="L282" s="504"/>
      <c r="M282" s="504"/>
      <c r="N282" s="504"/>
      <c r="O282" s="504"/>
      <c r="P282" s="504"/>
    </row>
    <row r="283" spans="1:16" s="490" customFormat="1" ht="21" customHeight="1" x14ac:dyDescent="0.3">
      <c r="A283" s="530" t="s">
        <v>2627</v>
      </c>
      <c r="B283" s="540" t="s">
        <v>2628</v>
      </c>
      <c r="C283" s="541"/>
      <c r="D283" s="543" t="s">
        <v>720</v>
      </c>
      <c r="E283" s="541" t="s">
        <v>132</v>
      </c>
      <c r="F283" s="548" t="s">
        <v>118</v>
      </c>
      <c r="G283" s="542" t="s">
        <v>719</v>
      </c>
      <c r="H283" s="564"/>
    </row>
    <row r="284" spans="1:16" s="398" customFormat="1" ht="21" customHeight="1" x14ac:dyDescent="0.3">
      <c r="A284" s="512"/>
      <c r="B284" s="395" t="s">
        <v>2010</v>
      </c>
      <c r="C284" s="400"/>
      <c r="D284" s="400" t="s">
        <v>2629</v>
      </c>
      <c r="E284" s="400" t="s">
        <v>2630</v>
      </c>
      <c r="F284" s="400" t="s">
        <v>2631</v>
      </c>
      <c r="G284" s="400" t="s">
        <v>2632</v>
      </c>
      <c r="H284" s="400"/>
      <c r="J284" s="513"/>
      <c r="K284" s="513"/>
      <c r="L284" s="513"/>
      <c r="M284" s="513"/>
      <c r="N284" s="513"/>
      <c r="O284" s="513"/>
      <c r="P284" s="513"/>
    </row>
    <row r="285" spans="1:16" s="520" customFormat="1" ht="21" customHeight="1" x14ac:dyDescent="0.3">
      <c r="A285" s="518"/>
      <c r="B285" s="519" t="s">
        <v>2015</v>
      </c>
      <c r="C285" s="399"/>
      <c r="D285" s="399">
        <v>5</v>
      </c>
      <c r="E285" s="399" t="s">
        <v>2633</v>
      </c>
      <c r="F285" s="399">
        <v>3</v>
      </c>
      <c r="G285" s="399">
        <v>6</v>
      </c>
      <c r="H285" s="399"/>
      <c r="J285" s="521"/>
      <c r="K285" s="521"/>
      <c r="L285" s="521"/>
      <c r="M285" s="521"/>
      <c r="N285" s="521"/>
      <c r="O285" s="521"/>
      <c r="P285" s="521"/>
    </row>
    <row r="286" spans="1:16" s="503" customFormat="1" ht="20.399999999999999" customHeight="1" x14ac:dyDescent="0.3">
      <c r="A286" s="501" t="s">
        <v>7</v>
      </c>
      <c r="B286" s="502" t="s">
        <v>8</v>
      </c>
      <c r="C286" s="502" t="s">
        <v>9</v>
      </c>
      <c r="D286" s="502" t="s">
        <v>10</v>
      </c>
      <c r="E286" s="502" t="s">
        <v>11</v>
      </c>
      <c r="F286" s="502" t="s">
        <v>12</v>
      </c>
      <c r="G286" s="502" t="s">
        <v>13</v>
      </c>
      <c r="H286" s="502" t="s">
        <v>14</v>
      </c>
      <c r="J286" s="504"/>
      <c r="K286" s="504"/>
      <c r="L286" s="504"/>
      <c r="M286" s="504"/>
      <c r="N286" s="504"/>
      <c r="O286" s="504"/>
      <c r="P286" s="504"/>
    </row>
    <row r="287" spans="1:16" s="29" customFormat="1" ht="21" customHeight="1" x14ac:dyDescent="0.3">
      <c r="A287" s="530" t="s">
        <v>2634</v>
      </c>
      <c r="B287" s="540" t="s">
        <v>2635</v>
      </c>
      <c r="C287" s="541"/>
      <c r="D287" s="544" t="s">
        <v>130</v>
      </c>
      <c r="E287" s="547" t="s">
        <v>1631</v>
      </c>
      <c r="F287" s="546" t="s">
        <v>117</v>
      </c>
      <c r="G287" s="524" t="s">
        <v>131</v>
      </c>
      <c r="H287" s="564"/>
    </row>
    <row r="288" spans="1:16" s="398" customFormat="1" ht="21" customHeight="1" x14ac:dyDescent="0.3">
      <c r="A288" s="512"/>
      <c r="B288" s="395" t="s">
        <v>2010</v>
      </c>
      <c r="C288" s="400"/>
      <c r="D288" s="400" t="s">
        <v>2636</v>
      </c>
      <c r="E288" s="400" t="s">
        <v>2637</v>
      </c>
      <c r="F288" s="400" t="s">
        <v>2638</v>
      </c>
      <c r="G288" s="400" t="s">
        <v>2639</v>
      </c>
      <c r="H288" s="400"/>
      <c r="J288" s="513"/>
      <c r="K288" s="513"/>
      <c r="L288" s="513"/>
      <c r="M288" s="513"/>
      <c r="N288" s="513"/>
      <c r="O288" s="513"/>
      <c r="P288" s="513"/>
    </row>
    <row r="289" spans="1:16" s="520" customFormat="1" ht="21" customHeight="1" x14ac:dyDescent="0.3">
      <c r="A289" s="518"/>
      <c r="B289" s="519" t="s">
        <v>2015</v>
      </c>
      <c r="C289" s="399"/>
      <c r="D289" s="399">
        <v>4</v>
      </c>
      <c r="E289" s="399">
        <v>1</v>
      </c>
      <c r="F289" s="399"/>
      <c r="G289" s="399">
        <v>2</v>
      </c>
      <c r="H289" s="399"/>
      <c r="J289" s="521"/>
      <c r="K289" s="521"/>
      <c r="L289" s="521"/>
      <c r="M289" s="521"/>
      <c r="N289" s="521"/>
      <c r="O289" s="521"/>
      <c r="P289" s="521"/>
    </row>
    <row r="290" spans="1:16" s="545" customFormat="1" ht="21" customHeight="1" x14ac:dyDescent="0.4">
      <c r="C290" s="565"/>
      <c r="D290" s="565"/>
      <c r="E290" s="565"/>
      <c r="F290" s="565"/>
      <c r="G290" s="565"/>
    </row>
    <row r="291" spans="1:16" s="545" customFormat="1" ht="21" customHeight="1" x14ac:dyDescent="0.4">
      <c r="C291" s="565"/>
      <c r="D291" s="565"/>
      <c r="E291" s="565"/>
      <c r="F291" s="565"/>
      <c r="G291" s="565"/>
    </row>
    <row r="292" spans="1:16" s="545" customFormat="1" ht="21" customHeight="1" x14ac:dyDescent="0.4">
      <c r="A292" s="566"/>
      <c r="C292" s="565"/>
      <c r="D292" s="565"/>
      <c r="E292" s="565"/>
      <c r="F292" s="565"/>
      <c r="G292" s="565"/>
    </row>
    <row r="293" spans="1:16" s="545" customFormat="1" ht="21" customHeight="1" x14ac:dyDescent="0.4">
      <c r="A293" s="566"/>
      <c r="C293" s="565"/>
      <c r="D293" s="565"/>
      <c r="E293" s="565"/>
      <c r="F293" s="565"/>
      <c r="G293" s="565"/>
    </row>
    <row r="294" spans="1:16" s="545" customFormat="1" ht="21" customHeight="1" x14ac:dyDescent="0.4">
      <c r="A294" s="566"/>
      <c r="C294" s="565"/>
      <c r="D294" s="565"/>
      <c r="E294" s="565"/>
      <c r="F294" s="565"/>
      <c r="G294" s="565"/>
    </row>
    <row r="295" spans="1:16" s="545" customFormat="1" ht="21" customHeight="1" x14ac:dyDescent="0.4">
      <c r="A295" s="566"/>
      <c r="C295" s="565"/>
      <c r="D295" s="565"/>
      <c r="E295" s="565"/>
      <c r="F295" s="565"/>
      <c r="G295" s="565"/>
    </row>
    <row r="296" spans="1:16" s="545" customFormat="1" ht="21" customHeight="1" x14ac:dyDescent="0.4">
      <c r="A296" s="566"/>
      <c r="C296" s="565"/>
      <c r="D296" s="565"/>
      <c r="E296" s="565"/>
      <c r="F296" s="565"/>
      <c r="G296" s="565"/>
    </row>
    <row r="297" spans="1:16" s="545" customFormat="1" ht="21" customHeight="1" x14ac:dyDescent="0.4">
      <c r="A297" s="566"/>
      <c r="C297" s="565"/>
      <c r="D297" s="565"/>
      <c r="E297" s="565"/>
      <c r="F297" s="565"/>
      <c r="G297" s="565"/>
    </row>
    <row r="298" spans="1:16" s="545" customFormat="1" ht="21" customHeight="1" x14ac:dyDescent="0.4">
      <c r="A298" s="566"/>
      <c r="C298" s="565"/>
      <c r="D298" s="565"/>
      <c r="E298" s="565"/>
      <c r="F298" s="565"/>
      <c r="G298" s="565"/>
    </row>
    <row r="299" spans="1:16" s="545" customFormat="1" ht="21" customHeight="1" x14ac:dyDescent="0.4">
      <c r="A299" s="566"/>
      <c r="C299" s="565"/>
      <c r="D299" s="565"/>
      <c r="E299" s="565"/>
      <c r="F299" s="565"/>
      <c r="G299" s="565"/>
    </row>
    <row r="300" spans="1:16" s="545" customFormat="1" ht="21" customHeight="1" x14ac:dyDescent="0.4">
      <c r="A300" s="566"/>
      <c r="C300" s="565"/>
      <c r="D300" s="565"/>
      <c r="E300" s="565"/>
      <c r="F300" s="565"/>
      <c r="G300" s="565"/>
    </row>
    <row r="301" spans="1:16" s="545" customFormat="1" ht="21" customHeight="1" x14ac:dyDescent="0.4">
      <c r="A301" s="566"/>
      <c r="C301" s="565"/>
      <c r="D301" s="565"/>
      <c r="E301" s="565"/>
      <c r="F301" s="565"/>
      <c r="G301" s="565"/>
    </row>
    <row r="302" spans="1:16" s="545" customFormat="1" ht="21" customHeight="1" x14ac:dyDescent="0.4">
      <c r="A302" s="566"/>
      <c r="C302" s="565"/>
      <c r="D302" s="565"/>
      <c r="E302" s="565"/>
      <c r="F302" s="565"/>
      <c r="G302" s="565"/>
    </row>
    <row r="303" spans="1:16" s="545" customFormat="1" ht="21" customHeight="1" x14ac:dyDescent="0.4">
      <c r="A303" s="566"/>
      <c r="C303" s="565"/>
      <c r="D303" s="565"/>
      <c r="E303" s="565"/>
      <c r="F303" s="565"/>
      <c r="G303" s="565"/>
    </row>
    <row r="304" spans="1:16" s="545" customFormat="1" ht="21" customHeight="1" x14ac:dyDescent="0.4">
      <c r="A304" s="566"/>
      <c r="C304" s="565"/>
      <c r="D304" s="565"/>
      <c r="E304" s="565"/>
      <c r="F304" s="565"/>
      <c r="G304" s="565"/>
    </row>
    <row r="305" spans="1:8" s="545" customFormat="1" ht="21" customHeight="1" x14ac:dyDescent="0.4">
      <c r="A305" s="566"/>
      <c r="C305" s="565"/>
      <c r="D305" s="565"/>
      <c r="E305" s="565"/>
      <c r="F305" s="565"/>
      <c r="G305" s="565"/>
    </row>
    <row r="306" spans="1:8" s="545" customFormat="1" ht="21" customHeight="1" x14ac:dyDescent="0.4">
      <c r="A306" s="566"/>
      <c r="C306" s="565"/>
      <c r="D306" s="565"/>
      <c r="E306" s="565"/>
      <c r="F306" s="565"/>
      <c r="G306" s="565"/>
    </row>
    <row r="307" spans="1:8" s="545" customFormat="1" ht="21" customHeight="1" x14ac:dyDescent="0.4">
      <c r="A307" s="566"/>
      <c r="C307" s="565"/>
      <c r="D307" s="565"/>
      <c r="E307" s="565"/>
      <c r="F307" s="565"/>
      <c r="G307" s="565"/>
    </row>
    <row r="308" spans="1:8" s="545" customFormat="1" ht="21" customHeight="1" x14ac:dyDescent="0.4">
      <c r="A308" s="566"/>
      <c r="C308" s="565"/>
      <c r="D308" s="565"/>
      <c r="E308" s="565"/>
      <c r="F308" s="565"/>
      <c r="G308" s="565"/>
    </row>
    <row r="309" spans="1:8" s="545" customFormat="1" ht="21" customHeight="1" x14ac:dyDescent="0.4">
      <c r="A309" s="566"/>
      <c r="C309" s="565"/>
      <c r="D309" s="565"/>
      <c r="E309" s="565"/>
      <c r="F309" s="565"/>
      <c r="G309" s="565"/>
    </row>
    <row r="310" spans="1:8" s="545" customFormat="1" ht="21" customHeight="1" x14ac:dyDescent="0.4">
      <c r="A310" s="566"/>
      <c r="C310" s="565"/>
      <c r="D310" s="565"/>
      <c r="E310" s="565"/>
      <c r="F310" s="565"/>
      <c r="G310" s="565"/>
    </row>
    <row r="311" spans="1:8" s="545" customFormat="1" ht="21" customHeight="1" x14ac:dyDescent="0.4">
      <c r="A311" s="566"/>
      <c r="C311" s="565"/>
      <c r="D311" s="565"/>
      <c r="E311" s="565"/>
      <c r="F311" s="565"/>
      <c r="G311" s="565"/>
    </row>
    <row r="312" spans="1:8" s="545" customFormat="1" ht="21" customHeight="1" x14ac:dyDescent="0.4">
      <c r="A312" s="566"/>
      <c r="C312" s="565"/>
      <c r="D312" s="565"/>
      <c r="E312" s="565"/>
      <c r="F312" s="565"/>
      <c r="G312" s="565"/>
    </row>
    <row r="313" spans="1:8" s="545" customFormat="1" ht="21" customHeight="1" x14ac:dyDescent="0.4">
      <c r="A313" s="566"/>
      <c r="C313" s="565"/>
      <c r="D313" s="565"/>
      <c r="E313" s="565"/>
      <c r="F313" s="565"/>
      <c r="G313" s="565"/>
    </row>
    <row r="314" spans="1:8" s="545" customFormat="1" ht="21" customHeight="1" x14ac:dyDescent="0.4">
      <c r="A314" s="566"/>
      <c r="C314" s="565"/>
      <c r="D314" s="565"/>
      <c r="E314" s="565"/>
      <c r="F314" s="565"/>
      <c r="G314" s="565"/>
    </row>
    <row r="315" spans="1:8" ht="21" customHeight="1" x14ac:dyDescent="0.4">
      <c r="H315" s="527"/>
    </row>
    <row r="316" spans="1:8" ht="21" customHeight="1" x14ac:dyDescent="0.4">
      <c r="H316" s="527"/>
    </row>
    <row r="317" spans="1:8" ht="21" customHeight="1" x14ac:dyDescent="0.4">
      <c r="H317" s="527"/>
    </row>
    <row r="318" spans="1:8" ht="21" customHeight="1" x14ac:dyDescent="0.4">
      <c r="H318" s="527"/>
    </row>
    <row r="319" spans="1:8" ht="21" customHeight="1" x14ac:dyDescent="0.4">
      <c r="H319" s="527"/>
    </row>
    <row r="320" spans="1:8" ht="21" customHeight="1" x14ac:dyDescent="0.4">
      <c r="H320" s="527"/>
    </row>
    <row r="321" spans="8:8" ht="21" customHeight="1" x14ac:dyDescent="0.4">
      <c r="H321" s="527"/>
    </row>
    <row r="322" spans="8:8" ht="21" customHeight="1" x14ac:dyDescent="0.4">
      <c r="H322" s="527"/>
    </row>
    <row r="323" spans="8:8" ht="21" customHeight="1" x14ac:dyDescent="0.4">
      <c r="H323" s="527"/>
    </row>
    <row r="324" spans="8:8" ht="21" customHeight="1" x14ac:dyDescent="0.4">
      <c r="H324" s="527"/>
    </row>
    <row r="325" spans="8:8" ht="21" customHeight="1" x14ac:dyDescent="0.4">
      <c r="H325" s="527"/>
    </row>
    <row r="326" spans="8:8" ht="21" customHeight="1" x14ac:dyDescent="0.4">
      <c r="H326" s="527"/>
    </row>
    <row r="327" spans="8:8" ht="21" customHeight="1" x14ac:dyDescent="0.4">
      <c r="H327" s="527"/>
    </row>
    <row r="328" spans="8:8" ht="21" customHeight="1" x14ac:dyDescent="0.4">
      <c r="H328" s="527"/>
    </row>
    <row r="329" spans="8:8" ht="21" customHeight="1" x14ac:dyDescent="0.4">
      <c r="H329" s="527"/>
    </row>
    <row r="330" spans="8:8" ht="21" customHeight="1" x14ac:dyDescent="0.4">
      <c r="H330" s="527"/>
    </row>
    <row r="331" spans="8:8" ht="21" customHeight="1" x14ac:dyDescent="0.4">
      <c r="H331" s="527"/>
    </row>
    <row r="332" spans="8:8" ht="21" customHeight="1" x14ac:dyDescent="0.4">
      <c r="H332" s="527"/>
    </row>
    <row r="333" spans="8:8" ht="21" customHeight="1" x14ac:dyDescent="0.4">
      <c r="H333" s="527"/>
    </row>
    <row r="334" spans="8:8" ht="21" customHeight="1" x14ac:dyDescent="0.4">
      <c r="H334" s="527"/>
    </row>
    <row r="335" spans="8:8" ht="21" customHeight="1" x14ac:dyDescent="0.4">
      <c r="H335" s="527"/>
    </row>
    <row r="336" spans="8:8" ht="21" customHeight="1" x14ac:dyDescent="0.4">
      <c r="H336" s="527"/>
    </row>
    <row r="337" spans="8:8" ht="21" customHeight="1" x14ac:dyDescent="0.4">
      <c r="H337" s="527"/>
    </row>
    <row r="338" spans="8:8" ht="21" customHeight="1" x14ac:dyDescent="0.4">
      <c r="H338" s="527"/>
    </row>
    <row r="339" spans="8:8" ht="21" customHeight="1" x14ac:dyDescent="0.4">
      <c r="H339" s="527"/>
    </row>
    <row r="340" spans="8:8" ht="21" customHeight="1" x14ac:dyDescent="0.4">
      <c r="H340" s="527"/>
    </row>
    <row r="341" spans="8:8" ht="21" customHeight="1" x14ac:dyDescent="0.4">
      <c r="H341" s="527"/>
    </row>
    <row r="342" spans="8:8" ht="21" customHeight="1" x14ac:dyDescent="0.4">
      <c r="H342" s="527"/>
    </row>
    <row r="343" spans="8:8" ht="21" customHeight="1" x14ac:dyDescent="0.4">
      <c r="H343" s="527"/>
    </row>
    <row r="344" spans="8:8" ht="21" customHeight="1" x14ac:dyDescent="0.4">
      <c r="H344" s="527"/>
    </row>
    <row r="345" spans="8:8" ht="21" customHeight="1" x14ac:dyDescent="0.4">
      <c r="H345" s="527"/>
    </row>
    <row r="346" spans="8:8" ht="21" customHeight="1" x14ac:dyDescent="0.4">
      <c r="H346" s="527"/>
    </row>
    <row r="347" spans="8:8" ht="21" customHeight="1" x14ac:dyDescent="0.4">
      <c r="H347" s="527"/>
    </row>
    <row r="348" spans="8:8" ht="21" customHeight="1" x14ac:dyDescent="0.4">
      <c r="H348" s="527"/>
    </row>
    <row r="349" spans="8:8" ht="21" customHeight="1" x14ac:dyDescent="0.4">
      <c r="H349" s="527"/>
    </row>
    <row r="350" spans="8:8" ht="21" customHeight="1" x14ac:dyDescent="0.4">
      <c r="H350" s="527"/>
    </row>
    <row r="351" spans="8:8" ht="21" customHeight="1" x14ac:dyDescent="0.4">
      <c r="H351" s="527"/>
    </row>
    <row r="352" spans="8:8" ht="21" customHeight="1" x14ac:dyDescent="0.4">
      <c r="H352" s="527"/>
    </row>
    <row r="353" spans="8:8" ht="21" customHeight="1" x14ac:dyDescent="0.4">
      <c r="H353" s="527"/>
    </row>
    <row r="354" spans="8:8" ht="21" customHeight="1" x14ac:dyDescent="0.4">
      <c r="H354" s="527"/>
    </row>
    <row r="355" spans="8:8" ht="21" customHeight="1" x14ac:dyDescent="0.4">
      <c r="H355" s="527"/>
    </row>
    <row r="356" spans="8:8" ht="21" customHeight="1" x14ac:dyDescent="0.4">
      <c r="H356" s="527"/>
    </row>
    <row r="357" spans="8:8" ht="21" customHeight="1" x14ac:dyDescent="0.4">
      <c r="H357" s="527"/>
    </row>
    <row r="358" spans="8:8" ht="21" customHeight="1" x14ac:dyDescent="0.4">
      <c r="H358" s="527"/>
    </row>
    <row r="359" spans="8:8" ht="21" customHeight="1" x14ac:dyDescent="0.4">
      <c r="H359" s="527"/>
    </row>
    <row r="360" spans="8:8" ht="21" customHeight="1" x14ac:dyDescent="0.4">
      <c r="H360" s="527"/>
    </row>
    <row r="361" spans="8:8" ht="21" customHeight="1" x14ac:dyDescent="0.4">
      <c r="H361" s="527"/>
    </row>
    <row r="362" spans="8:8" ht="21" customHeight="1" x14ac:dyDescent="0.4">
      <c r="H362" s="527"/>
    </row>
    <row r="363" spans="8:8" ht="21" customHeight="1" x14ac:dyDescent="0.4">
      <c r="H363" s="527"/>
    </row>
    <row r="364" spans="8:8" ht="21" customHeight="1" x14ac:dyDescent="0.4">
      <c r="H364" s="527"/>
    </row>
    <row r="365" spans="8:8" ht="21" customHeight="1" x14ac:dyDescent="0.4">
      <c r="H365" s="527"/>
    </row>
  </sheetData>
  <phoneticPr fontId="4" type="noConversion"/>
  <printOptions horizontalCentered="1"/>
  <pageMargins left="0.2" right="0.2" top="0.39370078740157483" bottom="0.39370078740157483" header="0.23622047244094491" footer="0.23622047244094491"/>
  <pageSetup paperSize="9" scale="90" orientation="landscape" r:id="rId1"/>
  <headerFooter alignWithMargins="0">
    <oddFooter xml:space="preserve">&amp;C&amp;"Times New Roman,標準"&amp;P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"/>
  <sheetViews>
    <sheetView showGridLines="0" topLeftCell="A46" zoomScaleNormal="100" zoomScaleSheetLayoutView="75" workbookViewId="0">
      <selection activeCell="G58" sqref="G58"/>
    </sheetView>
  </sheetViews>
  <sheetFormatPr defaultRowHeight="18.600000000000001" customHeight="1" x14ac:dyDescent="0.3"/>
  <cols>
    <col min="1" max="1" width="6.109375" style="499" customWidth="1"/>
    <col min="2" max="2" width="32.88671875" style="21" customWidth="1"/>
    <col min="3" max="8" width="10.33203125" style="2" customWidth="1"/>
    <col min="9" max="9" width="9" style="497" customWidth="1"/>
    <col min="10" max="10" width="9.77734375" style="500" hidden="1" customWidth="1"/>
    <col min="11" max="11" width="5.33203125" style="2" hidden="1" customWidth="1"/>
    <col min="12" max="12" width="5" style="498" hidden="1" customWidth="1"/>
    <col min="13" max="256" width="8.88671875" style="21"/>
    <col min="257" max="257" width="6.109375" style="21" customWidth="1"/>
    <col min="258" max="258" width="32.88671875" style="21" customWidth="1"/>
    <col min="259" max="264" width="10.33203125" style="21" customWidth="1"/>
    <col min="265" max="265" width="9" style="21" customWidth="1"/>
    <col min="266" max="268" width="0" style="21" hidden="1" customWidth="1"/>
    <col min="269" max="512" width="8.88671875" style="21"/>
    <col min="513" max="513" width="6.109375" style="21" customWidth="1"/>
    <col min="514" max="514" width="32.88671875" style="21" customWidth="1"/>
    <col min="515" max="520" width="10.33203125" style="21" customWidth="1"/>
    <col min="521" max="521" width="9" style="21" customWidth="1"/>
    <col min="522" max="524" width="0" style="21" hidden="1" customWidth="1"/>
    <col min="525" max="768" width="8.88671875" style="21"/>
    <col min="769" max="769" width="6.109375" style="21" customWidth="1"/>
    <col min="770" max="770" width="32.88671875" style="21" customWidth="1"/>
    <col min="771" max="776" width="10.33203125" style="21" customWidth="1"/>
    <col min="777" max="777" width="9" style="21" customWidth="1"/>
    <col min="778" max="780" width="0" style="21" hidden="1" customWidth="1"/>
    <col min="781" max="1024" width="8.88671875" style="21"/>
    <col min="1025" max="1025" width="6.109375" style="21" customWidth="1"/>
    <col min="1026" max="1026" width="32.88671875" style="21" customWidth="1"/>
    <col min="1027" max="1032" width="10.33203125" style="21" customWidth="1"/>
    <col min="1033" max="1033" width="9" style="21" customWidth="1"/>
    <col min="1034" max="1036" width="0" style="21" hidden="1" customWidth="1"/>
    <col min="1037" max="1280" width="8.88671875" style="21"/>
    <col min="1281" max="1281" width="6.109375" style="21" customWidth="1"/>
    <col min="1282" max="1282" width="32.88671875" style="21" customWidth="1"/>
    <col min="1283" max="1288" width="10.33203125" style="21" customWidth="1"/>
    <col min="1289" max="1289" width="9" style="21" customWidth="1"/>
    <col min="1290" max="1292" width="0" style="21" hidden="1" customWidth="1"/>
    <col min="1293" max="1536" width="8.88671875" style="21"/>
    <col min="1537" max="1537" width="6.109375" style="21" customWidth="1"/>
    <col min="1538" max="1538" width="32.88671875" style="21" customWidth="1"/>
    <col min="1539" max="1544" width="10.33203125" style="21" customWidth="1"/>
    <col min="1545" max="1545" width="9" style="21" customWidth="1"/>
    <col min="1546" max="1548" width="0" style="21" hidden="1" customWidth="1"/>
    <col min="1549" max="1792" width="8.88671875" style="21"/>
    <col min="1793" max="1793" width="6.109375" style="21" customWidth="1"/>
    <col min="1794" max="1794" width="32.88671875" style="21" customWidth="1"/>
    <col min="1795" max="1800" width="10.33203125" style="21" customWidth="1"/>
    <col min="1801" max="1801" width="9" style="21" customWidth="1"/>
    <col min="1802" max="1804" width="0" style="21" hidden="1" customWidth="1"/>
    <col min="1805" max="2048" width="8.88671875" style="21"/>
    <col min="2049" max="2049" width="6.109375" style="21" customWidth="1"/>
    <col min="2050" max="2050" width="32.88671875" style="21" customWidth="1"/>
    <col min="2051" max="2056" width="10.33203125" style="21" customWidth="1"/>
    <col min="2057" max="2057" width="9" style="21" customWidth="1"/>
    <col min="2058" max="2060" width="0" style="21" hidden="1" customWidth="1"/>
    <col min="2061" max="2304" width="8.88671875" style="21"/>
    <col min="2305" max="2305" width="6.109375" style="21" customWidth="1"/>
    <col min="2306" max="2306" width="32.88671875" style="21" customWidth="1"/>
    <col min="2307" max="2312" width="10.33203125" style="21" customWidth="1"/>
    <col min="2313" max="2313" width="9" style="21" customWidth="1"/>
    <col min="2314" max="2316" width="0" style="21" hidden="1" customWidth="1"/>
    <col min="2317" max="2560" width="8.88671875" style="21"/>
    <col min="2561" max="2561" width="6.109375" style="21" customWidth="1"/>
    <col min="2562" max="2562" width="32.88671875" style="21" customWidth="1"/>
    <col min="2563" max="2568" width="10.33203125" style="21" customWidth="1"/>
    <col min="2569" max="2569" width="9" style="21" customWidth="1"/>
    <col min="2570" max="2572" width="0" style="21" hidden="1" customWidth="1"/>
    <col min="2573" max="2816" width="8.88671875" style="21"/>
    <col min="2817" max="2817" width="6.109375" style="21" customWidth="1"/>
    <col min="2818" max="2818" width="32.88671875" style="21" customWidth="1"/>
    <col min="2819" max="2824" width="10.33203125" style="21" customWidth="1"/>
    <col min="2825" max="2825" width="9" style="21" customWidth="1"/>
    <col min="2826" max="2828" width="0" style="21" hidden="1" customWidth="1"/>
    <col min="2829" max="3072" width="8.88671875" style="21"/>
    <col min="3073" max="3073" width="6.109375" style="21" customWidth="1"/>
    <col min="3074" max="3074" width="32.88671875" style="21" customWidth="1"/>
    <col min="3075" max="3080" width="10.33203125" style="21" customWidth="1"/>
    <col min="3081" max="3081" width="9" style="21" customWidth="1"/>
    <col min="3082" max="3084" width="0" style="21" hidden="1" customWidth="1"/>
    <col min="3085" max="3328" width="8.88671875" style="21"/>
    <col min="3329" max="3329" width="6.109375" style="21" customWidth="1"/>
    <col min="3330" max="3330" width="32.88671875" style="21" customWidth="1"/>
    <col min="3331" max="3336" width="10.33203125" style="21" customWidth="1"/>
    <col min="3337" max="3337" width="9" style="21" customWidth="1"/>
    <col min="3338" max="3340" width="0" style="21" hidden="1" customWidth="1"/>
    <col min="3341" max="3584" width="8.88671875" style="21"/>
    <col min="3585" max="3585" width="6.109375" style="21" customWidth="1"/>
    <col min="3586" max="3586" width="32.88671875" style="21" customWidth="1"/>
    <col min="3587" max="3592" width="10.33203125" style="21" customWidth="1"/>
    <col min="3593" max="3593" width="9" style="21" customWidth="1"/>
    <col min="3594" max="3596" width="0" style="21" hidden="1" customWidth="1"/>
    <col min="3597" max="3840" width="8.88671875" style="21"/>
    <col min="3841" max="3841" width="6.109375" style="21" customWidth="1"/>
    <col min="3842" max="3842" width="32.88671875" style="21" customWidth="1"/>
    <col min="3843" max="3848" width="10.33203125" style="21" customWidth="1"/>
    <col min="3849" max="3849" width="9" style="21" customWidth="1"/>
    <col min="3850" max="3852" width="0" style="21" hidden="1" customWidth="1"/>
    <col min="3853" max="4096" width="8.88671875" style="21"/>
    <col min="4097" max="4097" width="6.109375" style="21" customWidth="1"/>
    <col min="4098" max="4098" width="32.88671875" style="21" customWidth="1"/>
    <col min="4099" max="4104" width="10.33203125" style="21" customWidth="1"/>
    <col min="4105" max="4105" width="9" style="21" customWidth="1"/>
    <col min="4106" max="4108" width="0" style="21" hidden="1" customWidth="1"/>
    <col min="4109" max="4352" width="8.88671875" style="21"/>
    <col min="4353" max="4353" width="6.109375" style="21" customWidth="1"/>
    <col min="4354" max="4354" width="32.88671875" style="21" customWidth="1"/>
    <col min="4355" max="4360" width="10.33203125" style="21" customWidth="1"/>
    <col min="4361" max="4361" width="9" style="21" customWidth="1"/>
    <col min="4362" max="4364" width="0" style="21" hidden="1" customWidth="1"/>
    <col min="4365" max="4608" width="8.88671875" style="21"/>
    <col min="4609" max="4609" width="6.109375" style="21" customWidth="1"/>
    <col min="4610" max="4610" width="32.88671875" style="21" customWidth="1"/>
    <col min="4611" max="4616" width="10.33203125" style="21" customWidth="1"/>
    <col min="4617" max="4617" width="9" style="21" customWidth="1"/>
    <col min="4618" max="4620" width="0" style="21" hidden="1" customWidth="1"/>
    <col min="4621" max="4864" width="8.88671875" style="21"/>
    <col min="4865" max="4865" width="6.109375" style="21" customWidth="1"/>
    <col min="4866" max="4866" width="32.88671875" style="21" customWidth="1"/>
    <col min="4867" max="4872" width="10.33203125" style="21" customWidth="1"/>
    <col min="4873" max="4873" width="9" style="21" customWidth="1"/>
    <col min="4874" max="4876" width="0" style="21" hidden="1" customWidth="1"/>
    <col min="4877" max="5120" width="8.88671875" style="21"/>
    <col min="5121" max="5121" width="6.109375" style="21" customWidth="1"/>
    <col min="5122" max="5122" width="32.88671875" style="21" customWidth="1"/>
    <col min="5123" max="5128" width="10.33203125" style="21" customWidth="1"/>
    <col min="5129" max="5129" width="9" style="21" customWidth="1"/>
    <col min="5130" max="5132" width="0" style="21" hidden="1" customWidth="1"/>
    <col min="5133" max="5376" width="8.88671875" style="21"/>
    <col min="5377" max="5377" width="6.109375" style="21" customWidth="1"/>
    <col min="5378" max="5378" width="32.88671875" style="21" customWidth="1"/>
    <col min="5379" max="5384" width="10.33203125" style="21" customWidth="1"/>
    <col min="5385" max="5385" width="9" style="21" customWidth="1"/>
    <col min="5386" max="5388" width="0" style="21" hidden="1" customWidth="1"/>
    <col min="5389" max="5632" width="8.88671875" style="21"/>
    <col min="5633" max="5633" width="6.109375" style="21" customWidth="1"/>
    <col min="5634" max="5634" width="32.88671875" style="21" customWidth="1"/>
    <col min="5635" max="5640" width="10.33203125" style="21" customWidth="1"/>
    <col min="5641" max="5641" width="9" style="21" customWidth="1"/>
    <col min="5642" max="5644" width="0" style="21" hidden="1" customWidth="1"/>
    <col min="5645" max="5888" width="8.88671875" style="21"/>
    <col min="5889" max="5889" width="6.109375" style="21" customWidth="1"/>
    <col min="5890" max="5890" width="32.88671875" style="21" customWidth="1"/>
    <col min="5891" max="5896" width="10.33203125" style="21" customWidth="1"/>
    <col min="5897" max="5897" width="9" style="21" customWidth="1"/>
    <col min="5898" max="5900" width="0" style="21" hidden="1" customWidth="1"/>
    <col min="5901" max="6144" width="8.88671875" style="21"/>
    <col min="6145" max="6145" width="6.109375" style="21" customWidth="1"/>
    <col min="6146" max="6146" width="32.88671875" style="21" customWidth="1"/>
    <col min="6147" max="6152" width="10.33203125" style="21" customWidth="1"/>
    <col min="6153" max="6153" width="9" style="21" customWidth="1"/>
    <col min="6154" max="6156" width="0" style="21" hidden="1" customWidth="1"/>
    <col min="6157" max="6400" width="8.88671875" style="21"/>
    <col min="6401" max="6401" width="6.109375" style="21" customWidth="1"/>
    <col min="6402" max="6402" width="32.88671875" style="21" customWidth="1"/>
    <col min="6403" max="6408" width="10.33203125" style="21" customWidth="1"/>
    <col min="6409" max="6409" width="9" style="21" customWidth="1"/>
    <col min="6410" max="6412" width="0" style="21" hidden="1" customWidth="1"/>
    <col min="6413" max="6656" width="8.88671875" style="21"/>
    <col min="6657" max="6657" width="6.109375" style="21" customWidth="1"/>
    <col min="6658" max="6658" width="32.88671875" style="21" customWidth="1"/>
    <col min="6659" max="6664" width="10.33203125" style="21" customWidth="1"/>
    <col min="6665" max="6665" width="9" style="21" customWidth="1"/>
    <col min="6666" max="6668" width="0" style="21" hidden="1" customWidth="1"/>
    <col min="6669" max="6912" width="8.88671875" style="21"/>
    <col min="6913" max="6913" width="6.109375" style="21" customWidth="1"/>
    <col min="6914" max="6914" width="32.88671875" style="21" customWidth="1"/>
    <col min="6915" max="6920" width="10.33203125" style="21" customWidth="1"/>
    <col min="6921" max="6921" width="9" style="21" customWidth="1"/>
    <col min="6922" max="6924" width="0" style="21" hidden="1" customWidth="1"/>
    <col min="6925" max="7168" width="8.88671875" style="21"/>
    <col min="7169" max="7169" width="6.109375" style="21" customWidth="1"/>
    <col min="7170" max="7170" width="32.88671875" style="21" customWidth="1"/>
    <col min="7171" max="7176" width="10.33203125" style="21" customWidth="1"/>
    <col min="7177" max="7177" width="9" style="21" customWidth="1"/>
    <col min="7178" max="7180" width="0" style="21" hidden="1" customWidth="1"/>
    <col min="7181" max="7424" width="8.88671875" style="21"/>
    <col min="7425" max="7425" width="6.109375" style="21" customWidth="1"/>
    <col min="7426" max="7426" width="32.88671875" style="21" customWidth="1"/>
    <col min="7427" max="7432" width="10.33203125" style="21" customWidth="1"/>
    <col min="7433" max="7433" width="9" style="21" customWidth="1"/>
    <col min="7434" max="7436" width="0" style="21" hidden="1" customWidth="1"/>
    <col min="7437" max="7680" width="8.88671875" style="21"/>
    <col min="7681" max="7681" width="6.109375" style="21" customWidth="1"/>
    <col min="7682" max="7682" width="32.88671875" style="21" customWidth="1"/>
    <col min="7683" max="7688" width="10.33203125" style="21" customWidth="1"/>
    <col min="7689" max="7689" width="9" style="21" customWidth="1"/>
    <col min="7690" max="7692" width="0" style="21" hidden="1" customWidth="1"/>
    <col min="7693" max="7936" width="8.88671875" style="21"/>
    <col min="7937" max="7937" width="6.109375" style="21" customWidth="1"/>
    <col min="7938" max="7938" width="32.88671875" style="21" customWidth="1"/>
    <col min="7939" max="7944" width="10.33203125" style="21" customWidth="1"/>
    <col min="7945" max="7945" width="9" style="21" customWidth="1"/>
    <col min="7946" max="7948" width="0" style="21" hidden="1" customWidth="1"/>
    <col min="7949" max="8192" width="8.88671875" style="21"/>
    <col min="8193" max="8193" width="6.109375" style="21" customWidth="1"/>
    <col min="8194" max="8194" width="32.88671875" style="21" customWidth="1"/>
    <col min="8195" max="8200" width="10.33203125" style="21" customWidth="1"/>
    <col min="8201" max="8201" width="9" style="21" customWidth="1"/>
    <col min="8202" max="8204" width="0" style="21" hidden="1" customWidth="1"/>
    <col min="8205" max="8448" width="8.88671875" style="21"/>
    <col min="8449" max="8449" width="6.109375" style="21" customWidth="1"/>
    <col min="8450" max="8450" width="32.88671875" style="21" customWidth="1"/>
    <col min="8451" max="8456" width="10.33203125" style="21" customWidth="1"/>
    <col min="8457" max="8457" width="9" style="21" customWidth="1"/>
    <col min="8458" max="8460" width="0" style="21" hidden="1" customWidth="1"/>
    <col min="8461" max="8704" width="8.88671875" style="21"/>
    <col min="8705" max="8705" width="6.109375" style="21" customWidth="1"/>
    <col min="8706" max="8706" width="32.88671875" style="21" customWidth="1"/>
    <col min="8707" max="8712" width="10.33203125" style="21" customWidth="1"/>
    <col min="8713" max="8713" width="9" style="21" customWidth="1"/>
    <col min="8714" max="8716" width="0" style="21" hidden="1" customWidth="1"/>
    <col min="8717" max="8960" width="8.88671875" style="21"/>
    <col min="8961" max="8961" width="6.109375" style="21" customWidth="1"/>
    <col min="8962" max="8962" width="32.88671875" style="21" customWidth="1"/>
    <col min="8963" max="8968" width="10.33203125" style="21" customWidth="1"/>
    <col min="8969" max="8969" width="9" style="21" customWidth="1"/>
    <col min="8970" max="8972" width="0" style="21" hidden="1" customWidth="1"/>
    <col min="8973" max="9216" width="8.88671875" style="21"/>
    <col min="9217" max="9217" width="6.109375" style="21" customWidth="1"/>
    <col min="9218" max="9218" width="32.88671875" style="21" customWidth="1"/>
    <col min="9219" max="9224" width="10.33203125" style="21" customWidth="1"/>
    <col min="9225" max="9225" width="9" style="21" customWidth="1"/>
    <col min="9226" max="9228" width="0" style="21" hidden="1" customWidth="1"/>
    <col min="9229" max="9472" width="8.88671875" style="21"/>
    <col min="9473" max="9473" width="6.109375" style="21" customWidth="1"/>
    <col min="9474" max="9474" width="32.88671875" style="21" customWidth="1"/>
    <col min="9475" max="9480" width="10.33203125" style="21" customWidth="1"/>
    <col min="9481" max="9481" width="9" style="21" customWidth="1"/>
    <col min="9482" max="9484" width="0" style="21" hidden="1" customWidth="1"/>
    <col min="9485" max="9728" width="8.88671875" style="21"/>
    <col min="9729" max="9729" width="6.109375" style="21" customWidth="1"/>
    <col min="9730" max="9730" width="32.88671875" style="21" customWidth="1"/>
    <col min="9731" max="9736" width="10.33203125" style="21" customWidth="1"/>
    <col min="9737" max="9737" width="9" style="21" customWidth="1"/>
    <col min="9738" max="9740" width="0" style="21" hidden="1" customWidth="1"/>
    <col min="9741" max="9984" width="8.88671875" style="21"/>
    <col min="9985" max="9985" width="6.109375" style="21" customWidth="1"/>
    <col min="9986" max="9986" width="32.88671875" style="21" customWidth="1"/>
    <col min="9987" max="9992" width="10.33203125" style="21" customWidth="1"/>
    <col min="9993" max="9993" width="9" style="21" customWidth="1"/>
    <col min="9994" max="9996" width="0" style="21" hidden="1" customWidth="1"/>
    <col min="9997" max="10240" width="8.88671875" style="21"/>
    <col min="10241" max="10241" width="6.109375" style="21" customWidth="1"/>
    <col min="10242" max="10242" width="32.88671875" style="21" customWidth="1"/>
    <col min="10243" max="10248" width="10.33203125" style="21" customWidth="1"/>
    <col min="10249" max="10249" width="9" style="21" customWidth="1"/>
    <col min="10250" max="10252" width="0" style="21" hidden="1" customWidth="1"/>
    <col min="10253" max="10496" width="8.88671875" style="21"/>
    <col min="10497" max="10497" width="6.109375" style="21" customWidth="1"/>
    <col min="10498" max="10498" width="32.88671875" style="21" customWidth="1"/>
    <col min="10499" max="10504" width="10.33203125" style="21" customWidth="1"/>
    <col min="10505" max="10505" width="9" style="21" customWidth="1"/>
    <col min="10506" max="10508" width="0" style="21" hidden="1" customWidth="1"/>
    <col min="10509" max="10752" width="8.88671875" style="21"/>
    <col min="10753" max="10753" width="6.109375" style="21" customWidth="1"/>
    <col min="10754" max="10754" width="32.88671875" style="21" customWidth="1"/>
    <col min="10755" max="10760" width="10.33203125" style="21" customWidth="1"/>
    <col min="10761" max="10761" width="9" style="21" customWidth="1"/>
    <col min="10762" max="10764" width="0" style="21" hidden="1" customWidth="1"/>
    <col min="10765" max="11008" width="8.88671875" style="21"/>
    <col min="11009" max="11009" width="6.109375" style="21" customWidth="1"/>
    <col min="11010" max="11010" width="32.88671875" style="21" customWidth="1"/>
    <col min="11011" max="11016" width="10.33203125" style="21" customWidth="1"/>
    <col min="11017" max="11017" width="9" style="21" customWidth="1"/>
    <col min="11018" max="11020" width="0" style="21" hidden="1" customWidth="1"/>
    <col min="11021" max="11264" width="8.88671875" style="21"/>
    <col min="11265" max="11265" width="6.109375" style="21" customWidth="1"/>
    <col min="11266" max="11266" width="32.88671875" style="21" customWidth="1"/>
    <col min="11267" max="11272" width="10.33203125" style="21" customWidth="1"/>
    <col min="11273" max="11273" width="9" style="21" customWidth="1"/>
    <col min="11274" max="11276" width="0" style="21" hidden="1" customWidth="1"/>
    <col min="11277" max="11520" width="8.88671875" style="21"/>
    <col min="11521" max="11521" width="6.109375" style="21" customWidth="1"/>
    <col min="11522" max="11522" width="32.88671875" style="21" customWidth="1"/>
    <col min="11523" max="11528" width="10.33203125" style="21" customWidth="1"/>
    <col min="11529" max="11529" width="9" style="21" customWidth="1"/>
    <col min="11530" max="11532" width="0" style="21" hidden="1" customWidth="1"/>
    <col min="11533" max="11776" width="8.88671875" style="21"/>
    <col min="11777" max="11777" width="6.109375" style="21" customWidth="1"/>
    <col min="11778" max="11778" width="32.88671875" style="21" customWidth="1"/>
    <col min="11779" max="11784" width="10.33203125" style="21" customWidth="1"/>
    <col min="11785" max="11785" width="9" style="21" customWidth="1"/>
    <col min="11786" max="11788" width="0" style="21" hidden="1" customWidth="1"/>
    <col min="11789" max="12032" width="8.88671875" style="21"/>
    <col min="12033" max="12033" width="6.109375" style="21" customWidth="1"/>
    <col min="12034" max="12034" width="32.88671875" style="21" customWidth="1"/>
    <col min="12035" max="12040" width="10.33203125" style="21" customWidth="1"/>
    <col min="12041" max="12041" width="9" style="21" customWidth="1"/>
    <col min="12042" max="12044" width="0" style="21" hidden="1" customWidth="1"/>
    <col min="12045" max="12288" width="8.88671875" style="21"/>
    <col min="12289" max="12289" width="6.109375" style="21" customWidth="1"/>
    <col min="12290" max="12290" width="32.88671875" style="21" customWidth="1"/>
    <col min="12291" max="12296" width="10.33203125" style="21" customWidth="1"/>
    <col min="12297" max="12297" width="9" style="21" customWidth="1"/>
    <col min="12298" max="12300" width="0" style="21" hidden="1" customWidth="1"/>
    <col min="12301" max="12544" width="8.88671875" style="21"/>
    <col min="12545" max="12545" width="6.109375" style="21" customWidth="1"/>
    <col min="12546" max="12546" width="32.88671875" style="21" customWidth="1"/>
    <col min="12547" max="12552" width="10.33203125" style="21" customWidth="1"/>
    <col min="12553" max="12553" width="9" style="21" customWidth="1"/>
    <col min="12554" max="12556" width="0" style="21" hidden="1" customWidth="1"/>
    <col min="12557" max="12800" width="8.88671875" style="21"/>
    <col min="12801" max="12801" width="6.109375" style="21" customWidth="1"/>
    <col min="12802" max="12802" width="32.88671875" style="21" customWidth="1"/>
    <col min="12803" max="12808" width="10.33203125" style="21" customWidth="1"/>
    <col min="12809" max="12809" width="9" style="21" customWidth="1"/>
    <col min="12810" max="12812" width="0" style="21" hidden="1" customWidth="1"/>
    <col min="12813" max="13056" width="8.88671875" style="21"/>
    <col min="13057" max="13057" width="6.109375" style="21" customWidth="1"/>
    <col min="13058" max="13058" width="32.88671875" style="21" customWidth="1"/>
    <col min="13059" max="13064" width="10.33203125" style="21" customWidth="1"/>
    <col min="13065" max="13065" width="9" style="21" customWidth="1"/>
    <col min="13066" max="13068" width="0" style="21" hidden="1" customWidth="1"/>
    <col min="13069" max="13312" width="8.88671875" style="21"/>
    <col min="13313" max="13313" width="6.109375" style="21" customWidth="1"/>
    <col min="13314" max="13314" width="32.88671875" style="21" customWidth="1"/>
    <col min="13315" max="13320" width="10.33203125" style="21" customWidth="1"/>
    <col min="13321" max="13321" width="9" style="21" customWidth="1"/>
    <col min="13322" max="13324" width="0" style="21" hidden="1" customWidth="1"/>
    <col min="13325" max="13568" width="8.88671875" style="21"/>
    <col min="13569" max="13569" width="6.109375" style="21" customWidth="1"/>
    <col min="13570" max="13570" width="32.88671875" style="21" customWidth="1"/>
    <col min="13571" max="13576" width="10.33203125" style="21" customWidth="1"/>
    <col min="13577" max="13577" width="9" style="21" customWidth="1"/>
    <col min="13578" max="13580" width="0" style="21" hidden="1" customWidth="1"/>
    <col min="13581" max="13824" width="8.88671875" style="21"/>
    <col min="13825" max="13825" width="6.109375" style="21" customWidth="1"/>
    <col min="13826" max="13826" width="32.88671875" style="21" customWidth="1"/>
    <col min="13827" max="13832" width="10.33203125" style="21" customWidth="1"/>
    <col min="13833" max="13833" width="9" style="21" customWidth="1"/>
    <col min="13834" max="13836" width="0" style="21" hidden="1" customWidth="1"/>
    <col min="13837" max="14080" width="8.88671875" style="21"/>
    <col min="14081" max="14081" width="6.109375" style="21" customWidth="1"/>
    <col min="14082" max="14082" width="32.88671875" style="21" customWidth="1"/>
    <col min="14083" max="14088" width="10.33203125" style="21" customWidth="1"/>
    <col min="14089" max="14089" width="9" style="21" customWidth="1"/>
    <col min="14090" max="14092" width="0" style="21" hidden="1" customWidth="1"/>
    <col min="14093" max="14336" width="8.88671875" style="21"/>
    <col min="14337" max="14337" width="6.109375" style="21" customWidth="1"/>
    <col min="14338" max="14338" width="32.88671875" style="21" customWidth="1"/>
    <col min="14339" max="14344" width="10.33203125" style="21" customWidth="1"/>
    <col min="14345" max="14345" width="9" style="21" customWidth="1"/>
    <col min="14346" max="14348" width="0" style="21" hidden="1" customWidth="1"/>
    <col min="14349" max="14592" width="8.88671875" style="21"/>
    <col min="14593" max="14593" width="6.109375" style="21" customWidth="1"/>
    <col min="14594" max="14594" width="32.88671875" style="21" customWidth="1"/>
    <col min="14595" max="14600" width="10.33203125" style="21" customWidth="1"/>
    <col min="14601" max="14601" width="9" style="21" customWidth="1"/>
    <col min="14602" max="14604" width="0" style="21" hidden="1" customWidth="1"/>
    <col min="14605" max="14848" width="8.88671875" style="21"/>
    <col min="14849" max="14849" width="6.109375" style="21" customWidth="1"/>
    <col min="14850" max="14850" width="32.88671875" style="21" customWidth="1"/>
    <col min="14851" max="14856" width="10.33203125" style="21" customWidth="1"/>
    <col min="14857" max="14857" width="9" style="21" customWidth="1"/>
    <col min="14858" max="14860" width="0" style="21" hidden="1" customWidth="1"/>
    <col min="14861" max="15104" width="8.88671875" style="21"/>
    <col min="15105" max="15105" width="6.109375" style="21" customWidth="1"/>
    <col min="15106" max="15106" width="32.88671875" style="21" customWidth="1"/>
    <col min="15107" max="15112" width="10.33203125" style="21" customWidth="1"/>
    <col min="15113" max="15113" width="9" style="21" customWidth="1"/>
    <col min="15114" max="15116" width="0" style="21" hidden="1" customWidth="1"/>
    <col min="15117" max="15360" width="8.88671875" style="21"/>
    <col min="15361" max="15361" width="6.109375" style="21" customWidth="1"/>
    <col min="15362" max="15362" width="32.88671875" style="21" customWidth="1"/>
    <col min="15363" max="15368" width="10.33203125" style="21" customWidth="1"/>
    <col min="15369" max="15369" width="9" style="21" customWidth="1"/>
    <col min="15370" max="15372" width="0" style="21" hidden="1" customWidth="1"/>
    <col min="15373" max="15616" width="8.88671875" style="21"/>
    <col min="15617" max="15617" width="6.109375" style="21" customWidth="1"/>
    <col min="15618" max="15618" width="32.88671875" style="21" customWidth="1"/>
    <col min="15619" max="15624" width="10.33203125" style="21" customWidth="1"/>
    <col min="15625" max="15625" width="9" style="21" customWidth="1"/>
    <col min="15626" max="15628" width="0" style="21" hidden="1" customWidth="1"/>
    <col min="15629" max="15872" width="8.88671875" style="21"/>
    <col min="15873" max="15873" width="6.109375" style="21" customWidth="1"/>
    <col min="15874" max="15874" width="32.88671875" style="21" customWidth="1"/>
    <col min="15875" max="15880" width="10.33203125" style="21" customWidth="1"/>
    <col min="15881" max="15881" width="9" style="21" customWidth="1"/>
    <col min="15882" max="15884" width="0" style="21" hidden="1" customWidth="1"/>
    <col min="15885" max="16128" width="8.88671875" style="21"/>
    <col min="16129" max="16129" width="6.109375" style="21" customWidth="1"/>
    <col min="16130" max="16130" width="32.88671875" style="21" customWidth="1"/>
    <col min="16131" max="16136" width="10.33203125" style="21" customWidth="1"/>
    <col min="16137" max="16137" width="9" style="21" customWidth="1"/>
    <col min="16138" max="16140" width="0" style="21" hidden="1" customWidth="1"/>
    <col min="16141" max="16384" width="8.88671875" style="21"/>
  </cols>
  <sheetData>
    <row r="1" spans="1:12" s="360" customFormat="1" ht="18.600000000000001" customHeight="1" x14ac:dyDescent="0.3">
      <c r="A1" s="359" t="s">
        <v>1368</v>
      </c>
      <c r="C1" s="361" t="s">
        <v>1369</v>
      </c>
      <c r="E1" s="362" t="s">
        <v>1370</v>
      </c>
      <c r="F1" s="361"/>
      <c r="G1" s="361"/>
      <c r="H1" s="363" t="s">
        <v>1371</v>
      </c>
      <c r="I1" s="364"/>
      <c r="J1" s="362"/>
      <c r="K1" s="361"/>
      <c r="L1" s="365"/>
    </row>
    <row r="2" spans="1:12" s="377" customFormat="1" ht="18.600000000000001" customHeight="1" x14ac:dyDescent="0.3">
      <c r="A2" s="12"/>
      <c r="B2" s="366" t="s">
        <v>1372</v>
      </c>
      <c r="C2" s="367" t="s">
        <v>1373</v>
      </c>
      <c r="D2" s="368" t="s">
        <v>3</v>
      </c>
      <c r="E2" s="369" t="s">
        <v>4</v>
      </c>
      <c r="F2" s="370" t="s">
        <v>247</v>
      </c>
      <c r="G2" s="371" t="s">
        <v>5</v>
      </c>
      <c r="H2" s="372" t="s">
        <v>248</v>
      </c>
      <c r="I2" s="373" t="s">
        <v>6</v>
      </c>
      <c r="J2" s="374"/>
      <c r="K2" s="375"/>
      <c r="L2" s="376"/>
    </row>
    <row r="3" spans="1:12" s="2" customFormat="1" ht="18.600000000000001" customHeight="1" x14ac:dyDescent="0.3">
      <c r="A3" s="378" t="s">
        <v>7</v>
      </c>
      <c r="B3" s="379" t="s">
        <v>8</v>
      </c>
      <c r="C3" s="380" t="s">
        <v>9</v>
      </c>
      <c r="D3" s="380" t="s">
        <v>10</v>
      </c>
      <c r="E3" s="380" t="s">
        <v>11</v>
      </c>
      <c r="F3" s="380" t="s">
        <v>12</v>
      </c>
      <c r="G3" s="380" t="s">
        <v>13</v>
      </c>
      <c r="H3" s="380" t="s">
        <v>14</v>
      </c>
      <c r="I3" s="381" t="s">
        <v>1374</v>
      </c>
      <c r="J3" s="382" t="s">
        <v>1375</v>
      </c>
      <c r="K3" s="383"/>
      <c r="L3" s="384"/>
    </row>
    <row r="4" spans="1:12" s="29" customFormat="1" ht="18.600000000000001" customHeight="1" x14ac:dyDescent="0.3">
      <c r="A4" s="385">
        <v>1</v>
      </c>
      <c r="B4" s="386" t="s">
        <v>1376</v>
      </c>
      <c r="C4" s="387"/>
      <c r="D4" s="388" t="s">
        <v>743</v>
      </c>
      <c r="E4" s="389" t="s">
        <v>1377</v>
      </c>
      <c r="F4" s="390" t="s">
        <v>744</v>
      </c>
      <c r="G4" s="391" t="s">
        <v>745</v>
      </c>
      <c r="H4" s="387"/>
      <c r="I4" s="392" t="s">
        <v>1378</v>
      </c>
      <c r="J4" s="393" t="s">
        <v>1379</v>
      </c>
      <c r="K4" s="391" t="s">
        <v>1380</v>
      </c>
      <c r="L4" s="394"/>
    </row>
    <row r="5" spans="1:12" s="398" customFormat="1" ht="18.600000000000001" customHeight="1" x14ac:dyDescent="0.3">
      <c r="A5" s="385"/>
      <c r="B5" s="395" t="s">
        <v>21</v>
      </c>
      <c r="C5" s="396"/>
      <c r="D5" s="396" t="s">
        <v>1381</v>
      </c>
      <c r="E5" s="396" t="s">
        <v>1382</v>
      </c>
      <c r="F5" s="396" t="s">
        <v>1383</v>
      </c>
      <c r="G5" s="396" t="s">
        <v>1384</v>
      </c>
      <c r="H5" s="396"/>
      <c r="I5" s="396"/>
      <c r="J5" s="397"/>
    </row>
    <row r="6" spans="1:12" s="398" customFormat="1" ht="18.600000000000001" customHeight="1" x14ac:dyDescent="0.3">
      <c r="A6" s="385"/>
      <c r="B6" s="395" t="s">
        <v>26</v>
      </c>
      <c r="C6" s="399"/>
      <c r="D6" s="399">
        <v>1</v>
      </c>
      <c r="E6" s="399">
        <v>3</v>
      </c>
      <c r="F6" s="399">
        <v>2</v>
      </c>
      <c r="G6" s="399">
        <v>4</v>
      </c>
      <c r="H6" s="400"/>
      <c r="I6" s="392"/>
      <c r="J6" s="397"/>
    </row>
    <row r="7" spans="1:12" s="29" customFormat="1" ht="18.600000000000001" customHeight="1" x14ac:dyDescent="0.3">
      <c r="A7" s="385">
        <v>2</v>
      </c>
      <c r="B7" s="386" t="s">
        <v>1385</v>
      </c>
      <c r="C7" s="390" t="s">
        <v>1195</v>
      </c>
      <c r="D7" s="388" t="s">
        <v>1257</v>
      </c>
      <c r="E7" s="390" t="s">
        <v>1386</v>
      </c>
      <c r="F7" s="401" t="s">
        <v>882</v>
      </c>
      <c r="G7" s="389" t="s">
        <v>757</v>
      </c>
      <c r="H7" s="390"/>
      <c r="I7" s="392"/>
      <c r="J7" s="402" t="s">
        <v>1387</v>
      </c>
      <c r="K7" s="401" t="s">
        <v>1388</v>
      </c>
      <c r="L7" s="403">
        <f>+K4+K7</f>
        <v>38</v>
      </c>
    </row>
    <row r="8" spans="1:12" s="398" customFormat="1" ht="18.600000000000001" customHeight="1" x14ac:dyDescent="0.3">
      <c r="A8" s="385"/>
      <c r="B8" s="395" t="s">
        <v>21</v>
      </c>
      <c r="C8" s="396" t="s">
        <v>1389</v>
      </c>
      <c r="D8" s="396" t="s">
        <v>1390</v>
      </c>
      <c r="E8" s="396" t="s">
        <v>1391</v>
      </c>
      <c r="F8" s="396" t="s">
        <v>1392</v>
      </c>
      <c r="G8" s="396" t="s">
        <v>1393</v>
      </c>
      <c r="H8" s="396"/>
      <c r="I8" s="392"/>
      <c r="J8" s="397"/>
    </row>
    <row r="9" spans="1:12" s="398" customFormat="1" ht="18.600000000000001" customHeight="1" x14ac:dyDescent="0.3">
      <c r="A9" s="385"/>
      <c r="B9" s="395" t="s">
        <v>26</v>
      </c>
      <c r="C9" s="399">
        <v>4</v>
      </c>
      <c r="D9" s="399">
        <v>2</v>
      </c>
      <c r="E9" s="399" t="s">
        <v>1394</v>
      </c>
      <c r="F9" s="399">
        <v>1</v>
      </c>
      <c r="G9" s="399">
        <v>3</v>
      </c>
      <c r="H9" s="400"/>
      <c r="I9" s="392"/>
      <c r="J9" s="397"/>
    </row>
    <row r="10" spans="1:12" ht="18.600000000000001" customHeight="1" x14ac:dyDescent="0.3">
      <c r="A10" s="385">
        <v>3</v>
      </c>
      <c r="B10" s="404" t="s">
        <v>1395</v>
      </c>
      <c r="C10" s="388" t="s">
        <v>988</v>
      </c>
      <c r="D10" s="390" t="s">
        <v>1396</v>
      </c>
      <c r="E10" s="405" t="s">
        <v>1397</v>
      </c>
      <c r="F10" s="388" t="s">
        <v>990</v>
      </c>
      <c r="G10" s="388" t="s">
        <v>776</v>
      </c>
      <c r="H10" s="388"/>
      <c r="I10" s="392" t="s">
        <v>1398</v>
      </c>
      <c r="J10" s="406" t="s">
        <v>1399</v>
      </c>
      <c r="K10" s="388" t="s">
        <v>1400</v>
      </c>
      <c r="L10" s="403">
        <f>+L7+K10</f>
        <v>50</v>
      </c>
    </row>
    <row r="11" spans="1:12" s="398" customFormat="1" ht="18.600000000000001" customHeight="1" x14ac:dyDescent="0.3">
      <c r="A11" s="385"/>
      <c r="B11" s="395" t="s">
        <v>21</v>
      </c>
      <c r="C11" s="396" t="s">
        <v>1401</v>
      </c>
      <c r="D11" s="396" t="s">
        <v>1402</v>
      </c>
      <c r="E11" s="396" t="s">
        <v>1403</v>
      </c>
      <c r="F11" s="396" t="s">
        <v>1404</v>
      </c>
      <c r="G11" s="396" t="s">
        <v>1405</v>
      </c>
      <c r="H11" s="396"/>
      <c r="I11" s="392"/>
      <c r="J11" s="397"/>
    </row>
    <row r="12" spans="1:12" s="398" customFormat="1" ht="18.600000000000001" customHeight="1" x14ac:dyDescent="0.3">
      <c r="A12" s="385"/>
      <c r="B12" s="395" t="s">
        <v>26</v>
      </c>
      <c r="C12" s="399">
        <v>5</v>
      </c>
      <c r="D12" s="399">
        <v>4</v>
      </c>
      <c r="E12" s="399">
        <v>2</v>
      </c>
      <c r="F12" s="399">
        <v>1</v>
      </c>
      <c r="G12" s="399">
        <v>3</v>
      </c>
      <c r="H12" s="400"/>
      <c r="I12" s="392"/>
      <c r="J12" s="397"/>
    </row>
    <row r="13" spans="1:12" s="29" customFormat="1" ht="18.600000000000001" customHeight="1" x14ac:dyDescent="0.3">
      <c r="A13" s="385" t="s">
        <v>1406</v>
      </c>
      <c r="B13" s="404" t="s">
        <v>1407</v>
      </c>
      <c r="C13" s="389" t="s">
        <v>1408</v>
      </c>
      <c r="D13" s="405" t="s">
        <v>791</v>
      </c>
      <c r="E13" s="390" t="s">
        <v>1409</v>
      </c>
      <c r="F13" s="405" t="s">
        <v>1410</v>
      </c>
      <c r="G13" s="389" t="s">
        <v>1411</v>
      </c>
      <c r="H13" s="389" t="s">
        <v>331</v>
      </c>
      <c r="I13" s="392" t="s">
        <v>1412</v>
      </c>
      <c r="J13" s="407" t="s">
        <v>1413</v>
      </c>
      <c r="K13" s="389">
        <v>5</v>
      </c>
      <c r="L13" s="403">
        <f>+L10+K13</f>
        <v>55</v>
      </c>
    </row>
    <row r="14" spans="1:12" s="398" customFormat="1" ht="18.600000000000001" customHeight="1" x14ac:dyDescent="0.3">
      <c r="A14" s="385"/>
      <c r="B14" s="395" t="s">
        <v>21</v>
      </c>
      <c r="C14" s="396" t="s">
        <v>1414</v>
      </c>
      <c r="D14" s="396" t="s">
        <v>1415</v>
      </c>
      <c r="E14" s="396" t="s">
        <v>1416</v>
      </c>
      <c r="F14" s="396" t="s">
        <v>1417</v>
      </c>
      <c r="G14" s="396" t="s">
        <v>1418</v>
      </c>
      <c r="H14" s="396"/>
      <c r="I14" s="392"/>
      <c r="J14" s="397"/>
    </row>
    <row r="15" spans="1:12" s="398" customFormat="1" ht="18.600000000000001" customHeight="1" thickBot="1" x14ac:dyDescent="0.35">
      <c r="A15" s="385"/>
      <c r="B15" s="395" t="s">
        <v>26</v>
      </c>
      <c r="C15" s="399"/>
      <c r="D15" s="399">
        <v>6</v>
      </c>
      <c r="E15" s="408">
        <v>4</v>
      </c>
      <c r="F15" s="399"/>
      <c r="G15" s="399">
        <v>5</v>
      </c>
      <c r="H15" s="400"/>
      <c r="I15" s="392"/>
      <c r="J15" s="397"/>
    </row>
    <row r="16" spans="1:12" ht="18.600000000000001" customHeight="1" x14ac:dyDescent="0.3">
      <c r="A16" s="385" t="s">
        <v>1419</v>
      </c>
      <c r="B16" s="404" t="s">
        <v>1420</v>
      </c>
      <c r="C16" s="387"/>
      <c r="D16" s="409" t="s">
        <v>787</v>
      </c>
      <c r="E16" s="410" t="s">
        <v>314</v>
      </c>
      <c r="F16" s="411" t="s">
        <v>991</v>
      </c>
      <c r="G16" s="401" t="s">
        <v>789</v>
      </c>
      <c r="H16" s="387"/>
      <c r="I16" s="392" t="s">
        <v>1412</v>
      </c>
      <c r="J16" s="402" t="s">
        <v>1421</v>
      </c>
      <c r="K16" s="401" t="s">
        <v>1422</v>
      </c>
      <c r="L16" s="403">
        <f>+L13+K16</f>
        <v>58</v>
      </c>
    </row>
    <row r="17" spans="1:12" s="398" customFormat="1" ht="18.600000000000001" customHeight="1" x14ac:dyDescent="0.3">
      <c r="A17" s="385"/>
      <c r="B17" s="395" t="s">
        <v>21</v>
      </c>
      <c r="C17" s="396"/>
      <c r="D17" s="412" t="s">
        <v>1414</v>
      </c>
      <c r="E17" s="413" t="s">
        <v>1423</v>
      </c>
      <c r="F17" s="414" t="s">
        <v>1424</v>
      </c>
      <c r="G17" s="396" t="s">
        <v>1425</v>
      </c>
      <c r="H17" s="396"/>
      <c r="I17" s="392"/>
      <c r="J17" s="397"/>
    </row>
    <row r="18" spans="1:12" s="398" customFormat="1" ht="18.600000000000001" customHeight="1" thickBot="1" x14ac:dyDescent="0.35">
      <c r="A18" s="385"/>
      <c r="B18" s="395" t="s">
        <v>26</v>
      </c>
      <c r="C18" s="399"/>
      <c r="D18" s="415"/>
      <c r="E18" s="416">
        <v>1</v>
      </c>
      <c r="F18" s="417">
        <v>3</v>
      </c>
      <c r="G18" s="399">
        <v>2</v>
      </c>
      <c r="H18" s="400"/>
      <c r="I18" s="392"/>
      <c r="J18" s="397"/>
    </row>
    <row r="19" spans="1:12" s="29" customFormat="1" ht="18.600000000000001" customHeight="1" x14ac:dyDescent="0.3">
      <c r="A19" s="385" t="s">
        <v>1426</v>
      </c>
      <c r="B19" s="386" t="s">
        <v>1427</v>
      </c>
      <c r="C19" s="418" t="s">
        <v>1080</v>
      </c>
      <c r="D19" s="390" t="s">
        <v>1428</v>
      </c>
      <c r="E19" s="419" t="s">
        <v>1429</v>
      </c>
      <c r="F19" s="389" t="s">
        <v>803</v>
      </c>
      <c r="G19" s="388" t="s">
        <v>1430</v>
      </c>
      <c r="H19" s="387"/>
      <c r="I19" s="392" t="s">
        <v>1431</v>
      </c>
      <c r="J19" s="406" t="s">
        <v>1432</v>
      </c>
      <c r="K19" s="388" t="s">
        <v>1433</v>
      </c>
      <c r="L19" s="403">
        <f>+L16+K19-60</f>
        <v>3</v>
      </c>
    </row>
    <row r="20" spans="1:12" s="398" customFormat="1" ht="18.600000000000001" customHeight="1" x14ac:dyDescent="0.3">
      <c r="A20" s="385"/>
      <c r="B20" s="395" t="s">
        <v>21</v>
      </c>
      <c r="C20" s="396" t="s">
        <v>1434</v>
      </c>
      <c r="D20" s="396" t="s">
        <v>1435</v>
      </c>
      <c r="E20" s="396" t="s">
        <v>1414</v>
      </c>
      <c r="F20" s="396" t="s">
        <v>1436</v>
      </c>
      <c r="G20" s="396" t="s">
        <v>1437</v>
      </c>
      <c r="H20" s="396"/>
      <c r="I20" s="392"/>
      <c r="J20" s="397"/>
    </row>
    <row r="21" spans="1:12" s="398" customFormat="1" ht="18.600000000000001" customHeight="1" x14ac:dyDescent="0.3">
      <c r="A21" s="385"/>
      <c r="B21" s="395" t="s">
        <v>26</v>
      </c>
      <c r="C21" s="399">
        <v>5</v>
      </c>
      <c r="D21" s="399"/>
      <c r="E21" s="399"/>
      <c r="F21" s="399">
        <v>6</v>
      </c>
      <c r="G21" s="399"/>
      <c r="H21" s="400"/>
      <c r="I21" s="392"/>
      <c r="J21" s="397"/>
    </row>
    <row r="22" spans="1:12" ht="18.600000000000001" customHeight="1" x14ac:dyDescent="0.3">
      <c r="A22" s="385" t="s">
        <v>1438</v>
      </c>
      <c r="B22" s="386" t="s">
        <v>1439</v>
      </c>
      <c r="C22" s="387"/>
      <c r="D22" s="388" t="s">
        <v>881</v>
      </c>
      <c r="E22" s="405" t="s">
        <v>802</v>
      </c>
      <c r="F22" s="401" t="s">
        <v>804</v>
      </c>
      <c r="G22" s="389" t="s">
        <v>1440</v>
      </c>
      <c r="H22" s="387"/>
      <c r="I22" s="392" t="s">
        <v>1431</v>
      </c>
      <c r="J22" s="407" t="s">
        <v>1441</v>
      </c>
      <c r="K22" s="389">
        <v>3</v>
      </c>
      <c r="L22" s="403">
        <f>+L19+K22</f>
        <v>6</v>
      </c>
    </row>
    <row r="23" spans="1:12" s="398" customFormat="1" ht="18.600000000000001" customHeight="1" x14ac:dyDescent="0.3">
      <c r="A23" s="385"/>
      <c r="B23" s="395" t="s">
        <v>21</v>
      </c>
      <c r="C23" s="396"/>
      <c r="D23" s="396" t="s">
        <v>1442</v>
      </c>
      <c r="E23" s="396" t="s">
        <v>1443</v>
      </c>
      <c r="F23" s="396" t="s">
        <v>1444</v>
      </c>
      <c r="G23" s="396" t="s">
        <v>1445</v>
      </c>
      <c r="H23" s="396"/>
      <c r="I23" s="392"/>
      <c r="J23" s="397"/>
    </row>
    <row r="24" spans="1:12" s="398" customFormat="1" ht="18.600000000000001" customHeight="1" x14ac:dyDescent="0.3">
      <c r="A24" s="385"/>
      <c r="B24" s="395" t="s">
        <v>26</v>
      </c>
      <c r="C24" s="399"/>
      <c r="D24" s="399">
        <v>2</v>
      </c>
      <c r="E24" s="399">
        <v>1</v>
      </c>
      <c r="F24" s="399">
        <v>4</v>
      </c>
      <c r="G24" s="399">
        <v>3</v>
      </c>
      <c r="H24" s="400"/>
      <c r="I24" s="392"/>
      <c r="J24" s="397"/>
    </row>
    <row r="25" spans="1:12" s="29" customFormat="1" ht="18.600000000000001" customHeight="1" x14ac:dyDescent="0.3">
      <c r="A25" s="385">
        <v>6</v>
      </c>
      <c r="B25" s="386" t="s">
        <v>1446</v>
      </c>
      <c r="C25" s="387"/>
      <c r="D25" s="390" t="s">
        <v>1447</v>
      </c>
      <c r="E25" s="401" t="s">
        <v>826</v>
      </c>
      <c r="F25" s="390" t="s">
        <v>825</v>
      </c>
      <c r="G25" s="388" t="s">
        <v>1448</v>
      </c>
      <c r="H25" s="387"/>
      <c r="I25" s="392" t="s">
        <v>1449</v>
      </c>
      <c r="J25" s="406" t="s">
        <v>1450</v>
      </c>
      <c r="K25" s="388" t="s">
        <v>1451</v>
      </c>
      <c r="L25" s="403">
        <f>+L22+K25</f>
        <v>10</v>
      </c>
    </row>
    <row r="26" spans="1:12" s="398" customFormat="1" ht="18.600000000000001" customHeight="1" x14ac:dyDescent="0.3">
      <c r="A26" s="385"/>
      <c r="B26" s="395" t="s">
        <v>21</v>
      </c>
      <c r="C26" s="396"/>
      <c r="D26" s="396" t="s">
        <v>1452</v>
      </c>
      <c r="E26" s="396" t="s">
        <v>1453</v>
      </c>
      <c r="F26" s="396" t="s">
        <v>1454</v>
      </c>
      <c r="G26" s="396" t="s">
        <v>1455</v>
      </c>
      <c r="H26" s="396"/>
      <c r="I26" s="392"/>
      <c r="J26" s="397"/>
    </row>
    <row r="27" spans="1:12" s="398" customFormat="1" ht="18.600000000000001" customHeight="1" x14ac:dyDescent="0.3">
      <c r="A27" s="385"/>
      <c r="B27" s="395" t="s">
        <v>26</v>
      </c>
      <c r="C27" s="399"/>
      <c r="D27" s="399">
        <v>2</v>
      </c>
      <c r="E27" s="399">
        <v>1</v>
      </c>
      <c r="F27" s="399">
        <v>3</v>
      </c>
      <c r="G27" s="399">
        <v>4</v>
      </c>
      <c r="H27" s="400"/>
      <c r="I27" s="392"/>
      <c r="J27" s="397"/>
    </row>
    <row r="28" spans="1:12" ht="18.600000000000001" customHeight="1" x14ac:dyDescent="0.3">
      <c r="A28" s="385">
        <v>7</v>
      </c>
      <c r="B28" s="420" t="s">
        <v>1456</v>
      </c>
      <c r="C28" s="387"/>
      <c r="D28" s="405" t="s">
        <v>1457</v>
      </c>
      <c r="E28" s="389" t="s">
        <v>1458</v>
      </c>
      <c r="F28" s="390" t="s">
        <v>1022</v>
      </c>
      <c r="G28" s="388" t="s">
        <v>743</v>
      </c>
      <c r="H28" s="387"/>
      <c r="I28" s="392" t="s">
        <v>1459</v>
      </c>
      <c r="J28" s="406" t="s">
        <v>1460</v>
      </c>
      <c r="K28" s="388" t="s">
        <v>1461</v>
      </c>
      <c r="L28" s="403">
        <f>+L25+K28</f>
        <v>23</v>
      </c>
    </row>
    <row r="29" spans="1:12" s="398" customFormat="1" ht="18.600000000000001" customHeight="1" x14ac:dyDescent="0.3">
      <c r="A29" s="385"/>
      <c r="B29" s="395" t="s">
        <v>21</v>
      </c>
      <c r="C29" s="396"/>
      <c r="D29" s="396" t="s">
        <v>1462</v>
      </c>
      <c r="E29" s="396" t="s">
        <v>1463</v>
      </c>
      <c r="F29" s="396" t="s">
        <v>1414</v>
      </c>
      <c r="G29" s="396" t="s">
        <v>1464</v>
      </c>
      <c r="H29" s="396"/>
      <c r="I29" s="392"/>
      <c r="J29" s="397"/>
    </row>
    <row r="30" spans="1:12" s="398" customFormat="1" ht="18.600000000000001" customHeight="1" x14ac:dyDescent="0.3">
      <c r="A30" s="385"/>
      <c r="B30" s="395" t="s">
        <v>26</v>
      </c>
      <c r="C30" s="399"/>
      <c r="D30" s="399" t="s">
        <v>1394</v>
      </c>
      <c r="E30" s="399">
        <v>1</v>
      </c>
      <c r="F30" s="399"/>
      <c r="G30" s="399">
        <v>2</v>
      </c>
      <c r="H30" s="400"/>
      <c r="I30" s="392"/>
      <c r="J30" s="397"/>
    </row>
    <row r="31" spans="1:12" ht="18.600000000000001" customHeight="1" x14ac:dyDescent="0.3">
      <c r="A31" s="385" t="s">
        <v>1465</v>
      </c>
      <c r="B31" s="420" t="s">
        <v>1466</v>
      </c>
      <c r="C31" s="390" t="s">
        <v>1467</v>
      </c>
      <c r="D31" s="391" t="s">
        <v>756</v>
      </c>
      <c r="E31" s="389" t="s">
        <v>754</v>
      </c>
      <c r="F31" s="391" t="s">
        <v>864</v>
      </c>
      <c r="G31" s="401" t="s">
        <v>1468</v>
      </c>
      <c r="H31" s="421" t="s">
        <v>1469</v>
      </c>
      <c r="I31" s="392"/>
      <c r="J31" s="422" t="s">
        <v>1470</v>
      </c>
      <c r="K31" s="421" t="s">
        <v>1471</v>
      </c>
      <c r="L31" s="403">
        <f>+L28+K31</f>
        <v>33</v>
      </c>
    </row>
    <row r="32" spans="1:12" s="398" customFormat="1" ht="18.600000000000001" customHeight="1" x14ac:dyDescent="0.3">
      <c r="A32" s="385"/>
      <c r="B32" s="395" t="s">
        <v>21</v>
      </c>
      <c r="C32" s="396" t="s">
        <v>1472</v>
      </c>
      <c r="D32" s="396" t="s">
        <v>1473</v>
      </c>
      <c r="E32" s="396" t="s">
        <v>1474</v>
      </c>
      <c r="F32" s="396" t="s">
        <v>1475</v>
      </c>
      <c r="G32" s="396" t="s">
        <v>1476</v>
      </c>
      <c r="H32" s="396" t="s">
        <v>1477</v>
      </c>
      <c r="I32" s="392"/>
      <c r="J32" s="397"/>
    </row>
    <row r="33" spans="1:12" s="398" customFormat="1" ht="18.600000000000001" customHeight="1" thickBot="1" x14ac:dyDescent="0.35">
      <c r="A33" s="385"/>
      <c r="B33" s="395" t="s">
        <v>26</v>
      </c>
      <c r="C33" s="399">
        <v>4</v>
      </c>
      <c r="D33" s="399">
        <v>6</v>
      </c>
      <c r="E33" s="408"/>
      <c r="F33" s="399"/>
      <c r="G33" s="399"/>
      <c r="H33" s="399">
        <v>5</v>
      </c>
      <c r="I33" s="392"/>
      <c r="J33" s="397"/>
    </row>
    <row r="34" spans="1:12" ht="18.600000000000001" customHeight="1" x14ac:dyDescent="0.3">
      <c r="A34" s="385" t="s">
        <v>1478</v>
      </c>
      <c r="B34" s="420" t="s">
        <v>1479</v>
      </c>
      <c r="C34" s="421"/>
      <c r="D34" s="423" t="s">
        <v>856</v>
      </c>
      <c r="E34" s="424" t="s">
        <v>1480</v>
      </c>
      <c r="F34" s="425" t="s">
        <v>901</v>
      </c>
      <c r="G34" s="389" t="s">
        <v>902</v>
      </c>
      <c r="H34" s="389"/>
      <c r="I34" s="392"/>
      <c r="J34" s="426" t="s">
        <v>1481</v>
      </c>
      <c r="K34" s="391" t="s">
        <v>1482</v>
      </c>
      <c r="L34" s="403">
        <f>+L31+K34</f>
        <v>42</v>
      </c>
    </row>
    <row r="35" spans="1:12" s="398" customFormat="1" ht="18.600000000000001" customHeight="1" x14ac:dyDescent="0.3">
      <c r="A35" s="385"/>
      <c r="B35" s="395" t="s">
        <v>21</v>
      </c>
      <c r="C35" s="396"/>
      <c r="D35" s="412" t="s">
        <v>1483</v>
      </c>
      <c r="E35" s="413" t="s">
        <v>1484</v>
      </c>
      <c r="F35" s="414" t="s">
        <v>1485</v>
      </c>
      <c r="G35" s="396" t="s">
        <v>1486</v>
      </c>
      <c r="H35" s="396"/>
      <c r="I35" s="392"/>
      <c r="J35" s="397"/>
    </row>
    <row r="36" spans="1:12" s="398" customFormat="1" ht="18.600000000000001" customHeight="1" thickBot="1" x14ac:dyDescent="0.35">
      <c r="A36" s="385"/>
      <c r="B36" s="395" t="s">
        <v>26</v>
      </c>
      <c r="C36" s="399"/>
      <c r="D36" s="415">
        <v>3</v>
      </c>
      <c r="E36" s="416">
        <v>1</v>
      </c>
      <c r="F36" s="417">
        <v>2</v>
      </c>
      <c r="G36" s="399"/>
      <c r="H36" s="400"/>
      <c r="I36" s="392"/>
      <c r="J36" s="397"/>
    </row>
    <row r="37" spans="1:12" ht="18.600000000000001" customHeight="1" x14ac:dyDescent="0.3">
      <c r="A37" s="385" t="s">
        <v>1482</v>
      </c>
      <c r="B37" s="404" t="s">
        <v>1487</v>
      </c>
      <c r="C37" s="387"/>
      <c r="D37" s="390" t="s">
        <v>912</v>
      </c>
      <c r="E37" s="427" t="s">
        <v>1488</v>
      </c>
      <c r="F37" s="405" t="s">
        <v>910</v>
      </c>
      <c r="G37" s="405" t="s">
        <v>1489</v>
      </c>
      <c r="H37" s="387"/>
      <c r="I37" s="392" t="s">
        <v>1490</v>
      </c>
      <c r="J37" s="428" t="s">
        <v>1491</v>
      </c>
      <c r="K37" s="405" t="s">
        <v>1433</v>
      </c>
      <c r="L37" s="403">
        <f>+L34+K37</f>
        <v>47</v>
      </c>
    </row>
    <row r="38" spans="1:12" s="398" customFormat="1" ht="18.600000000000001" customHeight="1" x14ac:dyDescent="0.3">
      <c r="A38" s="385"/>
      <c r="B38" s="395" t="s">
        <v>21</v>
      </c>
      <c r="C38" s="396"/>
      <c r="D38" s="396" t="s">
        <v>1492</v>
      </c>
      <c r="E38" s="396" t="s">
        <v>1493</v>
      </c>
      <c r="F38" s="396" t="s">
        <v>1494</v>
      </c>
      <c r="G38" s="396" t="s">
        <v>1495</v>
      </c>
      <c r="H38" s="396"/>
      <c r="I38" s="392"/>
      <c r="J38" s="397"/>
    </row>
    <row r="39" spans="1:12" s="398" customFormat="1" ht="18.600000000000001" customHeight="1" x14ac:dyDescent="0.3">
      <c r="A39" s="385"/>
      <c r="B39" s="395" t="s">
        <v>26</v>
      </c>
      <c r="C39" s="399"/>
      <c r="D39" s="399">
        <v>2</v>
      </c>
      <c r="E39" s="399">
        <v>1</v>
      </c>
      <c r="F39" s="399">
        <v>3</v>
      </c>
      <c r="G39" s="399"/>
      <c r="H39" s="400"/>
      <c r="I39" s="392"/>
      <c r="J39" s="397"/>
    </row>
    <row r="40" spans="1:12" ht="18.600000000000001" customHeight="1" x14ac:dyDescent="0.3">
      <c r="A40" s="385" t="s">
        <v>1496</v>
      </c>
      <c r="B40" s="404" t="s">
        <v>1497</v>
      </c>
      <c r="C40" s="387"/>
      <c r="D40" s="401" t="s">
        <v>1498</v>
      </c>
      <c r="E40" s="405" t="s">
        <v>1499</v>
      </c>
      <c r="F40" s="390" t="s">
        <v>922</v>
      </c>
      <c r="G40" s="401" t="s">
        <v>1500</v>
      </c>
      <c r="H40" s="429"/>
      <c r="I40" s="392" t="s">
        <v>1501</v>
      </c>
      <c r="J40" s="430" t="s">
        <v>1502</v>
      </c>
      <c r="K40" s="390" t="s">
        <v>1451</v>
      </c>
      <c r="L40" s="403">
        <f>+L37+K40</f>
        <v>51</v>
      </c>
    </row>
    <row r="41" spans="1:12" s="398" customFormat="1" ht="18.600000000000001" customHeight="1" x14ac:dyDescent="0.3">
      <c r="A41" s="385"/>
      <c r="B41" s="395" t="s">
        <v>21</v>
      </c>
      <c r="C41" s="396"/>
      <c r="D41" s="396" t="s">
        <v>1503</v>
      </c>
      <c r="E41" s="396" t="s">
        <v>1504</v>
      </c>
      <c r="F41" s="396" t="s">
        <v>1505</v>
      </c>
      <c r="G41" s="399" t="s">
        <v>1394</v>
      </c>
      <c r="H41" s="396"/>
      <c r="I41" s="392"/>
      <c r="J41" s="397"/>
    </row>
    <row r="42" spans="1:12" s="398" customFormat="1" ht="18.600000000000001" customHeight="1" x14ac:dyDescent="0.3">
      <c r="A42" s="385"/>
      <c r="B42" s="395" t="s">
        <v>26</v>
      </c>
      <c r="C42" s="399"/>
      <c r="D42" s="399"/>
      <c r="E42" s="399"/>
      <c r="F42" s="399"/>
      <c r="G42" s="399"/>
      <c r="H42" s="400"/>
      <c r="I42" s="392"/>
      <c r="J42" s="397"/>
    </row>
    <row r="43" spans="1:12" ht="18.600000000000001" customHeight="1" x14ac:dyDescent="0.3">
      <c r="A43" s="385" t="s">
        <v>1506</v>
      </c>
      <c r="B43" s="404" t="s">
        <v>1507</v>
      </c>
      <c r="C43" s="390"/>
      <c r="D43" s="405" t="s">
        <v>1508</v>
      </c>
      <c r="E43" s="390" t="s">
        <v>1509</v>
      </c>
      <c r="F43" s="405" t="s">
        <v>941</v>
      </c>
      <c r="G43" s="389" t="s">
        <v>1510</v>
      </c>
      <c r="H43" s="422" t="s">
        <v>331</v>
      </c>
      <c r="I43" s="392" t="s">
        <v>1501</v>
      </c>
      <c r="J43" s="426" t="s">
        <v>1511</v>
      </c>
      <c r="K43" s="390" t="s">
        <v>1451</v>
      </c>
      <c r="L43" s="403">
        <f>+L40+K43</f>
        <v>55</v>
      </c>
    </row>
    <row r="44" spans="1:12" s="398" customFormat="1" ht="18.600000000000001" customHeight="1" x14ac:dyDescent="0.3">
      <c r="A44" s="385"/>
      <c r="B44" s="395" t="s">
        <v>21</v>
      </c>
      <c r="C44" s="396"/>
      <c r="D44" s="396" t="s">
        <v>1512</v>
      </c>
      <c r="E44" s="396" t="s">
        <v>1513</v>
      </c>
      <c r="F44" s="396" t="s">
        <v>1514</v>
      </c>
      <c r="G44" s="396" t="s">
        <v>1414</v>
      </c>
      <c r="H44" s="396"/>
      <c r="I44" s="392"/>
      <c r="J44" s="397"/>
    </row>
    <row r="45" spans="1:12" s="398" customFormat="1" ht="18.600000000000001" customHeight="1" thickBot="1" x14ac:dyDescent="0.35">
      <c r="A45" s="385"/>
      <c r="B45" s="395" t="s">
        <v>26</v>
      </c>
      <c r="C45" s="399"/>
      <c r="D45" s="399">
        <v>6</v>
      </c>
      <c r="E45" s="408">
        <v>4</v>
      </c>
      <c r="F45" s="399">
        <v>2</v>
      </c>
      <c r="G45" s="399"/>
      <c r="H45" s="400"/>
      <c r="I45" s="392"/>
      <c r="J45" s="397"/>
    </row>
    <row r="46" spans="1:12" ht="18.600000000000001" customHeight="1" x14ac:dyDescent="0.3">
      <c r="A46" s="385" t="s">
        <v>1515</v>
      </c>
      <c r="B46" s="404" t="s">
        <v>1516</v>
      </c>
      <c r="C46" s="389" t="s">
        <v>1517</v>
      </c>
      <c r="D46" s="431" t="s">
        <v>942</v>
      </c>
      <c r="E46" s="410" t="s">
        <v>314</v>
      </c>
      <c r="F46" s="432" t="s">
        <v>1518</v>
      </c>
      <c r="G46" s="388" t="s">
        <v>1519</v>
      </c>
      <c r="H46" s="429"/>
      <c r="I46" s="392" t="s">
        <v>1501</v>
      </c>
      <c r="J46" s="426" t="s">
        <v>1520</v>
      </c>
      <c r="K46" s="401" t="s">
        <v>1451</v>
      </c>
      <c r="L46" s="403">
        <f>+L43+K46</f>
        <v>59</v>
      </c>
    </row>
    <row r="47" spans="1:12" s="398" customFormat="1" ht="18.600000000000001" customHeight="1" x14ac:dyDescent="0.3">
      <c r="A47" s="385"/>
      <c r="B47" s="395" t="s">
        <v>21</v>
      </c>
      <c r="C47" s="396" t="s">
        <v>1521</v>
      </c>
      <c r="D47" s="412" t="s">
        <v>1522</v>
      </c>
      <c r="E47" s="413" t="s">
        <v>1523</v>
      </c>
      <c r="F47" s="414" t="s">
        <v>1524</v>
      </c>
      <c r="G47" s="396" t="s">
        <v>1414</v>
      </c>
      <c r="H47" s="396"/>
      <c r="I47" s="392"/>
      <c r="J47" s="397"/>
    </row>
    <row r="48" spans="1:12" s="398" customFormat="1" ht="18.600000000000001" customHeight="1" thickBot="1" x14ac:dyDescent="0.35">
      <c r="A48" s="385"/>
      <c r="B48" s="395" t="s">
        <v>26</v>
      </c>
      <c r="C48" s="399">
        <v>5</v>
      </c>
      <c r="D48" s="415">
        <v>3</v>
      </c>
      <c r="E48" s="416">
        <v>1</v>
      </c>
      <c r="F48" s="417"/>
      <c r="G48" s="399"/>
      <c r="H48" s="400"/>
      <c r="I48" s="392"/>
      <c r="J48" s="397"/>
    </row>
    <row r="49" spans="1:12" ht="18.600000000000001" customHeight="1" x14ac:dyDescent="0.3">
      <c r="A49" s="385" t="s">
        <v>1525</v>
      </c>
      <c r="B49" s="386" t="s">
        <v>1526</v>
      </c>
      <c r="C49" s="388" t="s">
        <v>1527</v>
      </c>
      <c r="D49" s="423" t="s">
        <v>957</v>
      </c>
      <c r="E49" s="424" t="s">
        <v>959</v>
      </c>
      <c r="F49" s="425" t="s">
        <v>948</v>
      </c>
      <c r="G49" s="405" t="s">
        <v>1528</v>
      </c>
      <c r="H49" s="421" t="s">
        <v>1529</v>
      </c>
      <c r="I49" s="392" t="s">
        <v>1530</v>
      </c>
      <c r="J49" s="433" t="s">
        <v>1531</v>
      </c>
      <c r="K49" s="421" t="s">
        <v>1451</v>
      </c>
      <c r="L49" s="403">
        <f>+L46+K49-60</f>
        <v>3</v>
      </c>
    </row>
    <row r="50" spans="1:12" s="398" customFormat="1" ht="18.600000000000001" customHeight="1" x14ac:dyDescent="0.3">
      <c r="A50" s="385"/>
      <c r="B50" s="395" t="s">
        <v>21</v>
      </c>
      <c r="C50" s="396" t="s">
        <v>1532</v>
      </c>
      <c r="D50" s="412" t="s">
        <v>1533</v>
      </c>
      <c r="E50" s="413" t="s">
        <v>1534</v>
      </c>
      <c r="F50" s="414" t="s">
        <v>1535</v>
      </c>
      <c r="G50" s="396" t="s">
        <v>1536</v>
      </c>
      <c r="H50" s="396" t="s">
        <v>1537</v>
      </c>
      <c r="I50" s="392"/>
      <c r="J50" s="397"/>
    </row>
    <row r="51" spans="1:12" s="398" customFormat="1" ht="18.600000000000001" customHeight="1" thickBot="1" x14ac:dyDescent="0.35">
      <c r="A51" s="385"/>
      <c r="B51" s="395" t="s">
        <v>26</v>
      </c>
      <c r="C51" s="399">
        <v>4</v>
      </c>
      <c r="D51" s="415">
        <v>2</v>
      </c>
      <c r="E51" s="416">
        <v>1</v>
      </c>
      <c r="F51" s="417">
        <v>3</v>
      </c>
      <c r="G51" s="399">
        <v>5</v>
      </c>
      <c r="H51" s="400"/>
      <c r="I51" s="392"/>
      <c r="J51" s="397"/>
    </row>
    <row r="52" spans="1:12" ht="18.600000000000001" customHeight="1" x14ac:dyDescent="0.3">
      <c r="A52" s="385" t="s">
        <v>1538</v>
      </c>
      <c r="B52" s="386" t="s">
        <v>163</v>
      </c>
      <c r="C52" s="421" t="s">
        <v>1154</v>
      </c>
      <c r="D52" s="389" t="s">
        <v>1168</v>
      </c>
      <c r="E52" s="427" t="s">
        <v>814</v>
      </c>
      <c r="F52" s="401" t="s">
        <v>846</v>
      </c>
      <c r="G52" s="405" t="s">
        <v>1539</v>
      </c>
      <c r="H52" s="387"/>
      <c r="I52" s="392" t="s">
        <v>1540</v>
      </c>
      <c r="J52" s="433" t="s">
        <v>1531</v>
      </c>
      <c r="K52" s="421" t="s">
        <v>1451</v>
      </c>
      <c r="L52" s="403">
        <f>+L49+K52</f>
        <v>7</v>
      </c>
    </row>
    <row r="53" spans="1:12" s="398" customFormat="1" ht="18.600000000000001" customHeight="1" x14ac:dyDescent="0.3">
      <c r="A53" s="385"/>
      <c r="B53" s="395" t="s">
        <v>21</v>
      </c>
      <c r="C53" s="396" t="s">
        <v>1541</v>
      </c>
      <c r="D53" s="396" t="s">
        <v>1542</v>
      </c>
      <c r="E53" s="396" t="s">
        <v>1543</v>
      </c>
      <c r="F53" s="396" t="s">
        <v>1544</v>
      </c>
      <c r="G53" s="396" t="s">
        <v>1545</v>
      </c>
      <c r="H53" s="396"/>
      <c r="I53" s="392"/>
      <c r="J53" s="397"/>
    </row>
    <row r="54" spans="1:12" s="398" customFormat="1" ht="18.600000000000001" customHeight="1" x14ac:dyDescent="0.3">
      <c r="A54" s="385"/>
      <c r="B54" s="395" t="s">
        <v>26</v>
      </c>
      <c r="C54" s="399"/>
      <c r="D54" s="399"/>
      <c r="E54" s="399"/>
      <c r="F54" s="399"/>
      <c r="G54" s="399"/>
      <c r="H54" s="400"/>
      <c r="I54" s="392"/>
      <c r="J54" s="397"/>
    </row>
    <row r="55" spans="1:12" ht="18.600000000000001" customHeight="1" x14ac:dyDescent="0.3">
      <c r="A55" s="385" t="s">
        <v>1546</v>
      </c>
      <c r="B55" s="386" t="s">
        <v>324</v>
      </c>
      <c r="C55" s="390" t="s">
        <v>958</v>
      </c>
      <c r="D55" s="388" t="s">
        <v>967</v>
      </c>
      <c r="E55" s="390" t="s">
        <v>1166</v>
      </c>
      <c r="F55" s="389" t="s">
        <v>1547</v>
      </c>
      <c r="G55" s="390" t="s">
        <v>978</v>
      </c>
      <c r="H55" s="387"/>
      <c r="I55" s="392" t="s">
        <v>1540</v>
      </c>
      <c r="J55" s="406" t="s">
        <v>1548</v>
      </c>
      <c r="K55" s="388" t="s">
        <v>1422</v>
      </c>
      <c r="L55" s="403">
        <f>+L52+K55</f>
        <v>10</v>
      </c>
    </row>
    <row r="56" spans="1:12" s="398" customFormat="1" ht="18.600000000000001" customHeight="1" x14ac:dyDescent="0.3">
      <c r="A56" s="385"/>
      <c r="B56" s="395" t="s">
        <v>21</v>
      </c>
      <c r="C56" s="396" t="s">
        <v>1549</v>
      </c>
      <c r="D56" s="396" t="s">
        <v>1550</v>
      </c>
      <c r="E56" s="396" t="s">
        <v>1551</v>
      </c>
      <c r="F56" s="396" t="s">
        <v>1552</v>
      </c>
      <c r="G56" s="396" t="s">
        <v>1553</v>
      </c>
      <c r="H56" s="396"/>
      <c r="I56" s="392"/>
      <c r="J56" s="397"/>
    </row>
    <row r="57" spans="1:12" s="398" customFormat="1" ht="18.600000000000001" customHeight="1" x14ac:dyDescent="0.3">
      <c r="A57" s="385"/>
      <c r="B57" s="395" t="s">
        <v>26</v>
      </c>
      <c r="C57" s="399"/>
      <c r="D57" s="399">
        <v>4</v>
      </c>
      <c r="E57" s="399"/>
      <c r="F57" s="399">
        <v>6</v>
      </c>
      <c r="G57" s="399">
        <v>3</v>
      </c>
      <c r="H57" s="400"/>
      <c r="I57" s="392"/>
      <c r="J57" s="397"/>
    </row>
    <row r="58" spans="1:12" ht="18.600000000000001" customHeight="1" x14ac:dyDescent="0.3">
      <c r="A58" s="385" t="s">
        <v>1554</v>
      </c>
      <c r="B58" s="386" t="s">
        <v>1555</v>
      </c>
      <c r="C58" s="391" t="s">
        <v>1556</v>
      </c>
      <c r="D58" s="388" t="s">
        <v>968</v>
      </c>
      <c r="E58" s="391" t="s">
        <v>1557</v>
      </c>
      <c r="F58" s="388" t="s">
        <v>1558</v>
      </c>
      <c r="G58" s="389" t="s">
        <v>981</v>
      </c>
      <c r="H58" s="387"/>
      <c r="I58" s="392" t="s">
        <v>1540</v>
      </c>
      <c r="J58" s="393" t="s">
        <v>1559</v>
      </c>
      <c r="K58" s="391" t="s">
        <v>1422</v>
      </c>
      <c r="L58" s="403">
        <f>+L55+K58</f>
        <v>13</v>
      </c>
    </row>
    <row r="59" spans="1:12" s="398" customFormat="1" ht="18.600000000000001" customHeight="1" x14ac:dyDescent="0.3">
      <c r="A59" s="385"/>
      <c r="B59" s="395" t="s">
        <v>21</v>
      </c>
      <c r="C59" s="396" t="s">
        <v>1560</v>
      </c>
      <c r="D59" s="396" t="s">
        <v>1561</v>
      </c>
      <c r="E59" s="396" t="s">
        <v>1562</v>
      </c>
      <c r="F59" s="396" t="s">
        <v>1563</v>
      </c>
      <c r="G59" s="396" t="s">
        <v>1564</v>
      </c>
      <c r="H59" s="396"/>
      <c r="I59" s="392"/>
      <c r="J59" s="397"/>
    </row>
    <row r="60" spans="1:12" s="398" customFormat="1" ht="18.600000000000001" customHeight="1" thickBot="1" x14ac:dyDescent="0.35">
      <c r="A60" s="385"/>
      <c r="B60" s="395" t="s">
        <v>26</v>
      </c>
      <c r="C60" s="399"/>
      <c r="D60" s="399">
        <v>5</v>
      </c>
      <c r="E60" s="408"/>
      <c r="F60" s="399">
        <v>1</v>
      </c>
      <c r="G60" s="399">
        <v>2</v>
      </c>
      <c r="H60" s="400"/>
      <c r="I60" s="392"/>
      <c r="J60" s="397"/>
    </row>
    <row r="61" spans="1:12" ht="18.600000000000001" customHeight="1" x14ac:dyDescent="0.3">
      <c r="A61" s="385" t="s">
        <v>1461</v>
      </c>
      <c r="B61" s="404" t="s">
        <v>1565</v>
      </c>
      <c r="C61" s="405" t="s">
        <v>993</v>
      </c>
      <c r="D61" s="434" t="s">
        <v>989</v>
      </c>
      <c r="E61" s="424" t="s">
        <v>328</v>
      </c>
      <c r="F61" s="435" t="s">
        <v>990</v>
      </c>
      <c r="G61" s="389" t="s">
        <v>992</v>
      </c>
      <c r="H61" s="390"/>
      <c r="I61" s="392" t="s">
        <v>1566</v>
      </c>
      <c r="J61" s="428" t="s">
        <v>1567</v>
      </c>
      <c r="K61" s="405" t="s">
        <v>1433</v>
      </c>
      <c r="L61" s="403">
        <f>+L58+K61</f>
        <v>18</v>
      </c>
    </row>
    <row r="62" spans="1:12" s="398" customFormat="1" ht="18.600000000000001" customHeight="1" x14ac:dyDescent="0.3">
      <c r="A62" s="385"/>
      <c r="B62" s="395" t="s">
        <v>21</v>
      </c>
      <c r="C62" s="396" t="s">
        <v>1568</v>
      </c>
      <c r="D62" s="412" t="s">
        <v>1569</v>
      </c>
      <c r="E62" s="413" t="s">
        <v>1570</v>
      </c>
      <c r="F62" s="414" t="s">
        <v>1571</v>
      </c>
      <c r="G62" s="396" t="s">
        <v>1572</v>
      </c>
      <c r="H62" s="396"/>
      <c r="I62" s="392"/>
      <c r="J62" s="397"/>
    </row>
    <row r="63" spans="1:12" s="398" customFormat="1" ht="18.600000000000001" customHeight="1" thickBot="1" x14ac:dyDescent="0.35">
      <c r="A63" s="385"/>
      <c r="B63" s="395" t="s">
        <v>26</v>
      </c>
      <c r="C63" s="399"/>
      <c r="D63" s="415">
        <v>3</v>
      </c>
      <c r="E63" s="416">
        <v>1</v>
      </c>
      <c r="F63" s="417">
        <v>2</v>
      </c>
      <c r="G63" s="399">
        <v>4</v>
      </c>
      <c r="H63" s="400"/>
      <c r="I63" s="392"/>
      <c r="J63" s="397"/>
    </row>
    <row r="64" spans="1:12" ht="18.600000000000001" customHeight="1" x14ac:dyDescent="0.3">
      <c r="A64" s="385" t="s">
        <v>1573</v>
      </c>
      <c r="B64" s="404" t="s">
        <v>1574</v>
      </c>
      <c r="C64" s="387"/>
      <c r="D64" s="409" t="s">
        <v>1575</v>
      </c>
      <c r="E64" s="436" t="s">
        <v>1576</v>
      </c>
      <c r="F64" s="437" t="s">
        <v>1577</v>
      </c>
      <c r="G64" s="401" t="s">
        <v>1578</v>
      </c>
      <c r="H64" s="387"/>
      <c r="I64" s="392" t="s">
        <v>1579</v>
      </c>
      <c r="J64" s="407" t="s">
        <v>1580</v>
      </c>
      <c r="K64" s="389">
        <v>5</v>
      </c>
      <c r="L64" s="403">
        <f>+L61+K64</f>
        <v>23</v>
      </c>
    </row>
    <row r="65" spans="1:12" s="398" customFormat="1" ht="18.600000000000001" customHeight="1" x14ac:dyDescent="0.3">
      <c r="A65" s="385"/>
      <c r="B65" s="395" t="s">
        <v>21</v>
      </c>
      <c r="C65" s="396"/>
      <c r="D65" s="412" t="s">
        <v>1581</v>
      </c>
      <c r="E65" s="413" t="s">
        <v>1582</v>
      </c>
      <c r="F65" s="414" t="s">
        <v>1414</v>
      </c>
      <c r="G65" s="396" t="s">
        <v>1583</v>
      </c>
      <c r="H65" s="396"/>
      <c r="I65" s="392"/>
      <c r="J65" s="397"/>
    </row>
    <row r="66" spans="1:12" s="398" customFormat="1" ht="18.600000000000001" customHeight="1" thickBot="1" x14ac:dyDescent="0.35">
      <c r="A66" s="385"/>
      <c r="B66" s="395" t="s">
        <v>26</v>
      </c>
      <c r="C66" s="399"/>
      <c r="D66" s="438">
        <v>6</v>
      </c>
      <c r="E66" s="416">
        <v>3</v>
      </c>
      <c r="F66" s="439"/>
      <c r="G66" s="399">
        <v>5</v>
      </c>
      <c r="H66" s="400"/>
      <c r="I66" s="392"/>
      <c r="J66" s="397"/>
    </row>
    <row r="67" spans="1:12" ht="18.600000000000001" customHeight="1" x14ac:dyDescent="0.3">
      <c r="A67" s="385" t="s">
        <v>1584</v>
      </c>
      <c r="B67" s="404" t="s">
        <v>1585</v>
      </c>
      <c r="C67" s="440"/>
      <c r="D67" s="424" t="s">
        <v>385</v>
      </c>
      <c r="E67" s="441" t="s">
        <v>778</v>
      </c>
      <c r="F67" s="442" t="s">
        <v>1586</v>
      </c>
      <c r="G67" s="425" t="s">
        <v>1587</v>
      </c>
      <c r="H67" s="387"/>
      <c r="I67" s="392" t="s">
        <v>1579</v>
      </c>
      <c r="J67" s="443" t="s">
        <v>1588</v>
      </c>
      <c r="K67" s="390" t="s">
        <v>1451</v>
      </c>
      <c r="L67" s="403">
        <f>+L64+K67</f>
        <v>27</v>
      </c>
    </row>
    <row r="68" spans="1:12" s="398" customFormat="1" ht="18.600000000000001" customHeight="1" x14ac:dyDescent="0.3">
      <c r="A68" s="385"/>
      <c r="B68" s="395" t="s">
        <v>21</v>
      </c>
      <c r="C68" s="412"/>
      <c r="D68" s="413" t="s">
        <v>1589</v>
      </c>
      <c r="E68" s="444" t="s">
        <v>1590</v>
      </c>
      <c r="F68" s="413" t="s">
        <v>1591</v>
      </c>
      <c r="G68" s="414" t="s">
        <v>1414</v>
      </c>
      <c r="H68" s="396"/>
      <c r="I68" s="392"/>
      <c r="J68" s="397"/>
    </row>
    <row r="69" spans="1:12" s="398" customFormat="1" ht="18.600000000000001" customHeight="1" thickBot="1" x14ac:dyDescent="0.35">
      <c r="A69" s="385"/>
      <c r="B69" s="395" t="s">
        <v>26</v>
      </c>
      <c r="C69" s="415"/>
      <c r="D69" s="416">
        <v>1</v>
      </c>
      <c r="E69" s="445">
        <v>4</v>
      </c>
      <c r="F69" s="416">
        <v>2</v>
      </c>
      <c r="G69" s="417"/>
      <c r="H69" s="400"/>
      <c r="I69" s="392"/>
      <c r="J69" s="397"/>
    </row>
    <row r="70" spans="1:12" ht="18.600000000000001" customHeight="1" x14ac:dyDescent="0.3">
      <c r="A70" s="385" t="s">
        <v>1592</v>
      </c>
      <c r="B70" s="386" t="s">
        <v>1593</v>
      </c>
      <c r="C70" s="387"/>
      <c r="D70" s="446" t="s">
        <v>1594</v>
      </c>
      <c r="E70" s="424" t="s">
        <v>283</v>
      </c>
      <c r="F70" s="447" t="s">
        <v>804</v>
      </c>
      <c r="G70" s="389" t="s">
        <v>1595</v>
      </c>
      <c r="H70" s="387"/>
      <c r="I70" s="392" t="s">
        <v>1596</v>
      </c>
      <c r="J70" s="407" t="s">
        <v>1597</v>
      </c>
      <c r="K70" s="389">
        <v>4</v>
      </c>
      <c r="L70" s="403">
        <f>+L67+K70</f>
        <v>31</v>
      </c>
    </row>
    <row r="71" spans="1:12" s="398" customFormat="1" ht="18.600000000000001" customHeight="1" x14ac:dyDescent="0.3">
      <c r="A71" s="385"/>
      <c r="B71" s="395" t="s">
        <v>21</v>
      </c>
      <c r="C71" s="396"/>
      <c r="D71" s="412" t="s">
        <v>1598</v>
      </c>
      <c r="E71" s="413" t="s">
        <v>1599</v>
      </c>
      <c r="F71" s="414" t="s">
        <v>1600</v>
      </c>
      <c r="G71" s="396" t="s">
        <v>1601</v>
      </c>
      <c r="H71" s="396"/>
      <c r="I71" s="392"/>
      <c r="J71" s="397"/>
    </row>
    <row r="72" spans="1:12" s="398" customFormat="1" ht="18.600000000000001" customHeight="1" thickBot="1" x14ac:dyDescent="0.35">
      <c r="A72" s="385"/>
      <c r="B72" s="395" t="s">
        <v>26</v>
      </c>
      <c r="C72" s="399"/>
      <c r="D72" s="415">
        <v>3</v>
      </c>
      <c r="E72" s="416">
        <v>1</v>
      </c>
      <c r="F72" s="417">
        <v>2</v>
      </c>
      <c r="G72" s="399"/>
      <c r="H72" s="400"/>
      <c r="I72" s="392"/>
      <c r="J72" s="397"/>
    </row>
    <row r="73" spans="1:12" ht="18.600000000000001" customHeight="1" x14ac:dyDescent="0.3">
      <c r="A73" s="385" t="s">
        <v>1602</v>
      </c>
      <c r="B73" s="386" t="s">
        <v>350</v>
      </c>
      <c r="C73" s="418" t="s">
        <v>1603</v>
      </c>
      <c r="D73" s="389" t="s">
        <v>754</v>
      </c>
      <c r="E73" s="448" t="s">
        <v>1604</v>
      </c>
      <c r="F73" s="390" t="s">
        <v>1033</v>
      </c>
      <c r="G73" s="389" t="s">
        <v>1605</v>
      </c>
      <c r="H73" s="387"/>
      <c r="I73" s="392" t="s">
        <v>1606</v>
      </c>
      <c r="J73" s="449" t="s">
        <v>1607</v>
      </c>
      <c r="K73" s="418" t="s">
        <v>1451</v>
      </c>
      <c r="L73" s="403">
        <f>+L70+K73</f>
        <v>35</v>
      </c>
    </row>
    <row r="74" spans="1:12" s="398" customFormat="1" ht="18.600000000000001" customHeight="1" x14ac:dyDescent="0.3">
      <c r="A74" s="385"/>
      <c r="B74" s="395" t="s">
        <v>21</v>
      </c>
      <c r="C74" s="396" t="s">
        <v>1608</v>
      </c>
      <c r="D74" s="396" t="s">
        <v>1609</v>
      </c>
      <c r="E74" s="396" t="s">
        <v>1610</v>
      </c>
      <c r="F74" s="396" t="s">
        <v>1611</v>
      </c>
      <c r="G74" s="396" t="s">
        <v>1612</v>
      </c>
      <c r="H74" s="396"/>
      <c r="I74" s="392"/>
      <c r="J74" s="397"/>
    </row>
    <row r="75" spans="1:12" s="398" customFormat="1" ht="18.600000000000001" customHeight="1" x14ac:dyDescent="0.3">
      <c r="A75" s="385"/>
      <c r="B75" s="395" t="s">
        <v>26</v>
      </c>
      <c r="C75" s="399">
        <v>6</v>
      </c>
      <c r="D75" s="399"/>
      <c r="E75" s="399"/>
      <c r="F75" s="399">
        <v>5</v>
      </c>
      <c r="G75" s="399"/>
      <c r="H75" s="400"/>
      <c r="I75" s="392"/>
      <c r="J75" s="397"/>
    </row>
    <row r="76" spans="1:12" ht="18.600000000000001" customHeight="1" x14ac:dyDescent="0.3">
      <c r="A76" s="385" t="s">
        <v>1613</v>
      </c>
      <c r="B76" s="386" t="s">
        <v>359</v>
      </c>
      <c r="C76" s="388" t="s">
        <v>1257</v>
      </c>
      <c r="D76" s="405" t="s">
        <v>827</v>
      </c>
      <c r="E76" s="401" t="s">
        <v>766</v>
      </c>
      <c r="F76" s="390" t="s">
        <v>1614</v>
      </c>
      <c r="G76" s="450" t="s">
        <v>1615</v>
      </c>
      <c r="H76" s="387"/>
      <c r="I76" s="392" t="s">
        <v>1606</v>
      </c>
      <c r="J76" s="406" t="s">
        <v>1616</v>
      </c>
      <c r="K76" s="388" t="s">
        <v>1451</v>
      </c>
      <c r="L76" s="403">
        <f>+L73+K76</f>
        <v>39</v>
      </c>
    </row>
    <row r="77" spans="1:12" s="398" customFormat="1" ht="18.600000000000001" customHeight="1" x14ac:dyDescent="0.3">
      <c r="A77" s="385"/>
      <c r="B77" s="395" t="s">
        <v>21</v>
      </c>
      <c r="C77" s="396" t="s">
        <v>1617</v>
      </c>
      <c r="D77" s="396" t="s">
        <v>1618</v>
      </c>
      <c r="E77" s="396" t="s">
        <v>1619</v>
      </c>
      <c r="F77" s="396" t="s">
        <v>1620</v>
      </c>
      <c r="G77" s="396" t="s">
        <v>1621</v>
      </c>
      <c r="H77" s="396"/>
      <c r="I77" s="392"/>
      <c r="J77" s="397"/>
    </row>
    <row r="78" spans="1:12" s="398" customFormat="1" ht="18.600000000000001" customHeight="1" x14ac:dyDescent="0.3">
      <c r="A78" s="385"/>
      <c r="B78" s="395" t="s">
        <v>26</v>
      </c>
      <c r="C78" s="399">
        <v>4</v>
      </c>
      <c r="D78" s="399"/>
      <c r="E78" s="399">
        <v>1</v>
      </c>
      <c r="F78" s="399">
        <v>2</v>
      </c>
      <c r="G78" s="399">
        <v>3</v>
      </c>
      <c r="H78" s="400"/>
      <c r="I78" s="392"/>
      <c r="J78" s="397"/>
    </row>
    <row r="79" spans="1:12" ht="18.600000000000001" customHeight="1" x14ac:dyDescent="0.3">
      <c r="A79" s="385" t="s">
        <v>1622</v>
      </c>
      <c r="B79" s="451" t="s">
        <v>1623</v>
      </c>
      <c r="C79" s="452"/>
      <c r="D79" s="453" t="s">
        <v>131</v>
      </c>
      <c r="E79" s="454" t="s">
        <v>130</v>
      </c>
      <c r="F79" s="455" t="s">
        <v>118</v>
      </c>
      <c r="G79" s="456" t="s">
        <v>117</v>
      </c>
      <c r="H79" s="452"/>
      <c r="I79" s="457" t="s">
        <v>1624</v>
      </c>
      <c r="J79" s="458" t="s">
        <v>1625</v>
      </c>
      <c r="K79" s="456">
        <v>8</v>
      </c>
      <c r="L79" s="403">
        <f>+L76+K79</f>
        <v>47</v>
      </c>
    </row>
    <row r="80" spans="1:12" s="398" customFormat="1" ht="18.600000000000001" customHeight="1" x14ac:dyDescent="0.3">
      <c r="A80" s="385"/>
      <c r="B80" s="395" t="s">
        <v>21</v>
      </c>
      <c r="C80" s="396" t="s">
        <v>331</v>
      </c>
      <c r="D80" s="396" t="s">
        <v>1626</v>
      </c>
      <c r="E80" s="396" t="s">
        <v>1627</v>
      </c>
      <c r="F80" s="396" t="s">
        <v>1628</v>
      </c>
      <c r="G80" s="396" t="s">
        <v>1414</v>
      </c>
      <c r="H80" s="396"/>
      <c r="I80" s="392"/>
      <c r="J80" s="397"/>
    </row>
    <row r="81" spans="1:12" s="398" customFormat="1" ht="18.600000000000001" customHeight="1" thickBot="1" x14ac:dyDescent="0.35">
      <c r="A81" s="385"/>
      <c r="B81" s="395" t="s">
        <v>26</v>
      </c>
      <c r="C81" s="399"/>
      <c r="D81" s="399">
        <v>6</v>
      </c>
      <c r="E81" s="408">
        <v>4</v>
      </c>
      <c r="F81" s="399">
        <v>5</v>
      </c>
      <c r="G81" s="399"/>
      <c r="H81" s="400"/>
      <c r="I81" s="392"/>
      <c r="J81" s="397"/>
    </row>
    <row r="82" spans="1:12" s="29" customFormat="1" ht="18.600000000000001" customHeight="1" x14ac:dyDescent="0.3">
      <c r="A82" s="385" t="s">
        <v>1629</v>
      </c>
      <c r="B82" s="451" t="s">
        <v>1630</v>
      </c>
      <c r="C82" s="452"/>
      <c r="D82" s="459"/>
      <c r="E82" s="460" t="s">
        <v>1631</v>
      </c>
      <c r="F82" s="461" t="s">
        <v>132</v>
      </c>
      <c r="G82" s="462" t="s">
        <v>720</v>
      </c>
      <c r="H82" s="452"/>
      <c r="I82" s="457" t="s">
        <v>1624</v>
      </c>
      <c r="J82" s="463" t="s">
        <v>1632</v>
      </c>
      <c r="K82" s="462">
        <v>8</v>
      </c>
      <c r="L82" s="403">
        <f>+L79+K82</f>
        <v>55</v>
      </c>
    </row>
    <row r="83" spans="1:12" s="398" customFormat="1" ht="18.600000000000001" customHeight="1" x14ac:dyDescent="0.3">
      <c r="A83" s="385"/>
      <c r="B83" s="395" t="s">
        <v>21</v>
      </c>
      <c r="C83" s="396"/>
      <c r="D83" s="412"/>
      <c r="E83" s="413" t="s">
        <v>1633</v>
      </c>
      <c r="F83" s="414" t="s">
        <v>1634</v>
      </c>
      <c r="G83" s="396" t="s">
        <v>1635</v>
      </c>
      <c r="H83" s="396"/>
      <c r="I83" s="392"/>
      <c r="J83" s="397"/>
    </row>
    <row r="84" spans="1:12" s="398" customFormat="1" ht="18.600000000000001" customHeight="1" thickBot="1" x14ac:dyDescent="0.35">
      <c r="A84" s="385"/>
      <c r="B84" s="395" t="s">
        <v>26</v>
      </c>
      <c r="C84" s="399"/>
      <c r="D84" s="415"/>
      <c r="E84" s="416">
        <v>1</v>
      </c>
      <c r="F84" s="417">
        <v>2</v>
      </c>
      <c r="G84" s="399">
        <v>3</v>
      </c>
      <c r="H84" s="400"/>
      <c r="I84" s="392"/>
      <c r="J84" s="397"/>
    </row>
    <row r="85" spans="1:12" s="29" customFormat="1" ht="18.600000000000001" customHeight="1" x14ac:dyDescent="0.3">
      <c r="A85" s="385" t="s">
        <v>1636</v>
      </c>
      <c r="B85" s="404" t="s">
        <v>1637</v>
      </c>
      <c r="C85" s="387"/>
      <c r="D85" s="388" t="s">
        <v>1066</v>
      </c>
      <c r="E85" s="464" t="s">
        <v>931</v>
      </c>
      <c r="F85" s="405" t="s">
        <v>791</v>
      </c>
      <c r="G85" s="389" t="s">
        <v>1411</v>
      </c>
      <c r="H85" s="387"/>
      <c r="I85" s="392" t="s">
        <v>1638</v>
      </c>
      <c r="J85" s="406" t="s">
        <v>1639</v>
      </c>
      <c r="K85" s="388" t="s">
        <v>1422</v>
      </c>
      <c r="L85" s="403">
        <f>+L82+K85</f>
        <v>58</v>
      </c>
    </row>
    <row r="86" spans="1:12" s="398" customFormat="1" ht="18.600000000000001" customHeight="1" x14ac:dyDescent="0.3">
      <c r="A86" s="385"/>
      <c r="B86" s="395" t="s">
        <v>21</v>
      </c>
      <c r="C86" s="396"/>
      <c r="D86" s="396" t="s">
        <v>1640</v>
      </c>
      <c r="E86" s="396" t="s">
        <v>1641</v>
      </c>
      <c r="F86" s="396" t="s">
        <v>1642</v>
      </c>
      <c r="G86" s="396" t="s">
        <v>1643</v>
      </c>
      <c r="H86" s="396"/>
      <c r="I86" s="392"/>
      <c r="J86" s="397"/>
    </row>
    <row r="87" spans="1:12" s="398" customFormat="1" ht="18.600000000000001" customHeight="1" x14ac:dyDescent="0.3">
      <c r="A87" s="385"/>
      <c r="B87" s="395" t="s">
        <v>26</v>
      </c>
      <c r="C87" s="399"/>
      <c r="D87" s="399">
        <v>4</v>
      </c>
      <c r="E87" s="399">
        <v>5</v>
      </c>
      <c r="F87" s="399"/>
      <c r="G87" s="399">
        <v>6</v>
      </c>
      <c r="H87" s="400"/>
      <c r="I87" s="392"/>
      <c r="J87" s="397"/>
    </row>
    <row r="88" spans="1:12" ht="18.600000000000001" customHeight="1" x14ac:dyDescent="0.3">
      <c r="A88" s="385" t="s">
        <v>1644</v>
      </c>
      <c r="B88" s="404" t="s">
        <v>1645</v>
      </c>
      <c r="C88" s="387"/>
      <c r="D88" s="405" t="s">
        <v>1410</v>
      </c>
      <c r="E88" s="401" t="s">
        <v>789</v>
      </c>
      <c r="F88" s="390" t="s">
        <v>1056</v>
      </c>
      <c r="G88" s="401" t="s">
        <v>787</v>
      </c>
      <c r="H88" s="387"/>
      <c r="I88" s="392" t="s">
        <v>1638</v>
      </c>
      <c r="J88" s="428" t="s">
        <v>1646</v>
      </c>
      <c r="K88" s="405" t="s">
        <v>1422</v>
      </c>
      <c r="L88" s="403">
        <f>+L85+K88-60</f>
        <v>1</v>
      </c>
    </row>
    <row r="89" spans="1:12" s="398" customFormat="1" ht="18.600000000000001" customHeight="1" x14ac:dyDescent="0.3">
      <c r="A89" s="385"/>
      <c r="B89" s="395" t="s">
        <v>21</v>
      </c>
      <c r="C89" s="396"/>
      <c r="D89" s="396" t="s">
        <v>1647</v>
      </c>
      <c r="E89" s="396" t="s">
        <v>1648</v>
      </c>
      <c r="F89" s="396" t="s">
        <v>1649</v>
      </c>
      <c r="G89" s="396" t="s">
        <v>1650</v>
      </c>
      <c r="H89" s="396"/>
      <c r="I89" s="392"/>
      <c r="J89" s="397"/>
    </row>
    <row r="90" spans="1:12" s="398" customFormat="1" ht="18.600000000000001" customHeight="1" x14ac:dyDescent="0.3">
      <c r="A90" s="385"/>
      <c r="B90" s="395" t="s">
        <v>26</v>
      </c>
      <c r="C90" s="399"/>
      <c r="D90" s="399"/>
      <c r="E90" s="399">
        <v>2</v>
      </c>
      <c r="F90" s="399">
        <v>1</v>
      </c>
      <c r="G90" s="399">
        <v>3</v>
      </c>
      <c r="H90" s="400"/>
      <c r="I90" s="392"/>
      <c r="J90" s="397"/>
    </row>
    <row r="91" spans="1:12" ht="18.600000000000001" customHeight="1" x14ac:dyDescent="0.3">
      <c r="A91" s="385" t="s">
        <v>1651</v>
      </c>
      <c r="B91" s="386" t="s">
        <v>1652</v>
      </c>
      <c r="C91" s="418" t="s">
        <v>1080</v>
      </c>
      <c r="D91" s="388" t="s">
        <v>1653</v>
      </c>
      <c r="E91" s="389" t="s">
        <v>1654</v>
      </c>
      <c r="F91" s="388" t="s">
        <v>837</v>
      </c>
      <c r="G91" s="388" t="s">
        <v>1430</v>
      </c>
      <c r="H91" s="387"/>
      <c r="I91" s="392" t="s">
        <v>1655</v>
      </c>
      <c r="J91" s="449" t="s">
        <v>1656</v>
      </c>
      <c r="K91" s="418" t="s">
        <v>1422</v>
      </c>
      <c r="L91" s="403">
        <f>+L88+K91</f>
        <v>4</v>
      </c>
    </row>
    <row r="92" spans="1:12" s="398" customFormat="1" ht="18.600000000000001" customHeight="1" x14ac:dyDescent="0.3">
      <c r="A92" s="385"/>
      <c r="B92" s="395" t="s">
        <v>21</v>
      </c>
      <c r="C92" s="396" t="s">
        <v>1657</v>
      </c>
      <c r="D92" s="396" t="s">
        <v>1658</v>
      </c>
      <c r="E92" s="396" t="s">
        <v>1659</v>
      </c>
      <c r="F92" s="396" t="s">
        <v>1660</v>
      </c>
      <c r="G92" s="396" t="s">
        <v>1661</v>
      </c>
      <c r="H92" s="396"/>
      <c r="I92" s="392"/>
      <c r="J92" s="397"/>
    </row>
    <row r="93" spans="1:12" s="398" customFormat="1" ht="18.600000000000001" customHeight="1" thickBot="1" x14ac:dyDescent="0.35">
      <c r="A93" s="385"/>
      <c r="B93" s="395" t="s">
        <v>26</v>
      </c>
      <c r="C93" s="399">
        <v>6</v>
      </c>
      <c r="D93" s="399"/>
      <c r="E93" s="408">
        <v>5</v>
      </c>
      <c r="F93" s="399"/>
      <c r="G93" s="399"/>
      <c r="H93" s="400"/>
      <c r="I93" s="392"/>
      <c r="J93" s="397"/>
    </row>
    <row r="94" spans="1:12" ht="18.600000000000001" customHeight="1" x14ac:dyDescent="0.3">
      <c r="A94" s="385" t="s">
        <v>1662</v>
      </c>
      <c r="B94" s="386" t="s">
        <v>1663</v>
      </c>
      <c r="C94" s="387"/>
      <c r="D94" s="423" t="s">
        <v>1440</v>
      </c>
      <c r="E94" s="424" t="s">
        <v>802</v>
      </c>
      <c r="F94" s="437" t="s">
        <v>1081</v>
      </c>
      <c r="G94" s="390" t="s">
        <v>1428</v>
      </c>
      <c r="H94" s="387"/>
      <c r="I94" s="392" t="s">
        <v>1655</v>
      </c>
      <c r="J94" s="465" t="s">
        <v>1664</v>
      </c>
      <c r="K94" s="390" t="s">
        <v>1422</v>
      </c>
      <c r="L94" s="403">
        <f>+L91+K94</f>
        <v>7</v>
      </c>
    </row>
    <row r="95" spans="1:12" s="398" customFormat="1" ht="18.600000000000001" customHeight="1" x14ac:dyDescent="0.3">
      <c r="A95" s="385"/>
      <c r="B95" s="395" t="s">
        <v>21</v>
      </c>
      <c r="C95" s="396"/>
      <c r="D95" s="412" t="s">
        <v>1665</v>
      </c>
      <c r="E95" s="413" t="s">
        <v>1666</v>
      </c>
      <c r="F95" s="414" t="s">
        <v>1667</v>
      </c>
      <c r="G95" s="396" t="s">
        <v>1668</v>
      </c>
      <c r="H95" s="396"/>
      <c r="I95" s="392"/>
      <c r="J95" s="397"/>
    </row>
    <row r="96" spans="1:12" s="398" customFormat="1" ht="18.600000000000001" customHeight="1" thickBot="1" x14ac:dyDescent="0.35">
      <c r="A96" s="385"/>
      <c r="B96" s="395" t="s">
        <v>26</v>
      </c>
      <c r="C96" s="399"/>
      <c r="D96" s="415">
        <v>3</v>
      </c>
      <c r="E96" s="416">
        <v>1</v>
      </c>
      <c r="F96" s="417">
        <v>2</v>
      </c>
      <c r="G96" s="399">
        <v>4</v>
      </c>
      <c r="H96" s="400"/>
      <c r="I96" s="392"/>
      <c r="J96" s="397"/>
    </row>
    <row r="97" spans="1:12" ht="18.600000000000001" customHeight="1" x14ac:dyDescent="0.3">
      <c r="A97" s="385" t="s">
        <v>1669</v>
      </c>
      <c r="B97" s="386" t="s">
        <v>1670</v>
      </c>
      <c r="C97" s="387"/>
      <c r="D97" s="421" t="s">
        <v>1671</v>
      </c>
      <c r="E97" s="448" t="s">
        <v>1092</v>
      </c>
      <c r="F97" s="421" t="s">
        <v>1091</v>
      </c>
      <c r="G97" s="387"/>
      <c r="H97" s="387"/>
      <c r="I97" s="392" t="s">
        <v>1672</v>
      </c>
      <c r="J97" s="433" t="s">
        <v>1673</v>
      </c>
      <c r="K97" s="421" t="s">
        <v>1422</v>
      </c>
      <c r="L97" s="403">
        <f>+L94+K97</f>
        <v>10</v>
      </c>
    </row>
    <row r="98" spans="1:12" s="398" customFormat="1" ht="18.600000000000001" customHeight="1" x14ac:dyDescent="0.3">
      <c r="A98" s="385"/>
      <c r="B98" s="395" t="s">
        <v>21</v>
      </c>
      <c r="C98" s="396"/>
      <c r="D98" s="396" t="s">
        <v>1674</v>
      </c>
      <c r="E98" s="396" t="s">
        <v>1675</v>
      </c>
      <c r="F98" s="396" t="s">
        <v>1414</v>
      </c>
      <c r="G98" s="396"/>
      <c r="H98" s="396"/>
      <c r="I98" s="392"/>
      <c r="J98" s="397"/>
    </row>
    <row r="99" spans="1:12" s="398" customFormat="1" ht="18.600000000000001" customHeight="1" thickBot="1" x14ac:dyDescent="0.35">
      <c r="A99" s="385"/>
      <c r="B99" s="395" t="s">
        <v>26</v>
      </c>
      <c r="C99" s="399"/>
      <c r="D99" s="399">
        <v>5</v>
      </c>
      <c r="E99" s="408">
        <v>6</v>
      </c>
      <c r="F99" s="399"/>
      <c r="G99" s="399"/>
      <c r="H99" s="400"/>
      <c r="I99" s="392"/>
      <c r="J99" s="397"/>
    </row>
    <row r="100" spans="1:12" ht="18.600000000000001" customHeight="1" x14ac:dyDescent="0.3">
      <c r="A100" s="385" t="s">
        <v>1676</v>
      </c>
      <c r="B100" s="386" t="s">
        <v>1677</v>
      </c>
      <c r="C100" s="387"/>
      <c r="D100" s="466" t="s">
        <v>1447</v>
      </c>
      <c r="E100" s="460" t="s">
        <v>901</v>
      </c>
      <c r="F100" s="411" t="s">
        <v>826</v>
      </c>
      <c r="G100" s="390" t="s">
        <v>1448</v>
      </c>
      <c r="H100" s="387"/>
      <c r="I100" s="392" t="s">
        <v>1672</v>
      </c>
      <c r="J100" s="443" t="s">
        <v>1678</v>
      </c>
      <c r="K100" s="390" t="s">
        <v>1679</v>
      </c>
      <c r="L100" s="403">
        <f>+L97+K100</f>
        <v>12</v>
      </c>
    </row>
    <row r="101" spans="1:12" s="398" customFormat="1" ht="18.600000000000001" customHeight="1" x14ac:dyDescent="0.3">
      <c r="A101" s="385"/>
      <c r="B101" s="395" t="s">
        <v>21</v>
      </c>
      <c r="C101" s="396"/>
      <c r="D101" s="412" t="s">
        <v>1680</v>
      </c>
      <c r="E101" s="413" t="s">
        <v>1681</v>
      </c>
      <c r="F101" s="414" t="s">
        <v>1682</v>
      </c>
      <c r="G101" s="396" t="s">
        <v>1683</v>
      </c>
      <c r="H101" s="396"/>
      <c r="I101" s="392"/>
      <c r="J101" s="397"/>
    </row>
    <row r="102" spans="1:12" s="398" customFormat="1" ht="18.600000000000001" customHeight="1" thickBot="1" x14ac:dyDescent="0.35">
      <c r="A102" s="385"/>
      <c r="B102" s="395" t="s">
        <v>26</v>
      </c>
      <c r="C102" s="399"/>
      <c r="D102" s="415">
        <v>3</v>
      </c>
      <c r="E102" s="416">
        <v>1</v>
      </c>
      <c r="F102" s="417">
        <v>2</v>
      </c>
      <c r="G102" s="399">
        <v>4</v>
      </c>
      <c r="H102" s="400"/>
      <c r="I102" s="392"/>
      <c r="J102" s="397"/>
    </row>
    <row r="103" spans="1:12" ht="18.600000000000001" customHeight="1" x14ac:dyDescent="0.3">
      <c r="A103" s="385" t="s">
        <v>1684</v>
      </c>
      <c r="B103" s="404" t="s">
        <v>1685</v>
      </c>
      <c r="C103" s="390" t="s">
        <v>912</v>
      </c>
      <c r="D103" s="405" t="s">
        <v>910</v>
      </c>
      <c r="E103" s="467" t="s">
        <v>921</v>
      </c>
      <c r="F103" s="405" t="s">
        <v>1488</v>
      </c>
      <c r="G103" s="388" t="s">
        <v>1108</v>
      </c>
      <c r="H103" s="405" t="s">
        <v>1686</v>
      </c>
      <c r="I103" s="392" t="s">
        <v>1687</v>
      </c>
      <c r="J103" s="428" t="s">
        <v>1688</v>
      </c>
      <c r="K103" s="405" t="s">
        <v>1451</v>
      </c>
      <c r="L103" s="403">
        <f>+L100+K103</f>
        <v>16</v>
      </c>
    </row>
    <row r="104" spans="1:12" s="398" customFormat="1" ht="18.600000000000001" customHeight="1" x14ac:dyDescent="0.3">
      <c r="A104" s="385"/>
      <c r="B104" s="395" t="s">
        <v>21</v>
      </c>
      <c r="C104" s="396" t="s">
        <v>1689</v>
      </c>
      <c r="D104" s="396" t="s">
        <v>1690</v>
      </c>
      <c r="E104" s="396" t="s">
        <v>1691</v>
      </c>
      <c r="F104" s="396" t="s">
        <v>1692</v>
      </c>
      <c r="G104" s="396" t="s">
        <v>1693</v>
      </c>
      <c r="H104" s="396" t="s">
        <v>1694</v>
      </c>
      <c r="I104" s="392"/>
      <c r="J104" s="397"/>
    </row>
    <row r="105" spans="1:12" s="398" customFormat="1" ht="18.600000000000001" customHeight="1" x14ac:dyDescent="0.3">
      <c r="A105" s="385"/>
      <c r="B105" s="395" t="s">
        <v>26</v>
      </c>
      <c r="C105" s="399">
        <v>3</v>
      </c>
      <c r="D105" s="399">
        <v>4</v>
      </c>
      <c r="E105" s="399">
        <v>1</v>
      </c>
      <c r="F105" s="399">
        <v>2</v>
      </c>
      <c r="G105" s="399">
        <v>5</v>
      </c>
      <c r="H105" s="399">
        <v>6</v>
      </c>
      <c r="I105" s="392"/>
      <c r="J105" s="397"/>
    </row>
    <row r="106" spans="1:12" ht="18.600000000000001" customHeight="1" x14ac:dyDescent="0.3">
      <c r="A106" s="385" t="s">
        <v>1695</v>
      </c>
      <c r="B106" s="404" t="s">
        <v>1696</v>
      </c>
      <c r="C106" s="418" t="s">
        <v>1697</v>
      </c>
      <c r="D106" s="405" t="s">
        <v>1698</v>
      </c>
      <c r="E106" s="389" t="s">
        <v>1510</v>
      </c>
      <c r="F106" s="390" t="s">
        <v>922</v>
      </c>
      <c r="G106" s="421" t="s">
        <v>1123</v>
      </c>
      <c r="H106" s="387"/>
      <c r="I106" s="392" t="s">
        <v>1699</v>
      </c>
      <c r="J106" s="433" t="s">
        <v>1700</v>
      </c>
      <c r="K106" s="421" t="s">
        <v>1422</v>
      </c>
      <c r="L106" s="403">
        <f>+L103+K106</f>
        <v>19</v>
      </c>
    </row>
    <row r="107" spans="1:12" s="398" customFormat="1" ht="18.600000000000001" customHeight="1" x14ac:dyDescent="0.3">
      <c r="A107" s="385"/>
      <c r="B107" s="395" t="s">
        <v>21</v>
      </c>
      <c r="C107" s="396" t="s">
        <v>1701</v>
      </c>
      <c r="D107" s="396" t="s">
        <v>1702</v>
      </c>
      <c r="E107" s="396" t="s">
        <v>1414</v>
      </c>
      <c r="F107" s="396" t="s">
        <v>1703</v>
      </c>
      <c r="G107" s="468" t="s">
        <v>1704</v>
      </c>
      <c r="H107" s="396"/>
      <c r="I107" s="392"/>
      <c r="J107" s="397"/>
    </row>
    <row r="108" spans="1:12" s="398" customFormat="1" ht="18.600000000000001" customHeight="1" thickBot="1" x14ac:dyDescent="0.35">
      <c r="A108" s="385"/>
      <c r="B108" s="395" t="s">
        <v>26</v>
      </c>
      <c r="C108" s="399"/>
      <c r="D108" s="399"/>
      <c r="E108" s="399"/>
      <c r="F108" s="399"/>
      <c r="G108" s="469"/>
      <c r="H108" s="400"/>
      <c r="I108" s="392"/>
      <c r="J108" s="397"/>
    </row>
    <row r="109" spans="1:12" ht="18.600000000000001" customHeight="1" x14ac:dyDescent="0.3">
      <c r="A109" s="385" t="s">
        <v>1705</v>
      </c>
      <c r="B109" s="404" t="s">
        <v>1706</v>
      </c>
      <c r="C109" s="401" t="s">
        <v>1575</v>
      </c>
      <c r="D109" s="401" t="s">
        <v>1578</v>
      </c>
      <c r="E109" s="391" t="s">
        <v>942</v>
      </c>
      <c r="F109" s="409" t="s">
        <v>1707</v>
      </c>
      <c r="G109" s="470" t="s">
        <v>1136</v>
      </c>
      <c r="H109" s="471"/>
      <c r="I109" s="392" t="s">
        <v>1699</v>
      </c>
      <c r="J109" s="407" t="s">
        <v>1708</v>
      </c>
      <c r="K109" s="389">
        <v>3</v>
      </c>
      <c r="L109" s="403">
        <f>+L106+K109</f>
        <v>22</v>
      </c>
    </row>
    <row r="110" spans="1:12" s="398" customFormat="1" ht="18.600000000000001" customHeight="1" x14ac:dyDescent="0.3">
      <c r="A110" s="385"/>
      <c r="B110" s="395" t="s">
        <v>21</v>
      </c>
      <c r="C110" s="468" t="s">
        <v>1704</v>
      </c>
      <c r="D110" s="396" t="s">
        <v>1709</v>
      </c>
      <c r="E110" s="396" t="s">
        <v>1710</v>
      </c>
      <c r="F110" s="412" t="s">
        <v>1711</v>
      </c>
      <c r="G110" s="413" t="s">
        <v>1712</v>
      </c>
      <c r="H110" s="414"/>
      <c r="I110" s="392"/>
      <c r="J110" s="397"/>
    </row>
    <row r="111" spans="1:12" s="398" customFormat="1" ht="18.600000000000001" customHeight="1" thickBot="1" x14ac:dyDescent="0.35">
      <c r="A111" s="385"/>
      <c r="B111" s="395" t="s">
        <v>26</v>
      </c>
      <c r="C111" s="468" t="s">
        <v>331</v>
      </c>
      <c r="D111" s="399"/>
      <c r="E111" s="408">
        <v>6</v>
      </c>
      <c r="F111" s="438">
        <v>4</v>
      </c>
      <c r="G111" s="416">
        <v>2</v>
      </c>
      <c r="H111" s="472"/>
      <c r="I111" s="392"/>
      <c r="J111" s="397"/>
    </row>
    <row r="112" spans="1:12" ht="18.600000000000001" customHeight="1" x14ac:dyDescent="0.3">
      <c r="A112" s="385" t="s">
        <v>1713</v>
      </c>
      <c r="B112" s="404" t="s">
        <v>1714</v>
      </c>
      <c r="C112" s="387"/>
      <c r="D112" s="473" t="s">
        <v>1519</v>
      </c>
      <c r="E112" s="460" t="s">
        <v>1115</v>
      </c>
      <c r="F112" s="424" t="s">
        <v>941</v>
      </c>
      <c r="G112" s="474" t="s">
        <v>1509</v>
      </c>
      <c r="H112" s="387"/>
      <c r="I112" s="392" t="s">
        <v>1699</v>
      </c>
      <c r="J112" s="443" t="s">
        <v>1715</v>
      </c>
      <c r="K112" s="390" t="s">
        <v>1679</v>
      </c>
      <c r="L112" s="403">
        <f>+L109+K112</f>
        <v>24</v>
      </c>
    </row>
    <row r="113" spans="1:12" s="398" customFormat="1" ht="18.600000000000001" customHeight="1" x14ac:dyDescent="0.3">
      <c r="A113" s="385"/>
      <c r="B113" s="395" t="s">
        <v>21</v>
      </c>
      <c r="C113" s="396"/>
      <c r="D113" s="412" t="s">
        <v>1414</v>
      </c>
      <c r="E113" s="413" t="s">
        <v>1716</v>
      </c>
      <c r="F113" s="413" t="s">
        <v>1717</v>
      </c>
      <c r="G113" s="414" t="s">
        <v>1718</v>
      </c>
      <c r="H113" s="396"/>
      <c r="I113" s="392"/>
      <c r="J113" s="397"/>
    </row>
    <row r="114" spans="1:12" s="398" customFormat="1" ht="18.600000000000001" customHeight="1" thickBot="1" x14ac:dyDescent="0.35">
      <c r="A114" s="385"/>
      <c r="B114" s="395" t="s">
        <v>26</v>
      </c>
      <c r="C114" s="399"/>
      <c r="D114" s="415"/>
      <c r="E114" s="416">
        <v>1</v>
      </c>
      <c r="F114" s="416">
        <v>3</v>
      </c>
      <c r="G114" s="417">
        <v>5</v>
      </c>
      <c r="H114" s="400"/>
      <c r="I114" s="392"/>
      <c r="J114" s="397"/>
    </row>
    <row r="115" spans="1:12" ht="18.600000000000001" customHeight="1" x14ac:dyDescent="0.3">
      <c r="A115" s="385" t="s">
        <v>1719</v>
      </c>
      <c r="B115" s="386" t="s">
        <v>437</v>
      </c>
      <c r="C115" s="418" t="s">
        <v>1720</v>
      </c>
      <c r="D115" s="421" t="s">
        <v>1529</v>
      </c>
      <c r="E115" s="467" t="s">
        <v>1527</v>
      </c>
      <c r="F115" s="464" t="s">
        <v>1721</v>
      </c>
      <c r="G115" s="388" t="s">
        <v>1722</v>
      </c>
      <c r="H115" s="387"/>
      <c r="I115" s="392" t="s">
        <v>1723</v>
      </c>
      <c r="J115" s="449" t="s">
        <v>1724</v>
      </c>
      <c r="K115" s="418" t="s">
        <v>1422</v>
      </c>
      <c r="L115" s="403">
        <f>+L112+K115</f>
        <v>27</v>
      </c>
    </row>
    <row r="116" spans="1:12" s="398" customFormat="1" ht="18.600000000000001" customHeight="1" x14ac:dyDescent="0.3">
      <c r="A116" s="385"/>
      <c r="B116" s="395" t="s">
        <v>21</v>
      </c>
      <c r="C116" s="396" t="s">
        <v>1725</v>
      </c>
      <c r="D116" s="396" t="s">
        <v>1726</v>
      </c>
      <c r="E116" s="396" t="s">
        <v>1727</v>
      </c>
      <c r="F116" s="396" t="s">
        <v>1414</v>
      </c>
      <c r="G116" s="396" t="s">
        <v>1728</v>
      </c>
      <c r="H116" s="396"/>
      <c r="I116" s="392"/>
      <c r="J116" s="397"/>
    </row>
    <row r="117" spans="1:12" s="398" customFormat="1" ht="18.600000000000001" customHeight="1" thickBot="1" x14ac:dyDescent="0.35">
      <c r="A117" s="385"/>
      <c r="B117" s="395" t="s">
        <v>26</v>
      </c>
      <c r="C117" s="399"/>
      <c r="D117" s="399"/>
      <c r="E117" s="399">
        <v>6</v>
      </c>
      <c r="F117" s="408"/>
      <c r="G117" s="399"/>
      <c r="H117" s="400"/>
      <c r="I117" s="392"/>
      <c r="J117" s="397"/>
    </row>
    <row r="118" spans="1:12" ht="18.600000000000001" customHeight="1" x14ac:dyDescent="0.3">
      <c r="A118" s="385" t="s">
        <v>1729</v>
      </c>
      <c r="B118" s="386" t="s">
        <v>443</v>
      </c>
      <c r="C118" s="390" t="s">
        <v>948</v>
      </c>
      <c r="D118" s="405" t="s">
        <v>1528</v>
      </c>
      <c r="E118" s="434" t="s">
        <v>959</v>
      </c>
      <c r="F118" s="470" t="s">
        <v>957</v>
      </c>
      <c r="G118" s="475" t="s">
        <v>1730</v>
      </c>
      <c r="H118" s="401" t="s">
        <v>1731</v>
      </c>
      <c r="I118" s="392" t="s">
        <v>1723</v>
      </c>
      <c r="J118" s="402" t="s">
        <v>1732</v>
      </c>
      <c r="K118" s="401" t="s">
        <v>1679</v>
      </c>
      <c r="L118" s="403">
        <f>+L115+K118</f>
        <v>29</v>
      </c>
    </row>
    <row r="119" spans="1:12" s="398" customFormat="1" ht="18.600000000000001" customHeight="1" x14ac:dyDescent="0.3">
      <c r="A119" s="385"/>
      <c r="B119" s="395" t="s">
        <v>21</v>
      </c>
      <c r="C119" s="396" t="s">
        <v>1733</v>
      </c>
      <c r="D119" s="396" t="s">
        <v>1734</v>
      </c>
      <c r="E119" s="412" t="s">
        <v>1735</v>
      </c>
      <c r="F119" s="413" t="s">
        <v>1736</v>
      </c>
      <c r="G119" s="414" t="s">
        <v>1737</v>
      </c>
      <c r="H119" s="396" t="s">
        <v>1738</v>
      </c>
      <c r="I119" s="392"/>
      <c r="J119" s="397"/>
    </row>
    <row r="120" spans="1:12" s="398" customFormat="1" ht="18.600000000000001" customHeight="1" thickBot="1" x14ac:dyDescent="0.35">
      <c r="A120" s="385"/>
      <c r="B120" s="395" t="s">
        <v>26</v>
      </c>
      <c r="C120" s="399">
        <v>4</v>
      </c>
      <c r="D120" s="399"/>
      <c r="E120" s="415">
        <v>2</v>
      </c>
      <c r="F120" s="416">
        <v>1</v>
      </c>
      <c r="G120" s="417">
        <v>3</v>
      </c>
      <c r="H120" s="399">
        <v>5</v>
      </c>
      <c r="I120" s="392"/>
      <c r="J120" s="397"/>
    </row>
    <row r="121" spans="1:12" ht="18.600000000000001" customHeight="1" x14ac:dyDescent="0.3">
      <c r="A121" s="385" t="s">
        <v>1739</v>
      </c>
      <c r="B121" s="386" t="s">
        <v>1740</v>
      </c>
      <c r="C121" s="421" t="s">
        <v>1154</v>
      </c>
      <c r="D121" s="401" t="s">
        <v>844</v>
      </c>
      <c r="E121" s="405" t="s">
        <v>1741</v>
      </c>
      <c r="F121" s="467" t="s">
        <v>1742</v>
      </c>
      <c r="G121" s="401" t="s">
        <v>755</v>
      </c>
      <c r="H121" s="387"/>
      <c r="I121" s="392" t="s">
        <v>1743</v>
      </c>
      <c r="J121" s="433" t="s">
        <v>1744</v>
      </c>
      <c r="K121" s="421" t="s">
        <v>1679</v>
      </c>
      <c r="L121" s="403">
        <f>+L118+K121</f>
        <v>31</v>
      </c>
    </row>
    <row r="122" spans="1:12" s="398" customFormat="1" ht="18.600000000000001" customHeight="1" x14ac:dyDescent="0.3">
      <c r="A122" s="385"/>
      <c r="B122" s="395" t="s">
        <v>21</v>
      </c>
      <c r="C122" s="396" t="s">
        <v>1745</v>
      </c>
      <c r="D122" s="396" t="s">
        <v>1414</v>
      </c>
      <c r="E122" s="468" t="s">
        <v>1704</v>
      </c>
      <c r="F122" s="396" t="s">
        <v>1746</v>
      </c>
      <c r="G122" s="396" t="s">
        <v>1747</v>
      </c>
      <c r="H122" s="396"/>
      <c r="I122" s="392"/>
      <c r="J122" s="397"/>
    </row>
    <row r="123" spans="1:12" s="398" customFormat="1" ht="18.600000000000001" customHeight="1" x14ac:dyDescent="0.3">
      <c r="A123" s="385"/>
      <c r="B123" s="395" t="s">
        <v>26</v>
      </c>
      <c r="C123" s="399"/>
      <c r="D123" s="399"/>
      <c r="E123" s="399"/>
      <c r="F123" s="399"/>
      <c r="G123" s="399"/>
      <c r="H123" s="400"/>
      <c r="I123" s="392"/>
      <c r="J123" s="397"/>
    </row>
    <row r="124" spans="1:12" ht="18.600000000000001" customHeight="1" x14ac:dyDescent="0.3">
      <c r="A124" s="385" t="s">
        <v>1748</v>
      </c>
      <c r="B124" s="386" t="s">
        <v>1749</v>
      </c>
      <c r="C124" s="389" t="s">
        <v>1750</v>
      </c>
      <c r="D124" s="405" t="s">
        <v>1539</v>
      </c>
      <c r="E124" s="391" t="s">
        <v>1556</v>
      </c>
      <c r="F124" s="389" t="s">
        <v>981</v>
      </c>
      <c r="G124" s="390" t="s">
        <v>1166</v>
      </c>
      <c r="H124" s="389" t="s">
        <v>1751</v>
      </c>
      <c r="I124" s="392" t="s">
        <v>1743</v>
      </c>
      <c r="J124" s="407" t="s">
        <v>1752</v>
      </c>
      <c r="K124" s="389">
        <v>2</v>
      </c>
      <c r="L124" s="403">
        <f>+L121+K124</f>
        <v>33</v>
      </c>
    </row>
    <row r="125" spans="1:12" s="398" customFormat="1" ht="18.600000000000001" customHeight="1" x14ac:dyDescent="0.3">
      <c r="A125" s="385"/>
      <c r="B125" s="395" t="s">
        <v>21</v>
      </c>
      <c r="C125" s="396" t="s">
        <v>1753</v>
      </c>
      <c r="D125" s="396" t="s">
        <v>1754</v>
      </c>
      <c r="E125" s="396" t="s">
        <v>1755</v>
      </c>
      <c r="F125" s="396" t="s">
        <v>1756</v>
      </c>
      <c r="G125" s="396" t="s">
        <v>1757</v>
      </c>
      <c r="H125" s="396" t="s">
        <v>1758</v>
      </c>
      <c r="I125" s="392"/>
      <c r="J125" s="397"/>
    </row>
    <row r="126" spans="1:12" s="398" customFormat="1" ht="18.600000000000001" customHeight="1" thickBot="1" x14ac:dyDescent="0.35">
      <c r="A126" s="385"/>
      <c r="B126" s="395" t="s">
        <v>26</v>
      </c>
      <c r="C126" s="399"/>
      <c r="D126" s="399"/>
      <c r="E126" s="399"/>
      <c r="F126" s="408">
        <v>4</v>
      </c>
      <c r="G126" s="399"/>
      <c r="H126" s="400"/>
      <c r="I126" s="392"/>
      <c r="J126" s="397"/>
    </row>
    <row r="127" spans="1:12" ht="18.600000000000001" customHeight="1" x14ac:dyDescent="0.3">
      <c r="A127" s="385" t="s">
        <v>1759</v>
      </c>
      <c r="B127" s="386" t="s">
        <v>1760</v>
      </c>
      <c r="C127" s="390" t="s">
        <v>980</v>
      </c>
      <c r="D127" s="388" t="s">
        <v>1558</v>
      </c>
      <c r="E127" s="431" t="s">
        <v>1557</v>
      </c>
      <c r="F127" s="476" t="s">
        <v>1761</v>
      </c>
      <c r="G127" s="475" t="s">
        <v>884</v>
      </c>
      <c r="H127" s="388" t="s">
        <v>968</v>
      </c>
      <c r="I127" s="392" t="s">
        <v>1743</v>
      </c>
      <c r="J127" s="406" t="s">
        <v>1762</v>
      </c>
      <c r="K127" s="388" t="s">
        <v>1679</v>
      </c>
      <c r="L127" s="403">
        <f>+L124+K127</f>
        <v>35</v>
      </c>
    </row>
    <row r="128" spans="1:12" s="398" customFormat="1" ht="18.600000000000001" customHeight="1" x14ac:dyDescent="0.3">
      <c r="A128" s="385"/>
      <c r="B128" s="395" t="s">
        <v>21</v>
      </c>
      <c r="C128" s="396" t="s">
        <v>1763</v>
      </c>
      <c r="D128" s="396" t="s">
        <v>1764</v>
      </c>
      <c r="E128" s="412" t="s">
        <v>1414</v>
      </c>
      <c r="F128" s="413" t="s">
        <v>1765</v>
      </c>
      <c r="G128" s="414" t="s">
        <v>1766</v>
      </c>
      <c r="H128" s="396" t="s">
        <v>1767</v>
      </c>
      <c r="I128" s="392"/>
      <c r="J128" s="397"/>
    </row>
    <row r="129" spans="1:12" s="398" customFormat="1" ht="18.600000000000001" customHeight="1" thickBot="1" x14ac:dyDescent="0.35">
      <c r="A129" s="385"/>
      <c r="B129" s="395" t="s">
        <v>26</v>
      </c>
      <c r="C129" s="399">
        <v>2</v>
      </c>
      <c r="D129" s="399">
        <v>3</v>
      </c>
      <c r="E129" s="415"/>
      <c r="F129" s="416">
        <v>1</v>
      </c>
      <c r="G129" s="417">
        <v>6</v>
      </c>
      <c r="H129" s="399">
        <v>5</v>
      </c>
      <c r="I129" s="392"/>
      <c r="J129" s="397"/>
    </row>
    <row r="130" spans="1:12" ht="18.600000000000001" customHeight="1" x14ac:dyDescent="0.3">
      <c r="A130" s="385" t="s">
        <v>1768</v>
      </c>
      <c r="B130" s="386" t="s">
        <v>467</v>
      </c>
      <c r="C130" s="387"/>
      <c r="D130" s="405" t="s">
        <v>1232</v>
      </c>
      <c r="E130" s="401" t="s">
        <v>836</v>
      </c>
      <c r="F130" s="477" t="s">
        <v>1769</v>
      </c>
      <c r="G130" s="388" t="s">
        <v>837</v>
      </c>
      <c r="H130" s="387"/>
      <c r="I130" s="392" t="s">
        <v>1770</v>
      </c>
      <c r="J130" s="406" t="s">
        <v>1771</v>
      </c>
      <c r="K130" s="388" t="s">
        <v>1422</v>
      </c>
      <c r="L130" s="403">
        <f>+L127+K130</f>
        <v>38</v>
      </c>
    </row>
    <row r="131" spans="1:12" s="398" customFormat="1" ht="18.600000000000001" customHeight="1" x14ac:dyDescent="0.3">
      <c r="A131" s="385"/>
      <c r="B131" s="395" t="s">
        <v>21</v>
      </c>
      <c r="C131" s="396"/>
      <c r="D131" s="396" t="s">
        <v>1772</v>
      </c>
      <c r="E131" s="396" t="s">
        <v>1773</v>
      </c>
      <c r="F131" s="396" t="s">
        <v>1774</v>
      </c>
      <c r="G131" s="396" t="s">
        <v>1775</v>
      </c>
      <c r="H131" s="396"/>
      <c r="I131" s="392"/>
      <c r="J131" s="397"/>
    </row>
    <row r="132" spans="1:12" s="398" customFormat="1" ht="18.600000000000001" customHeight="1" thickBot="1" x14ac:dyDescent="0.35">
      <c r="A132" s="385"/>
      <c r="B132" s="395" t="s">
        <v>26</v>
      </c>
      <c r="C132" s="399"/>
      <c r="D132" s="408"/>
      <c r="E132" s="408">
        <v>6</v>
      </c>
      <c r="F132" s="399"/>
      <c r="G132" s="399">
        <v>5</v>
      </c>
      <c r="H132" s="400"/>
      <c r="I132" s="392"/>
      <c r="J132" s="397"/>
    </row>
    <row r="133" spans="1:12" ht="18.600000000000001" customHeight="1" x14ac:dyDescent="0.3">
      <c r="A133" s="385" t="s">
        <v>1776</v>
      </c>
      <c r="B133" s="386" t="s">
        <v>475</v>
      </c>
      <c r="C133" s="440"/>
      <c r="D133" s="424" t="s">
        <v>283</v>
      </c>
      <c r="E133" s="476" t="s">
        <v>835</v>
      </c>
      <c r="F133" s="435" t="s">
        <v>855</v>
      </c>
      <c r="G133" s="390" t="s">
        <v>1429</v>
      </c>
      <c r="H133" s="387"/>
      <c r="I133" s="392" t="s">
        <v>1770</v>
      </c>
      <c r="J133" s="443" t="s">
        <v>1777</v>
      </c>
      <c r="K133" s="390" t="s">
        <v>1679</v>
      </c>
      <c r="L133" s="403">
        <f>+L130+K133</f>
        <v>40</v>
      </c>
    </row>
    <row r="134" spans="1:12" s="398" customFormat="1" ht="18.600000000000001" customHeight="1" x14ac:dyDescent="0.3">
      <c r="A134" s="385"/>
      <c r="B134" s="395" t="s">
        <v>21</v>
      </c>
      <c r="C134" s="412"/>
      <c r="D134" s="413" t="s">
        <v>1778</v>
      </c>
      <c r="E134" s="413" t="s">
        <v>1779</v>
      </c>
      <c r="F134" s="414" t="s">
        <v>1780</v>
      </c>
      <c r="G134" s="396" t="s">
        <v>1781</v>
      </c>
      <c r="H134" s="396"/>
      <c r="I134" s="392"/>
      <c r="J134" s="397"/>
    </row>
    <row r="135" spans="1:12" s="398" customFormat="1" ht="18.600000000000001" customHeight="1" thickBot="1" x14ac:dyDescent="0.35">
      <c r="A135" s="385"/>
      <c r="B135" s="395" t="s">
        <v>26</v>
      </c>
      <c r="C135" s="415"/>
      <c r="D135" s="416">
        <v>1</v>
      </c>
      <c r="E135" s="416">
        <v>2</v>
      </c>
      <c r="F135" s="417">
        <v>3</v>
      </c>
      <c r="G135" s="399">
        <v>4</v>
      </c>
      <c r="H135" s="400"/>
      <c r="I135" s="392"/>
      <c r="J135" s="397"/>
    </row>
    <row r="136" spans="1:12" ht="18.600000000000001" customHeight="1" x14ac:dyDescent="0.3">
      <c r="A136" s="385" t="s">
        <v>1782</v>
      </c>
      <c r="B136" s="386" t="s">
        <v>1783</v>
      </c>
      <c r="C136" s="391" t="s">
        <v>864</v>
      </c>
      <c r="D136" s="446" t="s">
        <v>1784</v>
      </c>
      <c r="E136" s="436" t="s">
        <v>300</v>
      </c>
      <c r="F136" s="475" t="s">
        <v>884</v>
      </c>
      <c r="G136" s="401" t="s">
        <v>846</v>
      </c>
      <c r="H136" s="389" t="s">
        <v>902</v>
      </c>
      <c r="I136" s="392" t="s">
        <v>1785</v>
      </c>
      <c r="J136" s="407" t="s">
        <v>1786</v>
      </c>
      <c r="K136" s="389">
        <v>3</v>
      </c>
      <c r="L136" s="403">
        <f>+L133+K136</f>
        <v>43</v>
      </c>
    </row>
    <row r="137" spans="1:12" s="398" customFormat="1" ht="18.600000000000001" customHeight="1" x14ac:dyDescent="0.3">
      <c r="A137" s="385"/>
      <c r="B137" s="395" t="s">
        <v>21</v>
      </c>
      <c r="C137" s="396" t="s">
        <v>1787</v>
      </c>
      <c r="D137" s="412" t="s">
        <v>1788</v>
      </c>
      <c r="E137" s="413" t="s">
        <v>1789</v>
      </c>
      <c r="F137" s="414" t="s">
        <v>1790</v>
      </c>
      <c r="G137" s="396" t="s">
        <v>1791</v>
      </c>
      <c r="H137" s="396" t="s">
        <v>1738</v>
      </c>
      <c r="I137" s="392"/>
      <c r="J137" s="397"/>
    </row>
    <row r="138" spans="1:12" s="398" customFormat="1" ht="18.600000000000001" customHeight="1" thickBot="1" x14ac:dyDescent="0.35">
      <c r="A138" s="385"/>
      <c r="B138" s="395" t="s">
        <v>26</v>
      </c>
      <c r="C138" s="399">
        <v>4</v>
      </c>
      <c r="D138" s="415">
        <v>2</v>
      </c>
      <c r="E138" s="416">
        <v>1</v>
      </c>
      <c r="F138" s="417">
        <v>3</v>
      </c>
      <c r="G138" s="399">
        <v>6</v>
      </c>
      <c r="H138" s="399">
        <v>5</v>
      </c>
      <c r="I138" s="392"/>
      <c r="J138" s="397"/>
    </row>
    <row r="139" spans="1:12" ht="18.600000000000001" customHeight="1" x14ac:dyDescent="0.3">
      <c r="A139" s="385" t="s">
        <v>1792</v>
      </c>
      <c r="B139" s="404" t="s">
        <v>1793</v>
      </c>
      <c r="C139" s="387"/>
      <c r="D139" s="405" t="s">
        <v>1686</v>
      </c>
      <c r="E139" s="467" t="s">
        <v>1108</v>
      </c>
      <c r="F139" s="405" t="s">
        <v>993</v>
      </c>
      <c r="G139" s="387"/>
      <c r="H139" s="387"/>
      <c r="I139" s="392" t="s">
        <v>1794</v>
      </c>
      <c r="J139" s="428" t="s">
        <v>1795</v>
      </c>
      <c r="K139" s="405" t="s">
        <v>1422</v>
      </c>
      <c r="L139" s="403">
        <f>+L136+K139</f>
        <v>46</v>
      </c>
    </row>
    <row r="140" spans="1:12" s="398" customFormat="1" ht="18.600000000000001" customHeight="1" x14ac:dyDescent="0.3">
      <c r="A140" s="385"/>
      <c r="B140" s="395" t="s">
        <v>21</v>
      </c>
      <c r="C140" s="396"/>
      <c r="D140" s="396" t="s">
        <v>1796</v>
      </c>
      <c r="E140" s="396" t="s">
        <v>1797</v>
      </c>
      <c r="F140" s="396" t="s">
        <v>1798</v>
      </c>
      <c r="G140" s="396"/>
      <c r="H140" s="396"/>
      <c r="I140" s="392"/>
      <c r="J140" s="397"/>
    </row>
    <row r="141" spans="1:12" s="398" customFormat="1" ht="18.600000000000001" customHeight="1" x14ac:dyDescent="0.3">
      <c r="A141" s="385"/>
      <c r="B141" s="395" t="s">
        <v>26</v>
      </c>
      <c r="C141" s="399"/>
      <c r="D141" s="399">
        <v>6</v>
      </c>
      <c r="E141" s="399">
        <v>5</v>
      </c>
      <c r="F141" s="399">
        <v>4</v>
      </c>
      <c r="G141" s="399"/>
      <c r="H141" s="400"/>
      <c r="I141" s="392"/>
      <c r="J141" s="397"/>
    </row>
    <row r="142" spans="1:12" ht="18.600000000000001" customHeight="1" x14ac:dyDescent="0.3">
      <c r="A142" s="385" t="s">
        <v>1799</v>
      </c>
      <c r="B142" s="404" t="s">
        <v>1800</v>
      </c>
      <c r="C142" s="387"/>
      <c r="D142" s="389" t="s">
        <v>992</v>
      </c>
      <c r="E142" s="390" t="s">
        <v>1056</v>
      </c>
      <c r="F142" s="401" t="s">
        <v>1801</v>
      </c>
      <c r="G142" s="405" t="s">
        <v>777</v>
      </c>
      <c r="H142" s="387"/>
      <c r="I142" s="392" t="s">
        <v>1794</v>
      </c>
      <c r="J142" s="428" t="s">
        <v>1219</v>
      </c>
      <c r="K142" s="405" t="s">
        <v>1422</v>
      </c>
      <c r="L142" s="403">
        <f>+L139+K142</f>
        <v>49</v>
      </c>
    </row>
    <row r="143" spans="1:12" s="398" customFormat="1" ht="18.600000000000001" customHeight="1" x14ac:dyDescent="0.3">
      <c r="A143" s="385"/>
      <c r="B143" s="395" t="s">
        <v>21</v>
      </c>
      <c r="C143" s="396"/>
      <c r="D143" s="396" t="s">
        <v>1802</v>
      </c>
      <c r="E143" s="396" t="s">
        <v>1803</v>
      </c>
      <c r="F143" s="396" t="s">
        <v>1804</v>
      </c>
      <c r="G143" s="396"/>
      <c r="H143" s="396"/>
      <c r="I143" s="392"/>
      <c r="J143" s="397"/>
    </row>
    <row r="144" spans="1:12" s="398" customFormat="1" ht="18.600000000000001" customHeight="1" x14ac:dyDescent="0.3">
      <c r="A144" s="385"/>
      <c r="B144" s="395" t="s">
        <v>26</v>
      </c>
      <c r="C144" s="399"/>
      <c r="D144" s="399">
        <v>3</v>
      </c>
      <c r="E144" s="399">
        <v>1</v>
      </c>
      <c r="F144" s="399">
        <v>2</v>
      </c>
      <c r="G144" s="399"/>
      <c r="H144" s="400"/>
      <c r="I144" s="392"/>
      <c r="J144" s="397"/>
    </row>
    <row r="145" spans="1:12" ht="18.600000000000001" customHeight="1" x14ac:dyDescent="0.3">
      <c r="A145" s="385" t="s">
        <v>1805</v>
      </c>
      <c r="B145" s="404" t="s">
        <v>1806</v>
      </c>
      <c r="C145" s="388" t="s">
        <v>1066</v>
      </c>
      <c r="D145" s="389" t="s">
        <v>1136</v>
      </c>
      <c r="E145" s="391" t="s">
        <v>1518</v>
      </c>
      <c r="F145" s="401" t="s">
        <v>1707</v>
      </c>
      <c r="G145" s="389" t="s">
        <v>1807</v>
      </c>
      <c r="H145" s="401" t="s">
        <v>1808</v>
      </c>
      <c r="I145" s="392" t="s">
        <v>1794</v>
      </c>
      <c r="J145" s="406" t="s">
        <v>1724</v>
      </c>
      <c r="K145" s="388" t="s">
        <v>1422</v>
      </c>
      <c r="L145" s="403">
        <f>+L142+K145</f>
        <v>52</v>
      </c>
    </row>
    <row r="146" spans="1:12" s="398" customFormat="1" ht="18.600000000000001" customHeight="1" x14ac:dyDescent="0.3">
      <c r="A146" s="385"/>
      <c r="B146" s="395" t="s">
        <v>21</v>
      </c>
      <c r="C146" s="396" t="s">
        <v>1809</v>
      </c>
      <c r="D146" s="396" t="s">
        <v>1810</v>
      </c>
      <c r="E146" s="396" t="s">
        <v>1811</v>
      </c>
      <c r="F146" s="396" t="s">
        <v>1812</v>
      </c>
      <c r="G146" s="396" t="s">
        <v>1813</v>
      </c>
      <c r="H146" s="396" t="s">
        <v>1814</v>
      </c>
      <c r="I146" s="392"/>
      <c r="J146" s="397"/>
    </row>
    <row r="147" spans="1:12" s="398" customFormat="1" ht="18.600000000000001" customHeight="1" x14ac:dyDescent="0.3">
      <c r="A147" s="385"/>
      <c r="B147" s="395" t="s">
        <v>26</v>
      </c>
      <c r="C147" s="399"/>
      <c r="D147" s="399">
        <v>6</v>
      </c>
      <c r="E147" s="399">
        <v>5</v>
      </c>
      <c r="F147" s="399">
        <v>4</v>
      </c>
      <c r="G147" s="399"/>
      <c r="H147" s="400"/>
      <c r="I147" s="392"/>
      <c r="J147" s="397"/>
    </row>
    <row r="148" spans="1:12" ht="18.600000000000001" customHeight="1" x14ac:dyDescent="0.3">
      <c r="A148" s="385" t="s">
        <v>1815</v>
      </c>
      <c r="B148" s="404" t="s">
        <v>1816</v>
      </c>
      <c r="C148" s="387"/>
      <c r="D148" s="390" t="s">
        <v>1587</v>
      </c>
      <c r="E148" s="405" t="s">
        <v>385</v>
      </c>
      <c r="F148" s="401" t="s">
        <v>1016</v>
      </c>
      <c r="G148" s="390" t="s">
        <v>1115</v>
      </c>
      <c r="H148" s="387"/>
      <c r="I148" s="392" t="s">
        <v>1794</v>
      </c>
      <c r="J148" s="443" t="s">
        <v>1817</v>
      </c>
      <c r="K148" s="390" t="s">
        <v>1679</v>
      </c>
      <c r="L148" s="403">
        <f>+L145+K148</f>
        <v>54</v>
      </c>
    </row>
    <row r="149" spans="1:12" s="398" customFormat="1" ht="18.600000000000001" customHeight="1" x14ac:dyDescent="0.3">
      <c r="A149" s="385"/>
      <c r="B149" s="395" t="s">
        <v>21</v>
      </c>
      <c r="C149" s="396"/>
      <c r="D149" s="396" t="s">
        <v>1414</v>
      </c>
      <c r="E149" s="396" t="s">
        <v>1818</v>
      </c>
      <c r="F149" s="396" t="s">
        <v>1819</v>
      </c>
      <c r="G149" s="396" t="s">
        <v>1820</v>
      </c>
      <c r="H149" s="396"/>
      <c r="I149" s="392"/>
      <c r="J149" s="397"/>
    </row>
    <row r="150" spans="1:12" s="398" customFormat="1" ht="18.600000000000001" customHeight="1" x14ac:dyDescent="0.3">
      <c r="A150" s="385"/>
      <c r="B150" s="395" t="s">
        <v>26</v>
      </c>
      <c r="C150" s="399"/>
      <c r="D150" s="399"/>
      <c r="E150" s="399">
        <v>1</v>
      </c>
      <c r="F150" s="399">
        <v>2</v>
      </c>
      <c r="G150" s="399">
        <v>3</v>
      </c>
      <c r="H150" s="400"/>
      <c r="I150" s="392"/>
      <c r="J150" s="397"/>
    </row>
    <row r="151" spans="1:12" ht="18.600000000000001" customHeight="1" x14ac:dyDescent="0.3">
      <c r="A151" s="385" t="s">
        <v>1821</v>
      </c>
      <c r="B151" s="386" t="s">
        <v>522</v>
      </c>
      <c r="C151" s="387"/>
      <c r="D151" s="387"/>
      <c r="E151" s="389" t="s">
        <v>1377</v>
      </c>
      <c r="F151" s="405" t="s">
        <v>1232</v>
      </c>
      <c r="G151" s="389" t="s">
        <v>1654</v>
      </c>
      <c r="H151" s="387"/>
      <c r="I151" s="392" t="s">
        <v>1822</v>
      </c>
      <c r="J151" s="407" t="s">
        <v>1823</v>
      </c>
      <c r="K151" s="389">
        <v>3</v>
      </c>
      <c r="L151" s="403">
        <f>+L148+K151</f>
        <v>57</v>
      </c>
    </row>
    <row r="152" spans="1:12" s="398" customFormat="1" ht="18.600000000000001" customHeight="1" x14ac:dyDescent="0.3">
      <c r="A152" s="385"/>
      <c r="B152" s="395" t="s">
        <v>21</v>
      </c>
      <c r="C152" s="396"/>
      <c r="D152" s="396"/>
      <c r="E152" s="396" t="s">
        <v>1824</v>
      </c>
      <c r="F152" s="396" t="s">
        <v>1825</v>
      </c>
      <c r="G152" s="396" t="s">
        <v>1826</v>
      </c>
      <c r="H152" s="396"/>
      <c r="I152" s="392"/>
      <c r="J152" s="397"/>
    </row>
    <row r="153" spans="1:12" s="398" customFormat="1" ht="18.600000000000001" customHeight="1" x14ac:dyDescent="0.3">
      <c r="A153" s="385"/>
      <c r="B153" s="395" t="s">
        <v>26</v>
      </c>
      <c r="C153" s="399"/>
      <c r="D153" s="399"/>
      <c r="E153" s="399">
        <v>3</v>
      </c>
      <c r="F153" s="399">
        <v>6</v>
      </c>
      <c r="G153" s="399"/>
      <c r="H153" s="400"/>
      <c r="I153" s="392"/>
      <c r="J153" s="397"/>
    </row>
    <row r="154" spans="1:12" ht="18.600000000000001" customHeight="1" x14ac:dyDescent="0.3">
      <c r="A154" s="385" t="s">
        <v>1827</v>
      </c>
      <c r="B154" s="386" t="s">
        <v>528</v>
      </c>
      <c r="C154" s="387"/>
      <c r="D154" s="390" t="s">
        <v>1594</v>
      </c>
      <c r="E154" s="388" t="s">
        <v>881</v>
      </c>
      <c r="F154" s="418" t="s">
        <v>835</v>
      </c>
      <c r="G154" s="418" t="s">
        <v>1769</v>
      </c>
      <c r="H154" s="387"/>
      <c r="I154" s="392" t="s">
        <v>1822</v>
      </c>
      <c r="J154" s="449" t="s">
        <v>1828</v>
      </c>
      <c r="K154" s="418" t="s">
        <v>1679</v>
      </c>
      <c r="L154" s="403">
        <f>+L151+K154</f>
        <v>59</v>
      </c>
    </row>
    <row r="155" spans="1:12" s="398" customFormat="1" ht="18.600000000000001" customHeight="1" x14ac:dyDescent="0.3">
      <c r="A155" s="385"/>
      <c r="B155" s="395" t="s">
        <v>21</v>
      </c>
      <c r="C155" s="396"/>
      <c r="D155" s="396" t="s">
        <v>1829</v>
      </c>
      <c r="E155" s="396" t="s">
        <v>1830</v>
      </c>
      <c r="F155" s="396" t="s">
        <v>1831</v>
      </c>
      <c r="G155" s="396" t="s">
        <v>1832</v>
      </c>
      <c r="H155" s="396"/>
      <c r="I155" s="392"/>
      <c r="J155" s="397"/>
    </row>
    <row r="156" spans="1:12" s="398" customFormat="1" ht="18.600000000000001" customHeight="1" x14ac:dyDescent="0.3">
      <c r="A156" s="385"/>
      <c r="B156" s="395" t="s">
        <v>26</v>
      </c>
      <c r="C156" s="399"/>
      <c r="D156" s="399">
        <v>4</v>
      </c>
      <c r="E156" s="399">
        <v>1</v>
      </c>
      <c r="F156" s="399">
        <v>2</v>
      </c>
      <c r="G156" s="399">
        <v>5</v>
      </c>
      <c r="H156" s="400"/>
      <c r="I156" s="392"/>
      <c r="J156" s="397"/>
    </row>
    <row r="157" spans="1:12" ht="18.600000000000001" customHeight="1" x14ac:dyDescent="0.3">
      <c r="A157" s="385" t="s">
        <v>1833</v>
      </c>
      <c r="B157" s="386" t="s">
        <v>1834</v>
      </c>
      <c r="C157" s="418" t="s">
        <v>1603</v>
      </c>
      <c r="D157" s="421" t="s">
        <v>1671</v>
      </c>
      <c r="E157" s="389" t="s">
        <v>1835</v>
      </c>
      <c r="F157" s="421" t="s">
        <v>1091</v>
      </c>
      <c r="G157" s="389" t="s">
        <v>1836</v>
      </c>
      <c r="H157" s="391" t="s">
        <v>1153</v>
      </c>
      <c r="I157" s="392" t="s">
        <v>1837</v>
      </c>
      <c r="J157" s="393" t="s">
        <v>1838</v>
      </c>
      <c r="K157" s="391" t="s">
        <v>1422</v>
      </c>
      <c r="L157" s="403">
        <f>+L154+K157-60</f>
        <v>2</v>
      </c>
    </row>
    <row r="158" spans="1:12" s="398" customFormat="1" ht="18.600000000000001" customHeight="1" x14ac:dyDescent="0.3">
      <c r="A158" s="385"/>
      <c r="B158" s="395" t="s">
        <v>21</v>
      </c>
      <c r="C158" s="396" t="s">
        <v>1839</v>
      </c>
      <c r="D158" s="396" t="s">
        <v>1779</v>
      </c>
      <c r="E158" s="396" t="s">
        <v>1840</v>
      </c>
      <c r="F158" s="396" t="s">
        <v>1414</v>
      </c>
      <c r="G158" s="396" t="s">
        <v>1841</v>
      </c>
      <c r="H158" s="396" t="s">
        <v>1842</v>
      </c>
      <c r="I158" s="392"/>
      <c r="J158" s="397"/>
    </row>
    <row r="159" spans="1:12" s="398" customFormat="1" ht="18.600000000000001" customHeight="1" x14ac:dyDescent="0.3">
      <c r="A159" s="385"/>
      <c r="B159" s="395" t="s">
        <v>26</v>
      </c>
      <c r="C159" s="399"/>
      <c r="D159" s="399"/>
      <c r="E159" s="399"/>
      <c r="F159" s="399"/>
      <c r="G159" s="399"/>
      <c r="H159" s="400"/>
      <c r="I159" s="392"/>
      <c r="J159" s="397"/>
    </row>
    <row r="160" spans="1:12" ht="18.600000000000001" customHeight="1" x14ac:dyDescent="0.3">
      <c r="A160" s="385" t="s">
        <v>1843</v>
      </c>
      <c r="B160" s="386" t="s">
        <v>1844</v>
      </c>
      <c r="C160" s="389" t="s">
        <v>1605</v>
      </c>
      <c r="D160" s="405" t="s">
        <v>1741</v>
      </c>
      <c r="E160" s="390" t="s">
        <v>1614</v>
      </c>
      <c r="F160" s="391" t="s">
        <v>1246</v>
      </c>
      <c r="G160" s="450" t="s">
        <v>1615</v>
      </c>
      <c r="H160" s="387"/>
      <c r="I160" s="392" t="s">
        <v>1837</v>
      </c>
      <c r="J160" s="407" t="s">
        <v>1845</v>
      </c>
      <c r="K160" s="389">
        <v>2</v>
      </c>
      <c r="L160" s="403">
        <f>+L157+K160</f>
        <v>4</v>
      </c>
    </row>
    <row r="161" spans="1:12" s="398" customFormat="1" ht="18.600000000000001" customHeight="1" x14ac:dyDescent="0.3">
      <c r="A161" s="385"/>
      <c r="B161" s="395" t="s">
        <v>21</v>
      </c>
      <c r="C161" s="396" t="s">
        <v>1846</v>
      </c>
      <c r="D161" s="396" t="s">
        <v>1847</v>
      </c>
      <c r="E161" s="396" t="s">
        <v>1848</v>
      </c>
      <c r="F161" s="396" t="s">
        <v>1849</v>
      </c>
      <c r="G161" s="396" t="s">
        <v>1850</v>
      </c>
      <c r="H161" s="396"/>
      <c r="I161" s="392"/>
      <c r="J161" s="397"/>
    </row>
    <row r="162" spans="1:12" s="398" customFormat="1" ht="18.600000000000001" customHeight="1" thickBot="1" x14ac:dyDescent="0.35">
      <c r="A162" s="385"/>
      <c r="B162" s="395" t="s">
        <v>26</v>
      </c>
      <c r="C162" s="399"/>
      <c r="D162" s="399"/>
      <c r="E162" s="408">
        <v>3</v>
      </c>
      <c r="F162" s="399"/>
      <c r="G162" s="399">
        <v>2</v>
      </c>
      <c r="H162" s="400"/>
      <c r="I162" s="392"/>
      <c r="J162" s="397"/>
    </row>
    <row r="163" spans="1:12" ht="18.600000000000001" customHeight="1" x14ac:dyDescent="0.3">
      <c r="A163" s="385" t="s">
        <v>1851</v>
      </c>
      <c r="B163" s="386" t="s">
        <v>1852</v>
      </c>
      <c r="C163" s="401" t="s">
        <v>882</v>
      </c>
      <c r="D163" s="434" t="s">
        <v>827</v>
      </c>
      <c r="E163" s="476" t="s">
        <v>1853</v>
      </c>
      <c r="F163" s="425" t="s">
        <v>825</v>
      </c>
      <c r="G163" s="388" t="s">
        <v>1854</v>
      </c>
      <c r="H163" s="387"/>
      <c r="I163" s="392" t="s">
        <v>1837</v>
      </c>
      <c r="J163" s="402" t="s">
        <v>1855</v>
      </c>
      <c r="K163" s="401" t="s">
        <v>1679</v>
      </c>
      <c r="L163" s="403">
        <f>+L160+K163</f>
        <v>6</v>
      </c>
    </row>
    <row r="164" spans="1:12" s="398" customFormat="1" ht="18.600000000000001" customHeight="1" x14ac:dyDescent="0.3">
      <c r="A164" s="385"/>
      <c r="B164" s="395" t="s">
        <v>21</v>
      </c>
      <c r="C164" s="396" t="s">
        <v>1856</v>
      </c>
      <c r="D164" s="412" t="s">
        <v>1857</v>
      </c>
      <c r="E164" s="413" t="s">
        <v>1858</v>
      </c>
      <c r="F164" s="414" t="s">
        <v>1859</v>
      </c>
      <c r="G164" s="396" t="s">
        <v>1860</v>
      </c>
      <c r="H164" s="396"/>
      <c r="I164" s="392"/>
      <c r="J164" s="397"/>
    </row>
    <row r="165" spans="1:12" s="398" customFormat="1" ht="18.600000000000001" customHeight="1" thickBot="1" x14ac:dyDescent="0.35">
      <c r="A165" s="385"/>
      <c r="B165" s="395" t="s">
        <v>26</v>
      </c>
      <c r="C165" s="399">
        <v>5</v>
      </c>
      <c r="D165" s="415">
        <v>6</v>
      </c>
      <c r="E165" s="416">
        <v>1</v>
      </c>
      <c r="F165" s="417">
        <v>4</v>
      </c>
      <c r="G165" s="399"/>
      <c r="H165" s="400"/>
      <c r="I165" s="392"/>
      <c r="J165" s="397"/>
    </row>
    <row r="166" spans="1:12" s="16" customFormat="1" ht="18.600000000000001" customHeight="1" x14ac:dyDescent="0.3">
      <c r="A166" s="385" t="s">
        <v>1861</v>
      </c>
      <c r="B166" s="404" t="s">
        <v>1862</v>
      </c>
      <c r="C166" s="418" t="s">
        <v>1697</v>
      </c>
      <c r="D166" s="401" t="s">
        <v>1500</v>
      </c>
      <c r="E166" s="464" t="s">
        <v>931</v>
      </c>
      <c r="F166" s="401" t="s">
        <v>1498</v>
      </c>
      <c r="G166" s="389" t="s">
        <v>1408</v>
      </c>
      <c r="H166" s="418"/>
      <c r="I166" s="392" t="s">
        <v>1863</v>
      </c>
      <c r="J166" s="449" t="s">
        <v>1864</v>
      </c>
      <c r="K166" s="418" t="s">
        <v>1865</v>
      </c>
      <c r="L166" s="403">
        <f>+L163+K166</f>
        <v>14</v>
      </c>
    </row>
    <row r="167" spans="1:12" s="398" customFormat="1" ht="18.600000000000001" customHeight="1" x14ac:dyDescent="0.3">
      <c r="A167" s="385"/>
      <c r="B167" s="395" t="s">
        <v>21</v>
      </c>
      <c r="C167" s="396" t="s">
        <v>1866</v>
      </c>
      <c r="D167" s="396" t="s">
        <v>1394</v>
      </c>
      <c r="E167" s="396" t="s">
        <v>1867</v>
      </c>
      <c r="F167" s="396" t="s">
        <v>1868</v>
      </c>
      <c r="G167" s="396" t="s">
        <v>1414</v>
      </c>
      <c r="H167" s="396"/>
      <c r="I167" s="392"/>
      <c r="J167" s="397"/>
    </row>
    <row r="168" spans="1:12" s="398" customFormat="1" ht="18.600000000000001" customHeight="1" thickBot="1" x14ac:dyDescent="0.35">
      <c r="A168" s="385"/>
      <c r="B168" s="395" t="s">
        <v>26</v>
      </c>
      <c r="C168" s="399">
        <v>5</v>
      </c>
      <c r="D168" s="399"/>
      <c r="E168" s="408"/>
      <c r="F168" s="399"/>
      <c r="G168" s="399"/>
      <c r="H168" s="400"/>
      <c r="I168" s="392"/>
      <c r="J168" s="397"/>
    </row>
    <row r="169" spans="1:12" s="16" customFormat="1" ht="18.600000000000001" customHeight="1" x14ac:dyDescent="0.3">
      <c r="A169" s="385" t="s">
        <v>1869</v>
      </c>
      <c r="B169" s="404" t="s">
        <v>1870</v>
      </c>
      <c r="C169" s="389" t="s">
        <v>1517</v>
      </c>
      <c r="D169" s="466" t="s">
        <v>1409</v>
      </c>
      <c r="E169" s="410" t="s">
        <v>921</v>
      </c>
      <c r="F169" s="475" t="s">
        <v>1508</v>
      </c>
      <c r="G169" s="390" t="s">
        <v>1396</v>
      </c>
      <c r="H169" s="405" t="s">
        <v>1499</v>
      </c>
      <c r="I169" s="392" t="s">
        <v>1863</v>
      </c>
      <c r="J169" s="407" t="s">
        <v>1871</v>
      </c>
      <c r="K169" s="389">
        <v>7</v>
      </c>
      <c r="L169" s="403">
        <f>+L166+K169</f>
        <v>21</v>
      </c>
    </row>
    <row r="170" spans="1:12" s="398" customFormat="1" ht="18.600000000000001" customHeight="1" x14ac:dyDescent="0.3">
      <c r="A170" s="385"/>
      <c r="B170" s="395" t="s">
        <v>21</v>
      </c>
      <c r="C170" s="396" t="s">
        <v>1872</v>
      </c>
      <c r="D170" s="412" t="s">
        <v>1873</v>
      </c>
      <c r="E170" s="413" t="s">
        <v>1874</v>
      </c>
      <c r="F170" s="414" t="s">
        <v>1394</v>
      </c>
      <c r="G170" s="396" t="s">
        <v>1875</v>
      </c>
      <c r="H170" s="396" t="s">
        <v>1876</v>
      </c>
      <c r="I170" s="392"/>
      <c r="J170" s="397"/>
    </row>
    <row r="171" spans="1:12" s="398" customFormat="1" ht="18.600000000000001" customHeight="1" thickBot="1" x14ac:dyDescent="0.35">
      <c r="A171" s="385"/>
      <c r="B171" s="395" t="s">
        <v>26</v>
      </c>
      <c r="C171" s="399">
        <v>3</v>
      </c>
      <c r="D171" s="415">
        <v>2</v>
      </c>
      <c r="E171" s="416">
        <v>1</v>
      </c>
      <c r="F171" s="417"/>
      <c r="G171" s="417">
        <v>4</v>
      </c>
      <c r="H171" s="415">
        <v>6</v>
      </c>
      <c r="I171" s="392"/>
      <c r="J171" s="397"/>
    </row>
    <row r="172" spans="1:12" ht="18.600000000000001" customHeight="1" x14ac:dyDescent="0.3">
      <c r="A172" s="385" t="s">
        <v>1877</v>
      </c>
      <c r="B172" s="386" t="s">
        <v>567</v>
      </c>
      <c r="C172" s="387"/>
      <c r="D172" s="418" t="s">
        <v>1878</v>
      </c>
      <c r="E172" s="448" t="s">
        <v>1731</v>
      </c>
      <c r="F172" s="389" t="s">
        <v>803</v>
      </c>
      <c r="G172" s="387"/>
      <c r="H172" s="387"/>
      <c r="I172" s="392" t="s">
        <v>1879</v>
      </c>
      <c r="J172" s="449" t="s">
        <v>1880</v>
      </c>
      <c r="K172" s="418" t="s">
        <v>1881</v>
      </c>
      <c r="L172" s="403">
        <f>+L169+K172</f>
        <v>28</v>
      </c>
    </row>
    <row r="173" spans="1:12" s="398" customFormat="1" ht="18.600000000000001" customHeight="1" x14ac:dyDescent="0.3">
      <c r="A173" s="385"/>
      <c r="B173" s="395" t="s">
        <v>21</v>
      </c>
      <c r="C173" s="396"/>
      <c r="D173" s="396" t="s">
        <v>1882</v>
      </c>
      <c r="E173" s="396" t="s">
        <v>1883</v>
      </c>
      <c r="F173" s="396" t="s">
        <v>1884</v>
      </c>
      <c r="G173" s="396"/>
      <c r="H173" s="396"/>
      <c r="I173" s="392"/>
      <c r="J173" s="397"/>
    </row>
    <row r="174" spans="1:12" s="398" customFormat="1" ht="18.600000000000001" customHeight="1" thickBot="1" x14ac:dyDescent="0.35">
      <c r="A174" s="385"/>
      <c r="B174" s="395" t="s">
        <v>26</v>
      </c>
      <c r="C174" s="399"/>
      <c r="D174" s="399"/>
      <c r="E174" s="399">
        <v>6</v>
      </c>
      <c r="F174" s="408">
        <v>5</v>
      </c>
      <c r="G174" s="399"/>
      <c r="H174" s="400"/>
      <c r="I174" s="392"/>
      <c r="J174" s="397"/>
    </row>
    <row r="175" spans="1:12" ht="18.600000000000001" customHeight="1" x14ac:dyDescent="0.3">
      <c r="A175" s="385" t="s">
        <v>1885</v>
      </c>
      <c r="B175" s="386" t="s">
        <v>572</v>
      </c>
      <c r="C175" s="387"/>
      <c r="D175" s="405" t="s">
        <v>1730</v>
      </c>
      <c r="E175" s="423" t="s">
        <v>1081</v>
      </c>
      <c r="F175" s="460" t="s">
        <v>744</v>
      </c>
      <c r="G175" s="411" t="s">
        <v>836</v>
      </c>
      <c r="H175" s="387"/>
      <c r="I175" s="392" t="s">
        <v>1879</v>
      </c>
      <c r="J175" s="402" t="s">
        <v>1886</v>
      </c>
      <c r="K175" s="401" t="s">
        <v>1881</v>
      </c>
      <c r="L175" s="403">
        <f>+L172+K175</f>
        <v>35</v>
      </c>
    </row>
    <row r="176" spans="1:12" s="398" customFormat="1" ht="18.600000000000001" customHeight="1" x14ac:dyDescent="0.3">
      <c r="A176" s="385"/>
      <c r="B176" s="395" t="s">
        <v>21</v>
      </c>
      <c r="C176" s="396"/>
      <c r="D176" s="396" t="s">
        <v>1887</v>
      </c>
      <c r="E176" s="412" t="s">
        <v>1888</v>
      </c>
      <c r="F176" s="413" t="s">
        <v>1889</v>
      </c>
      <c r="G176" s="414" t="s">
        <v>1890</v>
      </c>
      <c r="H176" s="396"/>
      <c r="I176" s="392"/>
      <c r="J176" s="397"/>
    </row>
    <row r="177" spans="1:12" s="398" customFormat="1" ht="18.600000000000001" customHeight="1" thickBot="1" x14ac:dyDescent="0.35">
      <c r="A177" s="385"/>
      <c r="B177" s="395" t="s">
        <v>26</v>
      </c>
      <c r="C177" s="399"/>
      <c r="D177" s="399">
        <v>3</v>
      </c>
      <c r="E177" s="415">
        <v>2</v>
      </c>
      <c r="F177" s="416">
        <v>1</v>
      </c>
      <c r="G177" s="417">
        <v>4</v>
      </c>
      <c r="H177" s="400"/>
      <c r="I177" s="392"/>
      <c r="J177" s="397"/>
    </row>
    <row r="178" spans="1:12" ht="18.600000000000001" customHeight="1" x14ac:dyDescent="0.3">
      <c r="A178" s="385" t="s">
        <v>1891</v>
      </c>
      <c r="B178" s="386" t="s">
        <v>1892</v>
      </c>
      <c r="C178" s="391" t="s">
        <v>815</v>
      </c>
      <c r="D178" s="401" t="s">
        <v>1092</v>
      </c>
      <c r="E178" s="389" t="s">
        <v>1750</v>
      </c>
      <c r="F178" s="427" t="s">
        <v>814</v>
      </c>
      <c r="G178" s="401" t="s">
        <v>844</v>
      </c>
      <c r="H178" s="387"/>
      <c r="I178" s="392" t="s">
        <v>1893</v>
      </c>
      <c r="J178" s="402" t="s">
        <v>1894</v>
      </c>
      <c r="K178" s="401" t="s">
        <v>1881</v>
      </c>
      <c r="L178" s="403">
        <f>+L175+K178</f>
        <v>42</v>
      </c>
    </row>
    <row r="179" spans="1:12" s="398" customFormat="1" ht="18.600000000000001" customHeight="1" x14ac:dyDescent="0.3">
      <c r="A179" s="385"/>
      <c r="B179" s="395" t="s">
        <v>21</v>
      </c>
      <c r="C179" s="396" t="s">
        <v>1895</v>
      </c>
      <c r="D179" s="396" t="s">
        <v>1896</v>
      </c>
      <c r="E179" s="478" t="s">
        <v>1897</v>
      </c>
      <c r="F179" s="396" t="s">
        <v>1898</v>
      </c>
      <c r="G179" s="396" t="s">
        <v>1414</v>
      </c>
      <c r="H179" s="396"/>
      <c r="I179" s="392"/>
      <c r="J179" s="397"/>
    </row>
    <row r="180" spans="1:12" s="398" customFormat="1" ht="18.600000000000001" customHeight="1" thickBot="1" x14ac:dyDescent="0.35">
      <c r="A180" s="385"/>
      <c r="B180" s="395" t="s">
        <v>26</v>
      </c>
      <c r="C180" s="399"/>
      <c r="D180" s="399"/>
      <c r="E180" s="408">
        <v>5</v>
      </c>
      <c r="F180" s="408"/>
      <c r="G180" s="399"/>
      <c r="H180" s="400"/>
      <c r="I180" s="392"/>
      <c r="J180" s="397"/>
    </row>
    <row r="181" spans="1:12" ht="18.600000000000001" customHeight="1" x14ac:dyDescent="0.3">
      <c r="A181" s="385" t="s">
        <v>1899</v>
      </c>
      <c r="B181" s="386" t="s">
        <v>1900</v>
      </c>
      <c r="C181" s="390" t="s">
        <v>958</v>
      </c>
      <c r="D181" s="473" t="s">
        <v>967</v>
      </c>
      <c r="E181" s="460" t="s">
        <v>980</v>
      </c>
      <c r="F181" s="424" t="s">
        <v>1480</v>
      </c>
      <c r="G181" s="425" t="s">
        <v>978</v>
      </c>
      <c r="H181" s="389" t="s">
        <v>1547</v>
      </c>
      <c r="I181" s="392" t="s">
        <v>1893</v>
      </c>
      <c r="J181" s="407" t="s">
        <v>1901</v>
      </c>
      <c r="K181" s="389">
        <v>6</v>
      </c>
      <c r="L181" s="403">
        <f>+L178+K181</f>
        <v>48</v>
      </c>
    </row>
    <row r="182" spans="1:12" s="398" customFormat="1" ht="18.600000000000001" customHeight="1" x14ac:dyDescent="0.3">
      <c r="A182" s="385"/>
      <c r="B182" s="395" t="s">
        <v>21</v>
      </c>
      <c r="C182" s="396" t="s">
        <v>1902</v>
      </c>
      <c r="D182" s="412" t="s">
        <v>1903</v>
      </c>
      <c r="E182" s="413" t="s">
        <v>1904</v>
      </c>
      <c r="F182" s="413" t="s">
        <v>1905</v>
      </c>
      <c r="G182" s="414" t="s">
        <v>1906</v>
      </c>
      <c r="H182" s="396" t="s">
        <v>1907</v>
      </c>
      <c r="I182" s="392"/>
      <c r="J182" s="397"/>
    </row>
    <row r="183" spans="1:12" s="398" customFormat="1" ht="18.600000000000001" customHeight="1" thickBot="1" x14ac:dyDescent="0.35">
      <c r="A183" s="385"/>
      <c r="B183" s="395" t="s">
        <v>26</v>
      </c>
      <c r="C183" s="399">
        <v>6</v>
      </c>
      <c r="D183" s="415">
        <v>4</v>
      </c>
      <c r="E183" s="416">
        <v>2</v>
      </c>
      <c r="F183" s="416">
        <v>1</v>
      </c>
      <c r="G183" s="417">
        <v>3</v>
      </c>
      <c r="H183" s="400"/>
      <c r="I183" s="392"/>
      <c r="J183" s="397"/>
    </row>
    <row r="184" spans="1:12" ht="18.600000000000001" customHeight="1" x14ac:dyDescent="0.3">
      <c r="A184" s="385" t="s">
        <v>1908</v>
      </c>
      <c r="B184" s="404" t="s">
        <v>1909</v>
      </c>
      <c r="C184" s="388" t="s">
        <v>988</v>
      </c>
      <c r="D184" s="434" t="s">
        <v>1397</v>
      </c>
      <c r="E184" s="479" t="s">
        <v>328</v>
      </c>
      <c r="F184" s="480" t="s">
        <v>1586</v>
      </c>
      <c r="G184" s="388" t="s">
        <v>778</v>
      </c>
      <c r="H184" s="405" t="s">
        <v>989</v>
      </c>
      <c r="I184" s="392" t="s">
        <v>1910</v>
      </c>
      <c r="J184" s="406" t="s">
        <v>1911</v>
      </c>
      <c r="K184" s="388" t="s">
        <v>1912</v>
      </c>
      <c r="L184" s="403" t="e">
        <f>+#REF!+K184-60</f>
        <v>#REF!</v>
      </c>
    </row>
    <row r="185" spans="1:12" s="398" customFormat="1" ht="18.600000000000001" customHeight="1" x14ac:dyDescent="0.3">
      <c r="A185" s="385"/>
      <c r="B185" s="395" t="s">
        <v>21</v>
      </c>
      <c r="C185" s="396" t="s">
        <v>1913</v>
      </c>
      <c r="D185" s="412" t="s">
        <v>1914</v>
      </c>
      <c r="E185" s="413" t="s">
        <v>1915</v>
      </c>
      <c r="F185" s="414" t="s">
        <v>1916</v>
      </c>
      <c r="G185" s="396" t="s">
        <v>1917</v>
      </c>
      <c r="H185" s="396" t="s">
        <v>1918</v>
      </c>
      <c r="I185" s="392"/>
      <c r="J185" s="397"/>
    </row>
    <row r="186" spans="1:12" s="398" customFormat="1" ht="18.600000000000001" customHeight="1" thickBot="1" x14ac:dyDescent="0.35">
      <c r="A186" s="385"/>
      <c r="B186" s="395" t="s">
        <v>26</v>
      </c>
      <c r="C186" s="399">
        <v>6</v>
      </c>
      <c r="D186" s="415">
        <v>4</v>
      </c>
      <c r="E186" s="416">
        <v>1</v>
      </c>
      <c r="F186" s="417">
        <v>2</v>
      </c>
      <c r="G186" s="399">
        <v>3</v>
      </c>
      <c r="H186" s="399">
        <v>5</v>
      </c>
      <c r="I186" s="392"/>
      <c r="J186" s="397"/>
    </row>
    <row r="187" spans="1:12" ht="18.600000000000001" customHeight="1" x14ac:dyDescent="0.3">
      <c r="A187" s="385" t="s">
        <v>1919</v>
      </c>
      <c r="B187" s="386" t="s">
        <v>1317</v>
      </c>
      <c r="C187" s="389" t="s">
        <v>1595</v>
      </c>
      <c r="D187" s="390" t="s">
        <v>1022</v>
      </c>
      <c r="E187" s="464" t="s">
        <v>1458</v>
      </c>
      <c r="F187" s="388" t="s">
        <v>855</v>
      </c>
      <c r="G187" s="389" t="s">
        <v>1721</v>
      </c>
      <c r="H187" s="405" t="s">
        <v>1457</v>
      </c>
      <c r="I187" s="392" t="s">
        <v>1920</v>
      </c>
      <c r="J187" s="407" t="s">
        <v>1921</v>
      </c>
      <c r="K187" s="389">
        <v>6</v>
      </c>
      <c r="L187" s="403" t="e">
        <f>+L184+K187</f>
        <v>#REF!</v>
      </c>
    </row>
    <row r="188" spans="1:12" s="398" customFormat="1" ht="18.600000000000001" customHeight="1" x14ac:dyDescent="0.3">
      <c r="A188" s="385"/>
      <c r="B188" s="395" t="s">
        <v>21</v>
      </c>
      <c r="C188" s="396" t="s">
        <v>1922</v>
      </c>
      <c r="D188" s="396" t="s">
        <v>1923</v>
      </c>
      <c r="E188" s="396" t="s">
        <v>1924</v>
      </c>
      <c r="F188" s="396" t="s">
        <v>1925</v>
      </c>
      <c r="G188" s="396" t="s">
        <v>1926</v>
      </c>
      <c r="H188" s="396" t="s">
        <v>1927</v>
      </c>
      <c r="I188" s="392"/>
      <c r="J188" s="397"/>
    </row>
    <row r="189" spans="1:12" s="398" customFormat="1" ht="18.600000000000001" customHeight="1" x14ac:dyDescent="0.3">
      <c r="A189" s="385"/>
      <c r="B189" s="395" t="s">
        <v>26</v>
      </c>
      <c r="C189" s="399">
        <v>4</v>
      </c>
      <c r="D189" s="399">
        <v>3</v>
      </c>
      <c r="E189" s="399">
        <v>2</v>
      </c>
      <c r="F189" s="399">
        <v>1</v>
      </c>
      <c r="G189" s="399">
        <v>6</v>
      </c>
      <c r="H189" s="399">
        <v>5</v>
      </c>
      <c r="I189" s="392"/>
      <c r="J189" s="397"/>
    </row>
    <row r="190" spans="1:12" ht="18.600000000000001" customHeight="1" x14ac:dyDescent="0.3">
      <c r="A190" s="385" t="s">
        <v>1928</v>
      </c>
      <c r="B190" s="386" t="s">
        <v>1929</v>
      </c>
      <c r="C190" s="391" t="s">
        <v>1930</v>
      </c>
      <c r="D190" s="389" t="s">
        <v>1168</v>
      </c>
      <c r="E190" s="390" t="s">
        <v>1195</v>
      </c>
      <c r="F190" s="389" t="s">
        <v>1836</v>
      </c>
      <c r="G190" s="421" t="s">
        <v>1469</v>
      </c>
      <c r="H190" s="387"/>
      <c r="I190" s="392" t="s">
        <v>1931</v>
      </c>
      <c r="J190" s="393" t="s">
        <v>1932</v>
      </c>
      <c r="K190" s="391" t="s">
        <v>1912</v>
      </c>
      <c r="L190" s="403" t="e">
        <f>+L187+K190</f>
        <v>#REF!</v>
      </c>
    </row>
    <row r="191" spans="1:12" s="398" customFormat="1" ht="18.600000000000001" customHeight="1" x14ac:dyDescent="0.3">
      <c r="A191" s="385"/>
      <c r="B191" s="395" t="s">
        <v>21</v>
      </c>
      <c r="C191" s="396" t="s">
        <v>1933</v>
      </c>
      <c r="D191" s="396" t="s">
        <v>1934</v>
      </c>
      <c r="E191" s="396" t="s">
        <v>1935</v>
      </c>
      <c r="F191" s="396" t="s">
        <v>1936</v>
      </c>
      <c r="G191" s="396" t="s">
        <v>1937</v>
      </c>
      <c r="H191" s="396"/>
      <c r="I191" s="392"/>
      <c r="J191" s="397"/>
    </row>
    <row r="192" spans="1:12" s="398" customFormat="1" ht="18.600000000000001" customHeight="1" thickBot="1" x14ac:dyDescent="0.35">
      <c r="A192" s="385"/>
      <c r="B192" s="395" t="s">
        <v>26</v>
      </c>
      <c r="C192" s="399">
        <v>6</v>
      </c>
      <c r="D192" s="399"/>
      <c r="E192" s="415">
        <v>4</v>
      </c>
      <c r="F192" s="399"/>
      <c r="G192" s="399">
        <v>5</v>
      </c>
      <c r="H192" s="400"/>
      <c r="I192" s="392"/>
      <c r="J192" s="397"/>
    </row>
    <row r="193" spans="1:12" s="29" customFormat="1" ht="18.600000000000001" customHeight="1" x14ac:dyDescent="0.3">
      <c r="A193" s="385" t="s">
        <v>1938</v>
      </c>
      <c r="B193" s="386" t="s">
        <v>1939</v>
      </c>
      <c r="C193" s="387"/>
      <c r="D193" s="466" t="s">
        <v>1386</v>
      </c>
      <c r="E193" s="436" t="s">
        <v>300</v>
      </c>
      <c r="F193" s="437" t="s">
        <v>757</v>
      </c>
      <c r="G193" s="401" t="s">
        <v>766</v>
      </c>
      <c r="H193" s="390" t="s">
        <v>1467</v>
      </c>
      <c r="I193" s="392" t="s">
        <v>1931</v>
      </c>
      <c r="J193" s="443" t="s">
        <v>1940</v>
      </c>
      <c r="K193" s="390" t="s">
        <v>1433</v>
      </c>
      <c r="L193" s="403" t="e">
        <f>+L190+K193</f>
        <v>#REF!</v>
      </c>
    </row>
    <row r="194" spans="1:12" s="398" customFormat="1" ht="18.600000000000001" customHeight="1" x14ac:dyDescent="0.3">
      <c r="A194" s="385"/>
      <c r="B194" s="395" t="s">
        <v>21</v>
      </c>
      <c r="C194" s="396"/>
      <c r="D194" s="412" t="s">
        <v>1941</v>
      </c>
      <c r="E194" s="413" t="s">
        <v>1942</v>
      </c>
      <c r="F194" s="414" t="s">
        <v>1943</v>
      </c>
      <c r="G194" s="396" t="s">
        <v>1944</v>
      </c>
      <c r="H194" s="396" t="s">
        <v>1945</v>
      </c>
      <c r="I194" s="392"/>
      <c r="J194" s="397"/>
    </row>
    <row r="195" spans="1:12" s="398" customFormat="1" ht="18.600000000000001" customHeight="1" thickBot="1" x14ac:dyDescent="0.35">
      <c r="A195" s="385"/>
      <c r="B195" s="395" t="s">
        <v>26</v>
      </c>
      <c r="C195" s="399"/>
      <c r="D195" s="438"/>
      <c r="E195" s="416">
        <v>1</v>
      </c>
      <c r="F195" s="417">
        <v>3</v>
      </c>
      <c r="G195" s="399">
        <v>2</v>
      </c>
      <c r="H195" s="400"/>
      <c r="I195" s="392"/>
      <c r="J195" s="397"/>
    </row>
    <row r="196" spans="1:12" s="29" customFormat="1" ht="18.600000000000001" customHeight="1" x14ac:dyDescent="0.3">
      <c r="A196" s="385" t="s">
        <v>1946</v>
      </c>
      <c r="B196" s="451" t="s">
        <v>1947</v>
      </c>
      <c r="C196" s="481" t="s">
        <v>720</v>
      </c>
      <c r="D196" s="482" t="s">
        <v>132</v>
      </c>
      <c r="E196" s="483" t="s">
        <v>130</v>
      </c>
      <c r="F196" s="453" t="s">
        <v>131</v>
      </c>
      <c r="G196" s="484" t="s">
        <v>1631</v>
      </c>
      <c r="H196" s="456" t="s">
        <v>117</v>
      </c>
      <c r="I196" s="457" t="s">
        <v>1948</v>
      </c>
      <c r="J196" s="485" t="s">
        <v>1949</v>
      </c>
      <c r="K196" s="484" t="s">
        <v>1433</v>
      </c>
      <c r="L196" s="403" t="e">
        <f>+#REF!+K196</f>
        <v>#REF!</v>
      </c>
    </row>
    <row r="197" spans="1:12" s="398" customFormat="1" ht="18.600000000000001" customHeight="1" x14ac:dyDescent="0.3">
      <c r="A197" s="385"/>
      <c r="B197" s="395" t="s">
        <v>21</v>
      </c>
      <c r="C197" s="412" t="s">
        <v>1950</v>
      </c>
      <c r="D197" s="413" t="s">
        <v>1951</v>
      </c>
      <c r="E197" s="414" t="s">
        <v>1952</v>
      </c>
      <c r="F197" s="396" t="s">
        <v>1953</v>
      </c>
      <c r="G197" s="396" t="s">
        <v>1954</v>
      </c>
      <c r="H197" s="396" t="s">
        <v>1955</v>
      </c>
      <c r="I197" s="392"/>
      <c r="J197" s="397"/>
    </row>
    <row r="198" spans="1:12" s="398" customFormat="1" ht="18.600000000000001" customHeight="1" thickBot="1" x14ac:dyDescent="0.35">
      <c r="A198" s="385"/>
      <c r="B198" s="395" t="s">
        <v>26</v>
      </c>
      <c r="C198" s="415">
        <v>3</v>
      </c>
      <c r="D198" s="416">
        <v>1</v>
      </c>
      <c r="E198" s="417">
        <v>2</v>
      </c>
      <c r="F198" s="408">
        <v>6</v>
      </c>
      <c r="G198" s="408">
        <v>4</v>
      </c>
      <c r="H198" s="399">
        <v>5</v>
      </c>
      <c r="I198" s="392"/>
      <c r="J198" s="397"/>
    </row>
    <row r="199" spans="1:12" s="490" customFormat="1" ht="18.600000000000001" customHeight="1" x14ac:dyDescent="0.3">
      <c r="A199" s="385" t="s">
        <v>1956</v>
      </c>
      <c r="B199" s="451" t="s">
        <v>1957</v>
      </c>
      <c r="C199" s="453" t="s">
        <v>131</v>
      </c>
      <c r="D199" s="486" t="s">
        <v>118</v>
      </c>
      <c r="E199" s="487" t="s">
        <v>132</v>
      </c>
      <c r="F199" s="460" t="s">
        <v>1631</v>
      </c>
      <c r="G199" s="488" t="s">
        <v>720</v>
      </c>
      <c r="H199" s="489" t="s">
        <v>117</v>
      </c>
      <c r="I199" s="457" t="s">
        <v>1958</v>
      </c>
      <c r="J199" s="463" t="s">
        <v>1959</v>
      </c>
      <c r="K199" s="462">
        <v>7</v>
      </c>
      <c r="L199" s="403" t="e">
        <f>+#REF!+K199</f>
        <v>#REF!</v>
      </c>
    </row>
    <row r="200" spans="1:12" s="398" customFormat="1" ht="18.600000000000001" customHeight="1" x14ac:dyDescent="0.3">
      <c r="A200" s="385"/>
      <c r="B200" s="395" t="s">
        <v>21</v>
      </c>
      <c r="C200" s="396" t="s">
        <v>1960</v>
      </c>
      <c r="D200" s="396" t="s">
        <v>1961</v>
      </c>
      <c r="E200" s="412" t="s">
        <v>1962</v>
      </c>
      <c r="F200" s="413" t="s">
        <v>1963</v>
      </c>
      <c r="G200" s="413" t="s">
        <v>1964</v>
      </c>
      <c r="H200" s="414" t="s">
        <v>1965</v>
      </c>
      <c r="I200" s="392"/>
      <c r="J200" s="397"/>
    </row>
    <row r="201" spans="1:12" s="398" customFormat="1" ht="18.600000000000001" customHeight="1" thickBot="1" x14ac:dyDescent="0.35">
      <c r="A201" s="385"/>
      <c r="B201" s="395" t="s">
        <v>26</v>
      </c>
      <c r="C201" s="399">
        <v>6</v>
      </c>
      <c r="D201" s="399">
        <v>5</v>
      </c>
      <c r="E201" s="415">
        <v>3</v>
      </c>
      <c r="F201" s="416">
        <v>2</v>
      </c>
      <c r="G201" s="416">
        <v>1</v>
      </c>
      <c r="H201" s="417">
        <v>4</v>
      </c>
      <c r="I201" s="392"/>
      <c r="J201" s="397"/>
    </row>
    <row r="202" spans="1:12" s="29" customFormat="1" ht="18.600000000000001" customHeight="1" x14ac:dyDescent="0.3">
      <c r="A202" s="385" t="s">
        <v>1966</v>
      </c>
      <c r="B202" s="451" t="s">
        <v>1967</v>
      </c>
      <c r="C202" s="452"/>
      <c r="D202" s="491"/>
      <c r="E202" s="454" t="s">
        <v>130</v>
      </c>
      <c r="F202" s="492" t="s">
        <v>720</v>
      </c>
      <c r="G202" s="493" t="s">
        <v>117</v>
      </c>
      <c r="H202" s="452"/>
      <c r="I202" s="457" t="s">
        <v>1968</v>
      </c>
      <c r="J202" s="458" t="s">
        <v>1969</v>
      </c>
      <c r="K202" s="456">
        <v>10</v>
      </c>
      <c r="L202" s="403" t="e">
        <f>+L199+K202</f>
        <v>#REF!</v>
      </c>
    </row>
    <row r="203" spans="1:12" s="398" customFormat="1" ht="18.600000000000001" customHeight="1" x14ac:dyDescent="0.3">
      <c r="A203" s="385"/>
      <c r="B203" s="395" t="s">
        <v>21</v>
      </c>
      <c r="C203" s="396"/>
      <c r="D203" s="396"/>
      <c r="E203" s="396" t="s">
        <v>1970</v>
      </c>
      <c r="F203" s="396" t="s">
        <v>1971</v>
      </c>
      <c r="G203" s="396" t="s">
        <v>1972</v>
      </c>
      <c r="H203" s="396"/>
      <c r="I203" s="392"/>
      <c r="J203" s="397"/>
    </row>
    <row r="204" spans="1:12" s="398" customFormat="1" ht="18.600000000000001" customHeight="1" thickBot="1" x14ac:dyDescent="0.35">
      <c r="A204" s="385"/>
      <c r="B204" s="395" t="s">
        <v>26</v>
      </c>
      <c r="C204" s="399"/>
      <c r="D204" s="399"/>
      <c r="E204" s="408">
        <v>3</v>
      </c>
      <c r="F204" s="399">
        <v>2</v>
      </c>
      <c r="G204" s="399">
        <v>5</v>
      </c>
      <c r="H204" s="399"/>
      <c r="I204" s="392"/>
      <c r="J204" s="397"/>
    </row>
    <row r="205" spans="1:12" ht="18.600000000000001" customHeight="1" x14ac:dyDescent="0.3">
      <c r="A205" s="385" t="s">
        <v>1973</v>
      </c>
      <c r="B205" s="451" t="s">
        <v>1974</v>
      </c>
      <c r="C205" s="452"/>
      <c r="D205" s="494" t="s">
        <v>118</v>
      </c>
      <c r="E205" s="460" t="s">
        <v>1631</v>
      </c>
      <c r="F205" s="495" t="s">
        <v>131</v>
      </c>
      <c r="G205" s="452" t="s">
        <v>132</v>
      </c>
      <c r="H205" s="452"/>
      <c r="I205" s="457" t="s">
        <v>1968</v>
      </c>
      <c r="J205" s="496" t="s">
        <v>1975</v>
      </c>
      <c r="K205" s="456">
        <v>10</v>
      </c>
      <c r="L205" s="403" t="e">
        <f>+L202+K205</f>
        <v>#REF!</v>
      </c>
    </row>
    <row r="206" spans="1:12" s="398" customFormat="1" ht="18.600000000000001" customHeight="1" x14ac:dyDescent="0.3">
      <c r="A206" s="385"/>
      <c r="B206" s="395" t="s">
        <v>21</v>
      </c>
      <c r="C206" s="396"/>
      <c r="D206" s="412" t="s">
        <v>1976</v>
      </c>
      <c r="E206" s="413" t="s">
        <v>1977</v>
      </c>
      <c r="F206" s="414" t="s">
        <v>1978</v>
      </c>
      <c r="G206" s="396" t="s">
        <v>1979</v>
      </c>
      <c r="H206" s="396"/>
      <c r="I206" s="392"/>
      <c r="J206" s="397"/>
    </row>
    <row r="207" spans="1:12" s="398" customFormat="1" ht="18.600000000000001" customHeight="1" thickBot="1" x14ac:dyDescent="0.35">
      <c r="A207" s="385"/>
      <c r="B207" s="395" t="s">
        <v>26</v>
      </c>
      <c r="C207" s="399"/>
      <c r="D207" s="415"/>
      <c r="E207" s="416">
        <v>1</v>
      </c>
      <c r="F207" s="417">
        <v>6</v>
      </c>
      <c r="G207" s="399">
        <v>4</v>
      </c>
      <c r="H207" s="399"/>
      <c r="I207" s="392"/>
      <c r="J207" s="397"/>
    </row>
    <row r="208" spans="1:12" ht="18.600000000000001" customHeight="1" x14ac:dyDescent="0.3">
      <c r="A208" s="21"/>
      <c r="J208" s="21"/>
      <c r="K208" s="21"/>
    </row>
    <row r="209" spans="1:1" ht="18.600000000000001" customHeight="1" x14ac:dyDescent="0.3">
      <c r="A209" s="21"/>
    </row>
    <row r="210" spans="1:1" ht="18.600000000000001" customHeight="1" x14ac:dyDescent="0.3">
      <c r="A210" s="21"/>
    </row>
  </sheetData>
  <phoneticPr fontId="4" type="noConversion"/>
  <printOptions horizontalCentered="1"/>
  <pageMargins left="0.16" right="0.16" top="0.39370078740157483" bottom="0.39370078740157483" header="0.23622047244094491" footer="0.23622047244094491"/>
  <pageSetup paperSize="9" scale="90" orientation="portrait" r:id="rId1"/>
  <headerFooter alignWithMargins="0">
    <oddFooter xml:space="preserve">&amp;C&amp;"Times New Roman,標準"&amp;P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6"/>
  <sheetViews>
    <sheetView showGridLines="0" topLeftCell="A121" zoomScale="99" zoomScaleNormal="99" zoomScaleSheetLayoutView="75" workbookViewId="0">
      <selection activeCell="D127" sqref="D127"/>
    </sheetView>
  </sheetViews>
  <sheetFormatPr defaultRowHeight="8.4" customHeight="1" x14ac:dyDescent="0.3"/>
  <cols>
    <col min="1" max="1" width="6.109375" style="499" customWidth="1"/>
    <col min="2" max="2" width="31.44140625" style="21" customWidth="1"/>
    <col min="3" max="4" width="9.88671875" style="2" customWidth="1"/>
    <col min="5" max="8" width="9.5546875" style="2" customWidth="1"/>
    <col min="9" max="9" width="16.5546875" style="672" customWidth="1"/>
    <col min="10" max="16384" width="8.88671875" style="21"/>
  </cols>
  <sheetData>
    <row r="1" spans="1:10" s="360" customFormat="1" ht="18.600000000000001" customHeight="1" x14ac:dyDescent="0.3">
      <c r="A1" s="359" t="s">
        <v>2640</v>
      </c>
      <c r="C1" s="361" t="s">
        <v>2641</v>
      </c>
      <c r="E1" s="361" t="s">
        <v>2642</v>
      </c>
      <c r="F1" s="361"/>
      <c r="G1" s="570" t="s">
        <v>1371</v>
      </c>
      <c r="I1" s="571"/>
    </row>
    <row r="2" spans="1:10" s="377" customFormat="1" ht="18.600000000000001" customHeight="1" x14ac:dyDescent="0.3">
      <c r="A2" s="12"/>
      <c r="B2" s="366" t="s">
        <v>2643</v>
      </c>
      <c r="C2" s="572" t="s">
        <v>2644</v>
      </c>
      <c r="D2" s="368" t="s">
        <v>2645</v>
      </c>
      <c r="E2" s="369" t="s">
        <v>2646</v>
      </c>
      <c r="F2" s="370" t="s">
        <v>2647</v>
      </c>
      <c r="G2" s="371" t="s">
        <v>2648</v>
      </c>
      <c r="H2" s="372" t="s">
        <v>2649</v>
      </c>
      <c r="I2" s="573" t="s">
        <v>2650</v>
      </c>
    </row>
    <row r="3" spans="1:10" s="2" customFormat="1" ht="18.600000000000001" customHeight="1" thickBot="1" x14ac:dyDescent="0.35">
      <c r="A3" s="378" t="s">
        <v>7</v>
      </c>
      <c r="B3" s="379" t="s">
        <v>8</v>
      </c>
      <c r="C3" s="574" t="s">
        <v>9</v>
      </c>
      <c r="D3" s="574" t="s">
        <v>10</v>
      </c>
      <c r="E3" s="575" t="s">
        <v>11</v>
      </c>
      <c r="F3" s="575" t="s">
        <v>12</v>
      </c>
      <c r="G3" s="574" t="s">
        <v>13</v>
      </c>
      <c r="H3" s="574" t="s">
        <v>14</v>
      </c>
      <c r="I3" s="576" t="s">
        <v>2651</v>
      </c>
    </row>
    <row r="4" spans="1:10" s="29" customFormat="1" ht="19.8" customHeight="1" x14ac:dyDescent="0.3">
      <c r="A4" s="577">
        <v>1</v>
      </c>
      <c r="B4" s="506" t="s">
        <v>742</v>
      </c>
      <c r="C4" s="578"/>
      <c r="D4" s="579" t="s">
        <v>855</v>
      </c>
      <c r="E4" s="580" t="s">
        <v>2652</v>
      </c>
      <c r="F4" s="581" t="s">
        <v>743</v>
      </c>
      <c r="G4" s="582" t="s">
        <v>745</v>
      </c>
      <c r="H4" s="583"/>
      <c r="I4" s="584" t="s">
        <v>2653</v>
      </c>
    </row>
    <row r="5" spans="1:10" s="398" customFormat="1" ht="19.8" customHeight="1" x14ac:dyDescent="0.3">
      <c r="A5" s="385"/>
      <c r="B5" s="395" t="s">
        <v>2654</v>
      </c>
      <c r="C5" s="585"/>
      <c r="D5" s="586" t="s">
        <v>2655</v>
      </c>
      <c r="E5" s="587" t="s">
        <v>2656</v>
      </c>
      <c r="F5" s="588" t="s">
        <v>2657</v>
      </c>
      <c r="G5" s="589" t="s">
        <v>2658</v>
      </c>
      <c r="H5" s="585"/>
      <c r="I5" s="590"/>
      <c r="J5" s="397"/>
    </row>
    <row r="6" spans="1:10" s="398" customFormat="1" ht="19.8" customHeight="1" thickBot="1" x14ac:dyDescent="0.35">
      <c r="A6" s="385"/>
      <c r="B6" s="395" t="s">
        <v>2659</v>
      </c>
      <c r="C6" s="519"/>
      <c r="D6" s="591">
        <v>3</v>
      </c>
      <c r="E6" s="592">
        <v>1</v>
      </c>
      <c r="F6" s="593">
        <v>2</v>
      </c>
      <c r="G6" s="594"/>
      <c r="H6" s="519"/>
      <c r="I6" s="590"/>
      <c r="J6" s="397"/>
    </row>
    <row r="7" spans="1:10" s="377" customFormat="1" ht="19.8" customHeight="1" x14ac:dyDescent="0.3">
      <c r="A7" s="595">
        <v>2</v>
      </c>
      <c r="B7" s="506" t="s">
        <v>2660</v>
      </c>
      <c r="C7" s="583"/>
      <c r="D7" s="596" t="s">
        <v>1257</v>
      </c>
      <c r="E7" s="448" t="s">
        <v>882</v>
      </c>
      <c r="F7" s="419" t="s">
        <v>2661</v>
      </c>
      <c r="G7" s="597" t="s">
        <v>756</v>
      </c>
      <c r="H7" s="583"/>
      <c r="I7" s="584" t="s">
        <v>758</v>
      </c>
    </row>
    <row r="8" spans="1:10" s="398" customFormat="1" ht="19.8" customHeight="1" x14ac:dyDescent="0.3">
      <c r="A8" s="385"/>
      <c r="B8" s="395" t="s">
        <v>2654</v>
      </c>
      <c r="C8" s="585"/>
      <c r="D8" s="585" t="s">
        <v>2662</v>
      </c>
      <c r="E8" s="585" t="s">
        <v>2663</v>
      </c>
      <c r="F8" s="585" t="s">
        <v>2664</v>
      </c>
      <c r="G8" s="585" t="s">
        <v>2665</v>
      </c>
      <c r="H8" s="585"/>
      <c r="I8" s="590"/>
      <c r="J8" s="397"/>
    </row>
    <row r="9" spans="1:10" s="398" customFormat="1" ht="19.8" customHeight="1" thickBot="1" x14ac:dyDescent="0.35">
      <c r="A9" s="385"/>
      <c r="B9" s="395" t="s">
        <v>2659</v>
      </c>
      <c r="C9" s="519"/>
      <c r="D9" s="598">
        <v>2</v>
      </c>
      <c r="E9" s="598">
        <v>1</v>
      </c>
      <c r="F9" s="598"/>
      <c r="G9" s="519">
        <v>3</v>
      </c>
      <c r="H9" s="519"/>
      <c r="I9" s="590"/>
      <c r="J9" s="397"/>
    </row>
    <row r="10" spans="1:10" s="377" customFormat="1" ht="19.8" customHeight="1" x14ac:dyDescent="0.3">
      <c r="A10" s="599">
        <v>3</v>
      </c>
      <c r="B10" s="523" t="s">
        <v>775</v>
      </c>
      <c r="C10" s="466" t="s">
        <v>779</v>
      </c>
      <c r="D10" s="581" t="s">
        <v>778</v>
      </c>
      <c r="E10" s="600" t="s">
        <v>2666</v>
      </c>
      <c r="F10" s="581" t="s">
        <v>990</v>
      </c>
      <c r="G10" s="425" t="s">
        <v>1005</v>
      </c>
      <c r="H10" s="583"/>
      <c r="I10" s="601" t="s">
        <v>2667</v>
      </c>
    </row>
    <row r="11" spans="1:10" s="398" customFormat="1" ht="19.8" customHeight="1" x14ac:dyDescent="0.3">
      <c r="A11" s="385"/>
      <c r="B11" s="395" t="s">
        <v>2654</v>
      </c>
      <c r="C11" s="586" t="s">
        <v>2668</v>
      </c>
      <c r="D11" s="588" t="s">
        <v>2669</v>
      </c>
      <c r="E11" s="588" t="s">
        <v>2670</v>
      </c>
      <c r="F11" s="588" t="s">
        <v>2671</v>
      </c>
      <c r="G11" s="589" t="s">
        <v>2672</v>
      </c>
      <c r="H11" s="585"/>
      <c r="I11" s="590"/>
      <c r="J11" s="397"/>
    </row>
    <row r="12" spans="1:10" s="398" customFormat="1" ht="19.8" customHeight="1" thickBot="1" x14ac:dyDescent="0.35">
      <c r="A12" s="385"/>
      <c r="B12" s="395" t="s">
        <v>2659</v>
      </c>
      <c r="C12" s="591">
        <v>4</v>
      </c>
      <c r="D12" s="593">
        <v>2</v>
      </c>
      <c r="E12" s="593">
        <v>1</v>
      </c>
      <c r="F12" s="593">
        <v>3</v>
      </c>
      <c r="G12" s="594"/>
      <c r="H12" s="519"/>
      <c r="I12" s="590"/>
      <c r="J12" s="397"/>
    </row>
    <row r="13" spans="1:10" s="377" customFormat="1" ht="19.8" customHeight="1" x14ac:dyDescent="0.3">
      <c r="A13" s="602">
        <v>4</v>
      </c>
      <c r="B13" s="603" t="s">
        <v>2673</v>
      </c>
      <c r="C13" s="390"/>
      <c r="D13" s="448" t="s">
        <v>911</v>
      </c>
      <c r="E13" s="448" t="s">
        <v>789</v>
      </c>
      <c r="F13" s="604" t="s">
        <v>314</v>
      </c>
      <c r="G13" s="605" t="s">
        <v>2674</v>
      </c>
      <c r="H13" s="583"/>
      <c r="I13" s="606" t="s">
        <v>793</v>
      </c>
    </row>
    <row r="14" spans="1:10" s="398" customFormat="1" ht="19.8" customHeight="1" x14ac:dyDescent="0.3">
      <c r="A14" s="385"/>
      <c r="B14" s="395" t="s">
        <v>2654</v>
      </c>
      <c r="C14" s="585"/>
      <c r="D14" s="585" t="s">
        <v>2675</v>
      </c>
      <c r="E14" s="585" t="s">
        <v>2676</v>
      </c>
      <c r="F14" s="585" t="s">
        <v>2677</v>
      </c>
      <c r="G14" s="585" t="s">
        <v>2678</v>
      </c>
      <c r="H14" s="585"/>
      <c r="I14" s="590"/>
      <c r="J14" s="397"/>
    </row>
    <row r="15" spans="1:10" s="398" customFormat="1" ht="19.8" customHeight="1" thickBot="1" x14ac:dyDescent="0.35">
      <c r="A15" s="385"/>
      <c r="B15" s="395" t="s">
        <v>2659</v>
      </c>
      <c r="C15" s="519"/>
      <c r="D15" s="519">
        <v>3</v>
      </c>
      <c r="E15" s="598">
        <v>2</v>
      </c>
      <c r="F15" s="519">
        <v>1</v>
      </c>
      <c r="G15" s="519"/>
      <c r="H15" s="519"/>
      <c r="I15" s="590"/>
      <c r="J15" s="397"/>
    </row>
    <row r="16" spans="1:10" s="377" customFormat="1" ht="19.8" customHeight="1" x14ac:dyDescent="0.3">
      <c r="A16" s="607" t="s">
        <v>721</v>
      </c>
      <c r="B16" s="540" t="s">
        <v>53</v>
      </c>
      <c r="C16" s="596" t="s">
        <v>881</v>
      </c>
      <c r="D16" s="608" t="s">
        <v>1440</v>
      </c>
      <c r="E16" s="600" t="s">
        <v>802</v>
      </c>
      <c r="F16" s="609" t="s">
        <v>1721</v>
      </c>
      <c r="G16" s="390" t="s">
        <v>1428</v>
      </c>
      <c r="H16" s="610" t="s">
        <v>800</v>
      </c>
      <c r="I16" s="601" t="s">
        <v>2679</v>
      </c>
    </row>
    <row r="17" spans="1:10" s="398" customFormat="1" ht="19.8" customHeight="1" x14ac:dyDescent="0.3">
      <c r="A17" s="385"/>
      <c r="B17" s="395" t="s">
        <v>2654</v>
      </c>
      <c r="C17" s="585" t="s">
        <v>2680</v>
      </c>
      <c r="D17" s="586" t="s">
        <v>2681</v>
      </c>
      <c r="E17" s="588" t="s">
        <v>2682</v>
      </c>
      <c r="F17" s="589" t="s">
        <v>2683</v>
      </c>
      <c r="G17" s="585" t="s">
        <v>2684</v>
      </c>
      <c r="H17" s="585" t="s">
        <v>2685</v>
      </c>
      <c r="I17" s="590"/>
      <c r="J17" s="397"/>
    </row>
    <row r="18" spans="1:10" s="398" customFormat="1" ht="19.8" customHeight="1" thickBot="1" x14ac:dyDescent="0.35">
      <c r="A18" s="385"/>
      <c r="B18" s="395" t="s">
        <v>2659</v>
      </c>
      <c r="C18" s="519">
        <v>4</v>
      </c>
      <c r="D18" s="591">
        <v>2</v>
      </c>
      <c r="E18" s="593">
        <v>1</v>
      </c>
      <c r="F18" s="594">
        <v>3</v>
      </c>
      <c r="G18" s="519">
        <v>5</v>
      </c>
      <c r="H18" s="519"/>
      <c r="I18" s="590"/>
      <c r="J18" s="397"/>
    </row>
    <row r="19" spans="1:10" s="377" customFormat="1" ht="19.8" customHeight="1" x14ac:dyDescent="0.3">
      <c r="A19" s="607" t="s">
        <v>722</v>
      </c>
      <c r="B19" s="540" t="s">
        <v>63</v>
      </c>
      <c r="C19" s="583"/>
      <c r="D19" s="401" t="s">
        <v>2686</v>
      </c>
      <c r="E19" s="448" t="s">
        <v>826</v>
      </c>
      <c r="F19" s="611" t="s">
        <v>814</v>
      </c>
      <c r="G19" s="401" t="s">
        <v>768</v>
      </c>
      <c r="H19" s="583"/>
      <c r="I19" s="601" t="s">
        <v>817</v>
      </c>
    </row>
    <row r="20" spans="1:10" s="398" customFormat="1" ht="19.8" customHeight="1" x14ac:dyDescent="0.3">
      <c r="A20" s="385"/>
      <c r="B20" s="395" t="s">
        <v>2654</v>
      </c>
      <c r="C20" s="585"/>
      <c r="D20" s="585" t="s">
        <v>2687</v>
      </c>
      <c r="E20" s="585" t="s">
        <v>2688</v>
      </c>
      <c r="F20" s="585" t="s">
        <v>2689</v>
      </c>
      <c r="G20" s="585" t="s">
        <v>2690</v>
      </c>
      <c r="H20" s="585"/>
      <c r="I20" s="590"/>
      <c r="J20" s="397"/>
    </row>
    <row r="21" spans="1:10" s="398" customFormat="1" ht="19.8" customHeight="1" x14ac:dyDescent="0.3">
      <c r="A21" s="385"/>
      <c r="B21" s="395" t="s">
        <v>2659</v>
      </c>
      <c r="C21" s="519"/>
      <c r="D21" s="519"/>
      <c r="E21" s="519">
        <v>1</v>
      </c>
      <c r="F21" s="519">
        <v>3</v>
      </c>
      <c r="G21" s="519">
        <v>2</v>
      </c>
      <c r="H21" s="519"/>
      <c r="I21" s="590"/>
      <c r="J21" s="397"/>
    </row>
    <row r="22" spans="1:10" s="377" customFormat="1" ht="19.8" customHeight="1" x14ac:dyDescent="0.3">
      <c r="A22" s="612" t="s">
        <v>2691</v>
      </c>
      <c r="B22" s="613" t="s">
        <v>2692</v>
      </c>
      <c r="C22" s="583"/>
      <c r="D22" s="401" t="s">
        <v>824</v>
      </c>
      <c r="E22" s="614" t="s">
        <v>2693</v>
      </c>
      <c r="F22" s="615" t="s">
        <v>2694</v>
      </c>
      <c r="G22" s="583"/>
      <c r="H22" s="583"/>
      <c r="I22" s="616"/>
    </row>
    <row r="23" spans="1:10" s="398" customFormat="1" ht="19.8" customHeight="1" x14ac:dyDescent="0.3">
      <c r="A23" s="385"/>
      <c r="B23" s="395" t="s">
        <v>2654</v>
      </c>
      <c r="C23" s="585"/>
      <c r="D23" s="585" t="s">
        <v>2695</v>
      </c>
      <c r="E23" s="585" t="s">
        <v>2696</v>
      </c>
      <c r="F23" s="585" t="s">
        <v>2697</v>
      </c>
      <c r="G23" s="585"/>
      <c r="H23" s="585"/>
      <c r="I23" s="590"/>
      <c r="J23" s="397"/>
    </row>
    <row r="24" spans="1:10" s="398" customFormat="1" ht="19.8" customHeight="1" x14ac:dyDescent="0.3">
      <c r="A24" s="385"/>
      <c r="B24" s="395" t="s">
        <v>2659</v>
      </c>
      <c r="C24" s="519"/>
      <c r="D24" s="519">
        <v>6</v>
      </c>
      <c r="E24" s="519">
        <v>1</v>
      </c>
      <c r="F24" s="519">
        <v>5</v>
      </c>
      <c r="G24" s="519"/>
      <c r="H24" s="519"/>
      <c r="I24" s="590"/>
      <c r="J24" s="397"/>
    </row>
    <row r="25" spans="1:10" s="377" customFormat="1" ht="19.8" customHeight="1" x14ac:dyDescent="0.3">
      <c r="A25" s="607" t="s">
        <v>2698</v>
      </c>
      <c r="B25" s="540" t="s">
        <v>2699</v>
      </c>
      <c r="C25" s="583"/>
      <c r="D25" s="401" t="s">
        <v>844</v>
      </c>
      <c r="E25" s="610" t="s">
        <v>902</v>
      </c>
      <c r="F25" s="401" t="s">
        <v>846</v>
      </c>
      <c r="G25" s="615" t="s">
        <v>2700</v>
      </c>
      <c r="H25" s="583"/>
      <c r="I25" s="616"/>
    </row>
    <row r="26" spans="1:10" s="398" customFormat="1" ht="19.8" customHeight="1" x14ac:dyDescent="0.3">
      <c r="A26" s="385"/>
      <c r="B26" s="395" t="s">
        <v>2654</v>
      </c>
      <c r="C26" s="585"/>
      <c r="D26" s="585" t="s">
        <v>2701</v>
      </c>
      <c r="E26" s="585" t="s">
        <v>2702</v>
      </c>
      <c r="F26" s="585" t="s">
        <v>2703</v>
      </c>
      <c r="G26" s="585" t="s">
        <v>2704</v>
      </c>
      <c r="H26" s="585"/>
      <c r="I26" s="590"/>
      <c r="J26" s="397"/>
    </row>
    <row r="27" spans="1:10" s="398" customFormat="1" ht="19.8" customHeight="1" thickBot="1" x14ac:dyDescent="0.35">
      <c r="A27" s="385"/>
      <c r="B27" s="395" t="s">
        <v>2659</v>
      </c>
      <c r="C27" s="519"/>
      <c r="D27" s="519">
        <v>4</v>
      </c>
      <c r="E27" s="598">
        <v>3</v>
      </c>
      <c r="F27" s="598">
        <v>2</v>
      </c>
      <c r="G27" s="519"/>
      <c r="H27" s="519"/>
      <c r="I27" s="590"/>
      <c r="J27" s="397"/>
    </row>
    <row r="28" spans="1:10" s="377" customFormat="1" ht="19.8" customHeight="1" x14ac:dyDescent="0.3">
      <c r="A28" s="607" t="s">
        <v>723</v>
      </c>
      <c r="B28" s="535" t="s">
        <v>854</v>
      </c>
      <c r="C28" s="583"/>
      <c r="D28" s="608" t="s">
        <v>801</v>
      </c>
      <c r="E28" s="600" t="s">
        <v>2652</v>
      </c>
      <c r="F28" s="617" t="s">
        <v>856</v>
      </c>
      <c r="G28" s="618" t="s">
        <v>855</v>
      </c>
      <c r="H28" s="610" t="s">
        <v>800</v>
      </c>
      <c r="I28" s="601" t="s">
        <v>2705</v>
      </c>
    </row>
    <row r="29" spans="1:10" s="398" customFormat="1" ht="19.8" customHeight="1" x14ac:dyDescent="0.3">
      <c r="A29" s="385"/>
      <c r="B29" s="395" t="s">
        <v>2654</v>
      </c>
      <c r="C29" s="585"/>
      <c r="D29" s="586" t="s">
        <v>2706</v>
      </c>
      <c r="E29" s="588" t="s">
        <v>2707</v>
      </c>
      <c r="F29" s="588" t="s">
        <v>2708</v>
      </c>
      <c r="G29" s="589" t="s">
        <v>2709</v>
      </c>
      <c r="H29" s="585" t="s">
        <v>2704</v>
      </c>
      <c r="I29" s="590"/>
      <c r="J29" s="397"/>
    </row>
    <row r="30" spans="1:10" s="398" customFormat="1" ht="19.8" customHeight="1" thickBot="1" x14ac:dyDescent="0.35">
      <c r="A30" s="385"/>
      <c r="B30" s="395" t="s">
        <v>2659</v>
      </c>
      <c r="C30" s="519"/>
      <c r="D30" s="591">
        <v>4</v>
      </c>
      <c r="E30" s="593">
        <v>1</v>
      </c>
      <c r="F30" s="593">
        <v>2</v>
      </c>
      <c r="G30" s="594">
        <v>3</v>
      </c>
      <c r="H30" s="519"/>
      <c r="I30" s="590"/>
      <c r="J30" s="397"/>
    </row>
    <row r="31" spans="1:10" s="377" customFormat="1" ht="19.8" customHeight="1" x14ac:dyDescent="0.3">
      <c r="A31" s="607" t="s">
        <v>2710</v>
      </c>
      <c r="B31" s="535" t="s">
        <v>2711</v>
      </c>
      <c r="C31" s="583"/>
      <c r="D31" s="619" t="s">
        <v>864</v>
      </c>
      <c r="E31" s="448" t="s">
        <v>1836</v>
      </c>
      <c r="F31" s="620" t="s">
        <v>756</v>
      </c>
      <c r="G31" s="583"/>
      <c r="H31" s="583"/>
      <c r="I31" s="584" t="s">
        <v>867</v>
      </c>
    </row>
    <row r="32" spans="1:10" s="398" customFormat="1" ht="19.8" customHeight="1" x14ac:dyDescent="0.3">
      <c r="A32" s="385"/>
      <c r="B32" s="395" t="s">
        <v>2654</v>
      </c>
      <c r="C32" s="585"/>
      <c r="D32" s="585" t="s">
        <v>2712</v>
      </c>
      <c r="E32" s="585" t="s">
        <v>2713</v>
      </c>
      <c r="F32" s="585" t="s">
        <v>2714</v>
      </c>
      <c r="G32" s="585"/>
      <c r="H32" s="585"/>
      <c r="I32" s="590"/>
      <c r="J32" s="397"/>
    </row>
    <row r="33" spans="1:10" s="398" customFormat="1" ht="19.8" customHeight="1" x14ac:dyDescent="0.3">
      <c r="A33" s="385"/>
      <c r="B33" s="395" t="s">
        <v>2659</v>
      </c>
      <c r="C33" s="519"/>
      <c r="D33" s="519">
        <v>3</v>
      </c>
      <c r="E33" s="519"/>
      <c r="F33" s="519">
        <v>4</v>
      </c>
      <c r="G33" s="519"/>
      <c r="H33" s="519"/>
      <c r="I33" s="590"/>
      <c r="J33" s="397"/>
    </row>
    <row r="34" spans="1:10" s="377" customFormat="1" ht="19.8" customHeight="1" x14ac:dyDescent="0.3">
      <c r="A34" s="607" t="s">
        <v>2715</v>
      </c>
      <c r="B34" s="535" t="s">
        <v>2711</v>
      </c>
      <c r="C34" s="401" t="s">
        <v>768</v>
      </c>
      <c r="D34" s="621" t="s">
        <v>1299</v>
      </c>
      <c r="E34" s="615" t="s">
        <v>845</v>
      </c>
      <c r="F34" s="401" t="s">
        <v>882</v>
      </c>
      <c r="G34" s="390" t="s">
        <v>901</v>
      </c>
      <c r="H34" s="583"/>
      <c r="I34" s="584" t="s">
        <v>867</v>
      </c>
    </row>
    <row r="35" spans="1:10" s="398" customFormat="1" ht="19.8" customHeight="1" x14ac:dyDescent="0.3">
      <c r="A35" s="385"/>
      <c r="B35" s="395" t="s">
        <v>2654</v>
      </c>
      <c r="C35" s="585" t="s">
        <v>2716</v>
      </c>
      <c r="D35" s="585" t="s">
        <v>2717</v>
      </c>
      <c r="E35" s="585" t="s">
        <v>2718</v>
      </c>
      <c r="F35" s="585" t="s">
        <v>2719</v>
      </c>
      <c r="G35" s="585" t="s">
        <v>2720</v>
      </c>
      <c r="H35" s="585"/>
      <c r="I35" s="590"/>
      <c r="J35" s="397"/>
    </row>
    <row r="36" spans="1:10" s="398" customFormat="1" ht="19.8" customHeight="1" x14ac:dyDescent="0.3">
      <c r="A36" s="385"/>
      <c r="B36" s="395" t="s">
        <v>2659</v>
      </c>
      <c r="C36" s="519">
        <v>6</v>
      </c>
      <c r="D36" s="519">
        <v>5</v>
      </c>
      <c r="E36" s="519">
        <v>1</v>
      </c>
      <c r="F36" s="519">
        <v>2</v>
      </c>
      <c r="G36" s="622" t="s">
        <v>2721</v>
      </c>
      <c r="H36" s="519"/>
      <c r="I36" s="590"/>
      <c r="J36" s="397"/>
    </row>
    <row r="37" spans="1:10" s="377" customFormat="1" ht="19.8" customHeight="1" x14ac:dyDescent="0.3">
      <c r="A37" s="607" t="s">
        <v>724</v>
      </c>
      <c r="B37" s="535" t="s">
        <v>2722</v>
      </c>
      <c r="C37" s="401" t="s">
        <v>844</v>
      </c>
      <c r="D37" s="615" t="s">
        <v>2700</v>
      </c>
      <c r="E37" s="401" t="s">
        <v>846</v>
      </c>
      <c r="F37" s="615" t="s">
        <v>2723</v>
      </c>
      <c r="G37" s="401" t="s">
        <v>824</v>
      </c>
      <c r="H37" s="583"/>
      <c r="I37" s="616"/>
    </row>
    <row r="38" spans="1:10" s="398" customFormat="1" ht="19.8" customHeight="1" x14ac:dyDescent="0.3">
      <c r="A38" s="385"/>
      <c r="B38" s="395" t="s">
        <v>2654</v>
      </c>
      <c r="C38" s="585" t="s">
        <v>2724</v>
      </c>
      <c r="D38" s="585" t="s">
        <v>2704</v>
      </c>
      <c r="E38" s="585" t="s">
        <v>2725</v>
      </c>
      <c r="F38" s="585" t="s">
        <v>2726</v>
      </c>
      <c r="G38" s="585" t="s">
        <v>2727</v>
      </c>
      <c r="H38" s="585"/>
      <c r="I38" s="590"/>
      <c r="J38" s="397"/>
    </row>
    <row r="39" spans="1:10" s="398" customFormat="1" ht="19.8" customHeight="1" x14ac:dyDescent="0.3">
      <c r="A39" s="385"/>
      <c r="B39" s="395" t="s">
        <v>2659</v>
      </c>
      <c r="C39" s="519">
        <v>2</v>
      </c>
      <c r="D39" s="519"/>
      <c r="E39" s="519">
        <v>1</v>
      </c>
      <c r="F39" s="519">
        <v>4</v>
      </c>
      <c r="G39" s="519">
        <v>3</v>
      </c>
      <c r="H39" s="519"/>
      <c r="I39" s="590"/>
      <c r="J39" s="397"/>
    </row>
    <row r="40" spans="1:10" s="377" customFormat="1" ht="19.8" customHeight="1" x14ac:dyDescent="0.3">
      <c r="A40" s="607" t="s">
        <v>2728</v>
      </c>
      <c r="B40" s="523" t="s">
        <v>908</v>
      </c>
      <c r="C40" s="583"/>
      <c r="D40" s="390" t="s">
        <v>912</v>
      </c>
      <c r="E40" s="621" t="s">
        <v>1686</v>
      </c>
      <c r="F40" s="390" t="s">
        <v>1107</v>
      </c>
      <c r="G40" s="583"/>
      <c r="H40" s="583"/>
      <c r="I40" s="601" t="s">
        <v>913</v>
      </c>
    </row>
    <row r="41" spans="1:10" s="398" customFormat="1" ht="19.8" customHeight="1" x14ac:dyDescent="0.3">
      <c r="A41" s="385"/>
      <c r="B41" s="395" t="s">
        <v>2654</v>
      </c>
      <c r="C41" s="585"/>
      <c r="D41" s="585" t="s">
        <v>2729</v>
      </c>
      <c r="E41" s="585" t="s">
        <v>2730</v>
      </c>
      <c r="F41" s="585" t="s">
        <v>2731</v>
      </c>
      <c r="G41" s="585"/>
      <c r="H41" s="585"/>
      <c r="I41" s="590"/>
      <c r="J41" s="397"/>
    </row>
    <row r="42" spans="1:10" s="398" customFormat="1" ht="19.8" customHeight="1" x14ac:dyDescent="0.3">
      <c r="A42" s="385"/>
      <c r="B42" s="395" t="s">
        <v>2659</v>
      </c>
      <c r="C42" s="519"/>
      <c r="D42" s="519">
        <v>4</v>
      </c>
      <c r="E42" s="519"/>
      <c r="F42" s="519">
        <v>3</v>
      </c>
      <c r="G42" s="519"/>
      <c r="H42" s="519"/>
      <c r="I42" s="590"/>
      <c r="J42" s="397"/>
    </row>
    <row r="43" spans="1:10" s="377" customFormat="1" ht="19.8" customHeight="1" x14ac:dyDescent="0.3">
      <c r="A43" s="607" t="s">
        <v>2732</v>
      </c>
      <c r="B43" s="523" t="s">
        <v>919</v>
      </c>
      <c r="C43" s="583"/>
      <c r="D43" s="596" t="s">
        <v>1108</v>
      </c>
      <c r="E43" s="621" t="s">
        <v>910</v>
      </c>
      <c r="F43" s="623" t="s">
        <v>920</v>
      </c>
      <c r="G43" s="621" t="s">
        <v>1489</v>
      </c>
      <c r="H43" s="583"/>
      <c r="I43" s="601" t="s">
        <v>913</v>
      </c>
    </row>
    <row r="44" spans="1:10" s="398" customFormat="1" ht="19.8" customHeight="1" x14ac:dyDescent="0.3">
      <c r="A44" s="385"/>
      <c r="B44" s="395" t="s">
        <v>2654</v>
      </c>
      <c r="C44" s="585"/>
      <c r="D44" s="585" t="s">
        <v>2733</v>
      </c>
      <c r="E44" s="585" t="s">
        <v>2734</v>
      </c>
      <c r="F44" s="585" t="s">
        <v>2735</v>
      </c>
      <c r="G44" s="585" t="s">
        <v>2736</v>
      </c>
      <c r="H44" s="585"/>
      <c r="I44" s="590"/>
      <c r="J44" s="397"/>
    </row>
    <row r="45" spans="1:10" s="398" customFormat="1" ht="19.8" customHeight="1" x14ac:dyDescent="0.3">
      <c r="A45" s="385"/>
      <c r="B45" s="395" t="s">
        <v>2659</v>
      </c>
      <c r="C45" s="519"/>
      <c r="D45" s="519">
        <v>5</v>
      </c>
      <c r="E45" s="519">
        <v>2</v>
      </c>
      <c r="F45" s="519">
        <v>1</v>
      </c>
      <c r="G45" s="519">
        <v>6</v>
      </c>
      <c r="H45" s="519"/>
      <c r="I45" s="590"/>
      <c r="J45" s="397"/>
    </row>
    <row r="46" spans="1:10" s="625" customFormat="1" ht="19.8" customHeight="1" x14ac:dyDescent="0.3">
      <c r="A46" s="607" t="s">
        <v>891</v>
      </c>
      <c r="B46" s="523" t="s">
        <v>929</v>
      </c>
      <c r="C46" s="611" t="s">
        <v>2737</v>
      </c>
      <c r="D46" s="390" t="s">
        <v>933</v>
      </c>
      <c r="E46" s="597" t="s">
        <v>940</v>
      </c>
      <c r="F46" s="610" t="s">
        <v>2738</v>
      </c>
      <c r="G46" s="624" t="s">
        <v>2739</v>
      </c>
      <c r="H46" s="583"/>
      <c r="I46" s="584" t="s">
        <v>2740</v>
      </c>
    </row>
    <row r="47" spans="1:10" s="398" customFormat="1" ht="19.8" customHeight="1" x14ac:dyDescent="0.3">
      <c r="A47" s="385"/>
      <c r="B47" s="395" t="s">
        <v>2654</v>
      </c>
      <c r="C47" s="585" t="s">
        <v>2741</v>
      </c>
      <c r="D47" s="585" t="s">
        <v>2742</v>
      </c>
      <c r="E47" s="585" t="s">
        <v>2743</v>
      </c>
      <c r="F47" s="585" t="s">
        <v>2744</v>
      </c>
      <c r="G47" s="585" t="s">
        <v>2745</v>
      </c>
      <c r="H47" s="585"/>
      <c r="I47" s="590"/>
      <c r="J47" s="397"/>
    </row>
    <row r="48" spans="1:10" s="398" customFormat="1" ht="19.8" customHeight="1" thickBot="1" x14ac:dyDescent="0.35">
      <c r="A48" s="385"/>
      <c r="B48" s="395" t="s">
        <v>2659</v>
      </c>
      <c r="C48" s="626">
        <v>5</v>
      </c>
      <c r="D48" s="519">
        <v>6</v>
      </c>
      <c r="E48" s="519"/>
      <c r="F48" s="598">
        <v>4</v>
      </c>
      <c r="G48" s="519"/>
      <c r="H48" s="519"/>
      <c r="I48" s="590"/>
      <c r="J48" s="397"/>
    </row>
    <row r="49" spans="1:10" s="377" customFormat="1" ht="19.8" customHeight="1" x14ac:dyDescent="0.3">
      <c r="A49" s="607" t="s">
        <v>899</v>
      </c>
      <c r="B49" s="523" t="s">
        <v>939</v>
      </c>
      <c r="C49" s="401" t="s">
        <v>2746</v>
      </c>
      <c r="D49" s="621" t="s">
        <v>941</v>
      </c>
      <c r="E49" s="409" t="s">
        <v>1575</v>
      </c>
      <c r="F49" s="581" t="s">
        <v>314</v>
      </c>
      <c r="G49" s="411" t="s">
        <v>942</v>
      </c>
      <c r="H49" s="583"/>
      <c r="I49" s="584" t="s">
        <v>2740</v>
      </c>
    </row>
    <row r="50" spans="1:10" s="398" customFormat="1" ht="19.8" customHeight="1" x14ac:dyDescent="0.3">
      <c r="A50" s="385"/>
      <c r="B50" s="395" t="s">
        <v>2654</v>
      </c>
      <c r="C50" s="585" t="s">
        <v>2747</v>
      </c>
      <c r="D50" s="585" t="s">
        <v>2748</v>
      </c>
      <c r="E50" s="586" t="s">
        <v>2678</v>
      </c>
      <c r="F50" s="588" t="s">
        <v>2749</v>
      </c>
      <c r="G50" s="589" t="s">
        <v>2750</v>
      </c>
      <c r="H50" s="585"/>
      <c r="I50" s="590"/>
      <c r="J50" s="397"/>
    </row>
    <row r="51" spans="1:10" s="398" customFormat="1" ht="19.8" customHeight="1" thickBot="1" x14ac:dyDescent="0.35">
      <c r="A51" s="385"/>
      <c r="B51" s="395" t="s">
        <v>2659</v>
      </c>
      <c r="C51" s="519"/>
      <c r="D51" s="519">
        <v>3</v>
      </c>
      <c r="E51" s="591"/>
      <c r="F51" s="593">
        <v>1</v>
      </c>
      <c r="G51" s="594">
        <v>2</v>
      </c>
      <c r="H51" s="519"/>
      <c r="I51" s="590"/>
      <c r="J51" s="397"/>
    </row>
    <row r="52" spans="1:10" s="377" customFormat="1" ht="19.8" customHeight="1" x14ac:dyDescent="0.3">
      <c r="A52" s="607" t="s">
        <v>907</v>
      </c>
      <c r="B52" s="506" t="s">
        <v>947</v>
      </c>
      <c r="C52" s="583"/>
      <c r="D52" s="596" t="s">
        <v>1722</v>
      </c>
      <c r="E52" s="610" t="s">
        <v>803</v>
      </c>
      <c r="F52" s="627" t="s">
        <v>1527</v>
      </c>
      <c r="G52" s="390" t="s">
        <v>950</v>
      </c>
      <c r="H52" s="583"/>
      <c r="I52" s="584" t="s">
        <v>951</v>
      </c>
    </row>
    <row r="53" spans="1:10" s="398" customFormat="1" ht="19.8" customHeight="1" x14ac:dyDescent="0.3">
      <c r="A53" s="385"/>
      <c r="B53" s="395" t="s">
        <v>2654</v>
      </c>
      <c r="C53" s="585"/>
      <c r="D53" s="585" t="s">
        <v>2751</v>
      </c>
      <c r="E53" s="585" t="s">
        <v>2752</v>
      </c>
      <c r="F53" s="585" t="s">
        <v>2753</v>
      </c>
      <c r="G53" s="585" t="s">
        <v>2754</v>
      </c>
      <c r="H53" s="585"/>
      <c r="I53" s="590"/>
      <c r="J53" s="397"/>
    </row>
    <row r="54" spans="1:10" s="398" customFormat="1" ht="19.8" customHeight="1" x14ac:dyDescent="0.3">
      <c r="A54" s="385"/>
      <c r="B54" s="395" t="s">
        <v>2659</v>
      </c>
      <c r="C54" s="519"/>
      <c r="D54" s="519"/>
      <c r="E54" s="519"/>
      <c r="F54" s="519">
        <v>6</v>
      </c>
      <c r="G54" s="519">
        <v>5</v>
      </c>
      <c r="H54" s="519"/>
      <c r="I54" s="590"/>
      <c r="J54" s="397"/>
    </row>
    <row r="55" spans="1:10" s="377" customFormat="1" ht="19.8" customHeight="1" x14ac:dyDescent="0.3">
      <c r="A55" s="607" t="s">
        <v>918</v>
      </c>
      <c r="B55" s="506" t="s">
        <v>956</v>
      </c>
      <c r="C55" s="583"/>
      <c r="D55" s="390" t="s">
        <v>744</v>
      </c>
      <c r="E55" s="621" t="s">
        <v>959</v>
      </c>
      <c r="F55" s="610" t="s">
        <v>957</v>
      </c>
      <c r="G55" s="390" t="s">
        <v>948</v>
      </c>
      <c r="H55" s="583"/>
      <c r="I55" s="584" t="s">
        <v>951</v>
      </c>
    </row>
    <row r="56" spans="1:10" s="398" customFormat="1" ht="19.8" customHeight="1" x14ac:dyDescent="0.3">
      <c r="A56" s="385"/>
      <c r="B56" s="395" t="s">
        <v>2654</v>
      </c>
      <c r="C56" s="585"/>
      <c r="D56" s="585" t="s">
        <v>2755</v>
      </c>
      <c r="E56" s="585" t="s">
        <v>2756</v>
      </c>
      <c r="F56" s="585" t="s">
        <v>2757</v>
      </c>
      <c r="G56" s="585" t="s">
        <v>2758</v>
      </c>
      <c r="H56" s="585"/>
      <c r="I56" s="590"/>
      <c r="J56" s="397"/>
    </row>
    <row r="57" spans="1:10" s="398" customFormat="1" ht="19.8" customHeight="1" x14ac:dyDescent="0.3">
      <c r="A57" s="385"/>
      <c r="B57" s="395" t="s">
        <v>2659</v>
      </c>
      <c r="C57" s="519"/>
      <c r="D57" s="519">
        <v>3</v>
      </c>
      <c r="E57" s="519">
        <v>2</v>
      </c>
      <c r="F57" s="519">
        <v>1</v>
      </c>
      <c r="G57" s="519">
        <v>4</v>
      </c>
      <c r="H57" s="519"/>
      <c r="I57" s="590"/>
      <c r="J57" s="397"/>
    </row>
    <row r="58" spans="1:10" s="377" customFormat="1" ht="19.8" customHeight="1" x14ac:dyDescent="0.3">
      <c r="A58" s="607" t="s">
        <v>928</v>
      </c>
      <c r="B58" s="506" t="s">
        <v>965</v>
      </c>
      <c r="C58" s="628" t="s">
        <v>815</v>
      </c>
      <c r="D58" s="629" t="s">
        <v>816</v>
      </c>
      <c r="E58" s="630" t="s">
        <v>1166</v>
      </c>
      <c r="F58" s="631" t="s">
        <v>2759</v>
      </c>
      <c r="G58" s="630" t="s">
        <v>966</v>
      </c>
      <c r="H58" s="583"/>
      <c r="I58" s="601" t="s">
        <v>970</v>
      </c>
    </row>
    <row r="59" spans="1:10" s="398" customFormat="1" ht="19.8" customHeight="1" x14ac:dyDescent="0.3">
      <c r="A59" s="385"/>
      <c r="B59" s="395" t="s">
        <v>2654</v>
      </c>
      <c r="C59" s="585" t="s">
        <v>2760</v>
      </c>
      <c r="D59" s="585" t="s">
        <v>2704</v>
      </c>
      <c r="E59" s="585" t="s">
        <v>2761</v>
      </c>
      <c r="F59" s="585" t="s">
        <v>2762</v>
      </c>
      <c r="G59" s="585" t="s">
        <v>2763</v>
      </c>
      <c r="H59" s="585"/>
      <c r="I59" s="590"/>
      <c r="J59" s="397"/>
    </row>
    <row r="60" spans="1:10" s="398" customFormat="1" ht="19.8" customHeight="1" x14ac:dyDescent="0.3">
      <c r="A60" s="385"/>
      <c r="B60" s="395" t="s">
        <v>2659</v>
      </c>
      <c r="C60" s="519"/>
      <c r="D60" s="519"/>
      <c r="E60" s="519"/>
      <c r="F60" s="519"/>
      <c r="G60" s="519"/>
      <c r="H60" s="519"/>
      <c r="I60" s="590"/>
      <c r="J60" s="397"/>
    </row>
    <row r="61" spans="1:10" s="377" customFormat="1" ht="19.8" customHeight="1" x14ac:dyDescent="0.3">
      <c r="A61" s="607" t="s">
        <v>938</v>
      </c>
      <c r="B61" s="506" t="s">
        <v>977</v>
      </c>
      <c r="C61" s="596"/>
      <c r="D61" s="390" t="s">
        <v>978</v>
      </c>
      <c r="E61" s="621" t="s">
        <v>827</v>
      </c>
      <c r="F61" s="596" t="s">
        <v>967</v>
      </c>
      <c r="G61" s="610" t="s">
        <v>979</v>
      </c>
      <c r="H61" s="583"/>
      <c r="I61" s="601" t="s">
        <v>970</v>
      </c>
    </row>
    <row r="62" spans="1:10" s="398" customFormat="1" ht="19.8" customHeight="1" x14ac:dyDescent="0.3">
      <c r="A62" s="385"/>
      <c r="B62" s="395" t="s">
        <v>2654</v>
      </c>
      <c r="C62" s="585"/>
      <c r="D62" s="585" t="s">
        <v>2764</v>
      </c>
      <c r="E62" s="585" t="s">
        <v>2765</v>
      </c>
      <c r="F62" s="585" t="s">
        <v>2766</v>
      </c>
      <c r="G62" s="585" t="s">
        <v>2767</v>
      </c>
      <c r="H62" s="585"/>
      <c r="I62" s="590"/>
      <c r="J62" s="397"/>
    </row>
    <row r="63" spans="1:10" s="398" customFormat="1" ht="19.8" customHeight="1" x14ac:dyDescent="0.3">
      <c r="A63" s="385"/>
      <c r="B63" s="395" t="s">
        <v>2659</v>
      </c>
      <c r="C63" s="519"/>
      <c r="D63" s="519">
        <v>4</v>
      </c>
      <c r="E63" s="519"/>
      <c r="F63" s="519">
        <v>6</v>
      </c>
      <c r="G63" s="519">
        <v>2</v>
      </c>
      <c r="H63" s="519"/>
      <c r="I63" s="590"/>
      <c r="J63" s="397"/>
    </row>
    <row r="64" spans="1:10" s="377" customFormat="1" ht="19.8" customHeight="1" x14ac:dyDescent="0.3">
      <c r="A64" s="607" t="s">
        <v>2768</v>
      </c>
      <c r="B64" s="506" t="s">
        <v>2769</v>
      </c>
      <c r="C64" s="583"/>
      <c r="D64" s="596" t="s">
        <v>1558</v>
      </c>
      <c r="E64" s="621" t="s">
        <v>319</v>
      </c>
      <c r="F64" s="610" t="s">
        <v>981</v>
      </c>
      <c r="G64" s="597" t="s">
        <v>1556</v>
      </c>
      <c r="H64" s="583"/>
      <c r="I64" s="601" t="s">
        <v>970</v>
      </c>
    </row>
    <row r="65" spans="1:10" s="398" customFormat="1" ht="19.8" customHeight="1" x14ac:dyDescent="0.3">
      <c r="A65" s="385"/>
      <c r="B65" s="395" t="s">
        <v>2654</v>
      </c>
      <c r="C65" s="585"/>
      <c r="D65" s="585" t="s">
        <v>2770</v>
      </c>
      <c r="E65" s="585" t="s">
        <v>2771</v>
      </c>
      <c r="F65" s="585" t="s">
        <v>2772</v>
      </c>
      <c r="G65" s="585" t="s">
        <v>2773</v>
      </c>
      <c r="H65" s="585"/>
      <c r="I65" s="590"/>
      <c r="J65" s="397"/>
    </row>
    <row r="66" spans="1:10" s="398" customFormat="1" ht="19.8" customHeight="1" x14ac:dyDescent="0.3">
      <c r="A66" s="385"/>
      <c r="B66" s="395" t="s">
        <v>2659</v>
      </c>
      <c r="C66" s="519"/>
      <c r="D66" s="519">
        <v>3</v>
      </c>
      <c r="E66" s="519">
        <v>1</v>
      </c>
      <c r="F66" s="519">
        <v>5</v>
      </c>
      <c r="G66" s="519"/>
      <c r="H66" s="519"/>
      <c r="I66" s="590"/>
      <c r="J66" s="397"/>
    </row>
    <row r="67" spans="1:10" s="377" customFormat="1" ht="19.8" customHeight="1" x14ac:dyDescent="0.3">
      <c r="A67" s="607" t="s">
        <v>725</v>
      </c>
      <c r="B67" s="523" t="s">
        <v>987</v>
      </c>
      <c r="C67" s="583"/>
      <c r="D67" s="621" t="s">
        <v>989</v>
      </c>
      <c r="E67" s="610" t="s">
        <v>992</v>
      </c>
      <c r="F67" s="621" t="s">
        <v>993</v>
      </c>
      <c r="G67" s="610" t="s">
        <v>1411</v>
      </c>
      <c r="H67" s="583"/>
      <c r="I67" s="584" t="s">
        <v>994</v>
      </c>
    </row>
    <row r="68" spans="1:10" s="398" customFormat="1" ht="19.8" customHeight="1" x14ac:dyDescent="0.3">
      <c r="A68" s="385"/>
      <c r="B68" s="395" t="s">
        <v>2654</v>
      </c>
      <c r="C68" s="585"/>
      <c r="D68" s="585" t="s">
        <v>2774</v>
      </c>
      <c r="E68" s="585" t="s">
        <v>2775</v>
      </c>
      <c r="F68" s="585" t="s">
        <v>2776</v>
      </c>
      <c r="G68" s="585" t="s">
        <v>2777</v>
      </c>
      <c r="H68" s="585"/>
      <c r="I68" s="590"/>
      <c r="J68" s="397"/>
    </row>
    <row r="69" spans="1:10" s="398" customFormat="1" ht="19.8" customHeight="1" x14ac:dyDescent="0.3">
      <c r="A69" s="385"/>
      <c r="B69" s="395" t="s">
        <v>2659</v>
      </c>
      <c r="C69" s="519"/>
      <c r="D69" s="519">
        <v>1</v>
      </c>
      <c r="E69" s="519">
        <v>2</v>
      </c>
      <c r="F69" s="519">
        <v>3</v>
      </c>
      <c r="G69" s="519"/>
      <c r="H69" s="519"/>
      <c r="I69" s="590"/>
      <c r="J69" s="397"/>
    </row>
    <row r="70" spans="1:10" s="377" customFormat="1" ht="19.8" customHeight="1" x14ac:dyDescent="0.3">
      <c r="A70" s="607" t="s">
        <v>726</v>
      </c>
      <c r="B70" s="523" t="s">
        <v>2778</v>
      </c>
      <c r="C70" s="583"/>
      <c r="D70" s="596" t="s">
        <v>776</v>
      </c>
      <c r="E70" s="401" t="s">
        <v>1016</v>
      </c>
      <c r="F70" s="390" t="s">
        <v>2779</v>
      </c>
      <c r="G70" s="597" t="s">
        <v>2780</v>
      </c>
      <c r="H70" s="583"/>
      <c r="I70" s="584" t="s">
        <v>1007</v>
      </c>
    </row>
    <row r="71" spans="1:10" s="398" customFormat="1" ht="19.8" customHeight="1" x14ac:dyDescent="0.3">
      <c r="A71" s="385"/>
      <c r="B71" s="395" t="s">
        <v>2654</v>
      </c>
      <c r="C71" s="585"/>
      <c r="D71" s="585" t="s">
        <v>2781</v>
      </c>
      <c r="E71" s="585" t="s">
        <v>2782</v>
      </c>
      <c r="F71" s="585" t="s">
        <v>2783</v>
      </c>
      <c r="G71" s="585" t="s">
        <v>2678</v>
      </c>
      <c r="H71" s="585"/>
      <c r="I71" s="590"/>
      <c r="J71" s="397"/>
    </row>
    <row r="72" spans="1:10" s="398" customFormat="1" ht="19.8" customHeight="1" x14ac:dyDescent="0.3">
      <c r="A72" s="385"/>
      <c r="B72" s="395" t="s">
        <v>2659</v>
      </c>
      <c r="C72" s="519"/>
      <c r="D72" s="519">
        <v>3</v>
      </c>
      <c r="E72" s="519">
        <v>1</v>
      </c>
      <c r="F72" s="519">
        <v>2</v>
      </c>
      <c r="G72" s="519"/>
      <c r="H72" s="519"/>
      <c r="I72" s="590"/>
      <c r="J72" s="397"/>
    </row>
    <row r="73" spans="1:10" s="377" customFormat="1" ht="19.8" customHeight="1" x14ac:dyDescent="0.3">
      <c r="A73" s="607" t="s">
        <v>727</v>
      </c>
      <c r="B73" s="506" t="s">
        <v>196</v>
      </c>
      <c r="C73" s="583"/>
      <c r="D73" s="390" t="s">
        <v>1021</v>
      </c>
      <c r="E73" s="610" t="s">
        <v>856</v>
      </c>
      <c r="F73" s="401" t="s">
        <v>804</v>
      </c>
      <c r="G73" s="390" t="s">
        <v>1594</v>
      </c>
      <c r="H73" s="583"/>
      <c r="I73" s="601" t="s">
        <v>2784</v>
      </c>
    </row>
    <row r="74" spans="1:10" s="398" customFormat="1" ht="19.8" customHeight="1" x14ac:dyDescent="0.3">
      <c r="A74" s="385"/>
      <c r="B74" s="395" t="s">
        <v>2654</v>
      </c>
      <c r="C74" s="585"/>
      <c r="D74" s="585" t="s">
        <v>2785</v>
      </c>
      <c r="E74" s="585" t="s">
        <v>2786</v>
      </c>
      <c r="F74" s="585" t="s">
        <v>2787</v>
      </c>
      <c r="G74" s="585" t="s">
        <v>2788</v>
      </c>
      <c r="H74" s="585"/>
      <c r="I74" s="590"/>
      <c r="J74" s="397"/>
    </row>
    <row r="75" spans="1:10" s="398" customFormat="1" ht="19.8" customHeight="1" x14ac:dyDescent="0.3">
      <c r="A75" s="385"/>
      <c r="B75" s="395" t="s">
        <v>2659</v>
      </c>
      <c r="C75" s="519"/>
      <c r="D75" s="519">
        <v>1</v>
      </c>
      <c r="E75" s="519">
        <v>2</v>
      </c>
      <c r="F75" s="519">
        <v>3</v>
      </c>
      <c r="G75" s="519"/>
      <c r="H75" s="519"/>
      <c r="I75" s="590"/>
      <c r="J75" s="397"/>
    </row>
    <row r="76" spans="1:10" s="377" customFormat="1" ht="19.8" customHeight="1" x14ac:dyDescent="0.3">
      <c r="A76" s="607" t="s">
        <v>1001</v>
      </c>
      <c r="B76" s="506" t="s">
        <v>1031</v>
      </c>
      <c r="C76" s="597" t="s">
        <v>2789</v>
      </c>
      <c r="D76" s="390" t="s">
        <v>2790</v>
      </c>
      <c r="E76" s="610" t="s">
        <v>2791</v>
      </c>
      <c r="F76" s="597" t="s">
        <v>2792</v>
      </c>
      <c r="G76" s="610" t="s">
        <v>1168</v>
      </c>
      <c r="H76" s="583"/>
      <c r="I76" s="601" t="s">
        <v>2793</v>
      </c>
    </row>
    <row r="77" spans="1:10" s="398" customFormat="1" ht="19.8" customHeight="1" x14ac:dyDescent="0.3">
      <c r="A77" s="385"/>
      <c r="B77" s="395" t="s">
        <v>2654</v>
      </c>
      <c r="C77" s="585" t="s">
        <v>2794</v>
      </c>
      <c r="D77" s="585" t="s">
        <v>2795</v>
      </c>
      <c r="E77" s="585" t="s">
        <v>2796</v>
      </c>
      <c r="F77" s="585" t="s">
        <v>2704</v>
      </c>
      <c r="G77" s="585" t="s">
        <v>2797</v>
      </c>
      <c r="H77" s="585"/>
      <c r="I77" s="590"/>
      <c r="J77" s="397"/>
    </row>
    <row r="78" spans="1:10" s="398" customFormat="1" ht="19.8" customHeight="1" x14ac:dyDescent="0.3">
      <c r="A78" s="385"/>
      <c r="B78" s="395" t="s">
        <v>2659</v>
      </c>
      <c r="C78" s="519">
        <v>3</v>
      </c>
      <c r="D78" s="519"/>
      <c r="E78" s="519">
        <v>5</v>
      </c>
      <c r="F78" s="519"/>
      <c r="G78" s="519"/>
      <c r="H78" s="519"/>
      <c r="I78" s="590"/>
      <c r="J78" s="397"/>
    </row>
    <row r="79" spans="1:10" s="377" customFormat="1" ht="19.8" customHeight="1" x14ac:dyDescent="0.3">
      <c r="A79" s="607" t="s">
        <v>1013</v>
      </c>
      <c r="B79" s="506" t="s">
        <v>1040</v>
      </c>
      <c r="C79" s="623" t="s">
        <v>769</v>
      </c>
      <c r="D79" s="632" t="s">
        <v>1091</v>
      </c>
      <c r="E79" s="633" t="s">
        <v>815</v>
      </c>
      <c r="F79" s="632" t="s">
        <v>1469</v>
      </c>
      <c r="G79" s="610" t="s">
        <v>1041</v>
      </c>
      <c r="H79" s="583"/>
      <c r="I79" s="601" t="s">
        <v>2793</v>
      </c>
    </row>
    <row r="80" spans="1:10" s="398" customFormat="1" ht="19.8" customHeight="1" x14ac:dyDescent="0.3">
      <c r="A80" s="385"/>
      <c r="B80" s="395" t="s">
        <v>2654</v>
      </c>
      <c r="C80" s="585" t="s">
        <v>2798</v>
      </c>
      <c r="D80" s="585" t="s">
        <v>2799</v>
      </c>
      <c r="E80" s="585" t="s">
        <v>2800</v>
      </c>
      <c r="F80" s="585" t="s">
        <v>2801</v>
      </c>
      <c r="G80" s="585" t="s">
        <v>2802</v>
      </c>
      <c r="H80" s="585"/>
      <c r="I80" s="590"/>
      <c r="J80" s="397"/>
    </row>
    <row r="81" spans="1:10" s="398" customFormat="1" ht="19.8" customHeight="1" thickBot="1" x14ac:dyDescent="0.35">
      <c r="A81" s="385"/>
      <c r="B81" s="395" t="s">
        <v>2659</v>
      </c>
      <c r="C81" s="519"/>
      <c r="D81" s="519"/>
      <c r="E81" s="598"/>
      <c r="F81" s="519"/>
      <c r="G81" s="519">
        <v>6</v>
      </c>
      <c r="H81" s="519"/>
      <c r="I81" s="590"/>
      <c r="J81" s="397"/>
    </row>
    <row r="82" spans="1:10" s="377" customFormat="1" ht="19.8" customHeight="1" x14ac:dyDescent="0.3">
      <c r="A82" s="607" t="s">
        <v>2803</v>
      </c>
      <c r="B82" s="506" t="s">
        <v>2804</v>
      </c>
      <c r="C82" s="390" t="s">
        <v>1467</v>
      </c>
      <c r="D82" s="634" t="s">
        <v>1480</v>
      </c>
      <c r="E82" s="635" t="s">
        <v>2805</v>
      </c>
      <c r="F82" s="411" t="s">
        <v>766</v>
      </c>
      <c r="G82" s="450" t="s">
        <v>1256</v>
      </c>
      <c r="H82" s="583"/>
      <c r="I82" s="601" t="s">
        <v>2793</v>
      </c>
    </row>
    <row r="83" spans="1:10" s="398" customFormat="1" ht="19.8" customHeight="1" x14ac:dyDescent="0.3">
      <c r="A83" s="385"/>
      <c r="B83" s="395" t="s">
        <v>2654</v>
      </c>
      <c r="C83" s="585" t="s">
        <v>2806</v>
      </c>
      <c r="D83" s="586" t="s">
        <v>2807</v>
      </c>
      <c r="E83" s="588" t="s">
        <v>2808</v>
      </c>
      <c r="F83" s="589" t="s">
        <v>2809</v>
      </c>
      <c r="G83" s="585" t="s">
        <v>2810</v>
      </c>
      <c r="H83" s="585"/>
      <c r="I83" s="590"/>
      <c r="J83" s="397"/>
    </row>
    <row r="84" spans="1:10" s="398" customFormat="1" ht="19.8" customHeight="1" thickBot="1" x14ac:dyDescent="0.35">
      <c r="A84" s="385"/>
      <c r="B84" s="395" t="s">
        <v>2659</v>
      </c>
      <c r="C84" s="519"/>
      <c r="D84" s="591">
        <v>2</v>
      </c>
      <c r="E84" s="593">
        <v>1</v>
      </c>
      <c r="F84" s="594">
        <v>4</v>
      </c>
      <c r="G84" s="519"/>
      <c r="H84" s="519"/>
      <c r="I84" s="590"/>
      <c r="J84" s="397"/>
    </row>
    <row r="85" spans="1:10" s="16" customFormat="1" ht="19.8" customHeight="1" x14ac:dyDescent="0.3">
      <c r="A85" s="636" t="s">
        <v>2811</v>
      </c>
      <c r="B85" s="637" t="s">
        <v>2812</v>
      </c>
      <c r="C85" s="638"/>
      <c r="D85" s="639" t="s">
        <v>131</v>
      </c>
      <c r="E85" s="640" t="s">
        <v>130</v>
      </c>
      <c r="F85" s="641" t="s">
        <v>118</v>
      </c>
      <c r="G85" s="642" t="s">
        <v>117</v>
      </c>
      <c r="H85" s="638"/>
      <c r="I85" s="643" t="s">
        <v>1048</v>
      </c>
    </row>
    <row r="86" spans="1:10" s="398" customFormat="1" ht="19.8" customHeight="1" x14ac:dyDescent="0.3">
      <c r="A86" s="385"/>
      <c r="B86" s="395" t="s">
        <v>2654</v>
      </c>
      <c r="C86" s="585"/>
      <c r="D86" s="585" t="s">
        <v>2813</v>
      </c>
      <c r="E86" s="585" t="s">
        <v>2814</v>
      </c>
      <c r="F86" s="585" t="s">
        <v>2815</v>
      </c>
      <c r="G86" s="585" t="s">
        <v>2816</v>
      </c>
      <c r="H86" s="585"/>
      <c r="I86" s="590"/>
      <c r="J86" s="397"/>
    </row>
    <row r="87" spans="1:10" s="398" customFormat="1" ht="19.8" customHeight="1" x14ac:dyDescent="0.3">
      <c r="A87" s="385"/>
      <c r="B87" s="395" t="s">
        <v>2659</v>
      </c>
      <c r="C87" s="519"/>
      <c r="D87" s="519">
        <v>6</v>
      </c>
      <c r="E87" s="519">
        <v>5</v>
      </c>
      <c r="F87" s="519">
        <v>4</v>
      </c>
      <c r="G87" s="519"/>
      <c r="H87" s="519"/>
      <c r="I87" s="590"/>
      <c r="J87" s="397"/>
    </row>
    <row r="88" spans="1:10" s="16" customFormat="1" ht="19.8" customHeight="1" x14ac:dyDescent="0.3">
      <c r="A88" s="636" t="s">
        <v>2817</v>
      </c>
      <c r="B88" s="637" t="s">
        <v>2818</v>
      </c>
      <c r="C88" s="638"/>
      <c r="D88" s="638"/>
      <c r="E88" s="644" t="s">
        <v>244</v>
      </c>
      <c r="F88" s="645" t="s">
        <v>132</v>
      </c>
      <c r="G88" s="646" t="s">
        <v>720</v>
      </c>
      <c r="H88" s="638"/>
      <c r="I88" s="643" t="s">
        <v>1048</v>
      </c>
    </row>
    <row r="89" spans="1:10" s="398" customFormat="1" ht="19.8" customHeight="1" x14ac:dyDescent="0.3">
      <c r="A89" s="385"/>
      <c r="B89" s="395" t="s">
        <v>2654</v>
      </c>
      <c r="C89" s="585"/>
      <c r="D89" s="585"/>
      <c r="E89" s="585" t="s">
        <v>2819</v>
      </c>
      <c r="F89" s="585" t="s">
        <v>2820</v>
      </c>
      <c r="G89" s="585" t="s">
        <v>2821</v>
      </c>
      <c r="H89" s="585"/>
      <c r="I89" s="590"/>
      <c r="J89" s="397"/>
    </row>
    <row r="90" spans="1:10" s="398" customFormat="1" ht="19.8" customHeight="1" thickBot="1" x14ac:dyDescent="0.35">
      <c r="A90" s="385"/>
      <c r="B90" s="395" t="s">
        <v>2659</v>
      </c>
      <c r="C90" s="519"/>
      <c r="D90" s="519"/>
      <c r="E90" s="598">
        <v>1</v>
      </c>
      <c r="F90" s="519">
        <v>3</v>
      </c>
      <c r="G90" s="519">
        <v>2</v>
      </c>
      <c r="H90" s="519"/>
      <c r="I90" s="590"/>
      <c r="J90" s="397"/>
    </row>
    <row r="91" spans="1:10" s="648" customFormat="1" ht="19.8" customHeight="1" x14ac:dyDescent="0.3">
      <c r="A91" s="607" t="s">
        <v>728</v>
      </c>
      <c r="B91" s="523" t="s">
        <v>1055</v>
      </c>
      <c r="C91" s="610"/>
      <c r="D91" s="466" t="s">
        <v>1411</v>
      </c>
      <c r="E91" s="647" t="s">
        <v>1056</v>
      </c>
      <c r="F91" s="618" t="s">
        <v>990</v>
      </c>
      <c r="G91" s="401" t="s">
        <v>2674</v>
      </c>
      <c r="H91" s="583"/>
      <c r="I91" s="584" t="s">
        <v>2822</v>
      </c>
    </row>
    <row r="92" spans="1:10" s="398" customFormat="1" ht="19.8" customHeight="1" x14ac:dyDescent="0.3">
      <c r="A92" s="385"/>
      <c r="B92" s="395" t="s">
        <v>2654</v>
      </c>
      <c r="C92" s="585"/>
      <c r="D92" s="586" t="s">
        <v>2823</v>
      </c>
      <c r="E92" s="588" t="s">
        <v>2824</v>
      </c>
      <c r="F92" s="589" t="s">
        <v>2825</v>
      </c>
      <c r="G92" s="585" t="s">
        <v>2704</v>
      </c>
      <c r="H92" s="585"/>
      <c r="I92" s="590"/>
      <c r="J92" s="397"/>
    </row>
    <row r="93" spans="1:10" s="398" customFormat="1" ht="19.8" customHeight="1" thickBot="1" x14ac:dyDescent="0.35">
      <c r="A93" s="385"/>
      <c r="B93" s="395" t="s">
        <v>2659</v>
      </c>
      <c r="C93" s="519"/>
      <c r="D93" s="591">
        <v>3</v>
      </c>
      <c r="E93" s="593">
        <v>1</v>
      </c>
      <c r="F93" s="594">
        <v>2</v>
      </c>
      <c r="G93" s="519"/>
      <c r="H93" s="519"/>
      <c r="I93" s="590"/>
      <c r="J93" s="397"/>
    </row>
    <row r="94" spans="1:10" s="648" customFormat="1" ht="19.8" customHeight="1" x14ac:dyDescent="0.3">
      <c r="A94" s="607" t="s">
        <v>729</v>
      </c>
      <c r="B94" s="523" t="s">
        <v>2826</v>
      </c>
      <c r="C94" s="632" t="s">
        <v>2827</v>
      </c>
      <c r="D94" s="610" t="s">
        <v>931</v>
      </c>
      <c r="E94" s="448" t="s">
        <v>789</v>
      </c>
      <c r="F94" s="390" t="s">
        <v>911</v>
      </c>
      <c r="G94" s="401" t="s">
        <v>787</v>
      </c>
      <c r="H94" s="596" t="s">
        <v>1066</v>
      </c>
      <c r="I94" s="649" t="s">
        <v>1069</v>
      </c>
    </row>
    <row r="95" spans="1:10" s="398" customFormat="1" ht="19.8" customHeight="1" x14ac:dyDescent="0.3">
      <c r="A95" s="385"/>
      <c r="B95" s="395" t="s">
        <v>2654</v>
      </c>
      <c r="C95" s="585" t="s">
        <v>2828</v>
      </c>
      <c r="D95" s="585" t="s">
        <v>2829</v>
      </c>
      <c r="E95" s="585" t="s">
        <v>2830</v>
      </c>
      <c r="F95" s="585" t="s">
        <v>2831</v>
      </c>
      <c r="G95" s="585" t="s">
        <v>2832</v>
      </c>
      <c r="H95" s="585" t="s">
        <v>2833</v>
      </c>
      <c r="I95" s="590"/>
      <c r="J95" s="397"/>
    </row>
    <row r="96" spans="1:10" s="398" customFormat="1" ht="19.8" customHeight="1" x14ac:dyDescent="0.3">
      <c r="A96" s="385"/>
      <c r="B96" s="395" t="s">
        <v>2659</v>
      </c>
      <c r="C96" s="519">
        <v>2</v>
      </c>
      <c r="D96" s="519"/>
      <c r="E96" s="519">
        <v>1</v>
      </c>
      <c r="F96" s="519">
        <v>4</v>
      </c>
      <c r="G96" s="519">
        <v>3</v>
      </c>
      <c r="H96" s="519">
        <v>5</v>
      </c>
      <c r="I96" s="590"/>
      <c r="J96" s="397"/>
    </row>
    <row r="97" spans="1:10" s="16" customFormat="1" ht="19.8" customHeight="1" x14ac:dyDescent="0.3">
      <c r="A97" s="607" t="s">
        <v>730</v>
      </c>
      <c r="B97" s="506" t="s">
        <v>202</v>
      </c>
      <c r="C97" s="623" t="s">
        <v>1080</v>
      </c>
      <c r="D97" s="610" t="s">
        <v>1440</v>
      </c>
      <c r="E97" s="621" t="s">
        <v>802</v>
      </c>
      <c r="F97" s="610" t="s">
        <v>1081</v>
      </c>
      <c r="G97" s="401" t="s">
        <v>804</v>
      </c>
      <c r="H97" s="390" t="s">
        <v>1428</v>
      </c>
      <c r="I97" s="584" t="s">
        <v>1082</v>
      </c>
    </row>
    <row r="98" spans="1:10" s="398" customFormat="1" ht="19.8" customHeight="1" x14ac:dyDescent="0.3">
      <c r="A98" s="385"/>
      <c r="B98" s="395" t="s">
        <v>2654</v>
      </c>
      <c r="C98" s="585" t="s">
        <v>2834</v>
      </c>
      <c r="D98" s="585" t="s">
        <v>2835</v>
      </c>
      <c r="E98" s="585" t="s">
        <v>2836</v>
      </c>
      <c r="F98" s="585" t="s">
        <v>2837</v>
      </c>
      <c r="G98" s="585" t="s">
        <v>2838</v>
      </c>
      <c r="H98" s="585" t="s">
        <v>2839</v>
      </c>
      <c r="I98" s="590"/>
      <c r="J98" s="397"/>
    </row>
    <row r="99" spans="1:10" s="398" customFormat="1" ht="19.8" customHeight="1" x14ac:dyDescent="0.3">
      <c r="A99" s="385"/>
      <c r="B99" s="395" t="s">
        <v>2659</v>
      </c>
      <c r="C99" s="519"/>
      <c r="D99" s="519">
        <v>4</v>
      </c>
      <c r="E99" s="519">
        <v>1</v>
      </c>
      <c r="F99" s="519">
        <v>2</v>
      </c>
      <c r="G99" s="519">
        <v>3</v>
      </c>
      <c r="H99" s="519">
        <v>5</v>
      </c>
      <c r="I99" s="590"/>
      <c r="J99" s="397"/>
    </row>
    <row r="100" spans="1:10" s="398" customFormat="1" ht="19.8" customHeight="1" x14ac:dyDescent="0.3">
      <c r="A100" s="607" t="s">
        <v>1063</v>
      </c>
      <c r="B100" s="506" t="s">
        <v>1089</v>
      </c>
      <c r="C100" s="583"/>
      <c r="D100" s="401" t="s">
        <v>1092</v>
      </c>
      <c r="E100" s="390" t="s">
        <v>2661</v>
      </c>
      <c r="F100" s="632" t="s">
        <v>1671</v>
      </c>
      <c r="G100" s="597" t="s">
        <v>2840</v>
      </c>
      <c r="H100" s="583"/>
      <c r="I100" s="584" t="s">
        <v>1093</v>
      </c>
    </row>
    <row r="101" spans="1:10" s="398" customFormat="1" ht="19.8" customHeight="1" x14ac:dyDescent="0.3">
      <c r="A101" s="385"/>
      <c r="B101" s="395" t="s">
        <v>2654</v>
      </c>
      <c r="C101" s="585"/>
      <c r="D101" s="585" t="s">
        <v>2841</v>
      </c>
      <c r="E101" s="585" t="s">
        <v>2842</v>
      </c>
      <c r="F101" s="585" t="s">
        <v>2704</v>
      </c>
      <c r="G101" s="585" t="s">
        <v>2843</v>
      </c>
      <c r="H101" s="585"/>
      <c r="I101" s="590"/>
      <c r="J101" s="397"/>
    </row>
    <row r="102" spans="1:10" s="398" customFormat="1" ht="19.8" customHeight="1" x14ac:dyDescent="0.3">
      <c r="A102" s="385"/>
      <c r="B102" s="395" t="s">
        <v>2659</v>
      </c>
      <c r="C102" s="519"/>
      <c r="D102" s="519">
        <v>5</v>
      </c>
      <c r="E102" s="519"/>
      <c r="F102" s="519"/>
      <c r="G102" s="519">
        <v>6</v>
      </c>
      <c r="H102" s="519"/>
      <c r="I102" s="590"/>
      <c r="J102" s="397"/>
    </row>
    <row r="103" spans="1:10" s="16" customFormat="1" ht="19.8" customHeight="1" x14ac:dyDescent="0.3">
      <c r="A103" s="607" t="s">
        <v>1075</v>
      </c>
      <c r="B103" s="506" t="s">
        <v>1100</v>
      </c>
      <c r="C103" s="583"/>
      <c r="D103" s="401" t="s">
        <v>826</v>
      </c>
      <c r="E103" s="390" t="s">
        <v>901</v>
      </c>
      <c r="F103" s="623" t="s">
        <v>1603</v>
      </c>
      <c r="G103" s="390" t="s">
        <v>825</v>
      </c>
      <c r="H103" s="583"/>
      <c r="I103" s="584" t="s">
        <v>1093</v>
      </c>
    </row>
    <row r="104" spans="1:10" s="398" customFormat="1" ht="19.8" customHeight="1" x14ac:dyDescent="0.3">
      <c r="A104" s="385"/>
      <c r="B104" s="395" t="s">
        <v>2654</v>
      </c>
      <c r="C104" s="585"/>
      <c r="D104" s="585" t="s">
        <v>2844</v>
      </c>
      <c r="E104" s="585" t="s">
        <v>2845</v>
      </c>
      <c r="F104" s="585" t="s">
        <v>2846</v>
      </c>
      <c r="G104" s="585" t="s">
        <v>2847</v>
      </c>
      <c r="H104" s="585"/>
      <c r="I104" s="590"/>
      <c r="J104" s="397"/>
    </row>
    <row r="105" spans="1:10" s="398" customFormat="1" ht="19.8" customHeight="1" x14ac:dyDescent="0.3">
      <c r="A105" s="385"/>
      <c r="B105" s="395" t="s">
        <v>2659</v>
      </c>
      <c r="C105" s="519"/>
      <c r="D105" s="519">
        <v>2</v>
      </c>
      <c r="E105" s="519">
        <v>1</v>
      </c>
      <c r="F105" s="519">
        <v>4</v>
      </c>
      <c r="G105" s="519">
        <v>3</v>
      </c>
      <c r="H105" s="519"/>
      <c r="I105" s="590"/>
      <c r="J105" s="397"/>
    </row>
    <row r="106" spans="1:10" s="16" customFormat="1" ht="19.8" customHeight="1" x14ac:dyDescent="0.3">
      <c r="A106" s="607" t="s">
        <v>2848</v>
      </c>
      <c r="B106" s="523" t="s">
        <v>1106</v>
      </c>
      <c r="C106" s="583"/>
      <c r="D106" s="621" t="s">
        <v>1686</v>
      </c>
      <c r="E106" s="596" t="s">
        <v>1108</v>
      </c>
      <c r="F106" s="390" t="s">
        <v>912</v>
      </c>
      <c r="G106" s="621" t="s">
        <v>1489</v>
      </c>
      <c r="H106" s="583"/>
      <c r="I106" s="601" t="s">
        <v>1109</v>
      </c>
    </row>
    <row r="107" spans="1:10" s="398" customFormat="1" ht="19.8" customHeight="1" x14ac:dyDescent="0.3">
      <c r="A107" s="385"/>
      <c r="B107" s="395" t="s">
        <v>2654</v>
      </c>
      <c r="C107" s="585"/>
      <c r="D107" s="585" t="s">
        <v>2849</v>
      </c>
      <c r="E107" s="585" t="s">
        <v>2850</v>
      </c>
      <c r="F107" s="585" t="s">
        <v>2851</v>
      </c>
      <c r="G107" s="585" t="s">
        <v>2852</v>
      </c>
      <c r="H107" s="585"/>
      <c r="I107" s="590"/>
      <c r="J107" s="397"/>
    </row>
    <row r="108" spans="1:10" s="398" customFormat="1" ht="19.8" customHeight="1" x14ac:dyDescent="0.3">
      <c r="A108" s="385"/>
      <c r="B108" s="395" t="s">
        <v>2659</v>
      </c>
      <c r="C108" s="519"/>
      <c r="D108" s="519"/>
      <c r="E108" s="519">
        <v>6</v>
      </c>
      <c r="F108" s="519">
        <v>5</v>
      </c>
      <c r="G108" s="519"/>
      <c r="H108" s="519"/>
      <c r="I108" s="590"/>
      <c r="J108" s="397"/>
    </row>
    <row r="109" spans="1:10" s="16" customFormat="1" ht="19.8" customHeight="1" x14ac:dyDescent="0.3">
      <c r="A109" s="607" t="s">
        <v>2853</v>
      </c>
      <c r="B109" s="523" t="s">
        <v>1114</v>
      </c>
      <c r="C109" s="621" t="s">
        <v>910</v>
      </c>
      <c r="D109" s="390" t="s">
        <v>1115</v>
      </c>
      <c r="E109" s="401" t="s">
        <v>2854</v>
      </c>
      <c r="F109" s="623" t="s">
        <v>920</v>
      </c>
      <c r="G109" s="390" t="s">
        <v>1107</v>
      </c>
      <c r="H109" s="583"/>
      <c r="I109" s="601" t="s">
        <v>1109</v>
      </c>
    </row>
    <row r="110" spans="1:10" s="398" customFormat="1" ht="19.8" customHeight="1" x14ac:dyDescent="0.3">
      <c r="A110" s="385"/>
      <c r="B110" s="395" t="s">
        <v>2654</v>
      </c>
      <c r="C110" s="585" t="s">
        <v>2855</v>
      </c>
      <c r="D110" s="585" t="s">
        <v>2856</v>
      </c>
      <c r="E110" s="585" t="s">
        <v>2857</v>
      </c>
      <c r="F110" s="585" t="s">
        <v>2858</v>
      </c>
      <c r="G110" s="585" t="s">
        <v>2859</v>
      </c>
      <c r="H110" s="585"/>
      <c r="I110" s="590"/>
      <c r="J110" s="397"/>
    </row>
    <row r="111" spans="1:10" s="398" customFormat="1" ht="19.8" customHeight="1" x14ac:dyDescent="0.3">
      <c r="A111" s="385"/>
      <c r="B111" s="395" t="s">
        <v>2659</v>
      </c>
      <c r="C111" s="519">
        <v>4</v>
      </c>
      <c r="D111" s="519">
        <v>1</v>
      </c>
      <c r="E111" s="519"/>
      <c r="F111" s="519">
        <v>3</v>
      </c>
      <c r="G111" s="519">
        <v>2</v>
      </c>
      <c r="H111" s="519"/>
      <c r="I111" s="590"/>
      <c r="J111" s="397"/>
    </row>
    <row r="112" spans="1:10" s="16" customFormat="1" ht="19.8" customHeight="1" x14ac:dyDescent="0.3">
      <c r="A112" s="607" t="s">
        <v>1088</v>
      </c>
      <c r="B112" s="523" t="s">
        <v>1122</v>
      </c>
      <c r="C112" s="583"/>
      <c r="D112" s="597" t="s">
        <v>2780</v>
      </c>
      <c r="E112" s="615" t="s">
        <v>2860</v>
      </c>
      <c r="F112" s="611" t="s">
        <v>2737</v>
      </c>
      <c r="G112" s="597" t="s">
        <v>2861</v>
      </c>
      <c r="H112" s="583"/>
      <c r="I112" s="584" t="s">
        <v>2862</v>
      </c>
    </row>
    <row r="113" spans="1:10" s="398" customFormat="1" ht="19.8" customHeight="1" x14ac:dyDescent="0.3">
      <c r="A113" s="385"/>
      <c r="B113" s="395" t="s">
        <v>2654</v>
      </c>
      <c r="C113" s="585"/>
      <c r="D113" s="585" t="s">
        <v>2863</v>
      </c>
      <c r="E113" s="585" t="s">
        <v>2864</v>
      </c>
      <c r="F113" s="585" t="s">
        <v>2865</v>
      </c>
      <c r="G113" s="585" t="s">
        <v>2704</v>
      </c>
      <c r="H113" s="585"/>
      <c r="I113" s="590"/>
      <c r="J113" s="397"/>
    </row>
    <row r="114" spans="1:10" s="398" customFormat="1" ht="19.8" customHeight="1" thickBot="1" x14ac:dyDescent="0.35">
      <c r="A114" s="385"/>
      <c r="B114" s="395" t="s">
        <v>2659</v>
      </c>
      <c r="C114" s="519"/>
      <c r="D114" s="598">
        <v>4</v>
      </c>
      <c r="E114" s="519"/>
      <c r="F114" s="398">
        <v>5</v>
      </c>
      <c r="G114" s="519"/>
      <c r="H114" s="519"/>
      <c r="I114" s="590"/>
      <c r="J114" s="397"/>
    </row>
    <row r="115" spans="1:10" s="16" customFormat="1" ht="19.8" customHeight="1" x14ac:dyDescent="0.3">
      <c r="A115" s="607" t="s">
        <v>1099</v>
      </c>
      <c r="B115" s="523" t="s">
        <v>1134</v>
      </c>
      <c r="C115" s="409" t="s">
        <v>2746</v>
      </c>
      <c r="D115" s="617" t="s">
        <v>1136</v>
      </c>
      <c r="E115" s="650" t="s">
        <v>941</v>
      </c>
      <c r="F115" s="401" t="s">
        <v>1575</v>
      </c>
      <c r="G115" s="597" t="s">
        <v>1586</v>
      </c>
      <c r="H115" s="583"/>
      <c r="I115" s="584" t="s">
        <v>2862</v>
      </c>
    </row>
    <row r="116" spans="1:10" s="398" customFormat="1" ht="19.8" customHeight="1" x14ac:dyDescent="0.3">
      <c r="A116" s="385"/>
      <c r="B116" s="395" t="s">
        <v>2654</v>
      </c>
      <c r="C116" s="586" t="s">
        <v>2866</v>
      </c>
      <c r="D116" s="588" t="s">
        <v>2867</v>
      </c>
      <c r="E116" s="589" t="s">
        <v>2868</v>
      </c>
      <c r="F116" s="585" t="s">
        <v>2704</v>
      </c>
      <c r="G116" s="585" t="s">
        <v>2869</v>
      </c>
      <c r="H116" s="585"/>
      <c r="I116" s="590"/>
      <c r="J116" s="397"/>
    </row>
    <row r="117" spans="1:10" s="398" customFormat="1" ht="19.8" customHeight="1" thickBot="1" x14ac:dyDescent="0.35">
      <c r="A117" s="385"/>
      <c r="B117" s="395" t="s">
        <v>2659</v>
      </c>
      <c r="C117" s="591">
        <v>6</v>
      </c>
      <c r="D117" s="593">
        <v>1</v>
      </c>
      <c r="E117" s="594">
        <v>3</v>
      </c>
      <c r="F117" s="519"/>
      <c r="G117" s="519">
        <v>2</v>
      </c>
      <c r="H117" s="519"/>
      <c r="I117" s="590"/>
      <c r="J117" s="397"/>
    </row>
    <row r="118" spans="1:10" s="16" customFormat="1" ht="19.8" customHeight="1" x14ac:dyDescent="0.3">
      <c r="A118" s="607" t="s">
        <v>1105</v>
      </c>
      <c r="B118" s="506" t="s">
        <v>2870</v>
      </c>
      <c r="C118" s="632" t="s">
        <v>1233</v>
      </c>
      <c r="D118" s="627" t="s">
        <v>1527</v>
      </c>
      <c r="E118" s="390" t="s">
        <v>948</v>
      </c>
      <c r="F118" s="401" t="s">
        <v>1731</v>
      </c>
      <c r="G118" s="596" t="s">
        <v>1722</v>
      </c>
      <c r="H118" s="583"/>
      <c r="I118" s="584" t="s">
        <v>1144</v>
      </c>
    </row>
    <row r="119" spans="1:10" s="398" customFormat="1" ht="19.8" customHeight="1" x14ac:dyDescent="0.3">
      <c r="A119" s="385"/>
      <c r="B119" s="395" t="s">
        <v>2654</v>
      </c>
      <c r="C119" s="585" t="s">
        <v>2871</v>
      </c>
      <c r="D119" s="585" t="s">
        <v>2872</v>
      </c>
      <c r="E119" s="585" t="s">
        <v>2867</v>
      </c>
      <c r="F119" s="585" t="s">
        <v>2873</v>
      </c>
      <c r="G119" s="585" t="s">
        <v>2874</v>
      </c>
      <c r="H119" s="585"/>
      <c r="I119" s="590"/>
      <c r="J119" s="397"/>
    </row>
    <row r="120" spans="1:10" s="398" customFormat="1" ht="19.8" customHeight="1" x14ac:dyDescent="0.3">
      <c r="A120" s="385"/>
      <c r="B120" s="395" t="s">
        <v>2659</v>
      </c>
      <c r="C120" s="519"/>
      <c r="D120" s="519"/>
      <c r="F120" s="519">
        <v>6</v>
      </c>
      <c r="G120" s="519"/>
      <c r="H120" s="519"/>
      <c r="I120" s="590"/>
      <c r="J120" s="397"/>
    </row>
    <row r="121" spans="1:10" s="16" customFormat="1" ht="19.8" customHeight="1" x14ac:dyDescent="0.3">
      <c r="A121" s="607" t="s">
        <v>1113</v>
      </c>
      <c r="B121" s="506" t="s">
        <v>2875</v>
      </c>
      <c r="C121" s="597" t="s">
        <v>2876</v>
      </c>
      <c r="D121" s="621" t="s">
        <v>884</v>
      </c>
      <c r="E121" s="390" t="s">
        <v>958</v>
      </c>
      <c r="F121" s="621" t="s">
        <v>959</v>
      </c>
      <c r="G121" s="610" t="s">
        <v>957</v>
      </c>
      <c r="H121" s="583"/>
      <c r="I121" s="584" t="s">
        <v>1144</v>
      </c>
    </row>
    <row r="122" spans="1:10" s="398" customFormat="1" ht="19.8" customHeight="1" x14ac:dyDescent="0.3">
      <c r="A122" s="385"/>
      <c r="B122" s="395" t="s">
        <v>2654</v>
      </c>
      <c r="C122" s="585" t="s">
        <v>2877</v>
      </c>
      <c r="D122" s="585" t="s">
        <v>2878</v>
      </c>
      <c r="E122" s="585" t="s">
        <v>2879</v>
      </c>
      <c r="F122" s="585" t="s">
        <v>2880</v>
      </c>
      <c r="G122" s="585" t="s">
        <v>2881</v>
      </c>
      <c r="H122" s="585"/>
      <c r="I122" s="590"/>
      <c r="J122" s="397"/>
    </row>
    <row r="123" spans="1:10" s="398" customFormat="1" ht="19.8" customHeight="1" x14ac:dyDescent="0.3">
      <c r="A123" s="385"/>
      <c r="B123" s="395" t="s">
        <v>2659</v>
      </c>
      <c r="C123" s="519">
        <v>5</v>
      </c>
      <c r="D123" s="519">
        <v>3</v>
      </c>
      <c r="E123" s="519">
        <v>4</v>
      </c>
      <c r="F123" s="519">
        <v>2</v>
      </c>
      <c r="G123" s="519">
        <v>1</v>
      </c>
      <c r="H123" s="519"/>
      <c r="I123" s="590"/>
      <c r="J123" s="397"/>
    </row>
    <row r="124" spans="1:10" s="16" customFormat="1" ht="19.8" customHeight="1" x14ac:dyDescent="0.3">
      <c r="A124" s="607" t="s">
        <v>1121</v>
      </c>
      <c r="B124" s="506" t="s">
        <v>1151</v>
      </c>
      <c r="C124" s="597" t="s">
        <v>1153</v>
      </c>
      <c r="D124" s="597" t="s">
        <v>2882</v>
      </c>
      <c r="E124" s="610" t="s">
        <v>1168</v>
      </c>
      <c r="F124" s="401" t="s">
        <v>755</v>
      </c>
      <c r="G124" s="597" t="s">
        <v>2883</v>
      </c>
      <c r="H124" s="583"/>
      <c r="I124" s="584" t="s">
        <v>1157</v>
      </c>
    </row>
    <row r="125" spans="1:10" s="398" customFormat="1" ht="19.8" customHeight="1" x14ac:dyDescent="0.3">
      <c r="A125" s="385"/>
      <c r="B125" s="395" t="s">
        <v>2654</v>
      </c>
      <c r="C125" s="585" t="s">
        <v>2884</v>
      </c>
      <c r="D125" s="585" t="s">
        <v>2678</v>
      </c>
      <c r="E125" s="585" t="s">
        <v>2885</v>
      </c>
      <c r="F125" s="585" t="s">
        <v>2886</v>
      </c>
      <c r="G125" s="585" t="s">
        <v>2887</v>
      </c>
      <c r="H125" s="585"/>
      <c r="I125" s="590"/>
      <c r="J125" s="397"/>
    </row>
    <row r="126" spans="1:10" s="398" customFormat="1" ht="19.8" customHeight="1" x14ac:dyDescent="0.3">
      <c r="A126" s="385"/>
      <c r="B126" s="395" t="s">
        <v>2659</v>
      </c>
      <c r="C126" s="622" t="s">
        <v>2721</v>
      </c>
      <c r="D126" s="519"/>
      <c r="E126" s="519"/>
      <c r="F126" s="519"/>
      <c r="G126" s="519"/>
      <c r="H126" s="519"/>
      <c r="I126" s="590"/>
      <c r="J126" s="397"/>
    </row>
    <row r="127" spans="1:10" s="16" customFormat="1" ht="19.8" customHeight="1" x14ac:dyDescent="0.3">
      <c r="A127" s="607" t="s">
        <v>1133</v>
      </c>
      <c r="B127" s="506" t="s">
        <v>1165</v>
      </c>
      <c r="C127" s="583"/>
      <c r="D127" s="610" t="s">
        <v>981</v>
      </c>
      <c r="E127" s="596" t="s">
        <v>966</v>
      </c>
      <c r="F127" s="610" t="s">
        <v>1750</v>
      </c>
      <c r="G127" s="401" t="s">
        <v>2888</v>
      </c>
      <c r="H127" s="583"/>
      <c r="I127" s="584" t="s">
        <v>1157</v>
      </c>
    </row>
    <row r="128" spans="1:10" s="398" customFormat="1" ht="19.8" customHeight="1" x14ac:dyDescent="0.3">
      <c r="A128" s="385"/>
      <c r="B128" s="395" t="s">
        <v>2654</v>
      </c>
      <c r="C128" s="585"/>
      <c r="D128" s="585" t="s">
        <v>2889</v>
      </c>
      <c r="E128" s="585" t="s">
        <v>2890</v>
      </c>
      <c r="F128" s="585" t="s">
        <v>2891</v>
      </c>
      <c r="G128" s="585" t="s">
        <v>2678</v>
      </c>
      <c r="H128" s="585"/>
      <c r="I128" s="590"/>
      <c r="J128" s="397"/>
    </row>
    <row r="129" spans="1:10" s="398" customFormat="1" ht="19.8" customHeight="1" x14ac:dyDescent="0.3">
      <c r="A129" s="385"/>
      <c r="B129" s="395" t="s">
        <v>2659</v>
      </c>
      <c r="C129" s="519"/>
      <c r="D129" s="519">
        <v>4</v>
      </c>
      <c r="E129" s="519">
        <v>6</v>
      </c>
      <c r="F129" s="519">
        <v>5</v>
      </c>
      <c r="G129" s="519"/>
      <c r="H129" s="519"/>
      <c r="I129" s="590"/>
      <c r="J129" s="397"/>
    </row>
    <row r="130" spans="1:10" s="16" customFormat="1" ht="19.8" customHeight="1" x14ac:dyDescent="0.3">
      <c r="A130" s="607" t="s">
        <v>2892</v>
      </c>
      <c r="B130" s="506" t="s">
        <v>2893</v>
      </c>
      <c r="C130" s="596" t="s">
        <v>1558</v>
      </c>
      <c r="D130" s="623" t="s">
        <v>893</v>
      </c>
      <c r="E130" s="621" t="s">
        <v>1480</v>
      </c>
      <c r="F130" s="390" t="s">
        <v>980</v>
      </c>
      <c r="G130" s="632" t="s">
        <v>2894</v>
      </c>
      <c r="H130" s="583"/>
      <c r="I130" s="584" t="s">
        <v>1157</v>
      </c>
    </row>
    <row r="131" spans="1:10" s="398" customFormat="1" ht="19.8" customHeight="1" x14ac:dyDescent="0.3">
      <c r="A131" s="385"/>
      <c r="B131" s="395" t="s">
        <v>2654</v>
      </c>
      <c r="C131" s="585" t="s">
        <v>2678</v>
      </c>
      <c r="D131" s="585" t="s">
        <v>2895</v>
      </c>
      <c r="E131" s="585" t="s">
        <v>2896</v>
      </c>
      <c r="F131" s="585" t="s">
        <v>2897</v>
      </c>
      <c r="G131" s="585" t="s">
        <v>2898</v>
      </c>
      <c r="H131" s="585"/>
      <c r="I131" s="590"/>
      <c r="J131" s="397"/>
    </row>
    <row r="132" spans="1:10" s="398" customFormat="1" ht="19.8" customHeight="1" x14ac:dyDescent="0.3">
      <c r="A132" s="385"/>
      <c r="B132" s="395" t="s">
        <v>2659</v>
      </c>
      <c r="C132" s="519"/>
      <c r="D132" s="519">
        <v>2</v>
      </c>
      <c r="E132" s="519">
        <v>1</v>
      </c>
      <c r="F132" s="519">
        <v>3</v>
      </c>
      <c r="G132" s="519"/>
      <c r="H132" s="519"/>
      <c r="I132" s="590"/>
      <c r="J132" s="397"/>
    </row>
    <row r="133" spans="1:10" s="16" customFormat="1" ht="19.8" customHeight="1" x14ac:dyDescent="0.3">
      <c r="A133" s="607" t="s">
        <v>731</v>
      </c>
      <c r="B133" s="506" t="s">
        <v>2899</v>
      </c>
      <c r="C133" s="651"/>
      <c r="D133" s="615" t="s">
        <v>2900</v>
      </c>
      <c r="E133" s="597" t="s">
        <v>1586</v>
      </c>
      <c r="F133" s="615" t="s">
        <v>778</v>
      </c>
      <c r="G133" s="401" t="s">
        <v>787</v>
      </c>
      <c r="H133" s="596" t="s">
        <v>2860</v>
      </c>
      <c r="I133" s="616"/>
    </row>
    <row r="134" spans="1:10" s="398" customFormat="1" ht="19.8" customHeight="1" x14ac:dyDescent="0.3">
      <c r="A134" s="385"/>
      <c r="B134" s="395" t="s">
        <v>2654</v>
      </c>
      <c r="C134" s="585"/>
      <c r="D134" s="585" t="s">
        <v>2704</v>
      </c>
      <c r="E134" s="585" t="s">
        <v>2901</v>
      </c>
      <c r="F134" s="585" t="s">
        <v>2902</v>
      </c>
      <c r="G134" s="585" t="s">
        <v>2903</v>
      </c>
      <c r="H134" s="585" t="s">
        <v>2904</v>
      </c>
      <c r="I134" s="590"/>
      <c r="J134" s="397"/>
    </row>
    <row r="135" spans="1:10" s="398" customFormat="1" ht="19.8" customHeight="1" x14ac:dyDescent="0.3">
      <c r="A135" s="385"/>
      <c r="B135" s="395" t="s">
        <v>2659</v>
      </c>
      <c r="C135" s="519"/>
      <c r="D135" s="519"/>
      <c r="E135" s="519">
        <v>1</v>
      </c>
      <c r="F135" s="398">
        <v>3</v>
      </c>
      <c r="G135" s="519">
        <v>2</v>
      </c>
      <c r="H135" s="519">
        <v>4</v>
      </c>
      <c r="I135" s="590"/>
      <c r="J135" s="397"/>
    </row>
    <row r="136" spans="1:10" s="16" customFormat="1" ht="19.8" customHeight="1" x14ac:dyDescent="0.3">
      <c r="A136" s="607" t="s">
        <v>732</v>
      </c>
      <c r="B136" s="506" t="s">
        <v>1175</v>
      </c>
      <c r="C136" s="621" t="s">
        <v>2905</v>
      </c>
      <c r="D136" s="401" t="s">
        <v>836</v>
      </c>
      <c r="E136" s="610" t="s">
        <v>1176</v>
      </c>
      <c r="F136" s="623" t="s">
        <v>2693</v>
      </c>
      <c r="G136" s="621" t="s">
        <v>1232</v>
      </c>
      <c r="H136" s="615" t="s">
        <v>883</v>
      </c>
      <c r="I136" s="601" t="s">
        <v>1178</v>
      </c>
    </row>
    <row r="137" spans="1:10" s="398" customFormat="1" ht="19.8" customHeight="1" x14ac:dyDescent="0.3">
      <c r="A137" s="385"/>
      <c r="B137" s="395" t="s">
        <v>2654</v>
      </c>
      <c r="C137" s="585" t="s">
        <v>2906</v>
      </c>
      <c r="D137" s="585" t="s">
        <v>2907</v>
      </c>
      <c r="E137" s="585" t="s">
        <v>2908</v>
      </c>
      <c r="F137" s="585" t="s">
        <v>2909</v>
      </c>
      <c r="G137" s="585" t="s">
        <v>2910</v>
      </c>
      <c r="H137" s="585" t="s">
        <v>2911</v>
      </c>
      <c r="I137" s="590"/>
      <c r="J137" s="397"/>
    </row>
    <row r="138" spans="1:10" s="398" customFormat="1" ht="19.8" customHeight="1" x14ac:dyDescent="0.3">
      <c r="A138" s="385"/>
      <c r="B138" s="395" t="s">
        <v>2659</v>
      </c>
      <c r="C138" s="519">
        <v>4</v>
      </c>
      <c r="D138" s="519">
        <v>5</v>
      </c>
      <c r="E138" s="519">
        <v>2</v>
      </c>
      <c r="F138" s="519">
        <v>1</v>
      </c>
      <c r="G138" s="519"/>
      <c r="H138" s="519">
        <v>3</v>
      </c>
      <c r="I138" s="590"/>
      <c r="J138" s="397"/>
    </row>
    <row r="139" spans="1:10" s="16" customFormat="1" ht="19.8" customHeight="1" x14ac:dyDescent="0.3">
      <c r="A139" s="607" t="s">
        <v>2912</v>
      </c>
      <c r="B139" s="506" t="s">
        <v>1187</v>
      </c>
      <c r="C139" s="583"/>
      <c r="D139" s="610" t="s">
        <v>902</v>
      </c>
      <c r="E139" s="390" t="s">
        <v>1784</v>
      </c>
      <c r="F139" s="610" t="s">
        <v>816</v>
      </c>
      <c r="G139" s="390" t="s">
        <v>1195</v>
      </c>
      <c r="H139" s="583"/>
      <c r="I139" s="584" t="s">
        <v>2913</v>
      </c>
    </row>
    <row r="140" spans="1:10" s="398" customFormat="1" ht="19.8" customHeight="1" x14ac:dyDescent="0.3">
      <c r="A140" s="385"/>
      <c r="B140" s="395" t="s">
        <v>2654</v>
      </c>
      <c r="C140" s="585"/>
      <c r="D140" s="585" t="s">
        <v>2914</v>
      </c>
      <c r="E140" s="585" t="s">
        <v>2678</v>
      </c>
      <c r="F140" s="585" t="s">
        <v>2704</v>
      </c>
      <c r="G140" s="585" t="s">
        <v>2915</v>
      </c>
      <c r="H140" s="585"/>
      <c r="I140" s="590"/>
      <c r="J140" s="397"/>
    </row>
    <row r="141" spans="1:10" s="398" customFormat="1" ht="19.8" customHeight="1" thickBot="1" x14ac:dyDescent="0.35">
      <c r="A141" s="385"/>
      <c r="B141" s="395" t="s">
        <v>2659</v>
      </c>
      <c r="C141" s="519"/>
      <c r="D141" s="598">
        <v>6</v>
      </c>
      <c r="E141" s="519"/>
      <c r="F141" s="519"/>
      <c r="G141" s="519">
        <v>4</v>
      </c>
      <c r="H141" s="519"/>
      <c r="I141" s="590"/>
      <c r="J141" s="397"/>
    </row>
    <row r="142" spans="1:10" s="16" customFormat="1" ht="19.8" customHeight="1" x14ac:dyDescent="0.3">
      <c r="A142" s="607" t="s">
        <v>2916</v>
      </c>
      <c r="B142" s="506" t="s">
        <v>1193</v>
      </c>
      <c r="C142" s="652"/>
      <c r="D142" s="635" t="s">
        <v>2917</v>
      </c>
      <c r="E142" s="411" t="s">
        <v>300</v>
      </c>
      <c r="F142" s="615" t="s">
        <v>845</v>
      </c>
      <c r="G142" s="401" t="s">
        <v>1196</v>
      </c>
      <c r="H142" s="583"/>
      <c r="I142" s="584" t="s">
        <v>2913</v>
      </c>
    </row>
    <row r="143" spans="1:10" s="398" customFormat="1" ht="19.8" customHeight="1" x14ac:dyDescent="0.3">
      <c r="A143" s="385"/>
      <c r="B143" s="395" t="s">
        <v>2654</v>
      </c>
      <c r="C143" s="586"/>
      <c r="D143" s="588" t="s">
        <v>2918</v>
      </c>
      <c r="E143" s="589" t="s">
        <v>2919</v>
      </c>
      <c r="F143" s="585" t="s">
        <v>2920</v>
      </c>
      <c r="G143" s="585" t="s">
        <v>2921</v>
      </c>
      <c r="H143" s="585"/>
      <c r="I143" s="590"/>
      <c r="J143" s="397"/>
    </row>
    <row r="144" spans="1:10" s="398" customFormat="1" ht="19.8" customHeight="1" thickBot="1" x14ac:dyDescent="0.35">
      <c r="A144" s="385"/>
      <c r="B144" s="395" t="s">
        <v>2659</v>
      </c>
      <c r="C144" s="591"/>
      <c r="D144" s="593">
        <v>1</v>
      </c>
      <c r="E144" s="594">
        <v>2</v>
      </c>
      <c r="F144" s="519">
        <v>3</v>
      </c>
      <c r="G144" s="519">
        <v>5</v>
      </c>
      <c r="H144" s="519"/>
      <c r="I144" s="590"/>
      <c r="J144" s="397"/>
    </row>
    <row r="145" spans="1:10" s="16" customFormat="1" ht="19.8" customHeight="1" x14ac:dyDescent="0.3">
      <c r="A145" s="607" t="s">
        <v>733</v>
      </c>
      <c r="B145" s="506" t="s">
        <v>2922</v>
      </c>
      <c r="C145" s="653" t="s">
        <v>993</v>
      </c>
      <c r="D145" s="419" t="s">
        <v>1056</v>
      </c>
      <c r="E145" s="401" t="s">
        <v>2854</v>
      </c>
      <c r="F145" s="390" t="s">
        <v>1115</v>
      </c>
      <c r="G145" s="610" t="s">
        <v>992</v>
      </c>
      <c r="H145" s="583"/>
      <c r="I145" s="584" t="s">
        <v>1203</v>
      </c>
    </row>
    <row r="146" spans="1:10" s="398" customFormat="1" ht="19.8" customHeight="1" x14ac:dyDescent="0.3">
      <c r="A146" s="385"/>
      <c r="B146" s="395" t="s">
        <v>2654</v>
      </c>
      <c r="C146" s="585" t="s">
        <v>2923</v>
      </c>
      <c r="D146" s="585" t="s">
        <v>2895</v>
      </c>
      <c r="E146" s="585" t="s">
        <v>2924</v>
      </c>
      <c r="F146" s="585" t="s">
        <v>2925</v>
      </c>
      <c r="G146" s="585" t="s">
        <v>2926</v>
      </c>
      <c r="H146" s="585"/>
      <c r="I146" s="590"/>
      <c r="J146" s="397"/>
    </row>
    <row r="147" spans="1:10" s="398" customFormat="1" ht="19.8" customHeight="1" x14ac:dyDescent="0.3">
      <c r="A147" s="385"/>
      <c r="B147" s="395" t="s">
        <v>2659</v>
      </c>
      <c r="C147" s="519"/>
      <c r="D147" s="519">
        <v>1</v>
      </c>
      <c r="E147" s="519">
        <v>4</v>
      </c>
      <c r="F147" s="519">
        <v>2</v>
      </c>
      <c r="G147" s="519">
        <v>3</v>
      </c>
      <c r="H147" s="519"/>
      <c r="I147" s="590"/>
      <c r="J147" s="397"/>
    </row>
    <row r="148" spans="1:10" s="16" customFormat="1" ht="19.8" customHeight="1" x14ac:dyDescent="0.3">
      <c r="A148" s="607" t="s">
        <v>1201</v>
      </c>
      <c r="B148" s="523" t="s">
        <v>1215</v>
      </c>
      <c r="C148" s="621"/>
      <c r="D148" s="596" t="s">
        <v>2900</v>
      </c>
      <c r="E148" s="632" t="s">
        <v>2927</v>
      </c>
      <c r="F148" s="632" t="s">
        <v>2827</v>
      </c>
      <c r="G148" s="596" t="s">
        <v>1066</v>
      </c>
      <c r="H148" s="583"/>
      <c r="I148" s="601" t="s">
        <v>1216</v>
      </c>
    </row>
    <row r="149" spans="1:10" s="398" customFormat="1" ht="19.8" customHeight="1" x14ac:dyDescent="0.3">
      <c r="A149" s="385"/>
      <c r="B149" s="395" t="s">
        <v>2654</v>
      </c>
      <c r="C149" s="585"/>
      <c r="D149" s="585" t="s">
        <v>2704</v>
      </c>
      <c r="E149" s="585" t="s">
        <v>2704</v>
      </c>
      <c r="F149" s="585" t="s">
        <v>2928</v>
      </c>
      <c r="G149" s="585" t="s">
        <v>2929</v>
      </c>
      <c r="H149" s="585"/>
      <c r="I149" s="590"/>
      <c r="J149" s="397"/>
    </row>
    <row r="150" spans="1:10" s="398" customFormat="1" ht="19.8" customHeight="1" x14ac:dyDescent="0.3">
      <c r="A150" s="385"/>
      <c r="B150" s="395" t="s">
        <v>2659</v>
      </c>
      <c r="C150" s="519"/>
      <c r="D150" s="519"/>
      <c r="E150" s="519"/>
      <c r="F150" s="519">
        <v>3</v>
      </c>
      <c r="G150" s="519">
        <v>6</v>
      </c>
      <c r="H150" s="519"/>
      <c r="I150" s="590"/>
      <c r="J150" s="397"/>
    </row>
    <row r="151" spans="1:10" s="16" customFormat="1" ht="19.8" customHeight="1" x14ac:dyDescent="0.3">
      <c r="A151" s="607" t="s">
        <v>1207</v>
      </c>
      <c r="B151" s="523" t="s">
        <v>1224</v>
      </c>
      <c r="C151" s="623" t="s">
        <v>1225</v>
      </c>
      <c r="D151" s="610" t="s">
        <v>1136</v>
      </c>
      <c r="E151" s="401" t="s">
        <v>1016</v>
      </c>
      <c r="F151" s="623" t="s">
        <v>2930</v>
      </c>
      <c r="G151" s="610" t="s">
        <v>2738</v>
      </c>
      <c r="H151" s="583"/>
      <c r="I151" s="601" t="s">
        <v>1216</v>
      </c>
    </row>
    <row r="152" spans="1:10" s="398" customFormat="1" ht="19.8" customHeight="1" x14ac:dyDescent="0.3">
      <c r="A152" s="385"/>
      <c r="B152" s="395" t="s">
        <v>2654</v>
      </c>
      <c r="C152" s="585" t="s">
        <v>2931</v>
      </c>
      <c r="D152" s="585" t="s">
        <v>2932</v>
      </c>
      <c r="E152" s="585" t="s">
        <v>2933</v>
      </c>
      <c r="F152" s="585" t="s">
        <v>2678</v>
      </c>
      <c r="G152" s="585" t="s">
        <v>2934</v>
      </c>
      <c r="H152" s="585"/>
      <c r="I152" s="590"/>
      <c r="J152" s="397"/>
    </row>
    <row r="153" spans="1:10" s="398" customFormat="1" ht="19.8" customHeight="1" x14ac:dyDescent="0.3">
      <c r="A153" s="385"/>
      <c r="B153" s="395" t="s">
        <v>2659</v>
      </c>
      <c r="C153" s="519">
        <v>4</v>
      </c>
      <c r="D153" s="519">
        <v>1</v>
      </c>
      <c r="E153" s="519">
        <v>2</v>
      </c>
      <c r="F153" s="519"/>
      <c r="G153" s="519">
        <v>5</v>
      </c>
      <c r="H153" s="519"/>
      <c r="I153" s="590"/>
      <c r="J153" s="397"/>
    </row>
    <row r="154" spans="1:10" s="16" customFormat="1" ht="19.8" customHeight="1" x14ac:dyDescent="0.3">
      <c r="A154" s="607" t="s">
        <v>1214</v>
      </c>
      <c r="B154" s="523" t="s">
        <v>1231</v>
      </c>
      <c r="C154" s="583"/>
      <c r="D154" s="610" t="s">
        <v>2905</v>
      </c>
      <c r="E154" s="390" t="s">
        <v>950</v>
      </c>
      <c r="F154" s="621" t="s">
        <v>1232</v>
      </c>
      <c r="G154" s="632" t="s">
        <v>1233</v>
      </c>
      <c r="H154" s="583"/>
      <c r="I154" s="601" t="s">
        <v>1234</v>
      </c>
    </row>
    <row r="155" spans="1:10" s="398" customFormat="1" ht="19.8" customHeight="1" x14ac:dyDescent="0.3">
      <c r="A155" s="385"/>
      <c r="B155" s="395" t="s">
        <v>2654</v>
      </c>
      <c r="C155" s="585"/>
      <c r="D155" s="585" t="s">
        <v>2935</v>
      </c>
      <c r="E155" s="585" t="s">
        <v>2936</v>
      </c>
      <c r="F155" s="585" t="s">
        <v>2937</v>
      </c>
      <c r="G155" s="585" t="s">
        <v>2938</v>
      </c>
      <c r="H155" s="585"/>
      <c r="I155" s="590"/>
      <c r="J155" s="397"/>
    </row>
    <row r="156" spans="1:10" s="398" customFormat="1" ht="19.8" customHeight="1" x14ac:dyDescent="0.3">
      <c r="A156" s="385"/>
      <c r="B156" s="395" t="s">
        <v>2659</v>
      </c>
      <c r="C156" s="519"/>
      <c r="D156" s="519">
        <v>6</v>
      </c>
      <c r="E156" s="519">
        <v>5</v>
      </c>
      <c r="F156" s="519"/>
      <c r="G156" s="519"/>
      <c r="H156" s="519"/>
      <c r="I156" s="590"/>
      <c r="J156" s="397"/>
    </row>
    <row r="157" spans="1:10" s="16" customFormat="1" ht="19.8" customHeight="1" x14ac:dyDescent="0.3">
      <c r="A157" s="607" t="s">
        <v>1223</v>
      </c>
      <c r="B157" s="506" t="s">
        <v>1239</v>
      </c>
      <c r="C157" s="583"/>
      <c r="D157" s="390" t="s">
        <v>1022</v>
      </c>
      <c r="E157" s="615" t="s">
        <v>881</v>
      </c>
      <c r="F157" s="610" t="s">
        <v>1377</v>
      </c>
      <c r="G157" s="390" t="s">
        <v>1594</v>
      </c>
      <c r="H157" s="583"/>
      <c r="I157" s="601" t="s">
        <v>1234</v>
      </c>
    </row>
    <row r="158" spans="1:10" s="398" customFormat="1" ht="19.8" customHeight="1" x14ac:dyDescent="0.3">
      <c r="A158" s="385"/>
      <c r="B158" s="395" t="s">
        <v>2654</v>
      </c>
      <c r="C158" s="585"/>
      <c r="D158" s="585" t="s">
        <v>2844</v>
      </c>
      <c r="E158" s="585" t="s">
        <v>2939</v>
      </c>
      <c r="F158" s="585" t="s">
        <v>2940</v>
      </c>
      <c r="G158" s="585" t="s">
        <v>2941</v>
      </c>
      <c r="H158" s="585"/>
      <c r="I158" s="590"/>
      <c r="J158" s="397"/>
    </row>
    <row r="159" spans="1:10" s="398" customFormat="1" ht="19.8" customHeight="1" x14ac:dyDescent="0.3">
      <c r="A159" s="385"/>
      <c r="B159" s="395" t="s">
        <v>2659</v>
      </c>
      <c r="C159" s="519"/>
      <c r="D159" s="519">
        <v>3</v>
      </c>
      <c r="E159" s="519">
        <v>1</v>
      </c>
      <c r="F159" s="519">
        <v>2</v>
      </c>
      <c r="G159" s="519">
        <v>4</v>
      </c>
      <c r="H159" s="519"/>
      <c r="I159" s="590"/>
      <c r="J159" s="397"/>
    </row>
    <row r="160" spans="1:10" s="16" customFormat="1" ht="19.8" customHeight="1" x14ac:dyDescent="0.3">
      <c r="A160" s="607" t="s">
        <v>1230</v>
      </c>
      <c r="B160" s="506" t="s">
        <v>1245</v>
      </c>
      <c r="C160" s="583"/>
      <c r="D160" s="632" t="s">
        <v>1671</v>
      </c>
      <c r="E160" s="401" t="s">
        <v>2686</v>
      </c>
      <c r="F160" s="610" t="s">
        <v>1836</v>
      </c>
      <c r="G160" s="623" t="s">
        <v>2942</v>
      </c>
      <c r="H160" s="583"/>
      <c r="I160" s="601" t="s">
        <v>1249</v>
      </c>
    </row>
    <row r="161" spans="1:10" s="398" customFormat="1" ht="19.8" customHeight="1" x14ac:dyDescent="0.3">
      <c r="A161" s="385"/>
      <c r="B161" s="395" t="s">
        <v>2654</v>
      </c>
      <c r="C161" s="585"/>
      <c r="D161" s="585" t="s">
        <v>2943</v>
      </c>
      <c r="E161" s="585" t="s">
        <v>2944</v>
      </c>
      <c r="F161" s="585" t="s">
        <v>2945</v>
      </c>
      <c r="G161" s="585" t="s">
        <v>2946</v>
      </c>
      <c r="H161" s="585"/>
      <c r="I161" s="590"/>
      <c r="J161" s="397"/>
    </row>
    <row r="162" spans="1:10" s="398" customFormat="1" ht="19.8" customHeight="1" x14ac:dyDescent="0.3">
      <c r="A162" s="385"/>
      <c r="B162" s="395" t="s">
        <v>2659</v>
      </c>
      <c r="C162" s="519"/>
      <c r="D162" s="519"/>
      <c r="E162" s="519"/>
      <c r="F162" s="519"/>
      <c r="G162" s="519"/>
      <c r="H162" s="519"/>
      <c r="I162" s="590"/>
      <c r="J162" s="397"/>
    </row>
    <row r="163" spans="1:10" s="16" customFormat="1" ht="19.8" customHeight="1" x14ac:dyDescent="0.3">
      <c r="A163" s="607" t="s">
        <v>1238</v>
      </c>
      <c r="B163" s="506" t="s">
        <v>1254</v>
      </c>
      <c r="C163" s="583"/>
      <c r="D163" s="623" t="s">
        <v>1603</v>
      </c>
      <c r="E163" s="621" t="s">
        <v>827</v>
      </c>
      <c r="F163" s="390" t="s">
        <v>2947</v>
      </c>
      <c r="G163" s="401" t="s">
        <v>1196</v>
      </c>
      <c r="H163" s="610" t="s">
        <v>1032</v>
      </c>
      <c r="I163" s="584" t="s">
        <v>1249</v>
      </c>
    </row>
    <row r="164" spans="1:10" s="398" customFormat="1" ht="19.8" customHeight="1" x14ac:dyDescent="0.3">
      <c r="A164" s="385"/>
      <c r="B164" s="395" t="s">
        <v>2654</v>
      </c>
      <c r="C164" s="585"/>
      <c r="D164" s="585" t="s">
        <v>2948</v>
      </c>
      <c r="E164" s="585" t="s">
        <v>2949</v>
      </c>
      <c r="F164" s="585" t="s">
        <v>2950</v>
      </c>
      <c r="G164" s="585" t="s">
        <v>2940</v>
      </c>
      <c r="H164" s="585" t="s">
        <v>2951</v>
      </c>
      <c r="I164" s="590"/>
      <c r="J164" s="397"/>
    </row>
    <row r="165" spans="1:10" s="398" customFormat="1" ht="19.8" customHeight="1" x14ac:dyDescent="0.3">
      <c r="A165" s="385"/>
      <c r="B165" s="395" t="s">
        <v>2659</v>
      </c>
      <c r="C165" s="519"/>
      <c r="D165" s="519"/>
      <c r="E165" s="519">
        <v>6</v>
      </c>
      <c r="F165" s="519"/>
      <c r="G165" s="519"/>
      <c r="H165" s="519"/>
      <c r="I165" s="590"/>
      <c r="J165" s="397"/>
    </row>
    <row r="166" spans="1:10" s="16" customFormat="1" ht="19.8" customHeight="1" x14ac:dyDescent="0.3">
      <c r="A166" s="607" t="s">
        <v>2952</v>
      </c>
      <c r="B166" s="506" t="s">
        <v>1263</v>
      </c>
      <c r="C166" s="583"/>
      <c r="D166" s="632" t="s">
        <v>1091</v>
      </c>
      <c r="E166" s="390" t="s">
        <v>825</v>
      </c>
      <c r="F166" s="597" t="s">
        <v>864</v>
      </c>
      <c r="G166" s="654" t="s">
        <v>1041</v>
      </c>
      <c r="H166" s="597" t="s">
        <v>2792</v>
      </c>
      <c r="I166" s="584" t="s">
        <v>1249</v>
      </c>
    </row>
    <row r="167" spans="1:10" s="398" customFormat="1" ht="19.8" customHeight="1" x14ac:dyDescent="0.3">
      <c r="A167" s="385"/>
      <c r="B167" s="395" t="s">
        <v>2654</v>
      </c>
      <c r="C167" s="585"/>
      <c r="D167" s="585" t="s">
        <v>2953</v>
      </c>
      <c r="E167" s="585" t="s">
        <v>2954</v>
      </c>
      <c r="F167" s="585" t="s">
        <v>2955</v>
      </c>
      <c r="G167" s="585" t="s">
        <v>2956</v>
      </c>
      <c r="H167" s="585" t="s">
        <v>2704</v>
      </c>
      <c r="I167" s="590"/>
      <c r="J167" s="397"/>
    </row>
    <row r="168" spans="1:10" s="398" customFormat="1" ht="19.8" customHeight="1" x14ac:dyDescent="0.3">
      <c r="A168" s="385"/>
      <c r="B168" s="395" t="s">
        <v>2659</v>
      </c>
      <c r="C168" s="519"/>
      <c r="D168" s="519"/>
      <c r="E168" s="519">
        <v>4</v>
      </c>
      <c r="F168" s="519"/>
      <c r="G168" s="519">
        <v>5</v>
      </c>
      <c r="H168" s="519"/>
      <c r="I168" s="590"/>
      <c r="J168" s="397"/>
    </row>
    <row r="169" spans="1:10" s="16" customFormat="1" ht="19.8" customHeight="1" x14ac:dyDescent="0.3">
      <c r="A169" s="607" t="s">
        <v>2957</v>
      </c>
      <c r="B169" s="506" t="s">
        <v>2958</v>
      </c>
      <c r="C169" s="583"/>
      <c r="D169" s="597" t="s">
        <v>2789</v>
      </c>
      <c r="E169" s="623" t="s">
        <v>893</v>
      </c>
      <c r="F169" s="401" t="s">
        <v>766</v>
      </c>
      <c r="G169" s="596" t="s">
        <v>1257</v>
      </c>
      <c r="H169" s="450" t="s">
        <v>1256</v>
      </c>
      <c r="I169" s="584" t="s">
        <v>1249</v>
      </c>
    </row>
    <row r="170" spans="1:10" s="398" customFormat="1" ht="19.8" customHeight="1" x14ac:dyDescent="0.3">
      <c r="A170" s="385"/>
      <c r="B170" s="395" t="s">
        <v>2654</v>
      </c>
      <c r="C170" s="585"/>
      <c r="D170" s="585" t="s">
        <v>2959</v>
      </c>
      <c r="E170" s="585" t="s">
        <v>2960</v>
      </c>
      <c r="F170" s="585" t="s">
        <v>2961</v>
      </c>
      <c r="G170" s="585" t="s">
        <v>2962</v>
      </c>
      <c r="H170" s="585" t="s">
        <v>2963</v>
      </c>
      <c r="I170" s="590"/>
      <c r="J170" s="397"/>
    </row>
    <row r="171" spans="1:10" s="398" customFormat="1" ht="19.8" customHeight="1" thickBot="1" x14ac:dyDescent="0.35">
      <c r="A171" s="385"/>
      <c r="B171" s="395" t="s">
        <v>2659</v>
      </c>
      <c r="C171" s="519"/>
      <c r="D171" s="519">
        <v>3</v>
      </c>
      <c r="E171" s="598">
        <v>1</v>
      </c>
      <c r="F171" s="519">
        <v>2</v>
      </c>
      <c r="G171" s="519"/>
      <c r="H171" s="519"/>
      <c r="I171" s="590"/>
      <c r="J171" s="397"/>
    </row>
    <row r="172" spans="1:10" s="16" customFormat="1" ht="19.8" customHeight="1" x14ac:dyDescent="0.3">
      <c r="A172" s="612" t="s">
        <v>734</v>
      </c>
      <c r="B172" s="613" t="s">
        <v>2964</v>
      </c>
      <c r="C172" s="583"/>
      <c r="D172" s="466" t="s">
        <v>779</v>
      </c>
      <c r="E172" s="600" t="s">
        <v>328</v>
      </c>
      <c r="F172" s="609" t="s">
        <v>931</v>
      </c>
      <c r="G172" s="597" t="s">
        <v>942</v>
      </c>
      <c r="H172" s="390" t="s">
        <v>933</v>
      </c>
      <c r="I172" s="584" t="s">
        <v>2965</v>
      </c>
    </row>
    <row r="173" spans="1:10" s="398" customFormat="1" ht="19.8" customHeight="1" x14ac:dyDescent="0.3">
      <c r="A173" s="385"/>
      <c r="B173" s="395" t="s">
        <v>2654</v>
      </c>
      <c r="C173" s="585"/>
      <c r="D173" s="586" t="s">
        <v>2966</v>
      </c>
      <c r="E173" s="588" t="s">
        <v>2967</v>
      </c>
      <c r="F173" s="589" t="s">
        <v>2968</v>
      </c>
      <c r="G173" s="585" t="s">
        <v>2969</v>
      </c>
      <c r="H173" s="585" t="s">
        <v>2970</v>
      </c>
      <c r="I173" s="590"/>
      <c r="J173" s="397"/>
    </row>
    <row r="174" spans="1:10" s="398" customFormat="1" ht="19.8" customHeight="1" thickBot="1" x14ac:dyDescent="0.35">
      <c r="A174" s="385"/>
      <c r="B174" s="395" t="s">
        <v>2659</v>
      </c>
      <c r="C174" s="519"/>
      <c r="D174" s="591">
        <v>3</v>
      </c>
      <c r="E174" s="593">
        <v>1</v>
      </c>
      <c r="F174" s="594"/>
      <c r="G174" s="519">
        <v>2</v>
      </c>
      <c r="H174" s="519">
        <v>4</v>
      </c>
      <c r="I174" s="590"/>
      <c r="J174" s="397"/>
    </row>
    <row r="175" spans="1:10" s="16" customFormat="1" ht="19.8" customHeight="1" x14ac:dyDescent="0.3">
      <c r="A175" s="607" t="s">
        <v>1269</v>
      </c>
      <c r="B175" s="523" t="s">
        <v>2971</v>
      </c>
      <c r="C175" s="583"/>
      <c r="D175" s="610" t="s">
        <v>803</v>
      </c>
      <c r="E175" s="448" t="s">
        <v>836</v>
      </c>
      <c r="F175" s="623" t="s">
        <v>1878</v>
      </c>
      <c r="G175" s="401" t="s">
        <v>1731</v>
      </c>
      <c r="H175" s="583"/>
      <c r="I175" s="584" t="s">
        <v>2972</v>
      </c>
    </row>
    <row r="176" spans="1:10" s="398" customFormat="1" ht="19.8" customHeight="1" x14ac:dyDescent="0.3">
      <c r="A176" s="385"/>
      <c r="B176" s="395" t="s">
        <v>2654</v>
      </c>
      <c r="C176" s="585"/>
      <c r="D176" s="585" t="s">
        <v>2973</v>
      </c>
      <c r="E176" s="585" t="s">
        <v>2974</v>
      </c>
      <c r="F176" s="585" t="s">
        <v>2975</v>
      </c>
      <c r="G176" s="585" t="s">
        <v>2976</v>
      </c>
      <c r="H176" s="585"/>
      <c r="I176" s="590"/>
      <c r="J176" s="397"/>
    </row>
    <row r="177" spans="1:10" s="398" customFormat="1" ht="19.8" customHeight="1" thickBot="1" x14ac:dyDescent="0.35">
      <c r="A177" s="385"/>
      <c r="B177" s="395" t="s">
        <v>2659</v>
      </c>
      <c r="C177" s="519"/>
      <c r="D177" s="519"/>
      <c r="E177" s="598">
        <v>6</v>
      </c>
      <c r="F177" s="598"/>
      <c r="G177" s="598">
        <v>5</v>
      </c>
      <c r="H177" s="519"/>
      <c r="I177" s="590"/>
      <c r="J177" s="397"/>
    </row>
    <row r="178" spans="1:10" s="16" customFormat="1" ht="19.8" customHeight="1" x14ac:dyDescent="0.3">
      <c r="A178" s="607" t="s">
        <v>1275</v>
      </c>
      <c r="B178" s="506" t="s">
        <v>2977</v>
      </c>
      <c r="C178" s="583"/>
      <c r="D178" s="466" t="s">
        <v>744</v>
      </c>
      <c r="E178" s="655" t="s">
        <v>884</v>
      </c>
      <c r="F178" s="617" t="s">
        <v>1081</v>
      </c>
      <c r="G178" s="656" t="s">
        <v>958</v>
      </c>
      <c r="H178" s="657"/>
      <c r="I178" s="584" t="s">
        <v>2972</v>
      </c>
    </row>
    <row r="179" spans="1:10" s="398" customFormat="1" ht="19.8" customHeight="1" x14ac:dyDescent="0.3">
      <c r="A179" s="385"/>
      <c r="B179" s="395" t="s">
        <v>2654</v>
      </c>
      <c r="C179" s="585"/>
      <c r="D179" s="586" t="s">
        <v>2978</v>
      </c>
      <c r="E179" s="588" t="s">
        <v>2979</v>
      </c>
      <c r="F179" s="588" t="s">
        <v>2980</v>
      </c>
      <c r="G179" s="588" t="s">
        <v>2981</v>
      </c>
      <c r="H179" s="589"/>
      <c r="I179" s="590"/>
      <c r="J179" s="397"/>
    </row>
    <row r="180" spans="1:10" s="398" customFormat="1" ht="19.8" customHeight="1" thickBot="1" x14ac:dyDescent="0.35">
      <c r="A180" s="385"/>
      <c r="B180" s="395" t="s">
        <v>2659</v>
      </c>
      <c r="C180" s="519"/>
      <c r="D180" s="591">
        <v>4</v>
      </c>
      <c r="E180" s="593">
        <v>1</v>
      </c>
      <c r="F180" s="593">
        <v>3</v>
      </c>
      <c r="G180" s="593">
        <v>2</v>
      </c>
      <c r="H180" s="594"/>
      <c r="I180" s="590"/>
      <c r="J180" s="397"/>
    </row>
    <row r="181" spans="1:10" s="16" customFormat="1" ht="19.8" customHeight="1" x14ac:dyDescent="0.3">
      <c r="A181" s="607" t="s">
        <v>2982</v>
      </c>
      <c r="B181" s="506" t="s">
        <v>1290</v>
      </c>
      <c r="C181" s="401" t="s">
        <v>1092</v>
      </c>
      <c r="D181" s="596" t="s">
        <v>967</v>
      </c>
      <c r="E181" s="620" t="s">
        <v>1750</v>
      </c>
      <c r="F181" s="419" t="s">
        <v>1166</v>
      </c>
      <c r="G181" s="658" t="s">
        <v>1556</v>
      </c>
      <c r="H181" s="583"/>
      <c r="I181" s="584" t="s">
        <v>237</v>
      </c>
    </row>
    <row r="182" spans="1:10" s="398" customFormat="1" ht="19.8" customHeight="1" x14ac:dyDescent="0.3">
      <c r="A182" s="385"/>
      <c r="B182" s="395" t="s">
        <v>2654</v>
      </c>
      <c r="C182" s="585" t="s">
        <v>2983</v>
      </c>
      <c r="D182" s="585" t="s">
        <v>2984</v>
      </c>
      <c r="E182" s="585" t="s">
        <v>2985</v>
      </c>
      <c r="F182" s="585" t="s">
        <v>2986</v>
      </c>
      <c r="G182" s="585" t="s">
        <v>2987</v>
      </c>
      <c r="H182" s="585"/>
      <c r="I182" s="590"/>
      <c r="J182" s="397"/>
    </row>
    <row r="183" spans="1:10" s="398" customFormat="1" ht="19.8" customHeight="1" x14ac:dyDescent="0.3">
      <c r="A183" s="385"/>
      <c r="B183" s="395" t="s">
        <v>2659</v>
      </c>
      <c r="C183" s="519"/>
      <c r="D183" s="519">
        <v>5</v>
      </c>
      <c r="E183" s="519"/>
      <c r="F183" s="519">
        <v>6</v>
      </c>
      <c r="G183" s="519"/>
      <c r="H183" s="519"/>
      <c r="I183" s="590"/>
      <c r="J183" s="397"/>
    </row>
    <row r="184" spans="1:10" s="16" customFormat="1" ht="19.8" customHeight="1" x14ac:dyDescent="0.3">
      <c r="A184" s="607" t="s">
        <v>2988</v>
      </c>
      <c r="B184" s="506" t="s">
        <v>1298</v>
      </c>
      <c r="C184" s="610" t="s">
        <v>2989</v>
      </c>
      <c r="D184" s="390" t="s">
        <v>980</v>
      </c>
      <c r="E184" s="659" t="s">
        <v>319</v>
      </c>
      <c r="F184" s="610" t="s">
        <v>979</v>
      </c>
      <c r="G184" s="390" t="s">
        <v>978</v>
      </c>
      <c r="H184" s="583"/>
      <c r="I184" s="584" t="s">
        <v>237</v>
      </c>
    </row>
    <row r="185" spans="1:10" s="398" customFormat="1" ht="19.8" customHeight="1" x14ac:dyDescent="0.3">
      <c r="A185" s="385"/>
      <c r="B185" s="395" t="s">
        <v>2654</v>
      </c>
      <c r="C185" s="585" t="s">
        <v>2990</v>
      </c>
      <c r="D185" s="585" t="s">
        <v>2991</v>
      </c>
      <c r="E185" s="585" t="s">
        <v>2992</v>
      </c>
      <c r="F185" s="585" t="s">
        <v>2993</v>
      </c>
      <c r="G185" s="585" t="s">
        <v>2994</v>
      </c>
      <c r="H185" s="585"/>
      <c r="I185" s="590"/>
      <c r="J185" s="397"/>
    </row>
    <row r="186" spans="1:10" s="398" customFormat="1" ht="19.8" customHeight="1" x14ac:dyDescent="0.3">
      <c r="A186" s="385"/>
      <c r="B186" s="395" t="s">
        <v>2659</v>
      </c>
      <c r="C186" s="519"/>
      <c r="D186" s="519">
        <v>1</v>
      </c>
      <c r="E186" s="519">
        <v>3</v>
      </c>
      <c r="F186" s="519">
        <v>2</v>
      </c>
      <c r="G186" s="519">
        <v>4</v>
      </c>
      <c r="H186" s="519"/>
      <c r="I186" s="590"/>
      <c r="J186" s="397"/>
    </row>
    <row r="187" spans="1:10" s="16" customFormat="1" ht="19.8" customHeight="1" x14ac:dyDescent="0.3">
      <c r="A187" s="612" t="s">
        <v>735</v>
      </c>
      <c r="B187" s="613" t="s">
        <v>2995</v>
      </c>
      <c r="C187" s="583"/>
      <c r="D187" s="390" t="s">
        <v>1005</v>
      </c>
      <c r="E187" s="660" t="s">
        <v>989</v>
      </c>
      <c r="F187" s="390" t="s">
        <v>2779</v>
      </c>
      <c r="G187" s="596" t="s">
        <v>776</v>
      </c>
      <c r="H187" s="583"/>
      <c r="I187" s="584" t="s">
        <v>241</v>
      </c>
    </row>
    <row r="188" spans="1:10" s="398" customFormat="1" ht="19.8" customHeight="1" x14ac:dyDescent="0.3">
      <c r="A188" s="385"/>
      <c r="B188" s="395" t="s">
        <v>2654</v>
      </c>
      <c r="C188" s="585"/>
      <c r="D188" s="585" t="s">
        <v>2996</v>
      </c>
      <c r="E188" s="585" t="s">
        <v>2997</v>
      </c>
      <c r="F188" s="585" t="s">
        <v>2998</v>
      </c>
      <c r="G188" s="585" t="s">
        <v>2999</v>
      </c>
      <c r="H188" s="585"/>
      <c r="I188" s="590"/>
      <c r="J188" s="397"/>
    </row>
    <row r="189" spans="1:10" s="398" customFormat="1" ht="19.8" customHeight="1" x14ac:dyDescent="0.3">
      <c r="A189" s="385"/>
      <c r="B189" s="395" t="s">
        <v>2659</v>
      </c>
      <c r="C189" s="519"/>
      <c r="D189" s="519">
        <v>2</v>
      </c>
      <c r="E189" s="519">
        <v>1</v>
      </c>
      <c r="F189" s="519"/>
      <c r="G189" s="519">
        <v>3</v>
      </c>
      <c r="H189" s="519"/>
      <c r="I189" s="590"/>
      <c r="J189" s="397"/>
    </row>
    <row r="190" spans="1:10" s="16" customFormat="1" ht="19.8" customHeight="1" x14ac:dyDescent="0.3">
      <c r="A190" s="607" t="s">
        <v>736</v>
      </c>
      <c r="B190" s="523" t="s">
        <v>1317</v>
      </c>
      <c r="C190" s="596" t="s">
        <v>883</v>
      </c>
      <c r="D190" s="610" t="s">
        <v>1458</v>
      </c>
      <c r="E190" s="390" t="s">
        <v>1021</v>
      </c>
      <c r="F190" s="596" t="s">
        <v>743</v>
      </c>
      <c r="G190" s="390" t="s">
        <v>1022</v>
      </c>
      <c r="H190" s="583"/>
      <c r="I190" s="584" t="s">
        <v>242</v>
      </c>
    </row>
    <row r="191" spans="1:10" s="398" customFormat="1" ht="19.8" customHeight="1" x14ac:dyDescent="0.3">
      <c r="A191" s="385"/>
      <c r="B191" s="395" t="s">
        <v>2654</v>
      </c>
      <c r="C191" s="585" t="s">
        <v>3000</v>
      </c>
      <c r="D191" s="585" t="s">
        <v>3001</v>
      </c>
      <c r="E191" s="585" t="s">
        <v>3002</v>
      </c>
      <c r="F191" s="585" t="s">
        <v>3003</v>
      </c>
      <c r="G191" s="585" t="s">
        <v>3004</v>
      </c>
      <c r="H191" s="585"/>
      <c r="I191" s="590"/>
      <c r="J191" s="397"/>
    </row>
    <row r="192" spans="1:10" s="398" customFormat="1" ht="19.8" customHeight="1" x14ac:dyDescent="0.3">
      <c r="A192" s="385"/>
      <c r="B192" s="395" t="s">
        <v>2659</v>
      </c>
      <c r="C192" s="519">
        <v>4</v>
      </c>
      <c r="D192" s="519"/>
      <c r="E192" s="519">
        <v>1</v>
      </c>
      <c r="F192" s="519">
        <v>2</v>
      </c>
      <c r="G192" s="519">
        <v>3</v>
      </c>
      <c r="H192" s="519"/>
      <c r="I192" s="590"/>
      <c r="J192" s="397"/>
    </row>
    <row r="193" spans="1:10" s="16" customFormat="1" ht="19.8" customHeight="1" x14ac:dyDescent="0.3">
      <c r="A193" s="607" t="s">
        <v>3005</v>
      </c>
      <c r="B193" s="506" t="s">
        <v>1323</v>
      </c>
      <c r="C193" s="583"/>
      <c r="D193" s="610" t="s">
        <v>754</v>
      </c>
      <c r="E193" s="390" t="s">
        <v>1467</v>
      </c>
      <c r="F193" s="610" t="s">
        <v>3006</v>
      </c>
      <c r="G193" s="583"/>
      <c r="H193" s="583"/>
      <c r="I193" s="584" t="s">
        <v>1324</v>
      </c>
    </row>
    <row r="194" spans="1:10" s="398" customFormat="1" ht="19.8" customHeight="1" x14ac:dyDescent="0.3">
      <c r="A194" s="385"/>
      <c r="B194" s="395" t="s">
        <v>2654</v>
      </c>
      <c r="C194" s="585"/>
      <c r="D194" s="585" t="s">
        <v>3007</v>
      </c>
      <c r="E194" s="585" t="s">
        <v>3008</v>
      </c>
      <c r="F194" s="585" t="s">
        <v>3009</v>
      </c>
      <c r="G194" s="585"/>
      <c r="H194" s="585"/>
      <c r="I194" s="590"/>
      <c r="J194" s="397"/>
    </row>
    <row r="195" spans="1:10" s="398" customFormat="1" ht="19.8" customHeight="1" x14ac:dyDescent="0.3">
      <c r="A195" s="385"/>
      <c r="B195" s="395" t="s">
        <v>2659</v>
      </c>
      <c r="C195" s="519"/>
      <c r="D195" s="519"/>
      <c r="E195" s="519">
        <v>4</v>
      </c>
      <c r="F195" s="519"/>
      <c r="G195" s="519"/>
      <c r="H195" s="519"/>
      <c r="I195" s="590"/>
      <c r="J195" s="397"/>
    </row>
    <row r="196" spans="1:10" s="16" customFormat="1" ht="19.8" customHeight="1" x14ac:dyDescent="0.3">
      <c r="A196" s="607" t="s">
        <v>3010</v>
      </c>
      <c r="B196" s="506" t="s">
        <v>1330</v>
      </c>
      <c r="C196" s="390" t="s">
        <v>1195</v>
      </c>
      <c r="D196" s="659" t="s">
        <v>1299</v>
      </c>
      <c r="E196" s="401" t="s">
        <v>300</v>
      </c>
      <c r="F196" s="632" t="s">
        <v>1469</v>
      </c>
      <c r="G196" s="610" t="s">
        <v>2791</v>
      </c>
      <c r="H196" s="583"/>
      <c r="I196" s="584" t="s">
        <v>1324</v>
      </c>
    </row>
    <row r="197" spans="1:10" s="398" customFormat="1" ht="19.8" customHeight="1" x14ac:dyDescent="0.3">
      <c r="A197" s="385"/>
      <c r="B197" s="395" t="s">
        <v>2654</v>
      </c>
      <c r="C197" s="585" t="s">
        <v>3011</v>
      </c>
      <c r="D197" s="585" t="s">
        <v>3012</v>
      </c>
      <c r="E197" s="585" t="s">
        <v>3013</v>
      </c>
      <c r="F197" s="585" t="s">
        <v>3014</v>
      </c>
      <c r="G197" s="585" t="s">
        <v>3015</v>
      </c>
      <c r="H197" s="585"/>
      <c r="I197" s="590"/>
      <c r="J197" s="397"/>
    </row>
    <row r="198" spans="1:10" s="398" customFormat="1" ht="19.8" customHeight="1" thickBot="1" x14ac:dyDescent="0.35">
      <c r="A198" s="385"/>
      <c r="B198" s="395" t="s">
        <v>2659</v>
      </c>
      <c r="C198" s="519">
        <v>6</v>
      </c>
      <c r="D198" s="519">
        <v>5</v>
      </c>
      <c r="E198" s="519">
        <v>1</v>
      </c>
      <c r="F198" s="598">
        <v>3</v>
      </c>
      <c r="G198" s="519">
        <v>2</v>
      </c>
      <c r="H198" s="519"/>
      <c r="I198" s="590"/>
      <c r="J198" s="397"/>
    </row>
    <row r="199" spans="1:10" s="16" customFormat="1" ht="19.8" customHeight="1" x14ac:dyDescent="0.3">
      <c r="A199" s="607" t="s">
        <v>3016</v>
      </c>
      <c r="B199" s="506" t="s">
        <v>3017</v>
      </c>
      <c r="C199" s="610" t="s">
        <v>131</v>
      </c>
      <c r="D199" s="401" t="s">
        <v>720</v>
      </c>
      <c r="E199" s="661" t="s">
        <v>132</v>
      </c>
      <c r="F199" s="581" t="s">
        <v>130</v>
      </c>
      <c r="G199" s="662" t="s">
        <v>244</v>
      </c>
      <c r="H199" s="597" t="s">
        <v>117</v>
      </c>
      <c r="I199" s="584" t="s">
        <v>3018</v>
      </c>
    </row>
    <row r="200" spans="1:10" s="398" customFormat="1" ht="19.8" customHeight="1" x14ac:dyDescent="0.3">
      <c r="A200" s="385"/>
      <c r="B200" s="395" t="s">
        <v>2654</v>
      </c>
      <c r="C200" s="585" t="s">
        <v>3019</v>
      </c>
      <c r="D200" s="585" t="s">
        <v>3020</v>
      </c>
      <c r="E200" s="586" t="s">
        <v>3021</v>
      </c>
      <c r="F200" s="588" t="s">
        <v>3022</v>
      </c>
      <c r="G200" s="589" t="s">
        <v>3023</v>
      </c>
      <c r="H200" s="585" t="s">
        <v>3024</v>
      </c>
      <c r="I200" s="590"/>
      <c r="J200" s="397"/>
    </row>
    <row r="201" spans="1:10" s="398" customFormat="1" ht="19.8" customHeight="1" thickBot="1" x14ac:dyDescent="0.35">
      <c r="A201" s="385"/>
      <c r="B201" s="395" t="s">
        <v>2659</v>
      </c>
      <c r="C201" s="519"/>
      <c r="D201" s="519">
        <v>2</v>
      </c>
      <c r="E201" s="591">
        <v>5</v>
      </c>
      <c r="F201" s="593">
        <v>1</v>
      </c>
      <c r="G201" s="594">
        <v>4</v>
      </c>
      <c r="H201" s="519">
        <v>3</v>
      </c>
      <c r="I201" s="590"/>
      <c r="J201" s="397"/>
    </row>
    <row r="202" spans="1:10" s="16" customFormat="1" ht="19.8" customHeight="1" x14ac:dyDescent="0.3">
      <c r="A202" s="636" t="s">
        <v>1322</v>
      </c>
      <c r="B202" s="637" t="s">
        <v>3025</v>
      </c>
      <c r="C202" s="638"/>
      <c r="D202" s="663" t="s">
        <v>719</v>
      </c>
      <c r="E202" s="639" t="s">
        <v>131</v>
      </c>
      <c r="F202" s="664" t="s">
        <v>118</v>
      </c>
      <c r="G202" s="638"/>
      <c r="H202" s="638"/>
      <c r="I202" s="643" t="s">
        <v>1349</v>
      </c>
    </row>
    <row r="203" spans="1:10" s="398" customFormat="1" ht="19.8" customHeight="1" x14ac:dyDescent="0.3">
      <c r="A203" s="385"/>
      <c r="B203" s="395" t="s">
        <v>2654</v>
      </c>
      <c r="C203" s="585"/>
      <c r="D203" s="585" t="s">
        <v>3026</v>
      </c>
      <c r="E203" s="585" t="s">
        <v>3027</v>
      </c>
      <c r="F203" s="585" t="s">
        <v>3028</v>
      </c>
      <c r="G203" s="585"/>
      <c r="H203" s="585"/>
      <c r="I203" s="590"/>
      <c r="J203" s="397"/>
    </row>
    <row r="204" spans="1:10" s="398" customFormat="1" ht="19.8" customHeight="1" x14ac:dyDescent="0.3">
      <c r="A204" s="385"/>
      <c r="B204" s="395" t="s">
        <v>2659</v>
      </c>
      <c r="C204" s="519"/>
      <c r="D204" s="519"/>
      <c r="E204" s="519">
        <v>6</v>
      </c>
      <c r="F204" s="519">
        <v>2</v>
      </c>
      <c r="G204" s="519"/>
      <c r="H204" s="519"/>
      <c r="I204" s="590"/>
      <c r="J204" s="397"/>
    </row>
    <row r="205" spans="1:10" s="16" customFormat="1" ht="19.8" customHeight="1" x14ac:dyDescent="0.3">
      <c r="A205" s="636" t="s">
        <v>1329</v>
      </c>
      <c r="B205" s="637" t="s">
        <v>3029</v>
      </c>
      <c r="C205" s="638"/>
      <c r="D205" s="665" t="s">
        <v>132</v>
      </c>
      <c r="E205" s="462" t="s">
        <v>720</v>
      </c>
      <c r="F205" s="666" t="s">
        <v>244</v>
      </c>
      <c r="G205" s="667" t="s">
        <v>130</v>
      </c>
      <c r="H205" s="638"/>
      <c r="I205" s="643" t="s">
        <v>1349</v>
      </c>
    </row>
    <row r="206" spans="1:10" s="398" customFormat="1" ht="19.8" customHeight="1" x14ac:dyDescent="0.3">
      <c r="A206" s="385"/>
      <c r="B206" s="395" t="s">
        <v>2654</v>
      </c>
      <c r="C206" s="585"/>
      <c r="D206" s="585" t="s">
        <v>3030</v>
      </c>
      <c r="E206" s="585" t="s">
        <v>3031</v>
      </c>
      <c r="F206" s="585" t="s">
        <v>3032</v>
      </c>
      <c r="G206" s="585" t="s">
        <v>3033</v>
      </c>
      <c r="H206" s="585"/>
      <c r="I206" s="590"/>
      <c r="J206" s="397"/>
    </row>
    <row r="207" spans="1:10" s="398" customFormat="1" ht="19.8" customHeight="1" x14ac:dyDescent="0.3">
      <c r="A207" s="385"/>
      <c r="B207" s="395" t="s">
        <v>2659</v>
      </c>
      <c r="C207" s="519"/>
      <c r="D207" s="519">
        <v>3</v>
      </c>
      <c r="E207" s="519">
        <v>1</v>
      </c>
      <c r="F207" s="519">
        <v>4</v>
      </c>
      <c r="G207" s="519">
        <v>5</v>
      </c>
      <c r="H207" s="519"/>
      <c r="I207" s="590"/>
      <c r="J207" s="397"/>
    </row>
    <row r="208" spans="1:10" s="16" customFormat="1" ht="19.8" customHeight="1" x14ac:dyDescent="0.3">
      <c r="A208" s="636" t="s">
        <v>1336</v>
      </c>
      <c r="B208" s="637" t="s">
        <v>1357</v>
      </c>
      <c r="C208" s="638"/>
      <c r="D208" s="668" t="s">
        <v>118</v>
      </c>
      <c r="E208" s="669" t="s">
        <v>131</v>
      </c>
      <c r="F208" s="456" t="s">
        <v>117</v>
      </c>
      <c r="G208" s="638"/>
      <c r="H208" s="638"/>
      <c r="I208" s="643" t="s">
        <v>1358</v>
      </c>
    </row>
    <row r="209" spans="1:10" s="398" customFormat="1" ht="19.8" customHeight="1" x14ac:dyDescent="0.3">
      <c r="A209" s="385"/>
      <c r="B209" s="395" t="s">
        <v>2654</v>
      </c>
      <c r="C209" s="585"/>
      <c r="D209" s="585" t="s">
        <v>3034</v>
      </c>
      <c r="E209" s="585" t="s">
        <v>3035</v>
      </c>
      <c r="F209" s="585" t="s">
        <v>3036</v>
      </c>
      <c r="G209" s="585"/>
      <c r="H209" s="585"/>
      <c r="I209" s="590"/>
      <c r="J209" s="397"/>
    </row>
    <row r="210" spans="1:10" s="398" customFormat="1" ht="19.8" customHeight="1" x14ac:dyDescent="0.3">
      <c r="A210" s="385"/>
      <c r="B210" s="395" t="s">
        <v>2659</v>
      </c>
      <c r="C210" s="519"/>
      <c r="D210" s="519">
        <v>4</v>
      </c>
      <c r="E210" s="622" t="s">
        <v>2721</v>
      </c>
      <c r="F210" s="519">
        <v>5</v>
      </c>
      <c r="G210" s="519"/>
      <c r="H210" s="519"/>
      <c r="I210" s="590"/>
      <c r="J210" s="397"/>
    </row>
    <row r="211" spans="1:10" s="16" customFormat="1" ht="19.8" customHeight="1" x14ac:dyDescent="0.3">
      <c r="A211" s="636" t="s">
        <v>1342</v>
      </c>
      <c r="B211" s="637" t="s">
        <v>1363</v>
      </c>
      <c r="C211" s="638"/>
      <c r="D211" s="667" t="s">
        <v>130</v>
      </c>
      <c r="E211" s="666" t="s">
        <v>244</v>
      </c>
      <c r="F211" s="462" t="s">
        <v>720</v>
      </c>
      <c r="G211" s="670" t="s">
        <v>132</v>
      </c>
      <c r="H211" s="638"/>
      <c r="I211" s="643" t="s">
        <v>1358</v>
      </c>
    </row>
    <row r="212" spans="1:10" s="398" customFormat="1" ht="19.8" customHeight="1" x14ac:dyDescent="0.3">
      <c r="A212" s="385"/>
      <c r="B212" s="395" t="s">
        <v>2654</v>
      </c>
      <c r="C212" s="585"/>
      <c r="D212" s="585" t="s">
        <v>3037</v>
      </c>
      <c r="E212" s="585" t="s">
        <v>3038</v>
      </c>
      <c r="F212" s="585" t="s">
        <v>3039</v>
      </c>
      <c r="G212" s="585" t="s">
        <v>3040</v>
      </c>
      <c r="H212" s="585"/>
      <c r="I212" s="590"/>
      <c r="J212" s="397"/>
    </row>
    <row r="213" spans="1:10" s="398" customFormat="1" ht="19.8" customHeight="1" x14ac:dyDescent="0.3">
      <c r="A213" s="385"/>
      <c r="B213" s="395" t="s">
        <v>2659</v>
      </c>
      <c r="C213" s="519"/>
      <c r="D213" s="519">
        <v>3</v>
      </c>
      <c r="E213" s="519">
        <v>2</v>
      </c>
      <c r="F213" s="519">
        <v>6</v>
      </c>
      <c r="G213" s="519">
        <v>1</v>
      </c>
      <c r="H213" s="519"/>
      <c r="I213" s="590"/>
      <c r="J213" s="397"/>
    </row>
    <row r="214" spans="1:10" s="16" customFormat="1" ht="16.2" x14ac:dyDescent="0.3">
      <c r="A214" s="671"/>
      <c r="C214" s="29"/>
      <c r="D214" s="29"/>
      <c r="E214" s="29"/>
      <c r="F214" s="29"/>
      <c r="G214" s="29"/>
      <c r="H214" s="29"/>
      <c r="I214" s="672"/>
    </row>
    <row r="215" spans="1:10" s="16" customFormat="1" ht="16.2" x14ac:dyDescent="0.3">
      <c r="A215" s="671"/>
      <c r="C215" s="29"/>
      <c r="D215" s="29"/>
      <c r="E215" s="29"/>
      <c r="F215" s="29"/>
      <c r="G215" s="29"/>
      <c r="H215" s="29"/>
      <c r="I215" s="672"/>
    </row>
    <row r="216" spans="1:10" s="16" customFormat="1" ht="16.2" x14ac:dyDescent="0.3">
      <c r="A216" s="671"/>
      <c r="C216" s="29"/>
      <c r="D216" s="29"/>
      <c r="E216" s="29"/>
      <c r="F216" s="29"/>
      <c r="G216" s="29"/>
      <c r="H216" s="29"/>
      <c r="I216" s="672"/>
    </row>
    <row r="217" spans="1:10" s="16" customFormat="1" ht="16.2" x14ac:dyDescent="0.3">
      <c r="A217" s="671"/>
      <c r="C217" s="29"/>
      <c r="D217" s="29"/>
      <c r="E217" s="29"/>
      <c r="F217" s="29"/>
      <c r="G217" s="29"/>
      <c r="H217" s="29"/>
      <c r="I217" s="672"/>
    </row>
    <row r="218" spans="1:10" s="16" customFormat="1" ht="16.2" x14ac:dyDescent="0.3">
      <c r="A218" s="671"/>
      <c r="C218" s="29"/>
      <c r="D218" s="29"/>
      <c r="E218" s="29"/>
      <c r="F218" s="29"/>
      <c r="G218" s="29"/>
      <c r="H218" s="29"/>
      <c r="I218" s="672"/>
    </row>
    <row r="219" spans="1:10" s="16" customFormat="1" ht="16.2" x14ac:dyDescent="0.3">
      <c r="A219" s="671"/>
      <c r="C219" s="29"/>
      <c r="D219" s="29"/>
      <c r="E219" s="29"/>
      <c r="F219" s="29"/>
      <c r="G219" s="29"/>
      <c r="H219" s="29"/>
      <c r="I219" s="672"/>
    </row>
    <row r="220" spans="1:10" s="16" customFormat="1" ht="16.2" x14ac:dyDescent="0.3">
      <c r="A220" s="671"/>
      <c r="C220" s="29"/>
      <c r="D220" s="29"/>
      <c r="E220" s="29"/>
      <c r="F220" s="29"/>
      <c r="G220" s="29"/>
      <c r="H220" s="29"/>
      <c r="I220" s="672"/>
    </row>
    <row r="221" spans="1:10" s="16" customFormat="1" ht="16.2" x14ac:dyDescent="0.3">
      <c r="A221" s="671"/>
      <c r="C221" s="29"/>
      <c r="D221" s="29"/>
      <c r="E221" s="29"/>
      <c r="F221" s="29"/>
      <c r="G221" s="29"/>
      <c r="H221" s="29"/>
      <c r="I221" s="672"/>
    </row>
    <row r="222" spans="1:10" s="16" customFormat="1" ht="16.2" x14ac:dyDescent="0.3">
      <c r="A222" s="671"/>
      <c r="C222" s="29"/>
      <c r="D222" s="29"/>
      <c r="E222" s="29"/>
      <c r="F222" s="29"/>
      <c r="G222" s="29"/>
      <c r="H222" s="29"/>
      <c r="I222" s="672"/>
    </row>
    <row r="223" spans="1:10" s="16" customFormat="1" ht="16.2" x14ac:dyDescent="0.3">
      <c r="A223" s="671"/>
      <c r="C223" s="29"/>
      <c r="D223" s="29"/>
      <c r="E223" s="29"/>
      <c r="F223" s="29"/>
      <c r="G223" s="29"/>
      <c r="H223" s="29"/>
      <c r="I223" s="672"/>
    </row>
    <row r="224" spans="1:10" s="16" customFormat="1" ht="18.600000000000001" customHeight="1" x14ac:dyDescent="0.3">
      <c r="A224" s="671"/>
      <c r="C224" s="29"/>
      <c r="D224" s="29"/>
      <c r="E224" s="29"/>
      <c r="F224" s="29"/>
      <c r="G224" s="29"/>
      <c r="H224" s="29"/>
      <c r="I224" s="672"/>
    </row>
    <row r="225" spans="1:9" s="16" customFormat="1" ht="18.600000000000001" customHeight="1" x14ac:dyDescent="0.3">
      <c r="A225" s="671"/>
      <c r="C225" s="29"/>
      <c r="D225" s="29"/>
      <c r="E225" s="29"/>
      <c r="F225" s="29"/>
      <c r="G225" s="29"/>
      <c r="H225" s="29"/>
      <c r="I225" s="672"/>
    </row>
    <row r="226" spans="1:9" s="16" customFormat="1" ht="18.600000000000001" customHeight="1" x14ac:dyDescent="0.3">
      <c r="A226" s="671"/>
      <c r="C226" s="29"/>
      <c r="D226" s="29"/>
      <c r="E226" s="29"/>
      <c r="F226" s="29"/>
      <c r="G226" s="29"/>
      <c r="H226" s="29"/>
      <c r="I226" s="672"/>
    </row>
    <row r="227" spans="1:9" s="16" customFormat="1" ht="18.600000000000001" customHeight="1" x14ac:dyDescent="0.3">
      <c r="A227" s="671"/>
      <c r="C227" s="29"/>
      <c r="D227" s="29"/>
      <c r="E227" s="29"/>
      <c r="F227" s="29"/>
      <c r="G227" s="29"/>
      <c r="H227" s="29"/>
      <c r="I227" s="672"/>
    </row>
    <row r="228" spans="1:9" s="16" customFormat="1" ht="18.600000000000001" customHeight="1" x14ac:dyDescent="0.3">
      <c r="A228" s="671"/>
      <c r="C228" s="29"/>
      <c r="D228" s="29"/>
      <c r="E228" s="29"/>
      <c r="F228" s="29"/>
      <c r="G228" s="29"/>
      <c r="H228" s="29"/>
      <c r="I228" s="672"/>
    </row>
    <row r="229" spans="1:9" s="16" customFormat="1" ht="18.600000000000001" customHeight="1" x14ac:dyDescent="0.3">
      <c r="A229" s="671"/>
      <c r="C229" s="29"/>
      <c r="D229" s="29"/>
      <c r="E229" s="29"/>
      <c r="F229" s="29"/>
      <c r="G229" s="29"/>
      <c r="H229" s="29"/>
      <c r="I229" s="672"/>
    </row>
    <row r="230" spans="1:9" s="16" customFormat="1" ht="18.600000000000001" customHeight="1" x14ac:dyDescent="0.3">
      <c r="A230" s="671"/>
      <c r="C230" s="29"/>
      <c r="D230" s="29"/>
      <c r="E230" s="29"/>
      <c r="F230" s="29"/>
      <c r="G230" s="29"/>
      <c r="H230" s="29"/>
      <c r="I230" s="672"/>
    </row>
    <row r="231" spans="1:9" s="16" customFormat="1" ht="18.600000000000001" customHeight="1" x14ac:dyDescent="0.3">
      <c r="A231" s="671"/>
      <c r="C231" s="29"/>
      <c r="D231" s="29"/>
      <c r="E231" s="29"/>
      <c r="F231" s="29"/>
      <c r="G231" s="29"/>
      <c r="H231" s="29"/>
      <c r="I231" s="672"/>
    </row>
    <row r="232" spans="1:9" s="16" customFormat="1" ht="18.600000000000001" customHeight="1" x14ac:dyDescent="0.3">
      <c r="A232" s="671"/>
      <c r="C232" s="29"/>
      <c r="D232" s="29"/>
      <c r="E232" s="29"/>
      <c r="F232" s="29"/>
      <c r="G232" s="29"/>
      <c r="H232" s="29"/>
      <c r="I232" s="672"/>
    </row>
    <row r="233" spans="1:9" s="16" customFormat="1" ht="18.600000000000001" customHeight="1" x14ac:dyDescent="0.3">
      <c r="A233" s="671"/>
      <c r="C233" s="29"/>
      <c r="D233" s="29"/>
      <c r="E233" s="29"/>
      <c r="F233" s="29"/>
      <c r="G233" s="29"/>
      <c r="H233" s="29"/>
      <c r="I233" s="672"/>
    </row>
    <row r="234" spans="1:9" s="16" customFormat="1" ht="18.600000000000001" customHeight="1" x14ac:dyDescent="0.3">
      <c r="A234" s="671"/>
      <c r="C234" s="29"/>
      <c r="D234" s="29"/>
      <c r="E234" s="29"/>
      <c r="F234" s="29"/>
      <c r="G234" s="29"/>
      <c r="H234" s="29"/>
      <c r="I234" s="672"/>
    </row>
    <row r="235" spans="1:9" s="16" customFormat="1" ht="18.600000000000001" customHeight="1" x14ac:dyDescent="0.3">
      <c r="A235" s="671"/>
      <c r="C235" s="29"/>
      <c r="D235" s="29"/>
      <c r="E235" s="29"/>
      <c r="F235" s="29"/>
      <c r="G235" s="29"/>
      <c r="H235" s="29"/>
      <c r="I235" s="672"/>
    </row>
    <row r="236" spans="1:9" s="16" customFormat="1" ht="18.600000000000001" customHeight="1" x14ac:dyDescent="0.3">
      <c r="A236" s="671"/>
      <c r="C236" s="29"/>
      <c r="D236" s="29"/>
      <c r="E236" s="29"/>
      <c r="F236" s="29"/>
      <c r="G236" s="29"/>
      <c r="H236" s="29"/>
      <c r="I236" s="672"/>
    </row>
    <row r="237" spans="1:9" s="16" customFormat="1" ht="18.600000000000001" customHeight="1" x14ac:dyDescent="0.3">
      <c r="A237" s="671"/>
      <c r="C237" s="29"/>
      <c r="D237" s="29"/>
      <c r="E237" s="29"/>
      <c r="F237" s="29"/>
      <c r="G237" s="29"/>
      <c r="H237" s="29"/>
      <c r="I237" s="672"/>
    </row>
    <row r="238" spans="1:9" s="16" customFormat="1" ht="18.600000000000001" customHeight="1" x14ac:dyDescent="0.3">
      <c r="A238" s="671"/>
      <c r="C238" s="29"/>
      <c r="D238" s="29"/>
      <c r="E238" s="29"/>
      <c r="F238" s="29"/>
      <c r="G238" s="29"/>
      <c r="H238" s="29"/>
      <c r="I238" s="672"/>
    </row>
    <row r="239" spans="1:9" s="16" customFormat="1" ht="18.600000000000001" customHeight="1" x14ac:dyDescent="0.3">
      <c r="A239" s="671"/>
      <c r="C239" s="29"/>
      <c r="D239" s="29"/>
      <c r="E239" s="29"/>
      <c r="F239" s="29"/>
      <c r="G239" s="29"/>
      <c r="H239" s="29"/>
      <c r="I239" s="672"/>
    </row>
    <row r="240" spans="1:9" s="16" customFormat="1" ht="18.600000000000001" customHeight="1" x14ac:dyDescent="0.3">
      <c r="A240" s="671"/>
      <c r="C240" s="29"/>
      <c r="D240" s="29"/>
      <c r="E240" s="29"/>
      <c r="F240" s="29"/>
      <c r="G240" s="29"/>
      <c r="H240" s="29"/>
      <c r="I240" s="672"/>
    </row>
    <row r="241" spans="1:9" s="16" customFormat="1" ht="18.600000000000001" customHeight="1" x14ac:dyDescent="0.3">
      <c r="A241" s="671"/>
      <c r="C241" s="29"/>
      <c r="D241" s="29"/>
      <c r="E241" s="29"/>
      <c r="F241" s="29"/>
      <c r="G241" s="29"/>
      <c r="H241" s="29"/>
      <c r="I241" s="672"/>
    </row>
    <row r="242" spans="1:9" s="16" customFormat="1" ht="18.600000000000001" customHeight="1" x14ac:dyDescent="0.3">
      <c r="A242" s="671"/>
      <c r="C242" s="29"/>
      <c r="D242" s="29"/>
      <c r="E242" s="29"/>
      <c r="F242" s="29"/>
      <c r="G242" s="29"/>
      <c r="H242" s="29"/>
      <c r="I242" s="672"/>
    </row>
    <row r="243" spans="1:9" s="16" customFormat="1" ht="18.600000000000001" customHeight="1" x14ac:dyDescent="0.3">
      <c r="A243" s="671"/>
      <c r="C243" s="29"/>
      <c r="D243" s="29"/>
      <c r="E243" s="29"/>
      <c r="F243" s="29"/>
      <c r="G243" s="29"/>
      <c r="H243" s="29"/>
      <c r="I243" s="672"/>
    </row>
    <row r="244" spans="1:9" s="16" customFormat="1" ht="18.600000000000001" customHeight="1" x14ac:dyDescent="0.3">
      <c r="A244" s="671"/>
      <c r="C244" s="29"/>
      <c r="D244" s="29"/>
      <c r="E244" s="29"/>
      <c r="F244" s="29"/>
      <c r="G244" s="29"/>
      <c r="H244" s="29"/>
      <c r="I244" s="672"/>
    </row>
    <row r="245" spans="1:9" s="16" customFormat="1" ht="18.600000000000001" customHeight="1" x14ac:dyDescent="0.3">
      <c r="A245" s="671"/>
      <c r="C245" s="29"/>
      <c r="D245" s="29"/>
      <c r="E245" s="29"/>
      <c r="F245" s="29"/>
      <c r="G245" s="29"/>
      <c r="H245" s="29"/>
      <c r="I245" s="672"/>
    </row>
    <row r="246" spans="1:9" s="16" customFormat="1" ht="18.600000000000001" customHeight="1" x14ac:dyDescent="0.3">
      <c r="A246" s="671"/>
      <c r="C246" s="29"/>
      <c r="D246" s="29"/>
      <c r="E246" s="29"/>
      <c r="F246" s="29"/>
      <c r="G246" s="29"/>
      <c r="H246" s="29"/>
      <c r="I246" s="672"/>
    </row>
    <row r="247" spans="1:9" s="16" customFormat="1" ht="18.600000000000001" customHeight="1" x14ac:dyDescent="0.3">
      <c r="A247" s="671"/>
      <c r="C247" s="29"/>
      <c r="D247" s="29"/>
      <c r="E247" s="29"/>
      <c r="F247" s="29"/>
      <c r="G247" s="29"/>
      <c r="H247" s="29"/>
      <c r="I247" s="672"/>
    </row>
    <row r="248" spans="1:9" s="16" customFormat="1" ht="18.600000000000001" customHeight="1" x14ac:dyDescent="0.3">
      <c r="A248" s="671"/>
      <c r="C248" s="29"/>
      <c r="D248" s="29"/>
      <c r="E248" s="29"/>
      <c r="F248" s="29"/>
      <c r="G248" s="29"/>
      <c r="H248" s="29"/>
      <c r="I248" s="672"/>
    </row>
    <row r="249" spans="1:9" s="16" customFormat="1" ht="18.600000000000001" customHeight="1" x14ac:dyDescent="0.3">
      <c r="A249" s="671"/>
      <c r="C249" s="29"/>
      <c r="D249" s="29"/>
      <c r="E249" s="29"/>
      <c r="F249" s="29"/>
      <c r="G249" s="29"/>
      <c r="H249" s="29"/>
      <c r="I249" s="672"/>
    </row>
    <row r="250" spans="1:9" ht="18.600000000000001" customHeight="1" x14ac:dyDescent="0.3"/>
    <row r="251" spans="1:9" ht="18.600000000000001" customHeight="1" x14ac:dyDescent="0.3"/>
    <row r="252" spans="1:9" ht="18.600000000000001" customHeight="1" x14ac:dyDescent="0.3"/>
    <row r="253" spans="1:9" ht="18.600000000000001" customHeight="1" x14ac:dyDescent="0.3"/>
    <row r="254" spans="1:9" ht="18.600000000000001" customHeight="1" x14ac:dyDescent="0.3"/>
    <row r="255" spans="1:9" ht="18.600000000000001" customHeight="1" x14ac:dyDescent="0.3"/>
    <row r="256" spans="1:9" ht="18.600000000000001" customHeight="1" x14ac:dyDescent="0.3">
      <c r="A256" s="21"/>
      <c r="I256" s="497"/>
    </row>
    <row r="257" spans="1:9" ht="18.600000000000001" customHeight="1" x14ac:dyDescent="0.3">
      <c r="A257" s="21"/>
      <c r="I257" s="497"/>
    </row>
    <row r="258" spans="1:9" ht="18.600000000000001" customHeight="1" x14ac:dyDescent="0.3">
      <c r="A258" s="21"/>
      <c r="I258" s="497"/>
    </row>
    <row r="259" spans="1:9" ht="18.600000000000001" customHeight="1" x14ac:dyDescent="0.3">
      <c r="A259" s="21"/>
      <c r="I259" s="497"/>
    </row>
    <row r="260" spans="1:9" ht="18.600000000000001" customHeight="1" x14ac:dyDescent="0.3">
      <c r="A260" s="21"/>
      <c r="I260" s="497"/>
    </row>
    <row r="261" spans="1:9" ht="18.600000000000001" customHeight="1" x14ac:dyDescent="0.3">
      <c r="A261" s="21"/>
      <c r="I261" s="497"/>
    </row>
    <row r="262" spans="1:9" ht="18.600000000000001" customHeight="1" x14ac:dyDescent="0.3">
      <c r="A262" s="21"/>
      <c r="I262" s="497"/>
    </row>
    <row r="263" spans="1:9" ht="18.600000000000001" customHeight="1" x14ac:dyDescent="0.3">
      <c r="A263" s="21"/>
      <c r="I263" s="497"/>
    </row>
    <row r="264" spans="1:9" ht="18.600000000000001" customHeight="1" x14ac:dyDescent="0.3">
      <c r="A264" s="21"/>
      <c r="I264" s="497"/>
    </row>
    <row r="265" spans="1:9" ht="18.600000000000001" customHeight="1" x14ac:dyDescent="0.3">
      <c r="A265" s="21"/>
      <c r="I265" s="497"/>
    </row>
    <row r="266" spans="1:9" ht="18.600000000000001" customHeight="1" x14ac:dyDescent="0.3">
      <c r="A266" s="21"/>
      <c r="I266" s="497"/>
    </row>
    <row r="267" spans="1:9" ht="18.600000000000001" customHeight="1" x14ac:dyDescent="0.3">
      <c r="A267" s="21"/>
      <c r="I267" s="497"/>
    </row>
    <row r="268" spans="1:9" ht="18.600000000000001" customHeight="1" x14ac:dyDescent="0.3">
      <c r="A268" s="21"/>
      <c r="I268" s="497"/>
    </row>
    <row r="269" spans="1:9" ht="18.600000000000001" customHeight="1" x14ac:dyDescent="0.3">
      <c r="A269" s="21"/>
      <c r="I269" s="497"/>
    </row>
    <row r="270" spans="1:9" ht="18.600000000000001" customHeight="1" x14ac:dyDescent="0.3">
      <c r="A270" s="21"/>
      <c r="I270" s="497"/>
    </row>
    <row r="271" spans="1:9" ht="18.600000000000001" customHeight="1" x14ac:dyDescent="0.3">
      <c r="A271" s="21"/>
      <c r="I271" s="497"/>
    </row>
    <row r="272" spans="1:9" ht="18.600000000000001" customHeight="1" x14ac:dyDescent="0.3">
      <c r="A272" s="21"/>
      <c r="I272" s="497"/>
    </row>
    <row r="273" spans="1:9" ht="18.600000000000001" customHeight="1" x14ac:dyDescent="0.3">
      <c r="A273" s="21"/>
      <c r="I273" s="497"/>
    </row>
    <row r="274" spans="1:9" ht="18.600000000000001" customHeight="1" x14ac:dyDescent="0.3">
      <c r="A274" s="21"/>
      <c r="I274" s="497"/>
    </row>
    <row r="275" spans="1:9" ht="18.600000000000001" customHeight="1" x14ac:dyDescent="0.3">
      <c r="A275" s="21"/>
      <c r="I275" s="497"/>
    </row>
    <row r="276" spans="1:9" ht="18.600000000000001" customHeight="1" x14ac:dyDescent="0.3">
      <c r="A276" s="21"/>
      <c r="I276" s="497"/>
    </row>
    <row r="277" spans="1:9" ht="18.600000000000001" customHeight="1" x14ac:dyDescent="0.3">
      <c r="A277" s="21"/>
      <c r="I277" s="497"/>
    </row>
    <row r="278" spans="1:9" ht="18.600000000000001" customHeight="1" x14ac:dyDescent="0.3">
      <c r="A278" s="21"/>
      <c r="I278" s="497"/>
    </row>
    <row r="279" spans="1:9" ht="18.600000000000001" customHeight="1" x14ac:dyDescent="0.3">
      <c r="A279" s="21"/>
      <c r="I279" s="497"/>
    </row>
    <row r="280" spans="1:9" ht="18.600000000000001" customHeight="1" x14ac:dyDescent="0.3">
      <c r="A280" s="21"/>
      <c r="I280" s="497"/>
    </row>
    <row r="281" spans="1:9" ht="18.600000000000001" customHeight="1" x14ac:dyDescent="0.3">
      <c r="A281" s="21"/>
      <c r="I281" s="497"/>
    </row>
    <row r="282" spans="1:9" ht="18.600000000000001" customHeight="1" x14ac:dyDescent="0.3">
      <c r="A282" s="21"/>
      <c r="I282" s="497"/>
    </row>
    <row r="283" spans="1:9" ht="18.600000000000001" customHeight="1" x14ac:dyDescent="0.3">
      <c r="A283" s="21"/>
      <c r="I283" s="497"/>
    </row>
    <row r="284" spans="1:9" ht="18.600000000000001" customHeight="1" x14ac:dyDescent="0.3">
      <c r="A284" s="21"/>
      <c r="I284" s="497"/>
    </row>
    <row r="285" spans="1:9" ht="18.600000000000001" customHeight="1" x14ac:dyDescent="0.3">
      <c r="A285" s="21"/>
      <c r="I285" s="497"/>
    </row>
    <row r="286" spans="1:9" ht="18.600000000000001" customHeight="1" x14ac:dyDescent="0.3">
      <c r="A286" s="21"/>
      <c r="I286" s="497"/>
    </row>
    <row r="287" spans="1:9" ht="18.600000000000001" customHeight="1" x14ac:dyDescent="0.3">
      <c r="A287" s="21"/>
      <c r="I287" s="497"/>
    </row>
    <row r="288" spans="1:9" ht="16.2" x14ac:dyDescent="0.3">
      <c r="A288" s="21"/>
      <c r="I288" s="497"/>
    </row>
    <row r="289" spans="1:9" ht="16.2" x14ac:dyDescent="0.3">
      <c r="A289" s="21"/>
      <c r="I289" s="497"/>
    </row>
    <row r="290" spans="1:9" ht="16.2" x14ac:dyDescent="0.3">
      <c r="A290" s="21"/>
      <c r="I290" s="497"/>
    </row>
    <row r="291" spans="1:9" ht="16.2" x14ac:dyDescent="0.3">
      <c r="A291" s="21"/>
      <c r="I291" s="497"/>
    </row>
    <row r="292" spans="1:9" ht="16.2" x14ac:dyDescent="0.3">
      <c r="A292" s="21"/>
      <c r="I292" s="497"/>
    </row>
    <row r="293" spans="1:9" ht="16.2" x14ac:dyDescent="0.3">
      <c r="A293" s="21"/>
      <c r="I293" s="497"/>
    </row>
    <row r="294" spans="1:9" ht="16.2" x14ac:dyDescent="0.3">
      <c r="A294" s="21"/>
      <c r="I294" s="497"/>
    </row>
    <row r="295" spans="1:9" ht="16.2" x14ac:dyDescent="0.3">
      <c r="A295" s="21"/>
      <c r="I295" s="497"/>
    </row>
    <row r="296" spans="1:9" ht="16.2" x14ac:dyDescent="0.3">
      <c r="A296" s="21"/>
      <c r="I296" s="497"/>
    </row>
    <row r="297" spans="1:9" ht="16.2" x14ac:dyDescent="0.3">
      <c r="A297" s="21"/>
      <c r="I297" s="497"/>
    </row>
    <row r="298" spans="1:9" ht="16.2" x14ac:dyDescent="0.3">
      <c r="A298" s="21"/>
      <c r="I298" s="497"/>
    </row>
    <row r="299" spans="1:9" ht="16.2" x14ac:dyDescent="0.3">
      <c r="A299" s="21"/>
      <c r="I299" s="497"/>
    </row>
    <row r="300" spans="1:9" ht="16.2" x14ac:dyDescent="0.3">
      <c r="A300" s="21"/>
      <c r="I300" s="497"/>
    </row>
    <row r="301" spans="1:9" ht="16.2" x14ac:dyDescent="0.3">
      <c r="A301" s="21"/>
      <c r="I301" s="497"/>
    </row>
    <row r="302" spans="1:9" ht="16.2" x14ac:dyDescent="0.3">
      <c r="A302" s="21"/>
      <c r="I302" s="497"/>
    </row>
    <row r="303" spans="1:9" ht="16.2" x14ac:dyDescent="0.3">
      <c r="A303" s="21"/>
      <c r="I303" s="497"/>
    </row>
    <row r="304" spans="1:9" ht="18.600000000000001" customHeight="1" x14ac:dyDescent="0.3">
      <c r="A304" s="21"/>
      <c r="I304" s="497"/>
    </row>
    <row r="305" spans="1:9" ht="18.600000000000001" customHeight="1" x14ac:dyDescent="0.3">
      <c r="A305" s="21"/>
      <c r="I305" s="497"/>
    </row>
    <row r="306" spans="1:9" ht="18.600000000000001" customHeight="1" x14ac:dyDescent="0.3">
      <c r="A306" s="21"/>
      <c r="I306" s="497"/>
    </row>
    <row r="307" spans="1:9" ht="18.600000000000001" customHeight="1" x14ac:dyDescent="0.3">
      <c r="A307" s="21"/>
      <c r="I307" s="497"/>
    </row>
    <row r="308" spans="1:9" ht="18.600000000000001" customHeight="1" x14ac:dyDescent="0.3">
      <c r="A308" s="21"/>
      <c r="I308" s="497"/>
    </row>
    <row r="309" spans="1:9" ht="18.600000000000001" customHeight="1" x14ac:dyDescent="0.3">
      <c r="A309" s="21"/>
      <c r="I309" s="497"/>
    </row>
    <row r="310" spans="1:9" ht="18.600000000000001" customHeight="1" x14ac:dyDescent="0.3">
      <c r="A310" s="21"/>
      <c r="I310" s="497"/>
    </row>
    <row r="311" spans="1:9" ht="18.600000000000001" customHeight="1" x14ac:dyDescent="0.3">
      <c r="A311" s="21"/>
      <c r="I311" s="497"/>
    </row>
    <row r="312" spans="1:9" ht="18.600000000000001" customHeight="1" x14ac:dyDescent="0.3">
      <c r="A312" s="21"/>
      <c r="I312" s="497"/>
    </row>
    <row r="313" spans="1:9" ht="18.600000000000001" customHeight="1" x14ac:dyDescent="0.3">
      <c r="A313" s="21"/>
      <c r="I313" s="497"/>
    </row>
    <row r="314" spans="1:9" ht="18.600000000000001" customHeight="1" x14ac:dyDescent="0.3">
      <c r="A314" s="21"/>
      <c r="I314" s="497"/>
    </row>
    <row r="315" spans="1:9" ht="18.600000000000001" customHeight="1" x14ac:dyDescent="0.3">
      <c r="A315" s="21"/>
      <c r="I315" s="497"/>
    </row>
    <row r="316" spans="1:9" ht="18.600000000000001" customHeight="1" x14ac:dyDescent="0.3">
      <c r="A316" s="21"/>
      <c r="I316" s="497"/>
    </row>
    <row r="317" spans="1:9" ht="18.600000000000001" customHeight="1" x14ac:dyDescent="0.3">
      <c r="A317" s="21"/>
      <c r="I317" s="497"/>
    </row>
    <row r="318" spans="1:9" ht="18.600000000000001" customHeight="1" x14ac:dyDescent="0.3">
      <c r="A318" s="21"/>
      <c r="I318" s="497"/>
    </row>
    <row r="319" spans="1:9" ht="18.600000000000001" customHeight="1" x14ac:dyDescent="0.3">
      <c r="A319" s="21"/>
      <c r="I319" s="497"/>
    </row>
    <row r="320" spans="1:9" ht="16.2" x14ac:dyDescent="0.3">
      <c r="A320" s="21"/>
      <c r="I320" s="497"/>
    </row>
    <row r="321" spans="1:9" ht="16.2" x14ac:dyDescent="0.3">
      <c r="A321" s="21"/>
      <c r="I321" s="497"/>
    </row>
    <row r="322" spans="1:9" ht="16.2" x14ac:dyDescent="0.3">
      <c r="A322" s="21"/>
      <c r="I322" s="497"/>
    </row>
    <row r="323" spans="1:9" ht="16.2" x14ac:dyDescent="0.3">
      <c r="A323" s="21"/>
      <c r="I323" s="497"/>
    </row>
    <row r="324" spans="1:9" ht="16.2" x14ac:dyDescent="0.3">
      <c r="A324" s="21"/>
      <c r="I324" s="497"/>
    </row>
    <row r="325" spans="1:9" ht="16.2" x14ac:dyDescent="0.3">
      <c r="A325" s="21"/>
      <c r="I325" s="497"/>
    </row>
    <row r="326" spans="1:9" ht="16.2" x14ac:dyDescent="0.3">
      <c r="A326" s="21"/>
      <c r="I326" s="497"/>
    </row>
    <row r="327" spans="1:9" ht="16.2" x14ac:dyDescent="0.3">
      <c r="A327" s="21"/>
      <c r="I327" s="497"/>
    </row>
    <row r="328" spans="1:9" ht="16.2" x14ac:dyDescent="0.3">
      <c r="A328" s="21"/>
      <c r="I328" s="497"/>
    </row>
    <row r="329" spans="1:9" ht="16.2" x14ac:dyDescent="0.3">
      <c r="A329" s="21"/>
      <c r="I329" s="497"/>
    </row>
    <row r="330" spans="1:9" ht="16.2" x14ac:dyDescent="0.3">
      <c r="A330" s="21"/>
      <c r="I330" s="497"/>
    </row>
    <row r="331" spans="1:9" ht="16.2" x14ac:dyDescent="0.3">
      <c r="A331" s="21"/>
      <c r="I331" s="497"/>
    </row>
    <row r="332" spans="1:9" ht="16.2" x14ac:dyDescent="0.3">
      <c r="A332" s="21"/>
      <c r="I332" s="497"/>
    </row>
    <row r="333" spans="1:9" ht="16.2" x14ac:dyDescent="0.3">
      <c r="A333" s="21"/>
      <c r="I333" s="497"/>
    </row>
    <row r="334" spans="1:9" ht="16.2" x14ac:dyDescent="0.3">
      <c r="A334" s="21"/>
      <c r="I334" s="497"/>
    </row>
    <row r="335" spans="1:9" ht="16.2" x14ac:dyDescent="0.3">
      <c r="A335" s="21"/>
      <c r="I335" s="497"/>
    </row>
    <row r="336" spans="1:9" ht="16.2" x14ac:dyDescent="0.3">
      <c r="A336" s="21"/>
      <c r="I336" s="497"/>
    </row>
    <row r="337" spans="1:9" ht="16.2" x14ac:dyDescent="0.3">
      <c r="A337" s="21"/>
      <c r="I337" s="497"/>
    </row>
    <row r="338" spans="1:9" ht="16.2" x14ac:dyDescent="0.3">
      <c r="A338" s="21"/>
      <c r="I338" s="497"/>
    </row>
    <row r="339" spans="1:9" ht="16.2" x14ac:dyDescent="0.3">
      <c r="A339" s="21"/>
      <c r="I339" s="497"/>
    </row>
    <row r="340" spans="1:9" ht="16.2" x14ac:dyDescent="0.3">
      <c r="A340" s="21"/>
      <c r="I340" s="497"/>
    </row>
    <row r="341" spans="1:9" ht="16.2" x14ac:dyDescent="0.3">
      <c r="A341" s="21"/>
      <c r="I341" s="497"/>
    </row>
    <row r="342" spans="1:9" ht="16.2" x14ac:dyDescent="0.3">
      <c r="A342" s="21"/>
      <c r="I342" s="497"/>
    </row>
    <row r="343" spans="1:9" ht="16.2" x14ac:dyDescent="0.3">
      <c r="A343" s="21"/>
      <c r="I343" s="497"/>
    </row>
    <row r="344" spans="1:9" ht="16.2" x14ac:dyDescent="0.3">
      <c r="A344" s="21"/>
      <c r="I344" s="497"/>
    </row>
    <row r="345" spans="1:9" ht="16.2" x14ac:dyDescent="0.3">
      <c r="A345" s="21"/>
      <c r="I345" s="497"/>
    </row>
    <row r="346" spans="1:9" ht="16.2" x14ac:dyDescent="0.3">
      <c r="A346" s="21"/>
      <c r="I346" s="497"/>
    </row>
  </sheetData>
  <phoneticPr fontId="4" type="noConversion"/>
  <printOptions horizontalCentered="1"/>
  <pageMargins left="0.16" right="0.16" top="0.39370078740157483" bottom="0.39370078740157483" header="0.23622047244094491" footer="0.23622047244094491"/>
  <pageSetup paperSize="9" scale="90" orientation="portrait" r:id="rId1"/>
  <headerFooter alignWithMargins="0">
    <oddFooter xml:space="preserve">&amp;C&amp;"Times New Roman,標準"&amp;P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6"/>
  <sheetViews>
    <sheetView showGridLines="0" topLeftCell="A121" workbookViewId="0">
      <selection activeCell="D133" sqref="D133"/>
    </sheetView>
  </sheetViews>
  <sheetFormatPr defaultColWidth="17.33203125" defaultRowHeight="15.75" customHeight="1" x14ac:dyDescent="0.25"/>
  <cols>
    <col min="1" max="1" width="6.109375" style="235" customWidth="1"/>
    <col min="2" max="2" width="23.33203125" style="235" customWidth="1"/>
    <col min="3" max="8" width="11.44140625" style="235" customWidth="1"/>
    <col min="9" max="9" width="14.44140625" style="235" customWidth="1"/>
    <col min="10" max="256" width="17.33203125" style="235"/>
    <col min="257" max="257" width="6.109375" style="235" customWidth="1"/>
    <col min="258" max="258" width="23.33203125" style="235" customWidth="1"/>
    <col min="259" max="264" width="11.44140625" style="235" customWidth="1"/>
    <col min="265" max="265" width="8.88671875" style="235" customWidth="1"/>
    <col min="266" max="512" width="17.33203125" style="235"/>
    <col min="513" max="513" width="6.109375" style="235" customWidth="1"/>
    <col min="514" max="514" width="23.33203125" style="235" customWidth="1"/>
    <col min="515" max="520" width="11.44140625" style="235" customWidth="1"/>
    <col min="521" max="521" width="8.88671875" style="235" customWidth="1"/>
    <col min="522" max="768" width="17.33203125" style="235"/>
    <col min="769" max="769" width="6.109375" style="235" customWidth="1"/>
    <col min="770" max="770" width="23.33203125" style="235" customWidth="1"/>
    <col min="771" max="776" width="11.44140625" style="235" customWidth="1"/>
    <col min="777" max="777" width="8.88671875" style="235" customWidth="1"/>
    <col min="778" max="1024" width="17.33203125" style="235"/>
    <col min="1025" max="1025" width="6.109375" style="235" customWidth="1"/>
    <col min="1026" max="1026" width="23.33203125" style="235" customWidth="1"/>
    <col min="1027" max="1032" width="11.44140625" style="235" customWidth="1"/>
    <col min="1033" max="1033" width="8.88671875" style="235" customWidth="1"/>
    <col min="1034" max="1280" width="17.33203125" style="235"/>
    <col min="1281" max="1281" width="6.109375" style="235" customWidth="1"/>
    <col min="1282" max="1282" width="23.33203125" style="235" customWidth="1"/>
    <col min="1283" max="1288" width="11.44140625" style="235" customWidth="1"/>
    <col min="1289" max="1289" width="8.88671875" style="235" customWidth="1"/>
    <col min="1290" max="1536" width="17.33203125" style="235"/>
    <col min="1537" max="1537" width="6.109375" style="235" customWidth="1"/>
    <col min="1538" max="1538" width="23.33203125" style="235" customWidth="1"/>
    <col min="1539" max="1544" width="11.44140625" style="235" customWidth="1"/>
    <col min="1545" max="1545" width="8.88671875" style="235" customWidth="1"/>
    <col min="1546" max="1792" width="17.33203125" style="235"/>
    <col min="1793" max="1793" width="6.109375" style="235" customWidth="1"/>
    <col min="1794" max="1794" width="23.33203125" style="235" customWidth="1"/>
    <col min="1795" max="1800" width="11.44140625" style="235" customWidth="1"/>
    <col min="1801" max="1801" width="8.88671875" style="235" customWidth="1"/>
    <col min="1802" max="2048" width="17.33203125" style="235"/>
    <col min="2049" max="2049" width="6.109375" style="235" customWidth="1"/>
    <col min="2050" max="2050" width="23.33203125" style="235" customWidth="1"/>
    <col min="2051" max="2056" width="11.44140625" style="235" customWidth="1"/>
    <col min="2057" max="2057" width="8.88671875" style="235" customWidth="1"/>
    <col min="2058" max="2304" width="17.33203125" style="235"/>
    <col min="2305" max="2305" width="6.109375" style="235" customWidth="1"/>
    <col min="2306" max="2306" width="23.33203125" style="235" customWidth="1"/>
    <col min="2307" max="2312" width="11.44140625" style="235" customWidth="1"/>
    <col min="2313" max="2313" width="8.88671875" style="235" customWidth="1"/>
    <col min="2314" max="2560" width="17.33203125" style="235"/>
    <col min="2561" max="2561" width="6.109375" style="235" customWidth="1"/>
    <col min="2562" max="2562" width="23.33203125" style="235" customWidth="1"/>
    <col min="2563" max="2568" width="11.44140625" style="235" customWidth="1"/>
    <col min="2569" max="2569" width="8.88671875" style="235" customWidth="1"/>
    <col min="2570" max="2816" width="17.33203125" style="235"/>
    <col min="2817" max="2817" width="6.109375" style="235" customWidth="1"/>
    <col min="2818" max="2818" width="23.33203125" style="235" customWidth="1"/>
    <col min="2819" max="2824" width="11.44140625" style="235" customWidth="1"/>
    <col min="2825" max="2825" width="8.88671875" style="235" customWidth="1"/>
    <col min="2826" max="3072" width="17.33203125" style="235"/>
    <col min="3073" max="3073" width="6.109375" style="235" customWidth="1"/>
    <col min="3074" max="3074" width="23.33203125" style="235" customWidth="1"/>
    <col min="3075" max="3080" width="11.44140625" style="235" customWidth="1"/>
    <col min="3081" max="3081" width="8.88671875" style="235" customWidth="1"/>
    <col min="3082" max="3328" width="17.33203125" style="235"/>
    <col min="3329" max="3329" width="6.109375" style="235" customWidth="1"/>
    <col min="3330" max="3330" width="23.33203125" style="235" customWidth="1"/>
    <col min="3331" max="3336" width="11.44140625" style="235" customWidth="1"/>
    <col min="3337" max="3337" width="8.88671875" style="235" customWidth="1"/>
    <col min="3338" max="3584" width="17.33203125" style="235"/>
    <col min="3585" max="3585" width="6.109375" style="235" customWidth="1"/>
    <col min="3586" max="3586" width="23.33203125" style="235" customWidth="1"/>
    <col min="3587" max="3592" width="11.44140625" style="235" customWidth="1"/>
    <col min="3593" max="3593" width="8.88671875" style="235" customWidth="1"/>
    <col min="3594" max="3840" width="17.33203125" style="235"/>
    <col min="3841" max="3841" width="6.109375" style="235" customWidth="1"/>
    <col min="3842" max="3842" width="23.33203125" style="235" customWidth="1"/>
    <col min="3843" max="3848" width="11.44140625" style="235" customWidth="1"/>
    <col min="3849" max="3849" width="8.88671875" style="235" customWidth="1"/>
    <col min="3850" max="4096" width="17.33203125" style="235"/>
    <col min="4097" max="4097" width="6.109375" style="235" customWidth="1"/>
    <col min="4098" max="4098" width="23.33203125" style="235" customWidth="1"/>
    <col min="4099" max="4104" width="11.44140625" style="235" customWidth="1"/>
    <col min="4105" max="4105" width="8.88671875" style="235" customWidth="1"/>
    <col min="4106" max="4352" width="17.33203125" style="235"/>
    <col min="4353" max="4353" width="6.109375" style="235" customWidth="1"/>
    <col min="4354" max="4354" width="23.33203125" style="235" customWidth="1"/>
    <col min="4355" max="4360" width="11.44140625" style="235" customWidth="1"/>
    <col min="4361" max="4361" width="8.88671875" style="235" customWidth="1"/>
    <col min="4362" max="4608" width="17.33203125" style="235"/>
    <col min="4609" max="4609" width="6.109375" style="235" customWidth="1"/>
    <col min="4610" max="4610" width="23.33203125" style="235" customWidth="1"/>
    <col min="4611" max="4616" width="11.44140625" style="235" customWidth="1"/>
    <col min="4617" max="4617" width="8.88671875" style="235" customWidth="1"/>
    <col min="4618" max="4864" width="17.33203125" style="235"/>
    <col min="4865" max="4865" width="6.109375" style="235" customWidth="1"/>
    <col min="4866" max="4866" width="23.33203125" style="235" customWidth="1"/>
    <col min="4867" max="4872" width="11.44140625" style="235" customWidth="1"/>
    <col min="4873" max="4873" width="8.88671875" style="235" customWidth="1"/>
    <col min="4874" max="5120" width="17.33203125" style="235"/>
    <col min="5121" max="5121" width="6.109375" style="235" customWidth="1"/>
    <col min="5122" max="5122" width="23.33203125" style="235" customWidth="1"/>
    <col min="5123" max="5128" width="11.44140625" style="235" customWidth="1"/>
    <col min="5129" max="5129" width="8.88671875" style="235" customWidth="1"/>
    <col min="5130" max="5376" width="17.33203125" style="235"/>
    <col min="5377" max="5377" width="6.109375" style="235" customWidth="1"/>
    <col min="5378" max="5378" width="23.33203125" style="235" customWidth="1"/>
    <col min="5379" max="5384" width="11.44140625" style="235" customWidth="1"/>
    <col min="5385" max="5385" width="8.88671875" style="235" customWidth="1"/>
    <col min="5386" max="5632" width="17.33203125" style="235"/>
    <col min="5633" max="5633" width="6.109375" style="235" customWidth="1"/>
    <col min="5634" max="5634" width="23.33203125" style="235" customWidth="1"/>
    <col min="5635" max="5640" width="11.44140625" style="235" customWidth="1"/>
    <col min="5641" max="5641" width="8.88671875" style="235" customWidth="1"/>
    <col min="5642" max="5888" width="17.33203125" style="235"/>
    <col min="5889" max="5889" width="6.109375" style="235" customWidth="1"/>
    <col min="5890" max="5890" width="23.33203125" style="235" customWidth="1"/>
    <col min="5891" max="5896" width="11.44140625" style="235" customWidth="1"/>
    <col min="5897" max="5897" width="8.88671875" style="235" customWidth="1"/>
    <col min="5898" max="6144" width="17.33203125" style="235"/>
    <col min="6145" max="6145" width="6.109375" style="235" customWidth="1"/>
    <col min="6146" max="6146" width="23.33203125" style="235" customWidth="1"/>
    <col min="6147" max="6152" width="11.44140625" style="235" customWidth="1"/>
    <col min="6153" max="6153" width="8.88671875" style="235" customWidth="1"/>
    <col min="6154" max="6400" width="17.33203125" style="235"/>
    <col min="6401" max="6401" width="6.109375" style="235" customWidth="1"/>
    <col min="6402" max="6402" width="23.33203125" style="235" customWidth="1"/>
    <col min="6403" max="6408" width="11.44140625" style="235" customWidth="1"/>
    <col min="6409" max="6409" width="8.88671875" style="235" customWidth="1"/>
    <col min="6410" max="6656" width="17.33203125" style="235"/>
    <col min="6657" max="6657" width="6.109375" style="235" customWidth="1"/>
    <col min="6658" max="6658" width="23.33203125" style="235" customWidth="1"/>
    <col min="6659" max="6664" width="11.44140625" style="235" customWidth="1"/>
    <col min="6665" max="6665" width="8.88671875" style="235" customWidth="1"/>
    <col min="6666" max="6912" width="17.33203125" style="235"/>
    <col min="6913" max="6913" width="6.109375" style="235" customWidth="1"/>
    <col min="6914" max="6914" width="23.33203125" style="235" customWidth="1"/>
    <col min="6915" max="6920" width="11.44140625" style="235" customWidth="1"/>
    <col min="6921" max="6921" width="8.88671875" style="235" customWidth="1"/>
    <col min="6922" max="7168" width="17.33203125" style="235"/>
    <col min="7169" max="7169" width="6.109375" style="235" customWidth="1"/>
    <col min="7170" max="7170" width="23.33203125" style="235" customWidth="1"/>
    <col min="7171" max="7176" width="11.44140625" style="235" customWidth="1"/>
    <col min="7177" max="7177" width="8.88671875" style="235" customWidth="1"/>
    <col min="7178" max="7424" width="17.33203125" style="235"/>
    <col min="7425" max="7425" width="6.109375" style="235" customWidth="1"/>
    <col min="7426" max="7426" width="23.33203125" style="235" customWidth="1"/>
    <col min="7427" max="7432" width="11.44140625" style="235" customWidth="1"/>
    <col min="7433" max="7433" width="8.88671875" style="235" customWidth="1"/>
    <col min="7434" max="7680" width="17.33203125" style="235"/>
    <col min="7681" max="7681" width="6.109375" style="235" customWidth="1"/>
    <col min="7682" max="7682" width="23.33203125" style="235" customWidth="1"/>
    <col min="7683" max="7688" width="11.44140625" style="235" customWidth="1"/>
    <col min="7689" max="7689" width="8.88671875" style="235" customWidth="1"/>
    <col min="7690" max="7936" width="17.33203125" style="235"/>
    <col min="7937" max="7937" width="6.109375" style="235" customWidth="1"/>
    <col min="7938" max="7938" width="23.33203125" style="235" customWidth="1"/>
    <col min="7939" max="7944" width="11.44140625" style="235" customWidth="1"/>
    <col min="7945" max="7945" width="8.88671875" style="235" customWidth="1"/>
    <col min="7946" max="8192" width="17.33203125" style="235"/>
    <col min="8193" max="8193" width="6.109375" style="235" customWidth="1"/>
    <col min="8194" max="8194" width="23.33203125" style="235" customWidth="1"/>
    <col min="8195" max="8200" width="11.44140625" style="235" customWidth="1"/>
    <col min="8201" max="8201" width="8.88671875" style="235" customWidth="1"/>
    <col min="8202" max="8448" width="17.33203125" style="235"/>
    <col min="8449" max="8449" width="6.109375" style="235" customWidth="1"/>
    <col min="8450" max="8450" width="23.33203125" style="235" customWidth="1"/>
    <col min="8451" max="8456" width="11.44140625" style="235" customWidth="1"/>
    <col min="8457" max="8457" width="8.88671875" style="235" customWidth="1"/>
    <col min="8458" max="8704" width="17.33203125" style="235"/>
    <col min="8705" max="8705" width="6.109375" style="235" customWidth="1"/>
    <col min="8706" max="8706" width="23.33203125" style="235" customWidth="1"/>
    <col min="8707" max="8712" width="11.44140625" style="235" customWidth="1"/>
    <col min="8713" max="8713" width="8.88671875" style="235" customWidth="1"/>
    <col min="8714" max="8960" width="17.33203125" style="235"/>
    <col min="8961" max="8961" width="6.109375" style="235" customWidth="1"/>
    <col min="8962" max="8962" width="23.33203125" style="235" customWidth="1"/>
    <col min="8963" max="8968" width="11.44140625" style="235" customWidth="1"/>
    <col min="8969" max="8969" width="8.88671875" style="235" customWidth="1"/>
    <col min="8970" max="9216" width="17.33203125" style="235"/>
    <col min="9217" max="9217" width="6.109375" style="235" customWidth="1"/>
    <col min="9218" max="9218" width="23.33203125" style="235" customWidth="1"/>
    <col min="9219" max="9224" width="11.44140625" style="235" customWidth="1"/>
    <col min="9225" max="9225" width="8.88671875" style="235" customWidth="1"/>
    <col min="9226" max="9472" width="17.33203125" style="235"/>
    <col min="9473" max="9473" width="6.109375" style="235" customWidth="1"/>
    <col min="9474" max="9474" width="23.33203125" style="235" customWidth="1"/>
    <col min="9475" max="9480" width="11.44140625" style="235" customWidth="1"/>
    <col min="9481" max="9481" width="8.88671875" style="235" customWidth="1"/>
    <col min="9482" max="9728" width="17.33203125" style="235"/>
    <col min="9729" max="9729" width="6.109375" style="235" customWidth="1"/>
    <col min="9730" max="9730" width="23.33203125" style="235" customWidth="1"/>
    <col min="9731" max="9736" width="11.44140625" style="235" customWidth="1"/>
    <col min="9737" max="9737" width="8.88671875" style="235" customWidth="1"/>
    <col min="9738" max="9984" width="17.33203125" style="235"/>
    <col min="9985" max="9985" width="6.109375" style="235" customWidth="1"/>
    <col min="9986" max="9986" width="23.33203125" style="235" customWidth="1"/>
    <col min="9987" max="9992" width="11.44140625" style="235" customWidth="1"/>
    <col min="9993" max="9993" width="8.88671875" style="235" customWidth="1"/>
    <col min="9994" max="10240" width="17.33203125" style="235"/>
    <col min="10241" max="10241" width="6.109375" style="235" customWidth="1"/>
    <col min="10242" max="10242" width="23.33203125" style="235" customWidth="1"/>
    <col min="10243" max="10248" width="11.44140625" style="235" customWidth="1"/>
    <col min="10249" max="10249" width="8.88671875" style="235" customWidth="1"/>
    <col min="10250" max="10496" width="17.33203125" style="235"/>
    <col min="10497" max="10497" width="6.109375" style="235" customWidth="1"/>
    <col min="10498" max="10498" width="23.33203125" style="235" customWidth="1"/>
    <col min="10499" max="10504" width="11.44140625" style="235" customWidth="1"/>
    <col min="10505" max="10505" width="8.88671875" style="235" customWidth="1"/>
    <col min="10506" max="10752" width="17.33203125" style="235"/>
    <col min="10753" max="10753" width="6.109375" style="235" customWidth="1"/>
    <col min="10754" max="10754" width="23.33203125" style="235" customWidth="1"/>
    <col min="10755" max="10760" width="11.44140625" style="235" customWidth="1"/>
    <col min="10761" max="10761" width="8.88671875" style="235" customWidth="1"/>
    <col min="10762" max="11008" width="17.33203125" style="235"/>
    <col min="11009" max="11009" width="6.109375" style="235" customWidth="1"/>
    <col min="11010" max="11010" width="23.33203125" style="235" customWidth="1"/>
    <col min="11011" max="11016" width="11.44140625" style="235" customWidth="1"/>
    <col min="11017" max="11017" width="8.88671875" style="235" customWidth="1"/>
    <col min="11018" max="11264" width="17.33203125" style="235"/>
    <col min="11265" max="11265" width="6.109375" style="235" customWidth="1"/>
    <col min="11266" max="11266" width="23.33203125" style="235" customWidth="1"/>
    <col min="11267" max="11272" width="11.44140625" style="235" customWidth="1"/>
    <col min="11273" max="11273" width="8.88671875" style="235" customWidth="1"/>
    <col min="11274" max="11520" width="17.33203125" style="235"/>
    <col min="11521" max="11521" width="6.109375" style="235" customWidth="1"/>
    <col min="11522" max="11522" width="23.33203125" style="235" customWidth="1"/>
    <col min="11523" max="11528" width="11.44140625" style="235" customWidth="1"/>
    <col min="11529" max="11529" width="8.88671875" style="235" customWidth="1"/>
    <col min="11530" max="11776" width="17.33203125" style="235"/>
    <col min="11777" max="11777" width="6.109375" style="235" customWidth="1"/>
    <col min="11778" max="11778" width="23.33203125" style="235" customWidth="1"/>
    <col min="11779" max="11784" width="11.44140625" style="235" customWidth="1"/>
    <col min="11785" max="11785" width="8.88671875" style="235" customWidth="1"/>
    <col min="11786" max="12032" width="17.33203125" style="235"/>
    <col min="12033" max="12033" width="6.109375" style="235" customWidth="1"/>
    <col min="12034" max="12034" width="23.33203125" style="235" customWidth="1"/>
    <col min="12035" max="12040" width="11.44140625" style="235" customWidth="1"/>
    <col min="12041" max="12041" width="8.88671875" style="235" customWidth="1"/>
    <col min="12042" max="12288" width="17.33203125" style="235"/>
    <col min="12289" max="12289" width="6.109375" style="235" customWidth="1"/>
    <col min="12290" max="12290" width="23.33203125" style="235" customWidth="1"/>
    <col min="12291" max="12296" width="11.44140625" style="235" customWidth="1"/>
    <col min="12297" max="12297" width="8.88671875" style="235" customWidth="1"/>
    <col min="12298" max="12544" width="17.33203125" style="235"/>
    <col min="12545" max="12545" width="6.109375" style="235" customWidth="1"/>
    <col min="12546" max="12546" width="23.33203125" style="235" customWidth="1"/>
    <col min="12547" max="12552" width="11.44140625" style="235" customWidth="1"/>
    <col min="12553" max="12553" width="8.88671875" style="235" customWidth="1"/>
    <col min="12554" max="12800" width="17.33203125" style="235"/>
    <col min="12801" max="12801" width="6.109375" style="235" customWidth="1"/>
    <col min="12802" max="12802" width="23.33203125" style="235" customWidth="1"/>
    <col min="12803" max="12808" width="11.44140625" style="235" customWidth="1"/>
    <col min="12809" max="12809" width="8.88671875" style="235" customWidth="1"/>
    <col min="12810" max="13056" width="17.33203125" style="235"/>
    <col min="13057" max="13057" width="6.109375" style="235" customWidth="1"/>
    <col min="13058" max="13058" width="23.33203125" style="235" customWidth="1"/>
    <col min="13059" max="13064" width="11.44140625" style="235" customWidth="1"/>
    <col min="13065" max="13065" width="8.88671875" style="235" customWidth="1"/>
    <col min="13066" max="13312" width="17.33203125" style="235"/>
    <col min="13313" max="13313" width="6.109375" style="235" customWidth="1"/>
    <col min="13314" max="13314" width="23.33203125" style="235" customWidth="1"/>
    <col min="13315" max="13320" width="11.44140625" style="235" customWidth="1"/>
    <col min="13321" max="13321" width="8.88671875" style="235" customWidth="1"/>
    <col min="13322" max="13568" width="17.33203125" style="235"/>
    <col min="13569" max="13569" width="6.109375" style="235" customWidth="1"/>
    <col min="13570" max="13570" width="23.33203125" style="235" customWidth="1"/>
    <col min="13571" max="13576" width="11.44140625" style="235" customWidth="1"/>
    <col min="13577" max="13577" width="8.88671875" style="235" customWidth="1"/>
    <col min="13578" max="13824" width="17.33203125" style="235"/>
    <col min="13825" max="13825" width="6.109375" style="235" customWidth="1"/>
    <col min="13826" max="13826" width="23.33203125" style="235" customWidth="1"/>
    <col min="13827" max="13832" width="11.44140625" style="235" customWidth="1"/>
    <col min="13833" max="13833" width="8.88671875" style="235" customWidth="1"/>
    <col min="13834" max="14080" width="17.33203125" style="235"/>
    <col min="14081" max="14081" width="6.109375" style="235" customWidth="1"/>
    <col min="14082" max="14082" width="23.33203125" style="235" customWidth="1"/>
    <col min="14083" max="14088" width="11.44140625" style="235" customWidth="1"/>
    <col min="14089" max="14089" width="8.88671875" style="235" customWidth="1"/>
    <col min="14090" max="14336" width="17.33203125" style="235"/>
    <col min="14337" max="14337" width="6.109375" style="235" customWidth="1"/>
    <col min="14338" max="14338" width="23.33203125" style="235" customWidth="1"/>
    <col min="14339" max="14344" width="11.44140625" style="235" customWidth="1"/>
    <col min="14345" max="14345" width="8.88671875" style="235" customWidth="1"/>
    <col min="14346" max="14592" width="17.33203125" style="235"/>
    <col min="14593" max="14593" width="6.109375" style="235" customWidth="1"/>
    <col min="14594" max="14594" width="23.33203125" style="235" customWidth="1"/>
    <col min="14595" max="14600" width="11.44140625" style="235" customWidth="1"/>
    <col min="14601" max="14601" width="8.88671875" style="235" customWidth="1"/>
    <col min="14602" max="14848" width="17.33203125" style="235"/>
    <col min="14849" max="14849" width="6.109375" style="235" customWidth="1"/>
    <col min="14850" max="14850" width="23.33203125" style="235" customWidth="1"/>
    <col min="14851" max="14856" width="11.44140625" style="235" customWidth="1"/>
    <col min="14857" max="14857" width="8.88671875" style="235" customWidth="1"/>
    <col min="14858" max="15104" width="17.33203125" style="235"/>
    <col min="15105" max="15105" width="6.109375" style="235" customWidth="1"/>
    <col min="15106" max="15106" width="23.33203125" style="235" customWidth="1"/>
    <col min="15107" max="15112" width="11.44140625" style="235" customWidth="1"/>
    <col min="15113" max="15113" width="8.88671875" style="235" customWidth="1"/>
    <col min="15114" max="15360" width="17.33203125" style="235"/>
    <col min="15361" max="15361" width="6.109375" style="235" customWidth="1"/>
    <col min="15362" max="15362" width="23.33203125" style="235" customWidth="1"/>
    <col min="15363" max="15368" width="11.44140625" style="235" customWidth="1"/>
    <col min="15369" max="15369" width="8.88671875" style="235" customWidth="1"/>
    <col min="15370" max="15616" width="17.33203125" style="235"/>
    <col min="15617" max="15617" width="6.109375" style="235" customWidth="1"/>
    <col min="15618" max="15618" width="23.33203125" style="235" customWidth="1"/>
    <col min="15619" max="15624" width="11.44140625" style="235" customWidth="1"/>
    <col min="15625" max="15625" width="8.88671875" style="235" customWidth="1"/>
    <col min="15626" max="15872" width="17.33203125" style="235"/>
    <col min="15873" max="15873" width="6.109375" style="235" customWidth="1"/>
    <col min="15874" max="15874" width="23.33203125" style="235" customWidth="1"/>
    <col min="15875" max="15880" width="11.44140625" style="235" customWidth="1"/>
    <col min="15881" max="15881" width="8.88671875" style="235" customWidth="1"/>
    <col min="15882" max="16128" width="17.33203125" style="235"/>
    <col min="16129" max="16129" width="6.109375" style="235" customWidth="1"/>
    <col min="16130" max="16130" width="23.33203125" style="235" customWidth="1"/>
    <col min="16131" max="16136" width="11.44140625" style="235" customWidth="1"/>
    <col min="16137" max="16137" width="8.88671875" style="235" customWidth="1"/>
    <col min="16138" max="16384" width="17.33203125" style="235"/>
  </cols>
  <sheetData>
    <row r="1" spans="1:9" ht="18" customHeight="1" x14ac:dyDescent="0.25">
      <c r="A1" s="237" t="s">
        <v>718</v>
      </c>
      <c r="B1" s="238"/>
      <c r="C1" s="234" t="s">
        <v>738</v>
      </c>
      <c r="D1" s="238"/>
      <c r="E1" s="238"/>
      <c r="F1" s="234" t="s">
        <v>739</v>
      </c>
      <c r="G1" s="234"/>
      <c r="H1" s="234"/>
      <c r="I1" s="239"/>
    </row>
    <row r="2" spans="1:9" ht="15.75" customHeight="1" x14ac:dyDescent="0.25">
      <c r="A2" s="240"/>
      <c r="B2" s="241" t="s">
        <v>740</v>
      </c>
      <c r="C2" s="242" t="s">
        <v>244</v>
      </c>
      <c r="D2" s="243" t="s">
        <v>118</v>
      </c>
      <c r="E2" s="244" t="s">
        <v>130</v>
      </c>
      <c r="F2" s="245" t="s">
        <v>117</v>
      </c>
      <c r="G2" s="246" t="s">
        <v>132</v>
      </c>
      <c r="H2" s="247" t="s">
        <v>131</v>
      </c>
      <c r="I2" s="248" t="s">
        <v>720</v>
      </c>
    </row>
    <row r="3" spans="1:9" ht="18.75" customHeight="1" thickBot="1" x14ac:dyDescent="0.3">
      <c r="A3" s="249" t="s">
        <v>7</v>
      </c>
      <c r="B3" s="250" t="s">
        <v>8</v>
      </c>
      <c r="C3" s="250" t="s">
        <v>9</v>
      </c>
      <c r="D3" s="250" t="s">
        <v>10</v>
      </c>
      <c r="E3" s="251" t="s">
        <v>11</v>
      </c>
      <c r="F3" s="250" t="s">
        <v>12</v>
      </c>
      <c r="G3" s="250" t="s">
        <v>13</v>
      </c>
      <c r="H3" s="250" t="s">
        <v>14</v>
      </c>
      <c r="I3" s="673" t="s">
        <v>741</v>
      </c>
    </row>
    <row r="4" spans="1:9" ht="32.25" customHeight="1" thickTop="1" x14ac:dyDescent="0.25">
      <c r="A4" s="932">
        <v>1</v>
      </c>
      <c r="B4" s="252" t="s">
        <v>742</v>
      </c>
      <c r="C4" s="253"/>
      <c r="D4" s="254" t="s">
        <v>743</v>
      </c>
      <c r="E4" s="255" t="s">
        <v>283</v>
      </c>
      <c r="F4" s="256" t="s">
        <v>744</v>
      </c>
      <c r="G4" s="257" t="s">
        <v>745</v>
      </c>
      <c r="H4" s="253"/>
      <c r="I4" s="934" t="s">
        <v>746</v>
      </c>
    </row>
    <row r="5" spans="1:9" ht="18" customHeight="1" x14ac:dyDescent="0.25">
      <c r="A5" s="933"/>
      <c r="B5" s="258" t="s">
        <v>747</v>
      </c>
      <c r="C5" s="259"/>
      <c r="D5" s="260" t="s">
        <v>748</v>
      </c>
      <c r="E5" s="261" t="s">
        <v>749</v>
      </c>
      <c r="F5" s="262" t="s">
        <v>750</v>
      </c>
      <c r="G5" s="259" t="s">
        <v>751</v>
      </c>
      <c r="H5" s="263"/>
      <c r="I5" s="933"/>
    </row>
    <row r="6" spans="1:9" ht="18.75" customHeight="1" thickBot="1" x14ac:dyDescent="0.3">
      <c r="A6" s="933"/>
      <c r="B6" s="258" t="s">
        <v>737</v>
      </c>
      <c r="C6" s="264"/>
      <c r="D6" s="265">
        <v>2</v>
      </c>
      <c r="E6" s="266">
        <v>1</v>
      </c>
      <c r="F6" s="267">
        <v>3</v>
      </c>
      <c r="G6" s="264"/>
      <c r="H6" s="268"/>
      <c r="I6" s="933"/>
    </row>
    <row r="7" spans="1:9" ht="32.25" customHeight="1" thickTop="1" x14ac:dyDescent="0.3">
      <c r="A7" s="932" t="s">
        <v>752</v>
      </c>
      <c r="B7" s="252" t="s">
        <v>753</v>
      </c>
      <c r="C7" s="269"/>
      <c r="D7" s="270" t="s">
        <v>754</v>
      </c>
      <c r="E7" s="271" t="s">
        <v>755</v>
      </c>
      <c r="F7" s="257" t="s">
        <v>756</v>
      </c>
      <c r="G7" s="272" t="s">
        <v>757</v>
      </c>
      <c r="H7" s="269"/>
      <c r="I7" s="935" t="s">
        <v>758</v>
      </c>
    </row>
    <row r="8" spans="1:9" ht="18" customHeight="1" x14ac:dyDescent="0.25">
      <c r="A8" s="933"/>
      <c r="B8" s="258" t="s">
        <v>747</v>
      </c>
      <c r="C8" s="259"/>
      <c r="D8" s="259" t="s">
        <v>759</v>
      </c>
      <c r="E8" s="259" t="s">
        <v>760</v>
      </c>
      <c r="F8" s="273" t="s">
        <v>761</v>
      </c>
      <c r="G8" s="259" t="s">
        <v>762</v>
      </c>
      <c r="H8" s="274"/>
      <c r="I8" s="933"/>
    </row>
    <row r="9" spans="1:9" ht="18.75" customHeight="1" thickBot="1" x14ac:dyDescent="0.3">
      <c r="A9" s="933"/>
      <c r="B9" s="258" t="s">
        <v>737</v>
      </c>
      <c r="C9" s="264"/>
      <c r="D9" s="275"/>
      <c r="E9" s="264"/>
      <c r="F9" s="264"/>
      <c r="G9" s="264">
        <v>3</v>
      </c>
      <c r="H9" s="268"/>
      <c r="I9" s="933"/>
    </row>
    <row r="10" spans="1:9" ht="31.5" customHeight="1" x14ac:dyDescent="0.3">
      <c r="A10" s="932" t="s">
        <v>763</v>
      </c>
      <c r="B10" s="252" t="s">
        <v>764</v>
      </c>
      <c r="C10" s="276" t="s">
        <v>765</v>
      </c>
      <c r="D10" s="277" t="s">
        <v>766</v>
      </c>
      <c r="E10" s="256" t="s">
        <v>767</v>
      </c>
      <c r="F10" s="278" t="s">
        <v>768</v>
      </c>
      <c r="G10" s="279" t="s">
        <v>769</v>
      </c>
      <c r="H10" s="269"/>
      <c r="I10" s="935" t="s">
        <v>758</v>
      </c>
    </row>
    <row r="11" spans="1:9" ht="18" customHeight="1" x14ac:dyDescent="0.25">
      <c r="A11" s="933"/>
      <c r="B11" s="258" t="s">
        <v>747</v>
      </c>
      <c r="C11" s="260" t="s">
        <v>770</v>
      </c>
      <c r="D11" s="280" t="s">
        <v>771</v>
      </c>
      <c r="E11" s="281" t="s">
        <v>772</v>
      </c>
      <c r="F11" s="273" t="s">
        <v>773</v>
      </c>
      <c r="G11" s="259" t="s">
        <v>774</v>
      </c>
      <c r="H11" s="274"/>
      <c r="I11" s="933"/>
    </row>
    <row r="12" spans="1:9" ht="18.75" customHeight="1" thickBot="1" x14ac:dyDescent="0.3">
      <c r="A12" s="933"/>
      <c r="B12" s="258" t="s">
        <v>737</v>
      </c>
      <c r="C12" s="265">
        <v>2</v>
      </c>
      <c r="D12" s="282">
        <v>1</v>
      </c>
      <c r="E12" s="283"/>
      <c r="F12" s="275"/>
      <c r="G12" s="264"/>
      <c r="H12" s="268"/>
      <c r="I12" s="933"/>
    </row>
    <row r="13" spans="1:9" ht="32.25" customHeight="1" thickTop="1" x14ac:dyDescent="0.25">
      <c r="A13" s="932">
        <v>3</v>
      </c>
      <c r="B13" s="252" t="s">
        <v>775</v>
      </c>
      <c r="C13" s="253" t="s">
        <v>776</v>
      </c>
      <c r="D13" s="284" t="s">
        <v>777</v>
      </c>
      <c r="E13" s="255" t="s">
        <v>328</v>
      </c>
      <c r="F13" s="285" t="s">
        <v>778</v>
      </c>
      <c r="G13" s="256" t="s">
        <v>779</v>
      </c>
      <c r="H13" s="286"/>
      <c r="I13" s="934" t="s">
        <v>780</v>
      </c>
    </row>
    <row r="14" spans="1:9" ht="18" customHeight="1" x14ac:dyDescent="0.25">
      <c r="A14" s="933"/>
      <c r="B14" s="258" t="s">
        <v>747</v>
      </c>
      <c r="C14" s="259" t="s">
        <v>781</v>
      </c>
      <c r="D14" s="260" t="s">
        <v>782</v>
      </c>
      <c r="E14" s="261" t="s">
        <v>783</v>
      </c>
      <c r="F14" s="287" t="s">
        <v>784</v>
      </c>
      <c r="G14" s="281" t="s">
        <v>785</v>
      </c>
      <c r="H14" s="263"/>
      <c r="I14" s="933"/>
    </row>
    <row r="15" spans="1:9" ht="18.75" customHeight="1" thickBot="1" x14ac:dyDescent="0.3">
      <c r="A15" s="933"/>
      <c r="B15" s="258" t="s">
        <v>737</v>
      </c>
      <c r="C15" s="264">
        <v>4</v>
      </c>
      <c r="D15" s="265">
        <v>5</v>
      </c>
      <c r="E15" s="266">
        <v>1</v>
      </c>
      <c r="F15" s="266">
        <v>2</v>
      </c>
      <c r="G15" s="267">
        <v>3</v>
      </c>
      <c r="H15" s="268"/>
      <c r="I15" s="933"/>
    </row>
    <row r="16" spans="1:9" ht="16.5" customHeight="1" thickTop="1" x14ac:dyDescent="0.25">
      <c r="A16" s="932">
        <v>4</v>
      </c>
      <c r="B16" s="252" t="s">
        <v>786</v>
      </c>
      <c r="C16" s="278" t="s">
        <v>787</v>
      </c>
      <c r="D16" s="270" t="s">
        <v>788</v>
      </c>
      <c r="E16" s="271" t="s">
        <v>789</v>
      </c>
      <c r="F16" s="271" t="s">
        <v>790</v>
      </c>
      <c r="G16" s="288" t="s">
        <v>791</v>
      </c>
      <c r="H16" s="278" t="s">
        <v>792</v>
      </c>
      <c r="I16" s="939" t="s">
        <v>793</v>
      </c>
    </row>
    <row r="17" spans="1:9" ht="18" customHeight="1" x14ac:dyDescent="0.25">
      <c r="A17" s="933"/>
      <c r="B17" s="258" t="s">
        <v>747</v>
      </c>
      <c r="C17" s="259" t="s">
        <v>794</v>
      </c>
      <c r="D17" s="259" t="s">
        <v>795</v>
      </c>
      <c r="E17" s="259" t="s">
        <v>796</v>
      </c>
      <c r="F17" s="273" t="s">
        <v>797</v>
      </c>
      <c r="G17" s="259" t="s">
        <v>798</v>
      </c>
      <c r="H17" s="263" t="s">
        <v>799</v>
      </c>
      <c r="I17" s="933"/>
    </row>
    <row r="18" spans="1:9" ht="18" customHeight="1" x14ac:dyDescent="0.25">
      <c r="A18" s="933"/>
      <c r="B18" s="258" t="s">
        <v>737</v>
      </c>
      <c r="C18" s="264">
        <v>2</v>
      </c>
      <c r="D18" s="264">
        <v>1</v>
      </c>
      <c r="E18" s="264"/>
      <c r="F18" s="264">
        <v>4</v>
      </c>
      <c r="G18" s="264">
        <v>3</v>
      </c>
      <c r="H18" s="268"/>
      <c r="I18" s="933"/>
    </row>
    <row r="19" spans="1:9" ht="15.75" customHeight="1" x14ac:dyDescent="0.25">
      <c r="A19" s="932">
        <v>5</v>
      </c>
      <c r="B19" s="252" t="s">
        <v>53</v>
      </c>
      <c r="C19" s="270" t="s">
        <v>800</v>
      </c>
      <c r="D19" s="270" t="s">
        <v>801</v>
      </c>
      <c r="E19" s="289" t="s">
        <v>802</v>
      </c>
      <c r="F19" s="272" t="s">
        <v>803</v>
      </c>
      <c r="G19" s="278" t="s">
        <v>804</v>
      </c>
      <c r="H19" s="253"/>
      <c r="I19" s="934" t="s">
        <v>805</v>
      </c>
    </row>
    <row r="20" spans="1:9" ht="18" customHeight="1" x14ac:dyDescent="0.25">
      <c r="A20" s="933"/>
      <c r="B20" s="258" t="s">
        <v>747</v>
      </c>
      <c r="C20" s="259" t="s">
        <v>806</v>
      </c>
      <c r="D20" s="259" t="s">
        <v>807</v>
      </c>
      <c r="E20" s="259" t="s">
        <v>808</v>
      </c>
      <c r="F20" s="273" t="s">
        <v>809</v>
      </c>
      <c r="G20" s="259" t="s">
        <v>810</v>
      </c>
      <c r="H20" s="263"/>
      <c r="I20" s="933"/>
    </row>
    <row r="21" spans="1:9" ht="18" customHeight="1" x14ac:dyDescent="0.25">
      <c r="A21" s="933"/>
      <c r="B21" s="258" t="s">
        <v>737</v>
      </c>
      <c r="C21" s="264"/>
      <c r="D21" s="264">
        <v>3</v>
      </c>
      <c r="E21" s="264">
        <v>1</v>
      </c>
      <c r="F21" s="264">
        <v>4</v>
      </c>
      <c r="G21" s="264">
        <v>2</v>
      </c>
      <c r="H21" s="268"/>
      <c r="I21" s="933"/>
    </row>
    <row r="22" spans="1:9" ht="31.5" customHeight="1" x14ac:dyDescent="0.3">
      <c r="A22" s="932" t="s">
        <v>811</v>
      </c>
      <c r="B22" s="252" t="s">
        <v>812</v>
      </c>
      <c r="C22" s="290"/>
      <c r="D22" s="270" t="s">
        <v>813</v>
      </c>
      <c r="E22" s="289" t="s">
        <v>814</v>
      </c>
      <c r="F22" s="257" t="s">
        <v>815</v>
      </c>
      <c r="G22" s="270" t="s">
        <v>816</v>
      </c>
      <c r="H22" s="290"/>
      <c r="I22" s="936" t="s">
        <v>817</v>
      </c>
    </row>
    <row r="23" spans="1:9" ht="18" customHeight="1" x14ac:dyDescent="0.25">
      <c r="A23" s="933"/>
      <c r="B23" s="258" t="s">
        <v>747</v>
      </c>
      <c r="C23" s="259"/>
      <c r="D23" s="259" t="s">
        <v>818</v>
      </c>
      <c r="E23" s="259" t="s">
        <v>819</v>
      </c>
      <c r="F23" s="273" t="s">
        <v>820</v>
      </c>
      <c r="G23" s="259" t="s">
        <v>821</v>
      </c>
      <c r="H23" s="263"/>
      <c r="I23" s="933"/>
    </row>
    <row r="24" spans="1:9" ht="18" customHeight="1" x14ac:dyDescent="0.25">
      <c r="A24" s="933"/>
      <c r="B24" s="258" t="s">
        <v>737</v>
      </c>
      <c r="C24" s="264"/>
      <c r="D24" s="264"/>
      <c r="E24" s="264"/>
      <c r="F24" s="264"/>
      <c r="G24" s="264">
        <v>5</v>
      </c>
      <c r="H24" s="268"/>
      <c r="I24" s="933"/>
    </row>
    <row r="25" spans="1:9" ht="31.5" customHeight="1" x14ac:dyDescent="0.3">
      <c r="A25" s="932" t="s">
        <v>822</v>
      </c>
      <c r="B25" s="252" t="s">
        <v>823</v>
      </c>
      <c r="C25" s="278" t="s">
        <v>824</v>
      </c>
      <c r="D25" s="256" t="s">
        <v>825</v>
      </c>
      <c r="E25" s="278" t="s">
        <v>826</v>
      </c>
      <c r="F25" s="289" t="s">
        <v>827</v>
      </c>
      <c r="G25" s="278" t="s">
        <v>828</v>
      </c>
      <c r="H25" s="291"/>
      <c r="I25" s="933"/>
    </row>
    <row r="26" spans="1:9" ht="18" customHeight="1" x14ac:dyDescent="0.25">
      <c r="A26" s="933"/>
      <c r="B26" s="258" t="s">
        <v>747</v>
      </c>
      <c r="C26" s="259" t="s">
        <v>829</v>
      </c>
      <c r="D26" s="259" t="s">
        <v>830</v>
      </c>
      <c r="E26" s="259" t="s">
        <v>831</v>
      </c>
      <c r="F26" s="273" t="s">
        <v>832</v>
      </c>
      <c r="G26" s="259" t="s">
        <v>833</v>
      </c>
      <c r="H26" s="263"/>
      <c r="I26" s="933"/>
    </row>
    <row r="27" spans="1:9" ht="18" customHeight="1" x14ac:dyDescent="0.25">
      <c r="A27" s="933"/>
      <c r="B27" s="258" t="s">
        <v>737</v>
      </c>
      <c r="C27" s="264">
        <v>6</v>
      </c>
      <c r="D27" s="264">
        <v>2</v>
      </c>
      <c r="E27" s="264">
        <v>1</v>
      </c>
      <c r="F27" s="264">
        <v>4</v>
      </c>
      <c r="G27" s="264">
        <v>3</v>
      </c>
      <c r="H27" s="268"/>
      <c r="I27" s="933"/>
    </row>
    <row r="28" spans="1:9" ht="15.75" customHeight="1" x14ac:dyDescent="0.3">
      <c r="A28" s="932">
        <v>7</v>
      </c>
      <c r="B28" s="292" t="s">
        <v>834</v>
      </c>
      <c r="C28" s="269"/>
      <c r="D28" s="279" t="s">
        <v>835</v>
      </c>
      <c r="E28" s="278" t="s">
        <v>836</v>
      </c>
      <c r="F28" s="253" t="s">
        <v>837</v>
      </c>
      <c r="G28" s="278" t="s">
        <v>838</v>
      </c>
      <c r="H28" s="269"/>
      <c r="I28" s="937" t="s">
        <v>839</v>
      </c>
    </row>
    <row r="29" spans="1:9" ht="18" customHeight="1" x14ac:dyDescent="0.25">
      <c r="A29" s="933"/>
      <c r="B29" s="293" t="s">
        <v>747</v>
      </c>
      <c r="C29" s="259"/>
      <c r="D29" s="259" t="s">
        <v>840</v>
      </c>
      <c r="E29" s="259" t="s">
        <v>841</v>
      </c>
      <c r="F29" s="273" t="s">
        <v>842</v>
      </c>
      <c r="G29" s="259" t="s">
        <v>843</v>
      </c>
      <c r="H29" s="263"/>
      <c r="I29" s="933"/>
    </row>
    <row r="30" spans="1:9" ht="18.75" customHeight="1" thickBot="1" x14ac:dyDescent="0.3">
      <c r="A30" s="933"/>
      <c r="B30" s="293" t="s">
        <v>737</v>
      </c>
      <c r="C30" s="264"/>
      <c r="D30" s="275">
        <v>2</v>
      </c>
      <c r="E30" s="275"/>
      <c r="F30" s="275">
        <v>1</v>
      </c>
      <c r="G30" s="264">
        <v>3</v>
      </c>
      <c r="H30" s="268"/>
      <c r="I30" s="933"/>
    </row>
    <row r="31" spans="1:9" ht="16.5" customHeight="1" thickTop="1" x14ac:dyDescent="0.25">
      <c r="A31" s="932">
        <v>8</v>
      </c>
      <c r="B31" s="292" t="s">
        <v>78</v>
      </c>
      <c r="C31" s="294" t="s">
        <v>844</v>
      </c>
      <c r="D31" s="285" t="s">
        <v>845</v>
      </c>
      <c r="E31" s="295" t="s">
        <v>846</v>
      </c>
      <c r="F31" s="296" t="s">
        <v>847</v>
      </c>
      <c r="G31" s="297" t="s">
        <v>848</v>
      </c>
      <c r="H31" s="253"/>
      <c r="I31" s="938" t="s">
        <v>849</v>
      </c>
    </row>
    <row r="32" spans="1:9" ht="18" customHeight="1" x14ac:dyDescent="0.25">
      <c r="A32" s="933"/>
      <c r="B32" s="258" t="s">
        <v>747</v>
      </c>
      <c r="C32" s="260" t="s">
        <v>850</v>
      </c>
      <c r="D32" s="261" t="s">
        <v>851</v>
      </c>
      <c r="E32" s="261" t="s">
        <v>852</v>
      </c>
      <c r="F32" s="287" t="s">
        <v>853</v>
      </c>
      <c r="G32" s="281" t="s">
        <v>799</v>
      </c>
      <c r="H32" s="263"/>
      <c r="I32" s="933"/>
    </row>
    <row r="33" spans="1:9" ht="18.75" customHeight="1" thickBot="1" x14ac:dyDescent="0.3">
      <c r="A33" s="933"/>
      <c r="B33" s="258" t="s">
        <v>737</v>
      </c>
      <c r="C33" s="265">
        <v>4</v>
      </c>
      <c r="D33" s="266">
        <v>1</v>
      </c>
      <c r="E33" s="266">
        <v>2</v>
      </c>
      <c r="F33" s="266">
        <v>3</v>
      </c>
      <c r="G33" s="267"/>
      <c r="H33" s="268"/>
      <c r="I33" s="933"/>
    </row>
    <row r="34" spans="1:9" ht="32.25" customHeight="1" thickTop="1" x14ac:dyDescent="0.3">
      <c r="A34" s="932">
        <v>9</v>
      </c>
      <c r="B34" s="292" t="s">
        <v>854</v>
      </c>
      <c r="C34" s="298"/>
      <c r="D34" s="299" t="s">
        <v>855</v>
      </c>
      <c r="E34" s="255" t="s">
        <v>283</v>
      </c>
      <c r="F34" s="300" t="s">
        <v>856</v>
      </c>
      <c r="G34" s="253" t="s">
        <v>743</v>
      </c>
      <c r="H34" s="298"/>
      <c r="I34" s="934" t="s">
        <v>857</v>
      </c>
    </row>
    <row r="35" spans="1:9" ht="18" customHeight="1" x14ac:dyDescent="0.25">
      <c r="A35" s="933"/>
      <c r="B35" s="258" t="s">
        <v>747</v>
      </c>
      <c r="C35" s="259"/>
      <c r="D35" s="260" t="s">
        <v>858</v>
      </c>
      <c r="E35" s="261" t="s">
        <v>859</v>
      </c>
      <c r="F35" s="262" t="s">
        <v>860</v>
      </c>
      <c r="G35" s="259" t="s">
        <v>861</v>
      </c>
      <c r="H35" s="263"/>
      <c r="I35" s="933"/>
    </row>
    <row r="36" spans="1:9" ht="18.75" customHeight="1" thickBot="1" x14ac:dyDescent="0.3">
      <c r="A36" s="933"/>
      <c r="B36" s="258" t="s">
        <v>737</v>
      </c>
      <c r="C36" s="264"/>
      <c r="D36" s="265">
        <v>2</v>
      </c>
      <c r="E36" s="266">
        <v>1</v>
      </c>
      <c r="F36" s="267"/>
      <c r="G36" s="264">
        <v>3</v>
      </c>
      <c r="H36" s="268"/>
      <c r="I36" s="933"/>
    </row>
    <row r="37" spans="1:9" ht="32.25" customHeight="1" thickTop="1" x14ac:dyDescent="0.3">
      <c r="A37" s="932" t="s">
        <v>862</v>
      </c>
      <c r="B37" s="292" t="s">
        <v>863</v>
      </c>
      <c r="C37" s="269"/>
      <c r="D37" s="257" t="s">
        <v>864</v>
      </c>
      <c r="E37" s="301" t="s">
        <v>865</v>
      </c>
      <c r="F37" s="257" t="s">
        <v>756</v>
      </c>
      <c r="G37" s="270" t="s">
        <v>866</v>
      </c>
      <c r="H37" s="269"/>
      <c r="I37" s="934" t="s">
        <v>867</v>
      </c>
    </row>
    <row r="38" spans="1:9" ht="18" customHeight="1" x14ac:dyDescent="0.25">
      <c r="A38" s="933"/>
      <c r="B38" s="258" t="s">
        <v>747</v>
      </c>
      <c r="C38" s="259"/>
      <c r="D38" s="259" t="s">
        <v>868</v>
      </c>
      <c r="E38" s="259" t="s">
        <v>869</v>
      </c>
      <c r="F38" s="273" t="s">
        <v>870</v>
      </c>
      <c r="G38" s="259" t="s">
        <v>871</v>
      </c>
      <c r="H38" s="263"/>
      <c r="I38" s="933"/>
    </row>
    <row r="39" spans="1:9" ht="18" customHeight="1" x14ac:dyDescent="0.25">
      <c r="A39" s="933"/>
      <c r="B39" s="258" t="s">
        <v>737</v>
      </c>
      <c r="C39" s="264"/>
      <c r="D39" s="264">
        <v>4</v>
      </c>
      <c r="E39" s="264"/>
      <c r="F39" s="264"/>
      <c r="G39" s="264"/>
      <c r="H39" s="268"/>
      <c r="I39" s="933"/>
    </row>
    <row r="40" spans="1:9" ht="31.5" customHeight="1" x14ac:dyDescent="0.25">
      <c r="A40" s="932" t="s">
        <v>872</v>
      </c>
      <c r="B40" s="292" t="s">
        <v>873</v>
      </c>
      <c r="C40" s="278" t="s">
        <v>768</v>
      </c>
      <c r="D40" s="279" t="s">
        <v>765</v>
      </c>
      <c r="E40" s="278" t="s">
        <v>766</v>
      </c>
      <c r="F40" s="253" t="s">
        <v>874</v>
      </c>
      <c r="G40" s="278" t="s">
        <v>824</v>
      </c>
      <c r="H40" s="253"/>
      <c r="I40" s="933"/>
    </row>
    <row r="41" spans="1:9" ht="18" customHeight="1" x14ac:dyDescent="0.25">
      <c r="A41" s="933"/>
      <c r="B41" s="258" t="s">
        <v>747</v>
      </c>
      <c r="C41" s="259" t="s">
        <v>875</v>
      </c>
      <c r="D41" s="259" t="s">
        <v>876</v>
      </c>
      <c r="E41" s="259" t="s">
        <v>877</v>
      </c>
      <c r="F41" s="273" t="s">
        <v>878</v>
      </c>
      <c r="G41" s="259" t="s">
        <v>879</v>
      </c>
      <c r="H41" s="263"/>
      <c r="I41" s="933"/>
    </row>
    <row r="42" spans="1:9" ht="18" customHeight="1" x14ac:dyDescent="0.25">
      <c r="A42" s="933"/>
      <c r="B42" s="258" t="s">
        <v>737</v>
      </c>
      <c r="C42" s="264"/>
      <c r="D42" s="264">
        <v>2</v>
      </c>
      <c r="E42" s="264">
        <v>1</v>
      </c>
      <c r="F42" s="264">
        <v>3</v>
      </c>
      <c r="G42" s="264"/>
      <c r="H42" s="268"/>
      <c r="I42" s="933"/>
    </row>
    <row r="43" spans="1:9" ht="31.5" customHeight="1" x14ac:dyDescent="0.25">
      <c r="A43" s="932">
        <v>11</v>
      </c>
      <c r="B43" s="292" t="s">
        <v>880</v>
      </c>
      <c r="C43" s="278" t="s">
        <v>838</v>
      </c>
      <c r="D43" s="253" t="s">
        <v>881</v>
      </c>
      <c r="E43" s="278" t="s">
        <v>882</v>
      </c>
      <c r="F43" s="253" t="s">
        <v>883</v>
      </c>
      <c r="G43" s="278" t="s">
        <v>804</v>
      </c>
      <c r="H43" s="289" t="s">
        <v>884</v>
      </c>
      <c r="I43" s="934" t="s">
        <v>839</v>
      </c>
    </row>
    <row r="44" spans="1:9" ht="18" customHeight="1" x14ac:dyDescent="0.25">
      <c r="A44" s="933"/>
      <c r="B44" s="293" t="s">
        <v>747</v>
      </c>
      <c r="C44" s="259" t="s">
        <v>885</v>
      </c>
      <c r="D44" s="259" t="s">
        <v>886</v>
      </c>
      <c r="E44" s="259" t="s">
        <v>887</v>
      </c>
      <c r="F44" s="273" t="s">
        <v>888</v>
      </c>
      <c r="G44" s="259" t="s">
        <v>889</v>
      </c>
      <c r="H44" s="263" t="s">
        <v>890</v>
      </c>
      <c r="I44" s="933"/>
    </row>
    <row r="45" spans="1:9" ht="18.75" customHeight="1" thickBot="1" x14ac:dyDescent="0.3">
      <c r="A45" s="933"/>
      <c r="B45" s="293" t="s">
        <v>737</v>
      </c>
      <c r="C45" s="264"/>
      <c r="D45" s="275">
        <v>3</v>
      </c>
      <c r="E45" s="264">
        <v>1</v>
      </c>
      <c r="F45" s="264">
        <v>5</v>
      </c>
      <c r="G45" s="264">
        <v>4</v>
      </c>
      <c r="H45" s="268">
        <v>3</v>
      </c>
      <c r="I45" s="933"/>
    </row>
    <row r="46" spans="1:9" ht="32.25" customHeight="1" thickTop="1" x14ac:dyDescent="0.3">
      <c r="A46" s="932" t="s">
        <v>891</v>
      </c>
      <c r="B46" s="292" t="s">
        <v>892</v>
      </c>
      <c r="C46" s="302"/>
      <c r="D46" s="303" t="s">
        <v>893</v>
      </c>
      <c r="E46" s="297" t="s">
        <v>844</v>
      </c>
      <c r="F46" s="270" t="s">
        <v>894</v>
      </c>
      <c r="G46" s="298"/>
      <c r="H46" s="298"/>
      <c r="I46" s="935" t="s">
        <v>895</v>
      </c>
    </row>
    <row r="47" spans="1:9" ht="18" customHeight="1" x14ac:dyDescent="0.25">
      <c r="A47" s="933"/>
      <c r="B47" s="258" t="s">
        <v>747</v>
      </c>
      <c r="C47" s="260"/>
      <c r="D47" s="261" t="s">
        <v>896</v>
      </c>
      <c r="E47" s="281" t="s">
        <v>897</v>
      </c>
      <c r="F47" s="273" t="s">
        <v>898</v>
      </c>
      <c r="G47" s="259"/>
      <c r="H47" s="263"/>
      <c r="I47" s="933"/>
    </row>
    <row r="48" spans="1:9" ht="18.75" customHeight="1" thickBot="1" x14ac:dyDescent="0.3">
      <c r="A48" s="933"/>
      <c r="B48" s="258" t="s">
        <v>737</v>
      </c>
      <c r="C48" s="265"/>
      <c r="D48" s="266">
        <v>2</v>
      </c>
      <c r="E48" s="283"/>
      <c r="F48" s="264">
        <v>5</v>
      </c>
      <c r="G48" s="264"/>
      <c r="H48" s="268"/>
      <c r="I48" s="933"/>
    </row>
    <row r="49" spans="1:9" ht="32.25" customHeight="1" thickTop="1" x14ac:dyDescent="0.3">
      <c r="A49" s="932" t="s">
        <v>899</v>
      </c>
      <c r="B49" s="292" t="s">
        <v>900</v>
      </c>
      <c r="C49" s="304"/>
      <c r="D49" s="285" t="s">
        <v>845</v>
      </c>
      <c r="E49" s="296" t="s">
        <v>901</v>
      </c>
      <c r="F49" s="305" t="s">
        <v>846</v>
      </c>
      <c r="G49" s="272" t="s">
        <v>902</v>
      </c>
      <c r="H49" s="291"/>
      <c r="I49" s="933"/>
    </row>
    <row r="50" spans="1:9" ht="18" customHeight="1" x14ac:dyDescent="0.25">
      <c r="A50" s="933"/>
      <c r="B50" s="258" t="s">
        <v>747</v>
      </c>
      <c r="C50" s="260"/>
      <c r="D50" s="261" t="s">
        <v>903</v>
      </c>
      <c r="E50" s="261" t="s">
        <v>904</v>
      </c>
      <c r="F50" s="306" t="s">
        <v>905</v>
      </c>
      <c r="G50" s="259" t="s">
        <v>906</v>
      </c>
      <c r="H50" s="263"/>
      <c r="I50" s="933"/>
    </row>
    <row r="51" spans="1:9" ht="18.75" customHeight="1" thickBot="1" x14ac:dyDescent="0.3">
      <c r="A51" s="933"/>
      <c r="B51" s="258" t="s">
        <v>737</v>
      </c>
      <c r="C51" s="265"/>
      <c r="D51" s="266">
        <v>3</v>
      </c>
      <c r="E51" s="266">
        <v>1</v>
      </c>
      <c r="F51" s="307">
        <v>4</v>
      </c>
      <c r="G51" s="264">
        <v>6</v>
      </c>
      <c r="H51" s="268"/>
      <c r="I51" s="933"/>
    </row>
    <row r="52" spans="1:9" ht="32.25" customHeight="1" thickTop="1" x14ac:dyDescent="0.3">
      <c r="A52" s="932" t="s">
        <v>907</v>
      </c>
      <c r="B52" s="252" t="s">
        <v>908</v>
      </c>
      <c r="C52" s="286"/>
      <c r="D52" s="301" t="s">
        <v>909</v>
      </c>
      <c r="E52" s="308" t="s">
        <v>910</v>
      </c>
      <c r="F52" s="256" t="s">
        <v>911</v>
      </c>
      <c r="G52" s="256" t="s">
        <v>912</v>
      </c>
      <c r="H52" s="269"/>
      <c r="I52" s="940" t="s">
        <v>913</v>
      </c>
    </row>
    <row r="53" spans="1:9" ht="18" customHeight="1" x14ac:dyDescent="0.25">
      <c r="A53" s="933"/>
      <c r="B53" s="258" t="s">
        <v>747</v>
      </c>
      <c r="C53" s="259"/>
      <c r="D53" s="259" t="s">
        <v>914</v>
      </c>
      <c r="E53" s="259" t="s">
        <v>915</v>
      </c>
      <c r="F53" s="273" t="s">
        <v>916</v>
      </c>
      <c r="G53" s="259" t="s">
        <v>917</v>
      </c>
      <c r="H53" s="263"/>
      <c r="I53" s="933"/>
    </row>
    <row r="54" spans="1:9" ht="18.75" customHeight="1" thickBot="1" x14ac:dyDescent="0.3">
      <c r="A54" s="933"/>
      <c r="B54" s="258" t="s">
        <v>737</v>
      </c>
      <c r="C54" s="264"/>
      <c r="D54" s="264">
        <v>4</v>
      </c>
      <c r="E54" s="275"/>
      <c r="F54" s="264">
        <v>3</v>
      </c>
      <c r="G54" s="264">
        <v>5</v>
      </c>
      <c r="H54" s="268"/>
      <c r="I54" s="933"/>
    </row>
    <row r="55" spans="1:9" ht="32.25" customHeight="1" thickTop="1" x14ac:dyDescent="0.3">
      <c r="A55" s="932" t="s">
        <v>918</v>
      </c>
      <c r="B55" s="252" t="s">
        <v>919</v>
      </c>
      <c r="C55" s="286"/>
      <c r="D55" s="276" t="s">
        <v>920</v>
      </c>
      <c r="E55" s="285" t="s">
        <v>921</v>
      </c>
      <c r="F55" s="256" t="s">
        <v>922</v>
      </c>
      <c r="G55" s="279" t="s">
        <v>923</v>
      </c>
      <c r="H55" s="269"/>
      <c r="I55" s="933"/>
    </row>
    <row r="56" spans="1:9" ht="18" customHeight="1" x14ac:dyDescent="0.25">
      <c r="A56" s="933"/>
      <c r="B56" s="258" t="s">
        <v>747</v>
      </c>
      <c r="C56" s="259"/>
      <c r="D56" s="260" t="s">
        <v>924</v>
      </c>
      <c r="E56" s="261" t="s">
        <v>925</v>
      </c>
      <c r="F56" s="262" t="s">
        <v>926</v>
      </c>
      <c r="G56" s="259" t="s">
        <v>927</v>
      </c>
      <c r="H56" s="263"/>
      <c r="I56" s="933"/>
    </row>
    <row r="57" spans="1:9" ht="18.75" customHeight="1" thickBot="1" x14ac:dyDescent="0.3">
      <c r="A57" s="933"/>
      <c r="B57" s="258" t="s">
        <v>737</v>
      </c>
      <c r="C57" s="264"/>
      <c r="D57" s="265">
        <v>6</v>
      </c>
      <c r="E57" s="266">
        <v>1</v>
      </c>
      <c r="F57" s="267">
        <v>2</v>
      </c>
      <c r="G57" s="264"/>
      <c r="H57" s="268"/>
      <c r="I57" s="933"/>
    </row>
    <row r="58" spans="1:9" ht="32.25" customHeight="1" thickTop="1" x14ac:dyDescent="0.25">
      <c r="A58" s="932" t="s">
        <v>928</v>
      </c>
      <c r="B58" s="252" t="s">
        <v>929</v>
      </c>
      <c r="C58" s="253"/>
      <c r="D58" s="289" t="s">
        <v>930</v>
      </c>
      <c r="E58" s="301" t="s">
        <v>931</v>
      </c>
      <c r="F58" s="253" t="s">
        <v>932</v>
      </c>
      <c r="G58" s="256" t="s">
        <v>933</v>
      </c>
      <c r="H58" s="253"/>
      <c r="I58" s="939" t="s">
        <v>934</v>
      </c>
    </row>
    <row r="59" spans="1:9" ht="18" customHeight="1" x14ac:dyDescent="0.25">
      <c r="A59" s="933"/>
      <c r="B59" s="258" t="s">
        <v>747</v>
      </c>
      <c r="C59" s="259"/>
      <c r="D59" s="259" t="s">
        <v>935</v>
      </c>
      <c r="E59" s="259" t="s">
        <v>936</v>
      </c>
      <c r="F59" s="273" t="s">
        <v>937</v>
      </c>
      <c r="G59" s="259" t="s">
        <v>937</v>
      </c>
      <c r="H59" s="263"/>
      <c r="I59" s="933"/>
    </row>
    <row r="60" spans="1:9" ht="18.75" customHeight="1" thickBot="1" x14ac:dyDescent="0.3">
      <c r="A60" s="933"/>
      <c r="B60" s="258" t="s">
        <v>737</v>
      </c>
      <c r="C60" s="264"/>
      <c r="D60" s="275">
        <v>5</v>
      </c>
      <c r="E60" s="264"/>
      <c r="F60" s="264">
        <v>4</v>
      </c>
      <c r="G60" s="264">
        <v>4</v>
      </c>
      <c r="H60" s="268"/>
      <c r="I60" s="933"/>
    </row>
    <row r="61" spans="1:9" ht="32.25" customHeight="1" thickTop="1" x14ac:dyDescent="0.25">
      <c r="A61" s="932" t="s">
        <v>938</v>
      </c>
      <c r="B61" s="252" t="s">
        <v>939</v>
      </c>
      <c r="C61" s="309"/>
      <c r="D61" s="285" t="s">
        <v>314</v>
      </c>
      <c r="E61" s="310" t="s">
        <v>940</v>
      </c>
      <c r="F61" s="289" t="s">
        <v>941</v>
      </c>
      <c r="G61" s="257" t="s">
        <v>942</v>
      </c>
      <c r="H61" s="236"/>
      <c r="I61" s="933"/>
    </row>
    <row r="62" spans="1:9" ht="18" customHeight="1" x14ac:dyDescent="0.25">
      <c r="A62" s="933"/>
      <c r="B62" s="258" t="s">
        <v>747</v>
      </c>
      <c r="C62" s="260"/>
      <c r="D62" s="261" t="s">
        <v>943</v>
      </c>
      <c r="E62" s="281" t="s">
        <v>799</v>
      </c>
      <c r="F62" s="273" t="s">
        <v>944</v>
      </c>
      <c r="G62" s="259" t="s">
        <v>945</v>
      </c>
      <c r="H62" s="263"/>
      <c r="I62" s="933"/>
    </row>
    <row r="63" spans="1:9" ht="18.75" customHeight="1" thickBot="1" x14ac:dyDescent="0.3">
      <c r="A63" s="933"/>
      <c r="B63" s="258" t="s">
        <v>737</v>
      </c>
      <c r="C63" s="265"/>
      <c r="D63" s="266">
        <v>1</v>
      </c>
      <c r="E63" s="267"/>
      <c r="F63" s="264">
        <v>2</v>
      </c>
      <c r="G63" s="264">
        <v>3</v>
      </c>
      <c r="H63" s="268"/>
      <c r="I63" s="933"/>
    </row>
    <row r="64" spans="1:9" ht="32.25" customHeight="1" thickTop="1" x14ac:dyDescent="0.3">
      <c r="A64" s="932" t="s">
        <v>946</v>
      </c>
      <c r="B64" s="252" t="s">
        <v>947</v>
      </c>
      <c r="C64" s="290"/>
      <c r="D64" s="256" t="s">
        <v>948</v>
      </c>
      <c r="E64" s="289" t="s">
        <v>949</v>
      </c>
      <c r="F64" s="256" t="s">
        <v>950</v>
      </c>
      <c r="G64" s="290"/>
      <c r="H64" s="290"/>
      <c r="I64" s="940" t="s">
        <v>951</v>
      </c>
    </row>
    <row r="65" spans="1:9" ht="18" customHeight="1" x14ac:dyDescent="0.25">
      <c r="A65" s="933"/>
      <c r="B65" s="258" t="s">
        <v>747</v>
      </c>
      <c r="C65" s="259"/>
      <c r="D65" s="259" t="s">
        <v>952</v>
      </c>
      <c r="E65" s="259" t="s">
        <v>953</v>
      </c>
      <c r="F65" s="273" t="s">
        <v>954</v>
      </c>
      <c r="G65" s="259"/>
      <c r="H65" s="263"/>
      <c r="I65" s="933"/>
    </row>
    <row r="66" spans="1:9" ht="18.75" customHeight="1" thickBot="1" x14ac:dyDescent="0.3">
      <c r="A66" s="933"/>
      <c r="B66" s="258" t="s">
        <v>737</v>
      </c>
      <c r="C66" s="264"/>
      <c r="D66" s="264">
        <v>5</v>
      </c>
      <c r="E66" s="275"/>
      <c r="F66" s="264">
        <v>6</v>
      </c>
      <c r="G66" s="264"/>
      <c r="H66" s="268"/>
      <c r="I66" s="933"/>
    </row>
    <row r="67" spans="1:9" ht="32.25" customHeight="1" thickTop="1" x14ac:dyDescent="0.3">
      <c r="A67" s="932" t="s">
        <v>955</v>
      </c>
      <c r="B67" s="252" t="s">
        <v>956</v>
      </c>
      <c r="C67" s="290"/>
      <c r="D67" s="311" t="s">
        <v>957</v>
      </c>
      <c r="E67" s="255" t="s">
        <v>884</v>
      </c>
      <c r="F67" s="256" t="s">
        <v>958</v>
      </c>
      <c r="G67" s="289" t="s">
        <v>959</v>
      </c>
      <c r="H67" s="290"/>
      <c r="I67" s="933"/>
    </row>
    <row r="68" spans="1:9" ht="18" customHeight="1" x14ac:dyDescent="0.25">
      <c r="A68" s="933"/>
      <c r="B68" s="258" t="s">
        <v>747</v>
      </c>
      <c r="C68" s="259"/>
      <c r="D68" s="260" t="s">
        <v>960</v>
      </c>
      <c r="E68" s="261" t="s">
        <v>961</v>
      </c>
      <c r="F68" s="262" t="s">
        <v>962</v>
      </c>
      <c r="G68" s="259" t="s">
        <v>963</v>
      </c>
      <c r="H68" s="263"/>
      <c r="I68" s="933"/>
    </row>
    <row r="69" spans="1:9" ht="18.75" customHeight="1" thickBot="1" x14ac:dyDescent="0.3">
      <c r="A69" s="933"/>
      <c r="B69" s="258" t="s">
        <v>737</v>
      </c>
      <c r="C69" s="264"/>
      <c r="D69" s="265">
        <v>4</v>
      </c>
      <c r="E69" s="266">
        <v>1</v>
      </c>
      <c r="F69" s="267">
        <v>2</v>
      </c>
      <c r="G69" s="264">
        <v>3</v>
      </c>
      <c r="H69" s="268"/>
      <c r="I69" s="933"/>
    </row>
    <row r="70" spans="1:9" ht="32.25" customHeight="1" thickTop="1" x14ac:dyDescent="0.3">
      <c r="A70" s="932" t="s">
        <v>964</v>
      </c>
      <c r="B70" s="252" t="s">
        <v>965</v>
      </c>
      <c r="C70" s="256" t="s">
        <v>966</v>
      </c>
      <c r="D70" s="253" t="s">
        <v>967</v>
      </c>
      <c r="E70" s="271" t="s">
        <v>755</v>
      </c>
      <c r="F70" s="253" t="s">
        <v>968</v>
      </c>
      <c r="G70" s="289" t="s">
        <v>969</v>
      </c>
      <c r="H70" s="298"/>
      <c r="I70" s="941" t="s">
        <v>970</v>
      </c>
    </row>
    <row r="71" spans="1:9" ht="18" customHeight="1" x14ac:dyDescent="0.25">
      <c r="A71" s="933"/>
      <c r="B71" s="258" t="s">
        <v>747</v>
      </c>
      <c r="C71" s="259" t="s">
        <v>971</v>
      </c>
      <c r="D71" s="259" t="s">
        <v>972</v>
      </c>
      <c r="E71" s="259" t="s">
        <v>973</v>
      </c>
      <c r="F71" s="273" t="s">
        <v>974</v>
      </c>
      <c r="G71" s="259" t="s">
        <v>975</v>
      </c>
      <c r="H71" s="263"/>
      <c r="I71" s="933"/>
    </row>
    <row r="72" spans="1:9" ht="18" customHeight="1" x14ac:dyDescent="0.25">
      <c r="A72" s="933"/>
      <c r="B72" s="258" t="s">
        <v>737</v>
      </c>
      <c r="C72" s="264">
        <v>1</v>
      </c>
      <c r="D72" s="264"/>
      <c r="E72" s="264"/>
      <c r="F72" s="264"/>
      <c r="G72" s="264"/>
      <c r="H72" s="268"/>
      <c r="I72" s="933"/>
    </row>
    <row r="73" spans="1:9" ht="31.5" customHeight="1" x14ac:dyDescent="0.3">
      <c r="A73" s="932" t="s">
        <v>976</v>
      </c>
      <c r="B73" s="252" t="s">
        <v>977</v>
      </c>
      <c r="C73" s="256" t="s">
        <v>978</v>
      </c>
      <c r="D73" s="270" t="s">
        <v>979</v>
      </c>
      <c r="E73" s="289" t="s">
        <v>319</v>
      </c>
      <c r="F73" s="256" t="s">
        <v>980</v>
      </c>
      <c r="G73" s="272" t="s">
        <v>981</v>
      </c>
      <c r="H73" s="291"/>
      <c r="I73" s="933"/>
    </row>
    <row r="74" spans="1:9" ht="18" customHeight="1" x14ac:dyDescent="0.25">
      <c r="A74" s="933"/>
      <c r="B74" s="258" t="s">
        <v>747</v>
      </c>
      <c r="C74" s="259" t="s">
        <v>982</v>
      </c>
      <c r="D74" s="259" t="s">
        <v>983</v>
      </c>
      <c r="E74" s="259" t="s">
        <v>984</v>
      </c>
      <c r="F74" s="273" t="s">
        <v>985</v>
      </c>
      <c r="G74" s="259" t="s">
        <v>986</v>
      </c>
      <c r="H74" s="263"/>
      <c r="I74" s="933"/>
    </row>
    <row r="75" spans="1:9" ht="18" customHeight="1" x14ac:dyDescent="0.25">
      <c r="A75" s="933"/>
      <c r="B75" s="258" t="s">
        <v>737</v>
      </c>
      <c r="C75" s="264">
        <v>5</v>
      </c>
      <c r="D75" s="264">
        <v>3</v>
      </c>
      <c r="E75" s="264">
        <v>4</v>
      </c>
      <c r="F75" s="264">
        <v>2</v>
      </c>
      <c r="G75" s="264"/>
      <c r="H75" s="268"/>
      <c r="I75" s="933"/>
    </row>
    <row r="76" spans="1:9" ht="15.75" customHeight="1" x14ac:dyDescent="0.25">
      <c r="A76" s="932">
        <v>17</v>
      </c>
      <c r="B76" s="252" t="s">
        <v>987</v>
      </c>
      <c r="C76" s="253" t="s">
        <v>988</v>
      </c>
      <c r="D76" s="289" t="s">
        <v>989</v>
      </c>
      <c r="E76" s="253" t="s">
        <v>990</v>
      </c>
      <c r="F76" s="278" t="s">
        <v>991</v>
      </c>
      <c r="G76" s="270" t="s">
        <v>992</v>
      </c>
      <c r="H76" s="289" t="s">
        <v>993</v>
      </c>
      <c r="I76" s="940" t="s">
        <v>994</v>
      </c>
    </row>
    <row r="77" spans="1:9" ht="18" customHeight="1" x14ac:dyDescent="0.25">
      <c r="A77" s="933"/>
      <c r="B77" s="258" t="s">
        <v>747</v>
      </c>
      <c r="C77" s="259" t="s">
        <v>995</v>
      </c>
      <c r="D77" s="259" t="s">
        <v>996</v>
      </c>
      <c r="E77" s="259" t="s">
        <v>997</v>
      </c>
      <c r="F77" s="273" t="s">
        <v>998</v>
      </c>
      <c r="G77" s="259" t="s">
        <v>999</v>
      </c>
      <c r="H77" s="263" t="s">
        <v>1000</v>
      </c>
      <c r="I77" s="933"/>
    </row>
    <row r="78" spans="1:9" ht="18" customHeight="1" x14ac:dyDescent="0.25">
      <c r="A78" s="933"/>
      <c r="B78" s="258" t="s">
        <v>737</v>
      </c>
      <c r="C78" s="264">
        <v>4</v>
      </c>
      <c r="D78" s="264">
        <v>2</v>
      </c>
      <c r="E78" s="264">
        <v>1</v>
      </c>
      <c r="F78" s="264">
        <v>3</v>
      </c>
      <c r="G78" s="264">
        <v>5</v>
      </c>
      <c r="H78" s="268"/>
      <c r="I78" s="933"/>
    </row>
    <row r="79" spans="1:9" ht="31.5" customHeight="1" x14ac:dyDescent="0.3">
      <c r="A79" s="932" t="s">
        <v>1001</v>
      </c>
      <c r="B79" s="252" t="s">
        <v>1002</v>
      </c>
      <c r="C79" s="291"/>
      <c r="D79" s="256" t="s">
        <v>1003</v>
      </c>
      <c r="E79" s="257" t="s">
        <v>1004</v>
      </c>
      <c r="F79" s="256" t="s">
        <v>1005</v>
      </c>
      <c r="G79" s="289" t="s">
        <v>1006</v>
      </c>
      <c r="H79" s="291"/>
      <c r="I79" s="940" t="s">
        <v>1007</v>
      </c>
    </row>
    <row r="80" spans="1:9" ht="18" customHeight="1" x14ac:dyDescent="0.25">
      <c r="A80" s="933"/>
      <c r="B80" s="258" t="s">
        <v>747</v>
      </c>
      <c r="C80" s="259"/>
      <c r="D80" s="259" t="s">
        <v>1008</v>
      </c>
      <c r="E80" s="259" t="s">
        <v>1009</v>
      </c>
      <c r="F80" s="273" t="s">
        <v>1010</v>
      </c>
      <c r="G80" s="259" t="s">
        <v>1011</v>
      </c>
      <c r="H80" s="263"/>
      <c r="I80" s="933"/>
    </row>
    <row r="81" spans="1:9" ht="18.75" customHeight="1" thickBot="1" x14ac:dyDescent="0.3">
      <c r="A81" s="933"/>
      <c r="B81" s="258" t="s">
        <v>737</v>
      </c>
      <c r="C81" s="264"/>
      <c r="D81" s="275">
        <v>4</v>
      </c>
      <c r="E81" s="264" t="s">
        <v>1012</v>
      </c>
      <c r="F81" s="264">
        <v>5</v>
      </c>
      <c r="G81" s="264">
        <v>6</v>
      </c>
      <c r="H81" s="268"/>
      <c r="I81" s="933"/>
    </row>
    <row r="82" spans="1:9" ht="32.25" customHeight="1" thickTop="1" x14ac:dyDescent="0.25">
      <c r="A82" s="932" t="s">
        <v>1013</v>
      </c>
      <c r="B82" s="252" t="s">
        <v>1014</v>
      </c>
      <c r="C82" s="254"/>
      <c r="D82" s="285" t="s">
        <v>1015</v>
      </c>
      <c r="E82" s="297" t="s">
        <v>1016</v>
      </c>
      <c r="F82" s="253" t="s">
        <v>778</v>
      </c>
      <c r="G82" s="278" t="s">
        <v>1017</v>
      </c>
      <c r="H82" s="253"/>
      <c r="I82" s="933"/>
    </row>
    <row r="83" spans="1:9" ht="18" customHeight="1" x14ac:dyDescent="0.25">
      <c r="A83" s="933"/>
      <c r="B83" s="258" t="s">
        <v>747</v>
      </c>
      <c r="C83" s="260"/>
      <c r="D83" s="261" t="s">
        <v>1018</v>
      </c>
      <c r="E83" s="281" t="s">
        <v>1019</v>
      </c>
      <c r="F83" s="273" t="s">
        <v>1020</v>
      </c>
      <c r="G83" s="259" t="s">
        <v>799</v>
      </c>
      <c r="H83" s="263"/>
      <c r="I83" s="933"/>
    </row>
    <row r="84" spans="1:9" ht="18.75" customHeight="1" thickBot="1" x14ac:dyDescent="0.3">
      <c r="A84" s="933"/>
      <c r="B84" s="258" t="s">
        <v>737</v>
      </c>
      <c r="C84" s="265"/>
      <c r="D84" s="266">
        <v>1</v>
      </c>
      <c r="E84" s="267">
        <v>3</v>
      </c>
      <c r="F84" s="264">
        <v>2</v>
      </c>
      <c r="G84" s="264"/>
      <c r="H84" s="268"/>
      <c r="I84" s="933"/>
    </row>
    <row r="85" spans="1:9" ht="16.5" customHeight="1" thickTop="1" x14ac:dyDescent="0.25">
      <c r="A85" s="932">
        <v>19</v>
      </c>
      <c r="B85" s="252" t="s">
        <v>196</v>
      </c>
      <c r="C85" s="289" t="s">
        <v>949</v>
      </c>
      <c r="D85" s="256" t="s">
        <v>1021</v>
      </c>
      <c r="E85" s="278" t="s">
        <v>882</v>
      </c>
      <c r="F85" s="270" t="s">
        <v>856</v>
      </c>
      <c r="G85" s="256" t="s">
        <v>1022</v>
      </c>
      <c r="H85" s="256" t="s">
        <v>1023</v>
      </c>
      <c r="I85" s="940" t="s">
        <v>1024</v>
      </c>
    </row>
    <row r="86" spans="1:9" ht="18" customHeight="1" x14ac:dyDescent="0.25">
      <c r="A86" s="933"/>
      <c r="B86" s="258" t="s">
        <v>747</v>
      </c>
      <c r="C86" s="259" t="s">
        <v>1025</v>
      </c>
      <c r="D86" s="259" t="s">
        <v>1026</v>
      </c>
      <c r="E86" s="273" t="s">
        <v>1027</v>
      </c>
      <c r="F86" s="259" t="s">
        <v>808</v>
      </c>
      <c r="G86" s="259" t="s">
        <v>1028</v>
      </c>
      <c r="H86" s="263" t="s">
        <v>1029</v>
      </c>
      <c r="I86" s="933"/>
    </row>
    <row r="87" spans="1:9" ht="18" customHeight="1" x14ac:dyDescent="0.25">
      <c r="A87" s="933"/>
      <c r="B87" s="258" t="s">
        <v>737</v>
      </c>
      <c r="C87" s="264"/>
      <c r="D87" s="264">
        <v>2</v>
      </c>
      <c r="E87" s="264">
        <v>1</v>
      </c>
      <c r="F87" s="264">
        <v>4</v>
      </c>
      <c r="G87" s="264">
        <v>3</v>
      </c>
      <c r="H87" s="268">
        <v>5</v>
      </c>
      <c r="I87" s="933"/>
    </row>
    <row r="88" spans="1:9" ht="31.5" customHeight="1" x14ac:dyDescent="0.25">
      <c r="A88" s="932" t="s">
        <v>1030</v>
      </c>
      <c r="B88" s="252" t="s">
        <v>1031</v>
      </c>
      <c r="C88" s="236"/>
      <c r="D88" s="270" t="s">
        <v>1032</v>
      </c>
      <c r="E88" s="256" t="s">
        <v>1033</v>
      </c>
      <c r="F88" s="270" t="s">
        <v>1034</v>
      </c>
      <c r="G88" s="236"/>
      <c r="H88" s="236"/>
      <c r="I88" s="938" t="s">
        <v>1035</v>
      </c>
    </row>
    <row r="89" spans="1:9" ht="18" customHeight="1" x14ac:dyDescent="0.25">
      <c r="A89" s="933"/>
      <c r="B89" s="258" t="s">
        <v>747</v>
      </c>
      <c r="C89" s="259"/>
      <c r="D89" s="259" t="s">
        <v>1036</v>
      </c>
      <c r="E89" s="259" t="s">
        <v>1037</v>
      </c>
      <c r="F89" s="273" t="s">
        <v>1038</v>
      </c>
      <c r="G89" s="259"/>
      <c r="H89" s="263"/>
      <c r="I89" s="933"/>
    </row>
    <row r="90" spans="1:9" ht="18" customHeight="1" x14ac:dyDescent="0.25">
      <c r="A90" s="933"/>
      <c r="B90" s="258" t="s">
        <v>737</v>
      </c>
      <c r="C90" s="264"/>
      <c r="D90" s="264">
        <v>4</v>
      </c>
      <c r="E90" s="264">
        <v>6</v>
      </c>
      <c r="F90" s="264">
        <v>2</v>
      </c>
      <c r="G90" s="264"/>
      <c r="H90" s="268"/>
      <c r="I90" s="933"/>
    </row>
    <row r="91" spans="1:9" ht="31.5" customHeight="1" x14ac:dyDescent="0.3">
      <c r="A91" s="932" t="s">
        <v>1039</v>
      </c>
      <c r="B91" s="252" t="s">
        <v>1040</v>
      </c>
      <c r="C91" s="290"/>
      <c r="D91" s="270" t="s">
        <v>1041</v>
      </c>
      <c r="E91" s="278" t="s">
        <v>300</v>
      </c>
      <c r="F91" s="279" t="s">
        <v>1042</v>
      </c>
      <c r="G91" s="289" t="s">
        <v>1043</v>
      </c>
      <c r="H91" s="290"/>
      <c r="I91" s="933"/>
    </row>
    <row r="92" spans="1:9" ht="18" customHeight="1" x14ac:dyDescent="0.25">
      <c r="A92" s="933"/>
      <c r="B92" s="258" t="s">
        <v>747</v>
      </c>
      <c r="C92" s="259"/>
      <c r="D92" s="259" t="s">
        <v>1044</v>
      </c>
      <c r="E92" s="259" t="s">
        <v>1045</v>
      </c>
      <c r="F92" s="273" t="s">
        <v>1046</v>
      </c>
      <c r="G92" s="259" t="s">
        <v>1026</v>
      </c>
      <c r="H92" s="263"/>
      <c r="I92" s="933"/>
    </row>
    <row r="93" spans="1:9" ht="18" customHeight="1" x14ac:dyDescent="0.25">
      <c r="A93" s="933"/>
      <c r="B93" s="258" t="s">
        <v>737</v>
      </c>
      <c r="C93" s="264"/>
      <c r="D93" s="264">
        <v>3</v>
      </c>
      <c r="E93" s="264">
        <v>1</v>
      </c>
      <c r="F93" s="264"/>
      <c r="G93" s="264">
        <v>5</v>
      </c>
      <c r="H93" s="268"/>
      <c r="I93" s="933"/>
    </row>
    <row r="94" spans="1:9" ht="31.5" customHeight="1" x14ac:dyDescent="0.25">
      <c r="A94" s="944">
        <v>21</v>
      </c>
      <c r="B94" s="312" t="s">
        <v>1047</v>
      </c>
      <c r="C94" s="313" t="s">
        <v>131</v>
      </c>
      <c r="D94" s="314" t="s">
        <v>720</v>
      </c>
      <c r="E94" s="256" t="s">
        <v>244</v>
      </c>
      <c r="F94" s="315" t="s">
        <v>132</v>
      </c>
      <c r="G94" s="316" t="s">
        <v>118</v>
      </c>
      <c r="H94" s="317" t="s">
        <v>130</v>
      </c>
      <c r="I94" s="945" t="s">
        <v>1048</v>
      </c>
    </row>
    <row r="95" spans="1:9" ht="18" customHeight="1" x14ac:dyDescent="0.25">
      <c r="A95" s="933"/>
      <c r="B95" s="318" t="s">
        <v>747</v>
      </c>
      <c r="C95" s="319" t="s">
        <v>1049</v>
      </c>
      <c r="D95" s="319" t="s">
        <v>1050</v>
      </c>
      <c r="E95" s="319" t="s">
        <v>1051</v>
      </c>
      <c r="F95" s="320" t="s">
        <v>1052</v>
      </c>
      <c r="G95" s="319" t="s">
        <v>1053</v>
      </c>
      <c r="H95" s="321" t="s">
        <v>1054</v>
      </c>
      <c r="I95" s="933"/>
    </row>
    <row r="96" spans="1:9" ht="18.75" customHeight="1" thickBot="1" x14ac:dyDescent="0.3">
      <c r="A96" s="933"/>
      <c r="B96" s="318" t="s">
        <v>737</v>
      </c>
      <c r="C96" s="322">
        <v>4</v>
      </c>
      <c r="D96" s="322">
        <v>3</v>
      </c>
      <c r="E96" s="323">
        <v>2</v>
      </c>
      <c r="F96" s="322">
        <v>1</v>
      </c>
      <c r="G96" s="322"/>
      <c r="H96" s="324">
        <v>5</v>
      </c>
      <c r="I96" s="933"/>
    </row>
    <row r="97" spans="1:9" ht="16.5" customHeight="1" thickTop="1" x14ac:dyDescent="0.3">
      <c r="A97" s="932">
        <v>22</v>
      </c>
      <c r="B97" s="252" t="s">
        <v>1055</v>
      </c>
      <c r="C97" s="256" t="s">
        <v>911</v>
      </c>
      <c r="D97" s="294" t="s">
        <v>991</v>
      </c>
      <c r="E97" s="296" t="s">
        <v>1056</v>
      </c>
      <c r="F97" s="325" t="s">
        <v>990</v>
      </c>
      <c r="G97" s="289" t="s">
        <v>791</v>
      </c>
      <c r="H97" s="269"/>
      <c r="I97" s="942" t="s">
        <v>1057</v>
      </c>
    </row>
    <row r="98" spans="1:9" ht="18" customHeight="1" x14ac:dyDescent="0.25">
      <c r="A98" s="933"/>
      <c r="B98" s="258" t="s">
        <v>747</v>
      </c>
      <c r="C98" s="259" t="s">
        <v>1058</v>
      </c>
      <c r="D98" s="260" t="s">
        <v>1059</v>
      </c>
      <c r="E98" s="261" t="s">
        <v>1060</v>
      </c>
      <c r="F98" s="262" t="s">
        <v>1061</v>
      </c>
      <c r="G98" s="259" t="s">
        <v>1062</v>
      </c>
      <c r="H98" s="263"/>
      <c r="I98" s="933"/>
    </row>
    <row r="99" spans="1:9" ht="18.75" customHeight="1" thickBot="1" x14ac:dyDescent="0.3">
      <c r="A99" s="933"/>
      <c r="B99" s="258" t="s">
        <v>737</v>
      </c>
      <c r="C99" s="264">
        <v>3</v>
      </c>
      <c r="D99" s="265">
        <v>4</v>
      </c>
      <c r="E99" s="266">
        <v>1</v>
      </c>
      <c r="F99" s="267">
        <v>2</v>
      </c>
      <c r="G99" s="264"/>
      <c r="H99" s="268"/>
      <c r="I99" s="933"/>
    </row>
    <row r="100" spans="1:9" ht="16.5" customHeight="1" thickTop="1" x14ac:dyDescent="0.3">
      <c r="A100" s="932" t="s">
        <v>1063</v>
      </c>
      <c r="B100" s="252" t="s">
        <v>1064</v>
      </c>
      <c r="C100" s="270" t="s">
        <v>1065</v>
      </c>
      <c r="D100" s="253" t="s">
        <v>1066</v>
      </c>
      <c r="E100" s="326" t="s">
        <v>1067</v>
      </c>
      <c r="F100" s="270" t="s">
        <v>931</v>
      </c>
      <c r="G100" s="289" t="s">
        <v>1068</v>
      </c>
      <c r="H100" s="269"/>
      <c r="I100" s="943" t="s">
        <v>1069</v>
      </c>
    </row>
    <row r="101" spans="1:9" ht="18" customHeight="1" x14ac:dyDescent="0.25">
      <c r="A101" s="933"/>
      <c r="B101" s="258" t="s">
        <v>747</v>
      </c>
      <c r="C101" s="259" t="s">
        <v>1070</v>
      </c>
      <c r="D101" s="259" t="s">
        <v>1071</v>
      </c>
      <c r="E101" s="259" t="s">
        <v>1072</v>
      </c>
      <c r="F101" s="273" t="s">
        <v>1073</v>
      </c>
      <c r="G101" s="259" t="s">
        <v>1074</v>
      </c>
      <c r="H101" s="263"/>
      <c r="I101" s="933"/>
    </row>
    <row r="102" spans="1:9" ht="18.75" customHeight="1" thickBot="1" x14ac:dyDescent="0.3">
      <c r="A102" s="933"/>
      <c r="B102" s="258" t="s">
        <v>737</v>
      </c>
      <c r="C102" s="264"/>
      <c r="D102" s="264">
        <v>4</v>
      </c>
      <c r="E102" s="275"/>
      <c r="F102" s="264">
        <v>5</v>
      </c>
      <c r="G102" s="264">
        <v>6</v>
      </c>
      <c r="H102" s="268"/>
      <c r="I102" s="933"/>
    </row>
    <row r="103" spans="1:9" ht="16.5" customHeight="1" thickTop="1" x14ac:dyDescent="0.25">
      <c r="A103" s="932" t="s">
        <v>1075</v>
      </c>
      <c r="B103" s="252" t="s">
        <v>1076</v>
      </c>
      <c r="C103" s="253"/>
      <c r="D103" s="294" t="s">
        <v>789</v>
      </c>
      <c r="E103" s="285" t="s">
        <v>314</v>
      </c>
      <c r="F103" s="297" t="s">
        <v>787</v>
      </c>
      <c r="G103" s="270" t="s">
        <v>788</v>
      </c>
      <c r="H103" s="253"/>
      <c r="I103" s="933"/>
    </row>
    <row r="104" spans="1:9" ht="18" customHeight="1" x14ac:dyDescent="0.25">
      <c r="A104" s="933"/>
      <c r="B104" s="258" t="s">
        <v>747</v>
      </c>
      <c r="C104" s="259"/>
      <c r="D104" s="260" t="s">
        <v>796</v>
      </c>
      <c r="E104" s="261" t="s">
        <v>1077</v>
      </c>
      <c r="F104" s="262" t="s">
        <v>1078</v>
      </c>
      <c r="G104" s="259" t="s">
        <v>1079</v>
      </c>
      <c r="H104" s="263"/>
      <c r="I104" s="933"/>
    </row>
    <row r="105" spans="1:9" ht="18.75" customHeight="1" thickBot="1" x14ac:dyDescent="0.3">
      <c r="A105" s="933"/>
      <c r="B105" s="258" t="s">
        <v>737</v>
      </c>
      <c r="C105" s="264"/>
      <c r="D105" s="265"/>
      <c r="E105" s="266">
        <v>1</v>
      </c>
      <c r="F105" s="267">
        <v>3</v>
      </c>
      <c r="G105" s="264">
        <v>2</v>
      </c>
      <c r="H105" s="268"/>
      <c r="I105" s="933"/>
    </row>
    <row r="106" spans="1:9" ht="16.5" customHeight="1" thickTop="1" x14ac:dyDescent="0.3">
      <c r="A106" s="932">
        <v>24</v>
      </c>
      <c r="B106" s="252" t="s">
        <v>202</v>
      </c>
      <c r="C106" s="279" t="s">
        <v>1080</v>
      </c>
      <c r="D106" s="270" t="s">
        <v>1081</v>
      </c>
      <c r="E106" s="308" t="s">
        <v>802</v>
      </c>
      <c r="F106" s="270" t="s">
        <v>801</v>
      </c>
      <c r="G106" s="272" t="s">
        <v>803</v>
      </c>
      <c r="H106" s="298"/>
      <c r="I106" s="940" t="s">
        <v>1082</v>
      </c>
    </row>
    <row r="107" spans="1:9" ht="18" customHeight="1" x14ac:dyDescent="0.25">
      <c r="A107" s="933"/>
      <c r="B107" s="258" t="s">
        <v>747</v>
      </c>
      <c r="C107" s="259" t="s">
        <v>1083</v>
      </c>
      <c r="D107" s="259" t="s">
        <v>1084</v>
      </c>
      <c r="E107" s="259" t="s">
        <v>1085</v>
      </c>
      <c r="F107" s="273" t="s">
        <v>1086</v>
      </c>
      <c r="G107" s="259" t="s">
        <v>1087</v>
      </c>
      <c r="H107" s="263"/>
      <c r="I107" s="933"/>
    </row>
    <row r="108" spans="1:9" ht="18" customHeight="1" x14ac:dyDescent="0.25">
      <c r="A108" s="933"/>
      <c r="B108" s="258" t="s">
        <v>737</v>
      </c>
      <c r="C108" s="264"/>
      <c r="D108" s="264">
        <v>2</v>
      </c>
      <c r="E108" s="264">
        <v>1</v>
      </c>
      <c r="F108" s="264">
        <v>3</v>
      </c>
      <c r="G108" s="264">
        <v>4</v>
      </c>
      <c r="H108" s="268"/>
      <c r="I108" s="933"/>
    </row>
    <row r="109" spans="1:9" ht="15.75" customHeight="1" x14ac:dyDescent="0.25">
      <c r="A109" s="932" t="s">
        <v>1088</v>
      </c>
      <c r="B109" s="252" t="s">
        <v>1089</v>
      </c>
      <c r="C109" s="270" t="s">
        <v>1090</v>
      </c>
      <c r="D109" s="327" t="s">
        <v>1091</v>
      </c>
      <c r="E109" s="270" t="s">
        <v>813</v>
      </c>
      <c r="F109" s="278" t="s">
        <v>1092</v>
      </c>
      <c r="G109" s="270" t="s">
        <v>816</v>
      </c>
      <c r="H109" s="328"/>
      <c r="I109" s="942" t="s">
        <v>1093</v>
      </c>
    </row>
    <row r="110" spans="1:9" ht="18" customHeight="1" x14ac:dyDescent="0.25">
      <c r="A110" s="933"/>
      <c r="B110" s="258" t="s">
        <v>747</v>
      </c>
      <c r="C110" s="259" t="s">
        <v>1094</v>
      </c>
      <c r="D110" s="259" t="s">
        <v>1095</v>
      </c>
      <c r="E110" s="259" t="s">
        <v>1096</v>
      </c>
      <c r="F110" s="273" t="s">
        <v>1097</v>
      </c>
      <c r="G110" s="259" t="s">
        <v>1098</v>
      </c>
      <c r="H110" s="263"/>
      <c r="I110" s="933"/>
    </row>
    <row r="111" spans="1:9" ht="18" customHeight="1" x14ac:dyDescent="0.25">
      <c r="A111" s="933"/>
      <c r="B111" s="258" t="s">
        <v>737</v>
      </c>
      <c r="C111" s="264"/>
      <c r="D111" s="264">
        <v>4</v>
      </c>
      <c r="E111" s="264">
        <v>6</v>
      </c>
      <c r="F111" s="264"/>
      <c r="G111" s="264">
        <v>5</v>
      </c>
      <c r="H111" s="268"/>
      <c r="I111" s="933"/>
    </row>
    <row r="112" spans="1:9" ht="15.75" customHeight="1" x14ac:dyDescent="0.3">
      <c r="A112" s="932" t="s">
        <v>1099</v>
      </c>
      <c r="B112" s="252" t="s">
        <v>1100</v>
      </c>
      <c r="C112" s="291"/>
      <c r="D112" s="278" t="s">
        <v>828</v>
      </c>
      <c r="E112" s="256" t="s">
        <v>901</v>
      </c>
      <c r="F112" s="278" t="s">
        <v>826</v>
      </c>
      <c r="G112" s="289" t="s">
        <v>814</v>
      </c>
      <c r="H112" s="291"/>
      <c r="I112" s="933"/>
    </row>
    <row r="113" spans="1:9" ht="18" customHeight="1" x14ac:dyDescent="0.25">
      <c r="A113" s="933"/>
      <c r="B113" s="258" t="s">
        <v>747</v>
      </c>
      <c r="C113" s="259"/>
      <c r="D113" s="259" t="s">
        <v>1101</v>
      </c>
      <c r="E113" s="259" t="s">
        <v>1102</v>
      </c>
      <c r="F113" s="273" t="s">
        <v>1103</v>
      </c>
      <c r="G113" s="273" t="s">
        <v>1104</v>
      </c>
      <c r="H113" s="263"/>
      <c r="I113" s="933"/>
    </row>
    <row r="114" spans="1:9" ht="18" customHeight="1" x14ac:dyDescent="0.25">
      <c r="A114" s="933"/>
      <c r="B114" s="258" t="s">
        <v>737</v>
      </c>
      <c r="C114" s="264"/>
      <c r="D114" s="264">
        <v>3</v>
      </c>
      <c r="E114" s="264">
        <v>1</v>
      </c>
      <c r="F114" s="264">
        <v>2</v>
      </c>
      <c r="G114" s="264"/>
      <c r="H114" s="268"/>
      <c r="I114" s="933"/>
    </row>
    <row r="115" spans="1:9" ht="15.75" customHeight="1" x14ac:dyDescent="0.3">
      <c r="A115" s="932" t="s">
        <v>1105</v>
      </c>
      <c r="B115" s="252" t="s">
        <v>1106</v>
      </c>
      <c r="C115" s="269"/>
      <c r="D115" s="270" t="s">
        <v>909</v>
      </c>
      <c r="E115" s="289" t="s">
        <v>910</v>
      </c>
      <c r="F115" s="256" t="s">
        <v>1107</v>
      </c>
      <c r="G115" s="253" t="s">
        <v>1108</v>
      </c>
      <c r="H115" s="269"/>
      <c r="I115" s="940" t="s">
        <v>1109</v>
      </c>
    </row>
    <row r="116" spans="1:9" ht="18" customHeight="1" x14ac:dyDescent="0.25">
      <c r="A116" s="933"/>
      <c r="B116" s="258" t="s">
        <v>747</v>
      </c>
      <c r="C116" s="259"/>
      <c r="D116" s="259" t="s">
        <v>1110</v>
      </c>
      <c r="E116" s="259" t="s">
        <v>1111</v>
      </c>
      <c r="F116" s="273" t="s">
        <v>799</v>
      </c>
      <c r="G116" s="259" t="s">
        <v>1112</v>
      </c>
      <c r="H116" s="263"/>
      <c r="I116" s="933"/>
    </row>
    <row r="117" spans="1:9" ht="18" customHeight="1" x14ac:dyDescent="0.25">
      <c r="A117" s="933"/>
      <c r="B117" s="258" t="s">
        <v>737</v>
      </c>
      <c r="C117" s="264"/>
      <c r="D117" s="264">
        <v>4</v>
      </c>
      <c r="E117" s="264"/>
      <c r="F117" s="264"/>
      <c r="G117" s="264">
        <v>5</v>
      </c>
      <c r="H117" s="268"/>
      <c r="I117" s="933"/>
    </row>
    <row r="118" spans="1:9" ht="15.75" customHeight="1" x14ac:dyDescent="0.3">
      <c r="A118" s="932" t="s">
        <v>1113</v>
      </c>
      <c r="B118" s="252" t="s">
        <v>1114</v>
      </c>
      <c r="C118" s="279" t="s">
        <v>923</v>
      </c>
      <c r="D118" s="256" t="s">
        <v>1115</v>
      </c>
      <c r="E118" s="253" t="s">
        <v>921</v>
      </c>
      <c r="F118" s="256" t="s">
        <v>922</v>
      </c>
      <c r="G118" s="279" t="s">
        <v>920</v>
      </c>
      <c r="H118" s="269"/>
      <c r="I118" s="933"/>
    </row>
    <row r="119" spans="1:9" ht="18" customHeight="1" x14ac:dyDescent="0.25">
      <c r="A119" s="933"/>
      <c r="B119" s="258" t="s">
        <v>747</v>
      </c>
      <c r="C119" s="259" t="s">
        <v>1116</v>
      </c>
      <c r="D119" s="259" t="s">
        <v>1117</v>
      </c>
      <c r="E119" s="259" t="s">
        <v>1118</v>
      </c>
      <c r="F119" s="273" t="s">
        <v>1119</v>
      </c>
      <c r="G119" s="259" t="s">
        <v>1120</v>
      </c>
      <c r="H119" s="263"/>
      <c r="I119" s="933"/>
    </row>
    <row r="120" spans="1:9" ht="18" customHeight="1" x14ac:dyDescent="0.25">
      <c r="A120" s="933"/>
      <c r="B120" s="258" t="s">
        <v>737</v>
      </c>
      <c r="C120" s="264"/>
      <c r="D120" s="264">
        <v>2</v>
      </c>
      <c r="E120" s="264">
        <v>1</v>
      </c>
      <c r="F120" s="264">
        <v>3</v>
      </c>
      <c r="G120" s="264">
        <v>6</v>
      </c>
      <c r="H120" s="268"/>
      <c r="I120" s="933"/>
    </row>
    <row r="121" spans="1:9" ht="15.75" customHeight="1" x14ac:dyDescent="0.25">
      <c r="A121" s="932" t="s">
        <v>1121</v>
      </c>
      <c r="B121" s="252" t="s">
        <v>1122</v>
      </c>
      <c r="C121" s="327" t="s">
        <v>1123</v>
      </c>
      <c r="D121" s="253" t="s">
        <v>932</v>
      </c>
      <c r="E121" s="256" t="s">
        <v>1124</v>
      </c>
      <c r="F121" s="289" t="s">
        <v>930</v>
      </c>
      <c r="G121" s="257" t="s">
        <v>1004</v>
      </c>
      <c r="H121" s="289" t="s">
        <v>1125</v>
      </c>
      <c r="I121" s="946" t="s">
        <v>1126</v>
      </c>
    </row>
    <row r="122" spans="1:9" ht="18" customHeight="1" x14ac:dyDescent="0.25">
      <c r="A122" s="933"/>
      <c r="B122" s="258" t="s">
        <v>747</v>
      </c>
      <c r="C122" s="259" t="s">
        <v>1127</v>
      </c>
      <c r="D122" s="259" t="s">
        <v>1128</v>
      </c>
      <c r="E122" s="259" t="s">
        <v>1129</v>
      </c>
      <c r="F122" s="273" t="s">
        <v>1130</v>
      </c>
      <c r="G122" s="259" t="s">
        <v>1131</v>
      </c>
      <c r="H122" s="263" t="s">
        <v>1132</v>
      </c>
      <c r="I122" s="933"/>
    </row>
    <row r="123" spans="1:9" ht="18.75" customHeight="1" thickBot="1" x14ac:dyDescent="0.3">
      <c r="A123" s="933"/>
      <c r="B123" s="258" t="s">
        <v>737</v>
      </c>
      <c r="C123" s="264"/>
      <c r="D123" s="275"/>
      <c r="E123" s="264">
        <v>4</v>
      </c>
      <c r="F123" s="264">
        <v>5</v>
      </c>
      <c r="G123" s="264">
        <v>3</v>
      </c>
      <c r="H123" s="268"/>
      <c r="I123" s="933"/>
    </row>
    <row r="124" spans="1:9" ht="16.5" customHeight="1" thickTop="1" x14ac:dyDescent="0.3">
      <c r="A124" s="932" t="s">
        <v>1133</v>
      </c>
      <c r="B124" s="252" t="s">
        <v>1134</v>
      </c>
      <c r="C124" s="276" t="s">
        <v>1135</v>
      </c>
      <c r="D124" s="329" t="s">
        <v>1136</v>
      </c>
      <c r="E124" s="310" t="s">
        <v>1137</v>
      </c>
      <c r="F124" s="289" t="s">
        <v>941</v>
      </c>
      <c r="G124" s="256" t="s">
        <v>933</v>
      </c>
      <c r="H124" s="290"/>
      <c r="I124" s="933"/>
    </row>
    <row r="125" spans="1:9" ht="18" customHeight="1" x14ac:dyDescent="0.25">
      <c r="A125" s="933"/>
      <c r="B125" s="258" t="s">
        <v>747</v>
      </c>
      <c r="C125" s="260" t="s">
        <v>799</v>
      </c>
      <c r="D125" s="261" t="s">
        <v>1138</v>
      </c>
      <c r="E125" s="281" t="s">
        <v>1139</v>
      </c>
      <c r="F125" s="273" t="s">
        <v>1140</v>
      </c>
      <c r="G125" s="259" t="s">
        <v>1141</v>
      </c>
      <c r="H125" s="263"/>
      <c r="I125" s="933"/>
    </row>
    <row r="126" spans="1:9" ht="18.75" customHeight="1" thickBot="1" x14ac:dyDescent="0.3">
      <c r="A126" s="933"/>
      <c r="B126" s="258" t="s">
        <v>737</v>
      </c>
      <c r="C126" s="265"/>
      <c r="D126" s="266">
        <v>1</v>
      </c>
      <c r="E126" s="267"/>
      <c r="F126" s="264">
        <v>2</v>
      </c>
      <c r="G126" s="264">
        <v>6</v>
      </c>
      <c r="H126" s="268"/>
      <c r="I126" s="933"/>
    </row>
    <row r="127" spans="1:9" ht="16.5" customHeight="1" thickTop="1" x14ac:dyDescent="0.3">
      <c r="A127" s="932">
        <v>28</v>
      </c>
      <c r="B127" s="252" t="s">
        <v>1142</v>
      </c>
      <c r="C127" s="256" t="s">
        <v>948</v>
      </c>
      <c r="D127" s="308" t="s">
        <v>959</v>
      </c>
      <c r="E127" s="330" t="s">
        <v>957</v>
      </c>
      <c r="F127" s="256" t="s">
        <v>958</v>
      </c>
      <c r="G127" s="327" t="s">
        <v>1143</v>
      </c>
      <c r="H127" s="290"/>
      <c r="I127" s="943" t="s">
        <v>1144</v>
      </c>
    </row>
    <row r="128" spans="1:9" ht="18" customHeight="1" x14ac:dyDescent="0.25">
      <c r="A128" s="933"/>
      <c r="B128" s="258" t="s">
        <v>747</v>
      </c>
      <c r="C128" s="259" t="s">
        <v>1145</v>
      </c>
      <c r="D128" s="259" t="s">
        <v>1146</v>
      </c>
      <c r="E128" s="259" t="s">
        <v>1147</v>
      </c>
      <c r="F128" s="273" t="s">
        <v>1148</v>
      </c>
      <c r="G128" s="259" t="s">
        <v>1149</v>
      </c>
      <c r="H128" s="263"/>
      <c r="I128" s="933"/>
    </row>
    <row r="129" spans="1:9" ht="18" customHeight="1" x14ac:dyDescent="0.25">
      <c r="A129" s="933"/>
      <c r="B129" s="258" t="s">
        <v>737</v>
      </c>
      <c r="C129" s="264">
        <v>4</v>
      </c>
      <c r="D129" s="264">
        <v>2</v>
      </c>
      <c r="E129" s="264">
        <v>3</v>
      </c>
      <c r="F129" s="264">
        <v>1</v>
      </c>
      <c r="G129" s="264"/>
      <c r="H129" s="268"/>
      <c r="I129" s="933"/>
    </row>
    <row r="130" spans="1:9" ht="15.75" customHeight="1" x14ac:dyDescent="0.25">
      <c r="A130" s="932" t="s">
        <v>1150</v>
      </c>
      <c r="B130" s="252" t="s">
        <v>1151</v>
      </c>
      <c r="C130" s="289" t="s">
        <v>1152</v>
      </c>
      <c r="D130" s="257" t="s">
        <v>1153</v>
      </c>
      <c r="E130" s="327" t="s">
        <v>1154</v>
      </c>
      <c r="F130" s="257" t="s">
        <v>1155</v>
      </c>
      <c r="G130" s="289" t="s">
        <v>969</v>
      </c>
      <c r="H130" s="257" t="s">
        <v>1156</v>
      </c>
      <c r="I130" s="938" t="s">
        <v>1157</v>
      </c>
    </row>
    <row r="131" spans="1:9" ht="18" customHeight="1" x14ac:dyDescent="0.25">
      <c r="A131" s="933"/>
      <c r="B131" s="258" t="s">
        <v>747</v>
      </c>
      <c r="C131" s="259" t="s">
        <v>1158</v>
      </c>
      <c r="D131" s="259" t="s">
        <v>1159</v>
      </c>
      <c r="E131" s="259" t="s">
        <v>1160</v>
      </c>
      <c r="F131" s="273" t="s">
        <v>1161</v>
      </c>
      <c r="G131" s="259" t="s">
        <v>1162</v>
      </c>
      <c r="H131" s="263" t="s">
        <v>1163</v>
      </c>
      <c r="I131" s="933"/>
    </row>
    <row r="132" spans="1:9" ht="18" customHeight="1" x14ac:dyDescent="0.25">
      <c r="A132" s="933"/>
      <c r="B132" s="258" t="s">
        <v>737</v>
      </c>
      <c r="C132" s="264"/>
      <c r="D132" s="264"/>
      <c r="E132" s="264"/>
      <c r="F132" s="264"/>
      <c r="G132" s="264">
        <v>3</v>
      </c>
      <c r="H132" s="268">
        <v>2</v>
      </c>
      <c r="I132" s="933"/>
    </row>
    <row r="133" spans="1:9" ht="15.75" customHeight="1" x14ac:dyDescent="0.25">
      <c r="A133" s="932" t="s">
        <v>1164</v>
      </c>
      <c r="B133" s="252" t="s">
        <v>1165</v>
      </c>
      <c r="C133" s="256" t="s">
        <v>1166</v>
      </c>
      <c r="D133" s="272" t="s">
        <v>981</v>
      </c>
      <c r="E133" s="278" t="s">
        <v>1167</v>
      </c>
      <c r="F133" s="253" t="s">
        <v>968</v>
      </c>
      <c r="G133" s="256" t="s">
        <v>966</v>
      </c>
      <c r="H133" s="270" t="s">
        <v>1168</v>
      </c>
      <c r="I133" s="933"/>
    </row>
    <row r="134" spans="1:9" ht="18" customHeight="1" x14ac:dyDescent="0.25">
      <c r="A134" s="933"/>
      <c r="B134" s="258" t="s">
        <v>747</v>
      </c>
      <c r="C134" s="259" t="s">
        <v>1169</v>
      </c>
      <c r="D134" s="259" t="s">
        <v>1170</v>
      </c>
      <c r="E134" s="259" t="s">
        <v>1171</v>
      </c>
      <c r="F134" s="273" t="s">
        <v>1172</v>
      </c>
      <c r="G134" s="259" t="s">
        <v>1173</v>
      </c>
      <c r="H134" s="264" t="s">
        <v>1174</v>
      </c>
      <c r="I134" s="933"/>
    </row>
    <row r="135" spans="1:9" ht="18" customHeight="1" x14ac:dyDescent="0.25">
      <c r="A135" s="933"/>
      <c r="B135" s="258" t="s">
        <v>737</v>
      </c>
      <c r="C135" s="264"/>
      <c r="D135" s="264">
        <v>1</v>
      </c>
      <c r="E135" s="264">
        <v>6</v>
      </c>
      <c r="F135" s="264"/>
      <c r="G135" s="264">
        <v>5</v>
      </c>
      <c r="H135" s="268">
        <v>4</v>
      </c>
      <c r="I135" s="933"/>
    </row>
    <row r="136" spans="1:9" ht="15.75" customHeight="1" x14ac:dyDescent="0.25">
      <c r="A136" s="932">
        <v>30</v>
      </c>
      <c r="B136" s="252" t="s">
        <v>1175</v>
      </c>
      <c r="C136" s="253" t="s">
        <v>837</v>
      </c>
      <c r="D136" s="278" t="s">
        <v>836</v>
      </c>
      <c r="E136" s="279" t="s">
        <v>835</v>
      </c>
      <c r="F136" s="330" t="s">
        <v>1176</v>
      </c>
      <c r="G136" s="256" t="s">
        <v>1177</v>
      </c>
      <c r="H136" s="253" t="s">
        <v>883</v>
      </c>
      <c r="I136" s="940" t="s">
        <v>1178</v>
      </c>
    </row>
    <row r="137" spans="1:9" ht="18" customHeight="1" x14ac:dyDescent="0.25">
      <c r="A137" s="933"/>
      <c r="B137" s="258" t="s">
        <v>747</v>
      </c>
      <c r="C137" s="259" t="s">
        <v>1179</v>
      </c>
      <c r="D137" s="259" t="s">
        <v>1180</v>
      </c>
      <c r="E137" s="259" t="s">
        <v>1181</v>
      </c>
      <c r="F137" s="273" t="s">
        <v>1182</v>
      </c>
      <c r="G137" s="259" t="s">
        <v>1183</v>
      </c>
      <c r="H137" s="263" t="s">
        <v>1184</v>
      </c>
      <c r="I137" s="933"/>
    </row>
    <row r="138" spans="1:9" ht="18" customHeight="1" x14ac:dyDescent="0.25">
      <c r="A138" s="933"/>
      <c r="B138" s="258" t="s">
        <v>737</v>
      </c>
      <c r="C138" s="264">
        <v>3</v>
      </c>
      <c r="D138" s="264" t="s">
        <v>1185</v>
      </c>
      <c r="E138" s="264">
        <v>2</v>
      </c>
      <c r="F138" s="264">
        <v>1</v>
      </c>
      <c r="G138" s="264">
        <v>5</v>
      </c>
      <c r="H138" s="268">
        <v>4</v>
      </c>
      <c r="I138" s="933"/>
    </row>
    <row r="139" spans="1:9" ht="15.75" customHeight="1" x14ac:dyDescent="0.3">
      <c r="A139" s="932" t="s">
        <v>1186</v>
      </c>
      <c r="B139" s="292" t="s">
        <v>1187</v>
      </c>
      <c r="C139" s="291"/>
      <c r="D139" s="272" t="s">
        <v>902</v>
      </c>
      <c r="E139" s="256" t="s">
        <v>847</v>
      </c>
      <c r="F139" s="270" t="s">
        <v>894</v>
      </c>
      <c r="G139" s="291"/>
      <c r="H139" s="291"/>
      <c r="I139" s="938" t="s">
        <v>1188</v>
      </c>
    </row>
    <row r="140" spans="1:9" ht="18" customHeight="1" x14ac:dyDescent="0.25">
      <c r="A140" s="933"/>
      <c r="B140" s="258" t="s">
        <v>747</v>
      </c>
      <c r="C140" s="259"/>
      <c r="D140" s="259" t="s">
        <v>1189</v>
      </c>
      <c r="E140" s="259" t="s">
        <v>1190</v>
      </c>
      <c r="F140" s="273" t="s">
        <v>1191</v>
      </c>
      <c r="G140" s="259"/>
      <c r="H140" s="263"/>
      <c r="I140" s="933"/>
    </row>
    <row r="141" spans="1:9" ht="18" customHeight="1" x14ac:dyDescent="0.25">
      <c r="A141" s="933"/>
      <c r="B141" s="258" t="s">
        <v>737</v>
      </c>
      <c r="C141" s="264"/>
      <c r="D141" s="264"/>
      <c r="E141" s="264">
        <v>4</v>
      </c>
      <c r="F141" s="264">
        <v>2</v>
      </c>
      <c r="G141" s="264"/>
      <c r="H141" s="268"/>
      <c r="I141" s="933"/>
    </row>
    <row r="142" spans="1:9" ht="15.75" customHeight="1" x14ac:dyDescent="0.3">
      <c r="A142" s="932" t="s">
        <v>1192</v>
      </c>
      <c r="B142" s="292" t="s">
        <v>1193</v>
      </c>
      <c r="C142" s="290"/>
      <c r="D142" s="257" t="s">
        <v>1194</v>
      </c>
      <c r="E142" s="278" t="s">
        <v>300</v>
      </c>
      <c r="F142" s="256" t="s">
        <v>1195</v>
      </c>
      <c r="G142" s="278" t="s">
        <v>1196</v>
      </c>
      <c r="H142" s="290"/>
      <c r="I142" s="933"/>
    </row>
    <row r="143" spans="1:9" ht="18" customHeight="1" x14ac:dyDescent="0.25">
      <c r="A143" s="933"/>
      <c r="B143" s="258" t="s">
        <v>747</v>
      </c>
      <c r="C143" s="259"/>
      <c r="D143" s="259" t="s">
        <v>1197</v>
      </c>
      <c r="E143" s="259" t="s">
        <v>1198</v>
      </c>
      <c r="F143" s="259" t="s">
        <v>1199</v>
      </c>
      <c r="G143" s="273" t="s">
        <v>1200</v>
      </c>
      <c r="H143" s="263"/>
      <c r="I143" s="933"/>
    </row>
    <row r="144" spans="1:9" ht="18" customHeight="1" x14ac:dyDescent="0.25">
      <c r="A144" s="933"/>
      <c r="B144" s="258" t="s">
        <v>737</v>
      </c>
      <c r="C144" s="264"/>
      <c r="D144" s="264">
        <v>3</v>
      </c>
      <c r="E144" s="264">
        <v>1</v>
      </c>
      <c r="F144" s="264">
        <v>6</v>
      </c>
      <c r="G144" s="264">
        <v>5</v>
      </c>
      <c r="H144" s="268"/>
      <c r="I144" s="933"/>
    </row>
    <row r="145" spans="1:9" ht="31.5" customHeight="1" x14ac:dyDescent="0.3">
      <c r="A145" s="932" t="s">
        <v>1201</v>
      </c>
      <c r="B145" s="252" t="s">
        <v>1202</v>
      </c>
      <c r="C145" s="286"/>
      <c r="D145" s="289" t="s">
        <v>993</v>
      </c>
      <c r="E145" s="289" t="s">
        <v>777</v>
      </c>
      <c r="F145" s="253" t="s">
        <v>1108</v>
      </c>
      <c r="G145" s="298"/>
      <c r="H145" s="298"/>
      <c r="I145" s="942" t="s">
        <v>1203</v>
      </c>
    </row>
    <row r="146" spans="1:9" ht="18" customHeight="1" x14ac:dyDescent="0.25">
      <c r="A146" s="933"/>
      <c r="B146" s="258" t="s">
        <v>747</v>
      </c>
      <c r="C146" s="259"/>
      <c r="D146" s="259" t="s">
        <v>1204</v>
      </c>
      <c r="E146" s="259" t="s">
        <v>1205</v>
      </c>
      <c r="F146" s="273" t="s">
        <v>1206</v>
      </c>
      <c r="G146" s="259"/>
      <c r="H146" s="263"/>
      <c r="I146" s="933"/>
    </row>
    <row r="147" spans="1:9" ht="18" customHeight="1" x14ac:dyDescent="0.25">
      <c r="A147" s="933"/>
      <c r="B147" s="258" t="s">
        <v>737</v>
      </c>
      <c r="C147" s="264"/>
      <c r="D147" s="264">
        <v>6</v>
      </c>
      <c r="E147" s="264"/>
      <c r="F147" s="264">
        <v>4</v>
      </c>
      <c r="G147" s="264"/>
      <c r="H147" s="268"/>
      <c r="I147" s="933"/>
    </row>
    <row r="148" spans="1:9" ht="31.5" customHeight="1" x14ac:dyDescent="0.3">
      <c r="A148" s="932" t="s">
        <v>1207</v>
      </c>
      <c r="B148" s="252" t="s">
        <v>1208</v>
      </c>
      <c r="C148" s="286"/>
      <c r="D148" s="270" t="s">
        <v>992</v>
      </c>
      <c r="E148" s="256" t="s">
        <v>1056</v>
      </c>
      <c r="F148" s="270" t="s">
        <v>1209</v>
      </c>
      <c r="G148" s="256" t="s">
        <v>1115</v>
      </c>
      <c r="H148" s="298"/>
      <c r="I148" s="933"/>
    </row>
    <row r="149" spans="1:9" ht="18" customHeight="1" x14ac:dyDescent="0.25">
      <c r="A149" s="933"/>
      <c r="B149" s="258" t="s">
        <v>747</v>
      </c>
      <c r="C149" s="259"/>
      <c r="D149" s="259" t="s">
        <v>1210</v>
      </c>
      <c r="E149" s="259" t="s">
        <v>1211</v>
      </c>
      <c r="F149" s="273" t="s">
        <v>1212</v>
      </c>
      <c r="G149" s="259" t="s">
        <v>1213</v>
      </c>
      <c r="H149" s="263"/>
      <c r="I149" s="933"/>
    </row>
    <row r="150" spans="1:9" ht="18" customHeight="1" x14ac:dyDescent="0.25">
      <c r="A150" s="933"/>
      <c r="B150" s="258" t="s">
        <v>737</v>
      </c>
      <c r="C150" s="264"/>
      <c r="D150" s="264">
        <v>3</v>
      </c>
      <c r="E150" s="264">
        <v>1</v>
      </c>
      <c r="F150" s="264">
        <v>5</v>
      </c>
      <c r="G150" s="264">
        <v>2</v>
      </c>
      <c r="H150" s="268"/>
      <c r="I150" s="933"/>
    </row>
    <row r="151" spans="1:9" ht="31.5" customHeight="1" x14ac:dyDescent="0.25">
      <c r="A151" s="932" t="s">
        <v>1214</v>
      </c>
      <c r="B151" s="252" t="s">
        <v>1215</v>
      </c>
      <c r="C151" s="253" t="s">
        <v>1066</v>
      </c>
      <c r="D151" s="279" t="s">
        <v>1067</v>
      </c>
      <c r="E151" s="289" t="s">
        <v>1068</v>
      </c>
      <c r="F151" s="256" t="s">
        <v>1005</v>
      </c>
      <c r="G151" s="289" t="s">
        <v>1006</v>
      </c>
      <c r="H151" s="327" t="s">
        <v>1123</v>
      </c>
      <c r="I151" s="943" t="s">
        <v>1216</v>
      </c>
    </row>
    <row r="152" spans="1:9" ht="18" customHeight="1" x14ac:dyDescent="0.25">
      <c r="A152" s="933"/>
      <c r="B152" s="258" t="s">
        <v>747</v>
      </c>
      <c r="C152" s="259" t="s">
        <v>1217</v>
      </c>
      <c r="D152" s="259" t="s">
        <v>1218</v>
      </c>
      <c r="E152" s="259" t="s">
        <v>1219</v>
      </c>
      <c r="F152" s="273" t="s">
        <v>1220</v>
      </c>
      <c r="G152" s="259" t="s">
        <v>1221</v>
      </c>
      <c r="H152" s="263" t="s">
        <v>1222</v>
      </c>
      <c r="I152" s="933"/>
    </row>
    <row r="153" spans="1:9" ht="18.75" customHeight="1" thickBot="1" x14ac:dyDescent="0.3">
      <c r="A153" s="933"/>
      <c r="B153" s="258" t="s">
        <v>737</v>
      </c>
      <c r="C153" s="264">
        <v>6</v>
      </c>
      <c r="D153" s="264"/>
      <c r="E153" s="264"/>
      <c r="F153" s="275">
        <v>5</v>
      </c>
      <c r="G153" s="264"/>
      <c r="H153" s="268"/>
      <c r="I153" s="933"/>
    </row>
    <row r="154" spans="1:9" ht="32.25" customHeight="1" thickTop="1" x14ac:dyDescent="0.3">
      <c r="A154" s="932" t="s">
        <v>1223</v>
      </c>
      <c r="B154" s="252" t="s">
        <v>1224</v>
      </c>
      <c r="C154" s="279" t="s">
        <v>1225</v>
      </c>
      <c r="D154" s="270" t="s">
        <v>1136</v>
      </c>
      <c r="E154" s="294" t="s">
        <v>1016</v>
      </c>
      <c r="F154" s="285" t="s">
        <v>1015</v>
      </c>
      <c r="G154" s="297" t="s">
        <v>1017</v>
      </c>
      <c r="H154" s="269"/>
      <c r="I154" s="933"/>
    </row>
    <row r="155" spans="1:9" ht="18" customHeight="1" x14ac:dyDescent="0.25">
      <c r="A155" s="933"/>
      <c r="B155" s="258" t="s">
        <v>747</v>
      </c>
      <c r="C155" s="259" t="s">
        <v>1226</v>
      </c>
      <c r="D155" s="259" t="s">
        <v>1227</v>
      </c>
      <c r="E155" s="260" t="s">
        <v>1228</v>
      </c>
      <c r="F155" s="287" t="s">
        <v>1229</v>
      </c>
      <c r="G155" s="281" t="s">
        <v>799</v>
      </c>
      <c r="H155" s="263"/>
      <c r="I155" s="933"/>
    </row>
    <row r="156" spans="1:9" ht="18.75" customHeight="1" thickBot="1" x14ac:dyDescent="0.3">
      <c r="A156" s="933"/>
      <c r="B156" s="258" t="s">
        <v>737</v>
      </c>
      <c r="C156" s="264">
        <v>4</v>
      </c>
      <c r="D156" s="264">
        <v>2</v>
      </c>
      <c r="E156" s="265">
        <v>3</v>
      </c>
      <c r="F156" s="266">
        <v>1</v>
      </c>
      <c r="G156" s="267"/>
      <c r="H156" s="268"/>
      <c r="I156" s="933"/>
    </row>
    <row r="157" spans="1:9" ht="32.25" customHeight="1" thickTop="1" x14ac:dyDescent="0.3">
      <c r="A157" s="932" t="s">
        <v>1230</v>
      </c>
      <c r="B157" s="252" t="s">
        <v>1231</v>
      </c>
      <c r="C157" s="290"/>
      <c r="D157" s="327" t="s">
        <v>1143</v>
      </c>
      <c r="E157" s="289" t="s">
        <v>1232</v>
      </c>
      <c r="F157" s="331" t="s">
        <v>1233</v>
      </c>
      <c r="G157" s="290"/>
      <c r="H157" s="290"/>
      <c r="I157" s="940" t="s">
        <v>1234</v>
      </c>
    </row>
    <row r="158" spans="1:9" ht="18" customHeight="1" x14ac:dyDescent="0.25">
      <c r="A158" s="933"/>
      <c r="B158" s="258" t="s">
        <v>747</v>
      </c>
      <c r="C158" s="259"/>
      <c r="D158" s="259" t="s">
        <v>1235</v>
      </c>
      <c r="E158" s="259" t="s">
        <v>1236</v>
      </c>
      <c r="F158" s="273" t="s">
        <v>1237</v>
      </c>
      <c r="G158" s="259"/>
      <c r="H158" s="263"/>
      <c r="I158" s="933"/>
    </row>
    <row r="159" spans="1:9" ht="18" customHeight="1" x14ac:dyDescent="0.25">
      <c r="A159" s="933"/>
      <c r="B159" s="258" t="s">
        <v>737</v>
      </c>
      <c r="C159" s="264"/>
      <c r="D159" s="264">
        <v>6</v>
      </c>
      <c r="E159" s="264">
        <v>4</v>
      </c>
      <c r="F159" s="264"/>
      <c r="G159" s="264"/>
      <c r="H159" s="268"/>
      <c r="I159" s="933"/>
    </row>
    <row r="160" spans="1:9" ht="31.5" customHeight="1" x14ac:dyDescent="0.3">
      <c r="A160" s="932" t="s">
        <v>1238</v>
      </c>
      <c r="B160" s="252" t="s">
        <v>1239</v>
      </c>
      <c r="C160" s="269"/>
      <c r="D160" s="256" t="s">
        <v>1022</v>
      </c>
      <c r="E160" s="253" t="s">
        <v>881</v>
      </c>
      <c r="F160" s="256" t="s">
        <v>1023</v>
      </c>
      <c r="G160" s="279" t="s">
        <v>1080</v>
      </c>
      <c r="H160" s="269"/>
      <c r="I160" s="933"/>
    </row>
    <row r="161" spans="1:9" ht="18" customHeight="1" x14ac:dyDescent="0.25">
      <c r="A161" s="933"/>
      <c r="B161" s="258" t="s">
        <v>747</v>
      </c>
      <c r="C161" s="259"/>
      <c r="D161" s="259" t="s">
        <v>1240</v>
      </c>
      <c r="E161" s="259" t="s">
        <v>1241</v>
      </c>
      <c r="F161" s="273" t="s">
        <v>1242</v>
      </c>
      <c r="G161" s="259" t="s">
        <v>1243</v>
      </c>
      <c r="H161" s="263"/>
      <c r="I161" s="933"/>
    </row>
    <row r="162" spans="1:9" ht="18" customHeight="1" x14ac:dyDescent="0.25">
      <c r="A162" s="933"/>
      <c r="B162" s="258" t="s">
        <v>737</v>
      </c>
      <c r="C162" s="264"/>
      <c r="D162" s="264">
        <v>3</v>
      </c>
      <c r="E162" s="264">
        <v>1</v>
      </c>
      <c r="F162" s="264">
        <v>5</v>
      </c>
      <c r="G162" s="264">
        <v>2</v>
      </c>
      <c r="H162" s="268"/>
      <c r="I162" s="933"/>
    </row>
    <row r="163" spans="1:9" ht="31.5" customHeight="1" x14ac:dyDescent="0.3">
      <c r="A163" s="932" t="s">
        <v>1244</v>
      </c>
      <c r="B163" s="252" t="s">
        <v>1245</v>
      </c>
      <c r="C163" s="270" t="s">
        <v>1034</v>
      </c>
      <c r="D163" s="257" t="s">
        <v>1246</v>
      </c>
      <c r="E163" s="270" t="s">
        <v>1032</v>
      </c>
      <c r="F163" s="278" t="s">
        <v>1247</v>
      </c>
      <c r="G163" s="257" t="s">
        <v>1248</v>
      </c>
      <c r="H163" s="290"/>
      <c r="I163" s="938" t="s">
        <v>1249</v>
      </c>
    </row>
    <row r="164" spans="1:9" ht="18" customHeight="1" x14ac:dyDescent="0.25">
      <c r="A164" s="933"/>
      <c r="B164" s="258" t="s">
        <v>747</v>
      </c>
      <c r="C164" s="259" t="s">
        <v>1250</v>
      </c>
      <c r="D164" s="259" t="s">
        <v>799</v>
      </c>
      <c r="E164" s="259" t="s">
        <v>1251</v>
      </c>
      <c r="F164" s="273" t="s">
        <v>799</v>
      </c>
      <c r="G164" s="259" t="s">
        <v>1252</v>
      </c>
      <c r="H164" s="263"/>
      <c r="I164" s="933"/>
    </row>
    <row r="165" spans="1:9" ht="18" customHeight="1" x14ac:dyDescent="0.25">
      <c r="A165" s="933"/>
      <c r="B165" s="258" t="s">
        <v>737</v>
      </c>
      <c r="C165" s="264">
        <v>2</v>
      </c>
      <c r="D165" s="264"/>
      <c r="E165" s="264"/>
      <c r="F165" s="264"/>
      <c r="G165" s="264"/>
      <c r="H165" s="268"/>
      <c r="I165" s="933"/>
    </row>
    <row r="166" spans="1:9" ht="31.5" customHeight="1" x14ac:dyDescent="0.3">
      <c r="A166" s="932" t="s">
        <v>1253</v>
      </c>
      <c r="B166" s="252" t="s">
        <v>1254</v>
      </c>
      <c r="C166" s="257" t="s">
        <v>1255</v>
      </c>
      <c r="D166" s="279" t="s">
        <v>1042</v>
      </c>
      <c r="E166" s="256" t="s">
        <v>1256</v>
      </c>
      <c r="F166" s="327" t="s">
        <v>1091</v>
      </c>
      <c r="G166" s="253" t="s">
        <v>1257</v>
      </c>
      <c r="H166" s="269"/>
      <c r="I166" s="933"/>
    </row>
    <row r="167" spans="1:9" ht="18" customHeight="1" x14ac:dyDescent="0.25">
      <c r="A167" s="933"/>
      <c r="B167" s="258" t="s">
        <v>747</v>
      </c>
      <c r="C167" s="259" t="s">
        <v>799</v>
      </c>
      <c r="D167" s="259" t="s">
        <v>1258</v>
      </c>
      <c r="E167" s="259" t="s">
        <v>1259</v>
      </c>
      <c r="F167" s="273" t="s">
        <v>1260</v>
      </c>
      <c r="G167" s="259" t="s">
        <v>1261</v>
      </c>
      <c r="H167" s="263"/>
      <c r="I167" s="933"/>
    </row>
    <row r="168" spans="1:9" ht="18" customHeight="1" x14ac:dyDescent="0.25">
      <c r="A168" s="933"/>
      <c r="B168" s="258" t="s">
        <v>737</v>
      </c>
      <c r="C168" s="264"/>
      <c r="D168" s="264"/>
      <c r="E168" s="264"/>
      <c r="F168" s="264"/>
      <c r="G168" s="264">
        <v>6</v>
      </c>
      <c r="H168" s="268"/>
      <c r="I168" s="933"/>
    </row>
    <row r="169" spans="1:9" ht="31.5" customHeight="1" x14ac:dyDescent="0.25">
      <c r="A169" s="932" t="s">
        <v>1262</v>
      </c>
      <c r="B169" s="252" t="s">
        <v>1263</v>
      </c>
      <c r="C169" s="289" t="s">
        <v>827</v>
      </c>
      <c r="D169" s="256" t="s">
        <v>825</v>
      </c>
      <c r="E169" s="279" t="s">
        <v>893</v>
      </c>
      <c r="F169" s="270" t="s">
        <v>1041</v>
      </c>
      <c r="G169" s="257" t="s">
        <v>1194</v>
      </c>
      <c r="H169" s="328"/>
      <c r="I169" s="933"/>
    </row>
    <row r="170" spans="1:9" ht="22.5" customHeight="1" x14ac:dyDescent="0.25">
      <c r="A170" s="933"/>
      <c r="B170" s="258" t="s">
        <v>747</v>
      </c>
      <c r="C170" s="259" t="s">
        <v>1264</v>
      </c>
      <c r="D170" s="259" t="s">
        <v>1265</v>
      </c>
      <c r="E170" s="259" t="s">
        <v>1266</v>
      </c>
      <c r="F170" s="273" t="s">
        <v>1267</v>
      </c>
      <c r="G170" s="259" t="s">
        <v>1268</v>
      </c>
      <c r="H170" s="263"/>
      <c r="I170" s="933"/>
    </row>
    <row r="171" spans="1:9" ht="22.5" customHeight="1" x14ac:dyDescent="0.25">
      <c r="A171" s="933"/>
      <c r="B171" s="258" t="s">
        <v>737</v>
      </c>
      <c r="C171" s="264">
        <v>3</v>
      </c>
      <c r="D171" s="264">
        <v>4</v>
      </c>
      <c r="E171" s="264">
        <v>1</v>
      </c>
      <c r="F171" s="264">
        <v>5</v>
      </c>
      <c r="G171" s="264"/>
      <c r="H171" s="268"/>
      <c r="I171" s="933"/>
    </row>
    <row r="172" spans="1:9" ht="31.5" customHeight="1" x14ac:dyDescent="0.3">
      <c r="A172" s="932" t="s">
        <v>1269</v>
      </c>
      <c r="B172" s="252" t="s">
        <v>1270</v>
      </c>
      <c r="C172" s="291"/>
      <c r="D172" s="257" t="s">
        <v>942</v>
      </c>
      <c r="E172" s="278" t="s">
        <v>1271</v>
      </c>
      <c r="F172" s="289" t="s">
        <v>1125</v>
      </c>
      <c r="G172" s="291"/>
      <c r="H172" s="291"/>
      <c r="I172" s="934" t="s">
        <v>1272</v>
      </c>
    </row>
    <row r="173" spans="1:9" ht="22.5" customHeight="1" x14ac:dyDescent="0.25">
      <c r="A173" s="933"/>
      <c r="B173" s="258" t="s">
        <v>747</v>
      </c>
      <c r="C173" s="259"/>
      <c r="D173" s="259" t="s">
        <v>1273</v>
      </c>
      <c r="E173" s="259" t="s">
        <v>1274</v>
      </c>
      <c r="F173" s="273" t="s">
        <v>799</v>
      </c>
      <c r="G173" s="259"/>
      <c r="H173" s="263"/>
      <c r="I173" s="933"/>
    </row>
    <row r="174" spans="1:9" ht="22.5" customHeight="1" x14ac:dyDescent="0.25">
      <c r="A174" s="933"/>
      <c r="B174" s="258" t="s">
        <v>737</v>
      </c>
      <c r="C174" s="264"/>
      <c r="D174" s="264">
        <v>2</v>
      </c>
      <c r="E174" s="264">
        <v>6</v>
      </c>
      <c r="F174" s="264"/>
      <c r="G174" s="264"/>
      <c r="H174" s="268"/>
      <c r="I174" s="933"/>
    </row>
    <row r="175" spans="1:9" ht="31.5" customHeight="1" x14ac:dyDescent="0.3">
      <c r="A175" s="932" t="s">
        <v>1275</v>
      </c>
      <c r="B175" s="252" t="s">
        <v>1276</v>
      </c>
      <c r="C175" s="290"/>
      <c r="D175" s="256" t="s">
        <v>1124</v>
      </c>
      <c r="E175" s="278" t="s">
        <v>790</v>
      </c>
      <c r="F175" s="256" t="s">
        <v>912</v>
      </c>
      <c r="G175" s="278" t="s">
        <v>1277</v>
      </c>
      <c r="H175" s="290"/>
      <c r="I175" s="933"/>
    </row>
    <row r="176" spans="1:9" ht="22.5" customHeight="1" x14ac:dyDescent="0.25">
      <c r="A176" s="933"/>
      <c r="B176" s="258" t="s">
        <v>747</v>
      </c>
      <c r="C176" s="259"/>
      <c r="D176" s="259" t="s">
        <v>1278</v>
      </c>
      <c r="E176" s="259" t="s">
        <v>1279</v>
      </c>
      <c r="F176" s="273" t="s">
        <v>1280</v>
      </c>
      <c r="G176" s="259" t="s">
        <v>1281</v>
      </c>
      <c r="H176" s="263"/>
      <c r="I176" s="933"/>
    </row>
    <row r="177" spans="1:9" ht="22.5" customHeight="1" thickBot="1" x14ac:dyDescent="0.3">
      <c r="A177" s="933"/>
      <c r="B177" s="258" t="s">
        <v>737</v>
      </c>
      <c r="C177" s="264"/>
      <c r="D177" s="264">
        <v>1</v>
      </c>
      <c r="E177" s="275">
        <v>3</v>
      </c>
      <c r="F177" s="264">
        <v>4</v>
      </c>
      <c r="G177" s="264">
        <v>5</v>
      </c>
      <c r="H177" s="268"/>
      <c r="I177" s="933"/>
    </row>
    <row r="178" spans="1:9" ht="16.5" customHeight="1" thickTop="1" x14ac:dyDescent="0.3">
      <c r="A178" s="932">
        <v>37</v>
      </c>
      <c r="B178" s="252" t="s">
        <v>1282</v>
      </c>
      <c r="C178" s="290"/>
      <c r="D178" s="256" t="s">
        <v>950</v>
      </c>
      <c r="E178" s="329" t="s">
        <v>1081</v>
      </c>
      <c r="F178" s="332" t="s">
        <v>1232</v>
      </c>
      <c r="G178" s="270" t="s">
        <v>1283</v>
      </c>
      <c r="H178" s="290"/>
      <c r="I178" s="934" t="s">
        <v>1284</v>
      </c>
    </row>
    <row r="179" spans="1:9" ht="18" customHeight="1" x14ac:dyDescent="0.25">
      <c r="A179" s="933"/>
      <c r="B179" s="258" t="s">
        <v>747</v>
      </c>
      <c r="C179" s="259"/>
      <c r="D179" s="260" t="s">
        <v>1285</v>
      </c>
      <c r="E179" s="261" t="s">
        <v>1286</v>
      </c>
      <c r="F179" s="262" t="s">
        <v>1287</v>
      </c>
      <c r="G179" s="259" t="s">
        <v>1288</v>
      </c>
      <c r="H179" s="263"/>
      <c r="I179" s="933"/>
    </row>
    <row r="180" spans="1:9" ht="18.75" customHeight="1" thickBot="1" x14ac:dyDescent="0.3">
      <c r="A180" s="933"/>
      <c r="B180" s="258" t="s">
        <v>737</v>
      </c>
      <c r="C180" s="264"/>
      <c r="D180" s="265"/>
      <c r="E180" s="266">
        <v>1</v>
      </c>
      <c r="F180" s="267">
        <v>3</v>
      </c>
      <c r="G180" s="264">
        <v>2</v>
      </c>
      <c r="H180" s="268"/>
      <c r="I180" s="933"/>
    </row>
    <row r="181" spans="1:9" ht="32.25" customHeight="1" thickTop="1" x14ac:dyDescent="0.25">
      <c r="A181" s="932" t="s">
        <v>1289</v>
      </c>
      <c r="B181" s="252" t="s">
        <v>1290</v>
      </c>
      <c r="C181" s="256" t="s">
        <v>1166</v>
      </c>
      <c r="D181" s="256" t="s">
        <v>980</v>
      </c>
      <c r="E181" s="333" t="s">
        <v>967</v>
      </c>
      <c r="F181" s="270" t="s">
        <v>1168</v>
      </c>
      <c r="G181" s="278" t="s">
        <v>1092</v>
      </c>
      <c r="H181" s="289" t="s">
        <v>1152</v>
      </c>
      <c r="I181" s="934" t="s">
        <v>237</v>
      </c>
    </row>
    <row r="182" spans="1:9" ht="18" customHeight="1" x14ac:dyDescent="0.25">
      <c r="A182" s="933"/>
      <c r="B182" s="258" t="s">
        <v>747</v>
      </c>
      <c r="C182" s="259" t="s">
        <v>1291</v>
      </c>
      <c r="D182" s="259" t="s">
        <v>1292</v>
      </c>
      <c r="E182" s="259" t="s">
        <v>1293</v>
      </c>
      <c r="F182" s="273" t="s">
        <v>1294</v>
      </c>
      <c r="G182" s="259" t="s">
        <v>1295</v>
      </c>
      <c r="H182" s="263" t="s">
        <v>1296</v>
      </c>
      <c r="I182" s="933"/>
    </row>
    <row r="183" spans="1:9" ht="18" customHeight="1" x14ac:dyDescent="0.25">
      <c r="A183" s="933"/>
      <c r="B183" s="258" t="s">
        <v>737</v>
      </c>
      <c r="C183" s="264"/>
      <c r="D183" s="264">
        <v>4</v>
      </c>
      <c r="E183" s="264">
        <v>6</v>
      </c>
      <c r="F183" s="264"/>
      <c r="G183" s="264"/>
      <c r="H183" s="268"/>
      <c r="I183" s="933"/>
    </row>
    <row r="184" spans="1:9" ht="31.5" customHeight="1" x14ac:dyDescent="0.25">
      <c r="A184" s="932" t="s">
        <v>1297</v>
      </c>
      <c r="B184" s="252" t="s">
        <v>1298</v>
      </c>
      <c r="C184" s="289" t="s">
        <v>1299</v>
      </c>
      <c r="D184" s="278" t="s">
        <v>1167</v>
      </c>
      <c r="E184" s="270" t="s">
        <v>979</v>
      </c>
      <c r="F184" s="256" t="s">
        <v>978</v>
      </c>
      <c r="G184" s="289" t="s">
        <v>319</v>
      </c>
      <c r="H184" s="253"/>
      <c r="I184" s="933"/>
    </row>
    <row r="185" spans="1:9" ht="18" customHeight="1" x14ac:dyDescent="0.25">
      <c r="A185" s="933"/>
      <c r="B185" s="258" t="s">
        <v>747</v>
      </c>
      <c r="C185" s="259" t="s">
        <v>1300</v>
      </c>
      <c r="D185" s="259" t="s">
        <v>1301</v>
      </c>
      <c r="E185" s="259" t="s">
        <v>1302</v>
      </c>
      <c r="F185" s="273" t="s">
        <v>1303</v>
      </c>
      <c r="G185" s="259" t="s">
        <v>1304</v>
      </c>
      <c r="H185" s="263"/>
      <c r="I185" s="933"/>
    </row>
    <row r="186" spans="1:9" ht="18.75" customHeight="1" thickBot="1" x14ac:dyDescent="0.3">
      <c r="A186" s="933"/>
      <c r="B186" s="258" t="s">
        <v>737</v>
      </c>
      <c r="C186" s="264">
        <v>3</v>
      </c>
      <c r="D186" s="264"/>
      <c r="E186" s="275">
        <v>2</v>
      </c>
      <c r="F186" s="264">
        <v>1</v>
      </c>
      <c r="G186" s="264">
        <v>5</v>
      </c>
      <c r="H186" s="268"/>
      <c r="I186" s="933"/>
    </row>
    <row r="187" spans="1:9" ht="16.5" customHeight="1" thickTop="1" x14ac:dyDescent="0.25">
      <c r="A187" s="932">
        <v>39</v>
      </c>
      <c r="B187" s="252" t="s">
        <v>1305</v>
      </c>
      <c r="C187" s="334"/>
      <c r="D187" s="335" t="s">
        <v>1209</v>
      </c>
      <c r="E187" s="255" t="s">
        <v>328</v>
      </c>
      <c r="F187" s="325" t="s">
        <v>988</v>
      </c>
      <c r="G187" s="289" t="s">
        <v>989</v>
      </c>
      <c r="H187" s="236"/>
      <c r="I187" s="939" t="s">
        <v>1306</v>
      </c>
    </row>
    <row r="188" spans="1:9" ht="18" customHeight="1" x14ac:dyDescent="0.25">
      <c r="A188" s="933"/>
      <c r="B188" s="258" t="s">
        <v>747</v>
      </c>
      <c r="C188" s="259"/>
      <c r="D188" s="260" t="s">
        <v>1307</v>
      </c>
      <c r="E188" s="261" t="s">
        <v>1308</v>
      </c>
      <c r="F188" s="262" t="s">
        <v>1309</v>
      </c>
      <c r="G188" s="259" t="s">
        <v>1310</v>
      </c>
      <c r="H188" s="263"/>
      <c r="I188" s="933"/>
    </row>
    <row r="189" spans="1:9" ht="18.75" customHeight="1" thickBot="1" x14ac:dyDescent="0.3">
      <c r="A189" s="933"/>
      <c r="B189" s="258" t="s">
        <v>737</v>
      </c>
      <c r="C189" s="264"/>
      <c r="D189" s="265"/>
      <c r="E189" s="266">
        <v>1</v>
      </c>
      <c r="F189" s="267">
        <v>3</v>
      </c>
      <c r="G189" s="264">
        <v>2</v>
      </c>
      <c r="H189" s="268"/>
      <c r="I189" s="933"/>
    </row>
    <row r="190" spans="1:9" ht="18.75" customHeight="1" thickTop="1" x14ac:dyDescent="0.25">
      <c r="A190" s="932">
        <v>40</v>
      </c>
      <c r="B190" s="252" t="s">
        <v>1311</v>
      </c>
      <c r="C190" s="253" t="s">
        <v>776</v>
      </c>
      <c r="D190" s="278" t="s">
        <v>1277</v>
      </c>
      <c r="E190" s="256" t="s">
        <v>779</v>
      </c>
      <c r="F190" s="278" t="s">
        <v>1271</v>
      </c>
      <c r="G190" s="256" t="s">
        <v>1003</v>
      </c>
      <c r="H190" s="278" t="s">
        <v>792</v>
      </c>
      <c r="I190" s="934" t="s">
        <v>241</v>
      </c>
    </row>
    <row r="191" spans="1:9" ht="18" customHeight="1" x14ac:dyDescent="0.25">
      <c r="A191" s="933"/>
      <c r="B191" s="258" t="s">
        <v>747</v>
      </c>
      <c r="C191" s="259" t="s">
        <v>1312</v>
      </c>
      <c r="D191" s="259" t="s">
        <v>1313</v>
      </c>
      <c r="E191" s="259" t="s">
        <v>1314</v>
      </c>
      <c r="F191" s="273" t="s">
        <v>1315</v>
      </c>
      <c r="G191" s="259" t="s">
        <v>1316</v>
      </c>
      <c r="H191" s="263" t="s">
        <v>799</v>
      </c>
      <c r="I191" s="933"/>
    </row>
    <row r="192" spans="1:9" ht="18" customHeight="1" x14ac:dyDescent="0.25">
      <c r="A192" s="933"/>
      <c r="B192" s="258" t="s">
        <v>737</v>
      </c>
      <c r="C192" s="264">
        <v>4</v>
      </c>
      <c r="D192" s="264">
        <v>3</v>
      </c>
      <c r="E192" s="264">
        <v>2</v>
      </c>
      <c r="F192" s="264"/>
      <c r="G192" s="264">
        <v>1</v>
      </c>
      <c r="H192" s="268"/>
      <c r="I192" s="933"/>
    </row>
    <row r="193" spans="1:9" ht="15.75" customHeight="1" x14ac:dyDescent="0.3">
      <c r="A193" s="932">
        <v>41</v>
      </c>
      <c r="B193" s="252" t="s">
        <v>1317</v>
      </c>
      <c r="C193" s="298"/>
      <c r="D193" s="330" t="s">
        <v>1176</v>
      </c>
      <c r="E193" s="253" t="s">
        <v>855</v>
      </c>
      <c r="F193" s="256" t="s">
        <v>744</v>
      </c>
      <c r="G193" s="270" t="s">
        <v>800</v>
      </c>
      <c r="H193" s="298"/>
      <c r="I193" s="934" t="s">
        <v>242</v>
      </c>
    </row>
    <row r="194" spans="1:9" ht="18" customHeight="1" x14ac:dyDescent="0.25">
      <c r="A194" s="933"/>
      <c r="B194" s="258" t="s">
        <v>747</v>
      </c>
      <c r="C194" s="259"/>
      <c r="D194" s="259" t="s">
        <v>1318</v>
      </c>
      <c r="E194" s="259" t="s">
        <v>1319</v>
      </c>
      <c r="F194" s="273" t="s">
        <v>1320</v>
      </c>
      <c r="G194" s="273" t="s">
        <v>1321</v>
      </c>
      <c r="H194" s="263"/>
      <c r="I194" s="933"/>
    </row>
    <row r="195" spans="1:9" ht="18" customHeight="1" x14ac:dyDescent="0.25">
      <c r="A195" s="933"/>
      <c r="B195" s="258" t="s">
        <v>737</v>
      </c>
      <c r="C195" s="264"/>
      <c r="D195" s="264">
        <v>3</v>
      </c>
      <c r="E195" s="264">
        <v>1</v>
      </c>
      <c r="F195" s="264">
        <v>2</v>
      </c>
      <c r="G195" s="264"/>
      <c r="H195" s="268"/>
      <c r="I195" s="933"/>
    </row>
    <row r="196" spans="1:9" ht="31.5" customHeight="1" x14ac:dyDescent="0.25">
      <c r="A196" s="932" t="s">
        <v>1322</v>
      </c>
      <c r="B196" s="252" t="s">
        <v>1323</v>
      </c>
      <c r="C196" s="270" t="s">
        <v>865</v>
      </c>
      <c r="D196" s="256" t="s">
        <v>1195</v>
      </c>
      <c r="E196" s="278" t="s">
        <v>1247</v>
      </c>
      <c r="F196" s="270" t="s">
        <v>754</v>
      </c>
      <c r="G196" s="278" t="s">
        <v>848</v>
      </c>
      <c r="H196" s="236"/>
      <c r="I196" s="935" t="s">
        <v>1324</v>
      </c>
    </row>
    <row r="197" spans="1:9" ht="18" customHeight="1" x14ac:dyDescent="0.25">
      <c r="A197" s="933"/>
      <c r="B197" s="258" t="s">
        <v>747</v>
      </c>
      <c r="C197" s="259" t="s">
        <v>1325</v>
      </c>
      <c r="D197" s="259" t="s">
        <v>1326</v>
      </c>
      <c r="E197" s="259" t="s">
        <v>799</v>
      </c>
      <c r="F197" s="273" t="s">
        <v>1327</v>
      </c>
      <c r="G197" s="259" t="s">
        <v>1328</v>
      </c>
      <c r="H197" s="263"/>
      <c r="I197" s="933"/>
    </row>
    <row r="198" spans="1:9" ht="18" customHeight="1" x14ac:dyDescent="0.25">
      <c r="A198" s="933"/>
      <c r="B198" s="258" t="s">
        <v>737</v>
      </c>
      <c r="C198" s="264"/>
      <c r="D198" s="264">
        <v>1</v>
      </c>
      <c r="E198" s="264"/>
      <c r="F198" s="264"/>
      <c r="G198" s="264"/>
      <c r="H198" s="268"/>
      <c r="I198" s="933"/>
    </row>
    <row r="199" spans="1:9" ht="31.5" customHeight="1" x14ac:dyDescent="0.3">
      <c r="A199" s="932" t="s">
        <v>1329</v>
      </c>
      <c r="B199" s="252" t="s">
        <v>1330</v>
      </c>
      <c r="C199" s="336" t="s">
        <v>1299</v>
      </c>
      <c r="D199" s="337" t="s">
        <v>757</v>
      </c>
      <c r="E199" s="338" t="s">
        <v>1196</v>
      </c>
      <c r="F199" s="339" t="s">
        <v>874</v>
      </c>
      <c r="G199" s="336" t="s">
        <v>1043</v>
      </c>
      <c r="H199" s="340"/>
      <c r="I199" s="933"/>
    </row>
    <row r="200" spans="1:9" ht="18" customHeight="1" x14ac:dyDescent="0.25">
      <c r="A200" s="933"/>
      <c r="B200" s="258" t="s">
        <v>747</v>
      </c>
      <c r="C200" s="259" t="s">
        <v>1331</v>
      </c>
      <c r="D200" s="259" t="s">
        <v>1332</v>
      </c>
      <c r="E200" s="259" t="s">
        <v>1333</v>
      </c>
      <c r="F200" s="273" t="s">
        <v>1334</v>
      </c>
      <c r="G200" s="259" t="s">
        <v>1335</v>
      </c>
      <c r="H200" s="263"/>
      <c r="I200" s="933"/>
    </row>
    <row r="201" spans="1:9" ht="18" customHeight="1" x14ac:dyDescent="0.25">
      <c r="A201" s="933"/>
      <c r="B201" s="258" t="s">
        <v>737</v>
      </c>
      <c r="C201" s="264">
        <v>3</v>
      </c>
      <c r="D201" s="264">
        <v>4</v>
      </c>
      <c r="E201" s="264">
        <v>6</v>
      </c>
      <c r="F201" s="264">
        <v>2</v>
      </c>
      <c r="G201" s="264">
        <v>5</v>
      </c>
      <c r="H201" s="268"/>
      <c r="I201" s="933"/>
    </row>
    <row r="202" spans="1:9" ht="31.5" customHeight="1" x14ac:dyDescent="0.25">
      <c r="A202" s="944" t="s">
        <v>1336</v>
      </c>
      <c r="B202" s="341" t="s">
        <v>1337</v>
      </c>
      <c r="C202" s="342"/>
      <c r="D202" s="315" t="s">
        <v>132</v>
      </c>
      <c r="E202" s="313" t="s">
        <v>131</v>
      </c>
      <c r="F202" s="316" t="s">
        <v>118</v>
      </c>
      <c r="G202" s="316" t="s">
        <v>1185</v>
      </c>
      <c r="H202" s="342"/>
      <c r="I202" s="947" t="s">
        <v>1338</v>
      </c>
    </row>
    <row r="203" spans="1:9" ht="18" customHeight="1" x14ac:dyDescent="0.25">
      <c r="A203" s="933"/>
      <c r="B203" s="318" t="s">
        <v>747</v>
      </c>
      <c r="C203" s="319"/>
      <c r="D203" s="319" t="s">
        <v>1339</v>
      </c>
      <c r="E203" s="319" t="s">
        <v>1340</v>
      </c>
      <c r="F203" s="320" t="s">
        <v>799</v>
      </c>
      <c r="G203" s="319"/>
      <c r="H203" s="321"/>
      <c r="I203" s="933"/>
    </row>
    <row r="204" spans="1:9" ht="18.75" customHeight="1" thickBot="1" x14ac:dyDescent="0.3">
      <c r="A204" s="933"/>
      <c r="B204" s="318" t="s">
        <v>737</v>
      </c>
      <c r="C204" s="322"/>
      <c r="D204" s="322" t="s">
        <v>1341</v>
      </c>
      <c r="E204" s="323">
        <v>4</v>
      </c>
      <c r="F204" s="322"/>
      <c r="G204" s="322"/>
      <c r="H204" s="324"/>
      <c r="I204" s="933"/>
    </row>
    <row r="205" spans="1:9" ht="32.25" customHeight="1" thickTop="1" x14ac:dyDescent="0.25">
      <c r="A205" s="944" t="s">
        <v>1342</v>
      </c>
      <c r="B205" s="341" t="s">
        <v>1343</v>
      </c>
      <c r="C205" s="342"/>
      <c r="D205" s="343" t="s">
        <v>117</v>
      </c>
      <c r="E205" s="285" t="s">
        <v>130</v>
      </c>
      <c r="F205" s="344" t="s">
        <v>720</v>
      </c>
      <c r="G205" s="256" t="s">
        <v>244</v>
      </c>
      <c r="H205" s="345"/>
      <c r="I205" s="933"/>
    </row>
    <row r="206" spans="1:9" ht="18" customHeight="1" x14ac:dyDescent="0.25">
      <c r="A206" s="933"/>
      <c r="B206" s="318"/>
      <c r="C206" s="319"/>
      <c r="D206" s="346" t="s">
        <v>1344</v>
      </c>
      <c r="E206" s="261" t="s">
        <v>1345</v>
      </c>
      <c r="F206" s="347" t="s">
        <v>1346</v>
      </c>
      <c r="G206" s="319" t="s">
        <v>1347</v>
      </c>
      <c r="H206" s="321"/>
      <c r="I206" s="933"/>
    </row>
    <row r="207" spans="1:9" ht="18.75" customHeight="1" thickBot="1" x14ac:dyDescent="0.3">
      <c r="A207" s="933"/>
      <c r="B207" s="318"/>
      <c r="C207" s="322"/>
      <c r="D207" s="348">
        <v>5</v>
      </c>
      <c r="E207" s="266">
        <v>1</v>
      </c>
      <c r="F207" s="349">
        <v>3</v>
      </c>
      <c r="G207" s="322">
        <v>2</v>
      </c>
      <c r="H207" s="324"/>
      <c r="I207" s="933"/>
    </row>
    <row r="208" spans="1:9" ht="32.25" customHeight="1" thickTop="1" x14ac:dyDescent="0.25">
      <c r="A208" s="944">
        <v>44</v>
      </c>
      <c r="B208" s="341" t="s">
        <v>1348</v>
      </c>
      <c r="C208" s="313" t="s">
        <v>131</v>
      </c>
      <c r="D208" s="350" t="s">
        <v>118</v>
      </c>
      <c r="E208" s="351" t="s">
        <v>720</v>
      </c>
      <c r="F208" s="352" t="s">
        <v>132</v>
      </c>
      <c r="G208" s="256" t="s">
        <v>244</v>
      </c>
      <c r="H208" s="353" t="s">
        <v>130</v>
      </c>
      <c r="I208" s="948" t="s">
        <v>1349</v>
      </c>
    </row>
    <row r="209" spans="1:9" ht="18" customHeight="1" x14ac:dyDescent="0.25">
      <c r="A209" s="933"/>
      <c r="B209" s="318" t="s">
        <v>747</v>
      </c>
      <c r="C209" s="319" t="s">
        <v>1350</v>
      </c>
      <c r="D209" s="346" t="s">
        <v>1351</v>
      </c>
      <c r="E209" s="261" t="s">
        <v>1352</v>
      </c>
      <c r="F209" s="347" t="s">
        <v>1353</v>
      </c>
      <c r="G209" s="319" t="s">
        <v>1354</v>
      </c>
      <c r="H209" s="321" t="s">
        <v>1355</v>
      </c>
      <c r="I209" s="933"/>
    </row>
    <row r="210" spans="1:9" ht="18.75" customHeight="1" thickBot="1" x14ac:dyDescent="0.3">
      <c r="A210" s="933"/>
      <c r="B210" s="318" t="s">
        <v>737</v>
      </c>
      <c r="C210" s="322">
        <v>5</v>
      </c>
      <c r="D210" s="348"/>
      <c r="E210" s="266">
        <v>1</v>
      </c>
      <c r="F210" s="349">
        <v>4</v>
      </c>
      <c r="G210" s="322">
        <v>3</v>
      </c>
      <c r="H210" s="324">
        <v>2</v>
      </c>
      <c r="I210" s="933"/>
    </row>
    <row r="211" spans="1:9" ht="16.5" customHeight="1" thickTop="1" x14ac:dyDescent="0.3">
      <c r="A211" s="944" t="s">
        <v>1356</v>
      </c>
      <c r="B211" s="341" t="s">
        <v>1357</v>
      </c>
      <c r="C211" s="354"/>
      <c r="D211" s="355" t="s">
        <v>117</v>
      </c>
      <c r="E211" s="256" t="s">
        <v>244</v>
      </c>
      <c r="F211" s="316" t="s">
        <v>118</v>
      </c>
      <c r="G211" s="354"/>
      <c r="H211" s="354"/>
      <c r="I211" s="949" t="s">
        <v>1358</v>
      </c>
    </row>
    <row r="212" spans="1:9" ht="18" customHeight="1" x14ac:dyDescent="0.25">
      <c r="A212" s="933"/>
      <c r="B212" s="318" t="s">
        <v>747</v>
      </c>
      <c r="C212" s="319"/>
      <c r="D212" s="319" t="s">
        <v>1359</v>
      </c>
      <c r="E212" s="319" t="s">
        <v>1360</v>
      </c>
      <c r="F212" s="320" t="s">
        <v>1361</v>
      </c>
      <c r="G212" s="319"/>
      <c r="H212" s="321"/>
      <c r="I212" s="933"/>
    </row>
    <row r="213" spans="1:9" ht="18" customHeight="1" x14ac:dyDescent="0.25">
      <c r="A213" s="933"/>
      <c r="B213" s="318" t="s">
        <v>737</v>
      </c>
      <c r="C213" s="322"/>
      <c r="D213" s="322">
        <v>6</v>
      </c>
      <c r="E213" s="322">
        <v>3</v>
      </c>
      <c r="F213" s="322"/>
      <c r="G213" s="322"/>
      <c r="H213" s="324"/>
      <c r="I213" s="933"/>
    </row>
    <row r="214" spans="1:9" ht="16.5" customHeight="1" x14ac:dyDescent="0.3">
      <c r="A214" s="944" t="s">
        <v>1362</v>
      </c>
      <c r="B214" s="341" t="s">
        <v>1363</v>
      </c>
      <c r="C214" s="356"/>
      <c r="D214" s="313" t="s">
        <v>131</v>
      </c>
      <c r="E214" s="357" t="s">
        <v>132</v>
      </c>
      <c r="F214" s="358" t="s">
        <v>130</v>
      </c>
      <c r="G214" s="314" t="s">
        <v>720</v>
      </c>
      <c r="H214" s="356"/>
      <c r="I214" s="933"/>
    </row>
    <row r="215" spans="1:9" ht="18" customHeight="1" x14ac:dyDescent="0.25">
      <c r="A215" s="933"/>
      <c r="B215" s="318" t="s">
        <v>747</v>
      </c>
      <c r="C215" s="319"/>
      <c r="D215" s="319" t="s">
        <v>1364</v>
      </c>
      <c r="E215" s="319" t="s">
        <v>1365</v>
      </c>
      <c r="F215" s="320" t="s">
        <v>1366</v>
      </c>
      <c r="G215" s="319" t="s">
        <v>1367</v>
      </c>
      <c r="H215" s="321"/>
      <c r="I215" s="933"/>
    </row>
    <row r="216" spans="1:9" ht="18" customHeight="1" x14ac:dyDescent="0.25">
      <c r="A216" s="933"/>
      <c r="B216" s="318" t="s">
        <v>737</v>
      </c>
      <c r="C216" s="322"/>
      <c r="D216" s="322">
        <v>5</v>
      </c>
      <c r="E216" s="322">
        <v>4</v>
      </c>
      <c r="F216" s="322">
        <v>2</v>
      </c>
      <c r="G216" s="322">
        <v>1</v>
      </c>
      <c r="H216" s="324"/>
      <c r="I216" s="933"/>
    </row>
  </sheetData>
  <mergeCells count="117">
    <mergeCell ref="A202:A204"/>
    <mergeCell ref="I202:I207"/>
    <mergeCell ref="A205:A207"/>
    <mergeCell ref="A208:A210"/>
    <mergeCell ref="I208:I210"/>
    <mergeCell ref="A211:A213"/>
    <mergeCell ref="I211:I216"/>
    <mergeCell ref="A214:A216"/>
    <mergeCell ref="A190:A192"/>
    <mergeCell ref="I190:I192"/>
    <mergeCell ref="A193:A195"/>
    <mergeCell ref="I193:I195"/>
    <mergeCell ref="A196:A198"/>
    <mergeCell ref="I196:I201"/>
    <mergeCell ref="A199:A201"/>
    <mergeCell ref="A178:A180"/>
    <mergeCell ref="I178:I180"/>
    <mergeCell ref="A181:A183"/>
    <mergeCell ref="I181:I186"/>
    <mergeCell ref="A184:A186"/>
    <mergeCell ref="A187:A189"/>
    <mergeCell ref="I187:I189"/>
    <mergeCell ref="A163:A165"/>
    <mergeCell ref="I163:I171"/>
    <mergeCell ref="A166:A168"/>
    <mergeCell ref="A169:A171"/>
    <mergeCell ref="A172:A174"/>
    <mergeCell ref="I172:I177"/>
    <mergeCell ref="A175:A177"/>
    <mergeCell ref="A151:A153"/>
    <mergeCell ref="I151:I156"/>
    <mergeCell ref="A154:A156"/>
    <mergeCell ref="A157:A159"/>
    <mergeCell ref="I157:I162"/>
    <mergeCell ref="A160:A162"/>
    <mergeCell ref="A136:A138"/>
    <mergeCell ref="I136:I138"/>
    <mergeCell ref="A139:A141"/>
    <mergeCell ref="I139:I144"/>
    <mergeCell ref="A142:A144"/>
    <mergeCell ref="A145:A147"/>
    <mergeCell ref="I145:I150"/>
    <mergeCell ref="A148:A150"/>
    <mergeCell ref="A121:A123"/>
    <mergeCell ref="I121:I126"/>
    <mergeCell ref="A124:A126"/>
    <mergeCell ref="A127:A129"/>
    <mergeCell ref="I127:I129"/>
    <mergeCell ref="A130:A132"/>
    <mergeCell ref="I130:I135"/>
    <mergeCell ref="A133:A135"/>
    <mergeCell ref="A109:A111"/>
    <mergeCell ref="I109:I114"/>
    <mergeCell ref="A112:A114"/>
    <mergeCell ref="A115:A117"/>
    <mergeCell ref="I115:I120"/>
    <mergeCell ref="A118:A120"/>
    <mergeCell ref="A97:A99"/>
    <mergeCell ref="I97:I99"/>
    <mergeCell ref="A100:A102"/>
    <mergeCell ref="I100:I105"/>
    <mergeCell ref="A103:A105"/>
    <mergeCell ref="A106:A108"/>
    <mergeCell ref="I106:I108"/>
    <mergeCell ref="A85:A87"/>
    <mergeCell ref="I85:I87"/>
    <mergeCell ref="A88:A90"/>
    <mergeCell ref="I88:I93"/>
    <mergeCell ref="A91:A93"/>
    <mergeCell ref="A94:A96"/>
    <mergeCell ref="I94:I96"/>
    <mergeCell ref="A70:A72"/>
    <mergeCell ref="I70:I75"/>
    <mergeCell ref="A73:A75"/>
    <mergeCell ref="A76:A78"/>
    <mergeCell ref="I76:I78"/>
    <mergeCell ref="A79:A81"/>
    <mergeCell ref="I79:I84"/>
    <mergeCell ref="A82:A84"/>
    <mergeCell ref="A58:A60"/>
    <mergeCell ref="I58:I63"/>
    <mergeCell ref="A61:A63"/>
    <mergeCell ref="A64:A66"/>
    <mergeCell ref="I64:I69"/>
    <mergeCell ref="A67:A69"/>
    <mergeCell ref="A46:A48"/>
    <mergeCell ref="I46:I51"/>
    <mergeCell ref="A49:A51"/>
    <mergeCell ref="A52:A54"/>
    <mergeCell ref="I52:I57"/>
    <mergeCell ref="A55:A57"/>
    <mergeCell ref="A34:A36"/>
    <mergeCell ref="I34:I36"/>
    <mergeCell ref="A37:A39"/>
    <mergeCell ref="I37:I42"/>
    <mergeCell ref="A40:A42"/>
    <mergeCell ref="A43:A45"/>
    <mergeCell ref="I43:I45"/>
    <mergeCell ref="A28:A30"/>
    <mergeCell ref="I28:I30"/>
    <mergeCell ref="A31:A33"/>
    <mergeCell ref="I31:I33"/>
    <mergeCell ref="A13:A15"/>
    <mergeCell ref="I13:I15"/>
    <mergeCell ref="A16:A18"/>
    <mergeCell ref="I16:I18"/>
    <mergeCell ref="A19:A21"/>
    <mergeCell ref="I19:I21"/>
    <mergeCell ref="A4:A6"/>
    <mergeCell ref="I4:I6"/>
    <mergeCell ref="A7:A9"/>
    <mergeCell ref="I7:I9"/>
    <mergeCell ref="A10:A12"/>
    <mergeCell ref="I10:I12"/>
    <mergeCell ref="A22:A24"/>
    <mergeCell ref="I22:I27"/>
    <mergeCell ref="A25:A27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9"/>
  <sheetViews>
    <sheetView showGridLines="0" zoomScale="89" zoomScaleNormal="89" zoomScaleSheetLayoutView="75" workbookViewId="0">
      <selection activeCell="I162" sqref="I162"/>
    </sheetView>
  </sheetViews>
  <sheetFormatPr defaultColWidth="8.88671875" defaultRowHeight="22.5" customHeight="1" x14ac:dyDescent="0.3"/>
  <cols>
    <col min="1" max="1" width="6.109375" style="165" customWidth="1"/>
    <col min="2" max="2" width="33.21875" style="50" customWidth="1"/>
    <col min="3" max="7" width="11.21875" style="166" customWidth="1"/>
    <col min="8" max="8" width="11.21875" style="4" customWidth="1"/>
    <col min="9" max="9" width="19.6640625" style="6" customWidth="1"/>
    <col min="10" max="10" width="11.6640625" style="50" hidden="1" customWidth="1"/>
    <col min="11" max="16384" width="8.88671875" style="50"/>
  </cols>
  <sheetData>
    <row r="1" spans="1:10" s="2" customFormat="1" ht="15.9" customHeight="1" thickBot="1" x14ac:dyDescent="0.35">
      <c r="A1" s="1" t="s">
        <v>0</v>
      </c>
      <c r="C1" s="3" t="s">
        <v>1</v>
      </c>
      <c r="D1" s="3" t="s">
        <v>245</v>
      </c>
      <c r="E1" s="4"/>
      <c r="G1" s="3"/>
      <c r="H1" s="5"/>
      <c r="I1" s="6"/>
    </row>
    <row r="2" spans="1:10" s="16" customFormat="1" ht="20.399999999999999" customHeight="1" thickTop="1" thickBot="1" x14ac:dyDescent="0.35">
      <c r="A2" s="7"/>
      <c r="B2" s="8" t="s">
        <v>2</v>
      </c>
      <c r="C2" s="170" t="s">
        <v>246</v>
      </c>
      <c r="D2" s="9" t="s">
        <v>3</v>
      </c>
      <c r="E2" s="10" t="s">
        <v>4</v>
      </c>
      <c r="F2" s="11" t="s">
        <v>247</v>
      </c>
      <c r="G2" s="12" t="s">
        <v>5</v>
      </c>
      <c r="H2" s="13" t="s">
        <v>248</v>
      </c>
      <c r="I2" s="14" t="s">
        <v>6</v>
      </c>
      <c r="J2" s="15" t="s">
        <v>249</v>
      </c>
    </row>
    <row r="3" spans="1:10" s="21" customFormat="1" ht="15.9" customHeight="1" thickTop="1" x14ac:dyDescent="0.3">
      <c r="A3" s="17" t="s">
        <v>7</v>
      </c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19" t="s">
        <v>14</v>
      </c>
      <c r="I3" s="20" t="s">
        <v>15</v>
      </c>
    </row>
    <row r="4" spans="1:10" s="29" customFormat="1" ht="15.9" customHeight="1" x14ac:dyDescent="0.3">
      <c r="A4" s="22">
        <v>1</v>
      </c>
      <c r="B4" s="23" t="s">
        <v>16</v>
      </c>
      <c r="C4" s="171" t="s">
        <v>17</v>
      </c>
      <c r="D4" s="171" t="s">
        <v>18</v>
      </c>
      <c r="E4" s="25" t="s">
        <v>19</v>
      </c>
      <c r="F4" s="26" t="s">
        <v>250</v>
      </c>
      <c r="G4" s="171" t="s">
        <v>20</v>
      </c>
      <c r="H4" s="27"/>
      <c r="I4" s="28" t="s">
        <v>251</v>
      </c>
    </row>
    <row r="5" spans="1:10" s="34" customFormat="1" ht="34.799999999999997" x14ac:dyDescent="0.3">
      <c r="A5" s="22"/>
      <c r="B5" s="30" t="s">
        <v>21</v>
      </c>
      <c r="C5" s="31" t="s">
        <v>22</v>
      </c>
      <c r="D5" s="31" t="s">
        <v>23</v>
      </c>
      <c r="E5" s="31" t="s">
        <v>24</v>
      </c>
      <c r="F5" s="32" t="s">
        <v>25</v>
      </c>
      <c r="G5" s="31" t="s">
        <v>252</v>
      </c>
      <c r="H5" s="33"/>
      <c r="I5" s="28"/>
    </row>
    <row r="6" spans="1:10" s="38" customFormat="1" ht="18" x14ac:dyDescent="0.3">
      <c r="A6" s="22"/>
      <c r="B6" s="35" t="s">
        <v>26</v>
      </c>
      <c r="C6" s="35"/>
      <c r="D6" s="35"/>
      <c r="E6" s="35">
        <v>1</v>
      </c>
      <c r="F6" s="35">
        <v>3</v>
      </c>
      <c r="G6" s="35">
        <v>2</v>
      </c>
      <c r="H6" s="36"/>
      <c r="I6" s="37"/>
    </row>
    <row r="7" spans="1:10" s="29" customFormat="1" ht="15.9" customHeight="1" x14ac:dyDescent="0.3">
      <c r="A7" s="39">
        <v>2</v>
      </c>
      <c r="B7" s="23" t="s">
        <v>253</v>
      </c>
      <c r="C7" s="40" t="s">
        <v>27</v>
      </c>
      <c r="D7" s="171" t="s">
        <v>254</v>
      </c>
      <c r="E7" s="26" t="s">
        <v>28</v>
      </c>
      <c r="F7" s="25" t="s">
        <v>255</v>
      </c>
      <c r="G7" s="26" t="s">
        <v>29</v>
      </c>
      <c r="H7" s="171" t="s">
        <v>30</v>
      </c>
      <c r="I7" s="41" t="s">
        <v>256</v>
      </c>
    </row>
    <row r="8" spans="1:10" s="34" customFormat="1" ht="34.799999999999997" x14ac:dyDescent="0.3">
      <c r="A8" s="22"/>
      <c r="B8" s="30" t="s">
        <v>21</v>
      </c>
      <c r="C8" s="42" t="s">
        <v>31</v>
      </c>
      <c r="D8" s="42" t="s">
        <v>257</v>
      </c>
      <c r="E8" s="42" t="s">
        <v>32</v>
      </c>
      <c r="F8" s="32" t="s">
        <v>258</v>
      </c>
      <c r="G8" s="42" t="s">
        <v>33</v>
      </c>
      <c r="H8" s="43" t="s">
        <v>259</v>
      </c>
      <c r="I8" s="44"/>
      <c r="J8" s="29"/>
    </row>
    <row r="9" spans="1:10" s="34" customFormat="1" ht="18.600000000000001" thickBot="1" x14ac:dyDescent="0.35">
      <c r="A9" s="22"/>
      <c r="B9" s="30" t="s">
        <v>26</v>
      </c>
      <c r="C9" s="35"/>
      <c r="D9" s="35">
        <v>3</v>
      </c>
      <c r="E9" s="45">
        <v>1</v>
      </c>
      <c r="F9" s="35">
        <v>2</v>
      </c>
      <c r="G9" s="35"/>
      <c r="H9" s="46">
        <v>4</v>
      </c>
      <c r="I9" s="37"/>
      <c r="J9" s="29"/>
    </row>
    <row r="10" spans="1:10" ht="15.9" customHeight="1" x14ac:dyDescent="0.3">
      <c r="A10" s="22">
        <v>3</v>
      </c>
      <c r="B10" s="23" t="s">
        <v>260</v>
      </c>
      <c r="C10" s="25" t="s">
        <v>34</v>
      </c>
      <c r="D10" s="47" t="s">
        <v>35</v>
      </c>
      <c r="E10" s="48" t="s">
        <v>261</v>
      </c>
      <c r="F10" s="49" t="s">
        <v>262</v>
      </c>
      <c r="G10" s="171" t="s">
        <v>36</v>
      </c>
      <c r="H10" s="25" t="s">
        <v>37</v>
      </c>
      <c r="I10" s="28" t="s">
        <v>263</v>
      </c>
      <c r="J10" s="48" t="s">
        <v>264</v>
      </c>
    </row>
    <row r="11" spans="1:10" s="34" customFormat="1" ht="34.799999999999997" x14ac:dyDescent="0.3">
      <c r="A11" s="22"/>
      <c r="B11" s="30" t="s">
        <v>21</v>
      </c>
      <c r="C11" s="31" t="s">
        <v>38</v>
      </c>
      <c r="D11" s="51" t="s">
        <v>265</v>
      </c>
      <c r="E11" s="52" t="s">
        <v>266</v>
      </c>
      <c r="F11" s="53" t="s">
        <v>39</v>
      </c>
      <c r="G11" s="42" t="s">
        <v>40</v>
      </c>
      <c r="H11" s="43" t="s">
        <v>265</v>
      </c>
      <c r="I11" s="28"/>
      <c r="J11" s="29"/>
    </row>
    <row r="12" spans="1:10" s="38" customFormat="1" ht="18.600000000000001" thickBot="1" x14ac:dyDescent="0.35">
      <c r="A12" s="22"/>
      <c r="B12" s="35" t="s">
        <v>26</v>
      </c>
      <c r="C12" s="35"/>
      <c r="D12" s="54"/>
      <c r="E12" s="55">
        <v>1</v>
      </c>
      <c r="F12" s="56">
        <v>2</v>
      </c>
      <c r="G12" s="57">
        <v>3</v>
      </c>
      <c r="H12" s="46"/>
      <c r="I12" s="37"/>
      <c r="J12" s="29"/>
    </row>
    <row r="13" spans="1:10" s="29" customFormat="1" ht="15.9" customHeight="1" x14ac:dyDescent="0.3">
      <c r="A13" s="22">
        <v>4</v>
      </c>
      <c r="B13" s="23" t="s">
        <v>41</v>
      </c>
      <c r="C13" s="58"/>
      <c r="D13" s="59"/>
      <c r="E13" s="60" t="s">
        <v>42</v>
      </c>
      <c r="F13" s="59"/>
      <c r="G13" s="61"/>
      <c r="H13" s="62"/>
      <c r="I13" s="63" t="s">
        <v>267</v>
      </c>
    </row>
    <row r="14" spans="1:10" s="34" customFormat="1" ht="18" x14ac:dyDescent="0.3">
      <c r="A14" s="22"/>
      <c r="B14" s="30" t="s">
        <v>21</v>
      </c>
      <c r="C14" s="30"/>
      <c r="D14" s="30"/>
      <c r="E14" s="30" t="s">
        <v>31</v>
      </c>
      <c r="F14" s="64"/>
      <c r="G14" s="30"/>
      <c r="H14" s="33"/>
      <c r="I14" s="28"/>
      <c r="J14" s="29"/>
    </row>
    <row r="15" spans="1:10" s="34" customFormat="1" ht="18" x14ac:dyDescent="0.3">
      <c r="A15" s="22"/>
      <c r="B15" s="30" t="s">
        <v>26</v>
      </c>
      <c r="C15" s="30"/>
      <c r="D15" s="30"/>
      <c r="E15" s="30"/>
      <c r="F15" s="30"/>
      <c r="G15" s="30"/>
      <c r="H15" s="33"/>
      <c r="I15" s="28"/>
      <c r="J15" s="29"/>
    </row>
    <row r="16" spans="1:10" s="65" customFormat="1" ht="15.9" customHeight="1" x14ac:dyDescent="0.3">
      <c r="A16" s="39">
        <v>5</v>
      </c>
      <c r="B16" s="23" t="s">
        <v>43</v>
      </c>
      <c r="C16" s="59" t="s">
        <v>268</v>
      </c>
      <c r="D16" s="59" t="s">
        <v>44</v>
      </c>
      <c r="E16" s="26" t="s">
        <v>45</v>
      </c>
      <c r="F16" s="25" t="s">
        <v>269</v>
      </c>
      <c r="G16" s="26" t="s">
        <v>46</v>
      </c>
      <c r="H16" s="59" t="s">
        <v>47</v>
      </c>
      <c r="I16" s="63" t="s">
        <v>267</v>
      </c>
      <c r="J16" s="29"/>
    </row>
    <row r="17" spans="1:10" s="34" customFormat="1" ht="18" x14ac:dyDescent="0.3">
      <c r="A17" s="22"/>
      <c r="B17" s="30" t="s">
        <v>21</v>
      </c>
      <c r="C17" s="42" t="s">
        <v>270</v>
      </c>
      <c r="D17" s="42" t="s">
        <v>48</v>
      </c>
      <c r="E17" s="42" t="s">
        <v>49</v>
      </c>
      <c r="F17" s="32" t="s">
        <v>50</v>
      </c>
      <c r="G17" s="42" t="s">
        <v>51</v>
      </c>
      <c r="H17" s="43" t="s">
        <v>52</v>
      </c>
      <c r="I17" s="44"/>
      <c r="J17" s="29"/>
    </row>
    <row r="18" spans="1:10" s="34" customFormat="1" ht="20.399999999999999" thickBot="1" x14ac:dyDescent="0.35">
      <c r="A18" s="22"/>
      <c r="B18" s="30" t="s">
        <v>26</v>
      </c>
      <c r="C18" s="57">
        <v>4</v>
      </c>
      <c r="D18" s="57">
        <v>2</v>
      </c>
      <c r="E18" s="66">
        <v>5</v>
      </c>
      <c r="F18" s="57">
        <v>1</v>
      </c>
      <c r="G18" s="57">
        <v>6</v>
      </c>
      <c r="H18" s="67">
        <v>3</v>
      </c>
      <c r="I18" s="68"/>
      <c r="J18" s="29"/>
    </row>
    <row r="19" spans="1:10" s="65" customFormat="1" ht="15.9" customHeight="1" x14ac:dyDescent="0.3">
      <c r="A19" s="22">
        <v>6</v>
      </c>
      <c r="B19" s="69" t="s">
        <v>53</v>
      </c>
      <c r="C19" s="171" t="s">
        <v>54</v>
      </c>
      <c r="D19" s="70" t="s">
        <v>271</v>
      </c>
      <c r="E19" s="71" t="s">
        <v>55</v>
      </c>
      <c r="F19" s="72" t="s">
        <v>56</v>
      </c>
      <c r="G19" s="26" t="s">
        <v>272</v>
      </c>
      <c r="H19" s="73" t="s">
        <v>57</v>
      </c>
      <c r="I19" s="28" t="s">
        <v>58</v>
      </c>
      <c r="J19" s="71" t="s">
        <v>273</v>
      </c>
    </row>
    <row r="20" spans="1:10" s="34" customFormat="1" ht="18" x14ac:dyDescent="0.3">
      <c r="A20" s="22"/>
      <c r="B20" s="30" t="s">
        <v>21</v>
      </c>
      <c r="C20" s="42" t="s">
        <v>274</v>
      </c>
      <c r="D20" s="74" t="s">
        <v>59</v>
      </c>
      <c r="E20" s="52" t="s">
        <v>60</v>
      </c>
      <c r="F20" s="53" t="s">
        <v>275</v>
      </c>
      <c r="G20" s="42" t="s">
        <v>61</v>
      </c>
      <c r="H20" s="43" t="s">
        <v>62</v>
      </c>
      <c r="I20" s="28"/>
      <c r="J20" s="29"/>
    </row>
    <row r="21" spans="1:10" s="38" customFormat="1" ht="20.399999999999999" thickBot="1" x14ac:dyDescent="0.35">
      <c r="A21" s="75"/>
      <c r="B21" s="35" t="s">
        <v>26</v>
      </c>
      <c r="C21" s="35">
        <v>5</v>
      </c>
      <c r="D21" s="76">
        <v>4</v>
      </c>
      <c r="E21" s="77">
        <v>1</v>
      </c>
      <c r="F21" s="78">
        <v>2</v>
      </c>
      <c r="G21" s="35">
        <v>3</v>
      </c>
      <c r="H21" s="79"/>
      <c r="I21" s="68"/>
      <c r="J21" s="29"/>
    </row>
    <row r="22" spans="1:10" ht="15.9" customHeight="1" x14ac:dyDescent="0.3">
      <c r="A22" s="22">
        <v>7</v>
      </c>
      <c r="B22" s="69" t="s">
        <v>63</v>
      </c>
      <c r="C22" s="58"/>
      <c r="D22" s="172" t="s">
        <v>64</v>
      </c>
      <c r="E22" s="80" t="s">
        <v>65</v>
      </c>
      <c r="F22" s="81" t="s">
        <v>66</v>
      </c>
      <c r="G22" s="171" t="s">
        <v>67</v>
      </c>
      <c r="H22" s="27"/>
      <c r="I22" s="82" t="s">
        <v>68</v>
      </c>
      <c r="J22" s="80" t="s">
        <v>276</v>
      </c>
    </row>
    <row r="23" spans="1:10" s="84" customFormat="1" ht="17.399999999999999" x14ac:dyDescent="0.3">
      <c r="A23" s="83"/>
      <c r="B23" s="42" t="s">
        <v>21</v>
      </c>
      <c r="C23" s="42"/>
      <c r="D23" s="74" t="s">
        <v>277</v>
      </c>
      <c r="E23" s="52" t="s">
        <v>278</v>
      </c>
      <c r="F23" s="53" t="s">
        <v>69</v>
      </c>
      <c r="G23" s="42" t="s">
        <v>70</v>
      </c>
      <c r="H23" s="43"/>
      <c r="I23" s="44"/>
      <c r="J23" s="29"/>
    </row>
    <row r="24" spans="1:10" s="38" customFormat="1" ht="20.399999999999999" thickBot="1" x14ac:dyDescent="0.35">
      <c r="A24" s="75"/>
      <c r="B24" s="35" t="s">
        <v>26</v>
      </c>
      <c r="C24" s="85"/>
      <c r="D24" s="86"/>
      <c r="E24" s="77">
        <v>1</v>
      </c>
      <c r="F24" s="78">
        <v>2</v>
      </c>
      <c r="G24" s="85">
        <v>3</v>
      </c>
      <c r="H24" s="79"/>
      <c r="I24" s="68"/>
      <c r="J24" s="29"/>
    </row>
    <row r="25" spans="1:10" s="29" customFormat="1" ht="15.9" customHeight="1" x14ac:dyDescent="0.3">
      <c r="A25" s="39">
        <v>8</v>
      </c>
      <c r="B25" s="87" t="s">
        <v>279</v>
      </c>
      <c r="C25" s="48" t="s">
        <v>280</v>
      </c>
      <c r="D25" s="80" t="s">
        <v>281</v>
      </c>
      <c r="E25" s="88" t="s">
        <v>71</v>
      </c>
      <c r="F25" s="89" t="s">
        <v>72</v>
      </c>
      <c r="G25" s="48" t="s">
        <v>73</v>
      </c>
      <c r="H25" s="90"/>
      <c r="I25" s="63" t="s">
        <v>282</v>
      </c>
      <c r="J25" s="88" t="s">
        <v>283</v>
      </c>
    </row>
    <row r="26" spans="1:10" s="84" customFormat="1" ht="17.399999999999999" x14ac:dyDescent="0.3">
      <c r="A26" s="83"/>
      <c r="B26" s="74" t="s">
        <v>21</v>
      </c>
      <c r="C26" s="52" t="s">
        <v>74</v>
      </c>
      <c r="D26" s="52" t="s">
        <v>284</v>
      </c>
      <c r="E26" s="52" t="s">
        <v>75</v>
      </c>
      <c r="F26" s="91" t="s">
        <v>76</v>
      </c>
      <c r="G26" s="52" t="s">
        <v>77</v>
      </c>
      <c r="H26" s="92"/>
      <c r="I26" s="44"/>
      <c r="J26" s="29"/>
    </row>
    <row r="27" spans="1:10" s="38" customFormat="1" ht="20.399999999999999" thickBot="1" x14ac:dyDescent="0.35">
      <c r="A27" s="75"/>
      <c r="B27" s="76" t="s">
        <v>26</v>
      </c>
      <c r="C27" s="77">
        <v>3</v>
      </c>
      <c r="D27" s="77">
        <v>2</v>
      </c>
      <c r="E27" s="77">
        <v>1</v>
      </c>
      <c r="F27" s="93"/>
      <c r="G27" s="77">
        <v>4</v>
      </c>
      <c r="H27" s="94"/>
      <c r="I27" s="68"/>
      <c r="J27" s="29"/>
    </row>
    <row r="28" spans="1:10" ht="15.9" customHeight="1" x14ac:dyDescent="0.3">
      <c r="A28" s="22">
        <v>9</v>
      </c>
      <c r="B28" s="69" t="s">
        <v>78</v>
      </c>
      <c r="C28" s="60" t="s">
        <v>112</v>
      </c>
      <c r="D28" s="95" t="s">
        <v>285</v>
      </c>
      <c r="E28" s="80" t="s">
        <v>79</v>
      </c>
      <c r="F28" s="71" t="s">
        <v>80</v>
      </c>
      <c r="G28" s="173" t="s">
        <v>81</v>
      </c>
      <c r="H28" s="26" t="s">
        <v>82</v>
      </c>
      <c r="I28" s="63" t="s">
        <v>83</v>
      </c>
      <c r="J28" s="80" t="s">
        <v>286</v>
      </c>
    </row>
    <row r="29" spans="1:10" s="84" customFormat="1" ht="18" x14ac:dyDescent="0.3">
      <c r="A29" s="83"/>
      <c r="B29" s="42" t="s">
        <v>21</v>
      </c>
      <c r="C29" s="42" t="s">
        <v>287</v>
      </c>
      <c r="D29" s="74" t="s">
        <v>84</v>
      </c>
      <c r="E29" s="52" t="s">
        <v>85</v>
      </c>
      <c r="F29" s="96" t="s">
        <v>86</v>
      </c>
      <c r="G29" s="97" t="s">
        <v>288</v>
      </c>
      <c r="H29" s="168" t="s">
        <v>265</v>
      </c>
      <c r="I29" s="44"/>
      <c r="J29" s="29"/>
    </row>
    <row r="30" spans="1:10" s="38" customFormat="1" ht="20.399999999999999" thickBot="1" x14ac:dyDescent="0.35">
      <c r="A30" s="75"/>
      <c r="B30" s="35" t="s">
        <v>26</v>
      </c>
      <c r="C30" s="168">
        <v>4</v>
      </c>
      <c r="D30" s="76">
        <v>3</v>
      </c>
      <c r="E30" s="77">
        <v>1</v>
      </c>
      <c r="F30" s="77">
        <v>2</v>
      </c>
      <c r="G30" s="78"/>
      <c r="H30" s="79"/>
      <c r="I30" s="68"/>
      <c r="J30" s="29"/>
    </row>
    <row r="31" spans="1:10" ht="15.9" customHeight="1" x14ac:dyDescent="0.3">
      <c r="A31" s="22">
        <v>10</v>
      </c>
      <c r="B31" s="98" t="s">
        <v>87</v>
      </c>
      <c r="C31" s="58"/>
      <c r="D31" s="171" t="s">
        <v>88</v>
      </c>
      <c r="E31" s="99" t="s">
        <v>89</v>
      </c>
      <c r="F31" s="174" t="s">
        <v>90</v>
      </c>
      <c r="G31" s="171" t="s">
        <v>91</v>
      </c>
      <c r="H31" s="100"/>
      <c r="I31" s="28" t="s">
        <v>92</v>
      </c>
      <c r="J31" s="29"/>
    </row>
    <row r="32" spans="1:10" s="84" customFormat="1" ht="17.399999999999999" x14ac:dyDescent="0.3">
      <c r="A32" s="83"/>
      <c r="B32" s="42" t="s">
        <v>21</v>
      </c>
      <c r="C32" s="42"/>
      <c r="D32" s="42" t="s">
        <v>289</v>
      </c>
      <c r="E32" s="42" t="s">
        <v>93</v>
      </c>
      <c r="F32" s="32" t="s">
        <v>290</v>
      </c>
      <c r="G32" s="42" t="s">
        <v>94</v>
      </c>
      <c r="H32" s="43"/>
      <c r="I32" s="44"/>
      <c r="J32" s="29"/>
    </row>
    <row r="33" spans="1:10" s="38" customFormat="1" ht="20.399999999999999" thickBot="1" x14ac:dyDescent="0.35">
      <c r="A33" s="75"/>
      <c r="B33" s="35" t="s">
        <v>26</v>
      </c>
      <c r="C33" s="35"/>
      <c r="D33" s="35"/>
      <c r="E33" s="85">
        <v>5</v>
      </c>
      <c r="F33" s="35">
        <v>6</v>
      </c>
      <c r="G33" s="35"/>
      <c r="H33" s="79"/>
      <c r="I33" s="68"/>
      <c r="J33" s="29"/>
    </row>
    <row r="34" spans="1:10" s="29" customFormat="1" ht="15.9" customHeight="1" x14ac:dyDescent="0.3">
      <c r="A34" s="39">
        <v>11</v>
      </c>
      <c r="B34" s="98" t="s">
        <v>291</v>
      </c>
      <c r="C34" s="58"/>
      <c r="D34" s="101" t="s">
        <v>292</v>
      </c>
      <c r="E34" s="88" t="s">
        <v>71</v>
      </c>
      <c r="F34" s="102" t="s">
        <v>19</v>
      </c>
      <c r="G34" s="26" t="s">
        <v>250</v>
      </c>
      <c r="H34" s="100"/>
      <c r="I34" s="28" t="s">
        <v>92</v>
      </c>
      <c r="J34" s="88" t="s">
        <v>283</v>
      </c>
    </row>
    <row r="35" spans="1:10" s="84" customFormat="1" ht="17.399999999999999" x14ac:dyDescent="0.3">
      <c r="A35" s="83"/>
      <c r="B35" s="42" t="s">
        <v>21</v>
      </c>
      <c r="C35" s="42"/>
      <c r="D35" s="74" t="s">
        <v>95</v>
      </c>
      <c r="E35" s="52" t="s">
        <v>293</v>
      </c>
      <c r="F35" s="53" t="s">
        <v>96</v>
      </c>
      <c r="G35" s="42" t="s">
        <v>97</v>
      </c>
      <c r="H35" s="43"/>
      <c r="I35" s="44"/>
      <c r="J35" s="29"/>
    </row>
    <row r="36" spans="1:10" s="38" customFormat="1" ht="20.399999999999999" thickBot="1" x14ac:dyDescent="0.35">
      <c r="A36" s="75"/>
      <c r="B36" s="35" t="s">
        <v>26</v>
      </c>
      <c r="C36" s="35"/>
      <c r="D36" s="76">
        <v>3</v>
      </c>
      <c r="E36" s="77">
        <v>1</v>
      </c>
      <c r="F36" s="78">
        <v>2</v>
      </c>
      <c r="G36" s="35">
        <v>4</v>
      </c>
      <c r="H36" s="79"/>
      <c r="I36" s="68"/>
      <c r="J36" s="29"/>
    </row>
    <row r="37" spans="1:10" ht="15.9" customHeight="1" x14ac:dyDescent="0.3">
      <c r="A37" s="22">
        <v>12</v>
      </c>
      <c r="B37" s="98" t="s">
        <v>294</v>
      </c>
      <c r="C37" s="58"/>
      <c r="D37" s="171" t="s">
        <v>98</v>
      </c>
      <c r="E37" s="99" t="s">
        <v>99</v>
      </c>
      <c r="F37" s="59" t="s">
        <v>100</v>
      </c>
      <c r="G37" s="24"/>
      <c r="H37" s="103"/>
      <c r="I37" s="28" t="s">
        <v>101</v>
      </c>
      <c r="J37" s="29"/>
    </row>
    <row r="38" spans="1:10" s="84" customFormat="1" ht="17.399999999999999" x14ac:dyDescent="0.3">
      <c r="A38" s="83"/>
      <c r="B38" s="42" t="s">
        <v>21</v>
      </c>
      <c r="C38" s="42"/>
      <c r="D38" s="42" t="s">
        <v>295</v>
      </c>
      <c r="E38" s="42" t="s">
        <v>296</v>
      </c>
      <c r="F38" s="32" t="s">
        <v>102</v>
      </c>
      <c r="G38" s="42"/>
      <c r="H38" s="43"/>
      <c r="I38" s="44"/>
      <c r="J38" s="29"/>
    </row>
    <row r="39" spans="1:10" s="38" customFormat="1" ht="19.8" x14ac:dyDescent="0.3">
      <c r="A39" s="75"/>
      <c r="B39" s="35" t="s">
        <v>26</v>
      </c>
      <c r="C39" s="35"/>
      <c r="D39" s="35"/>
      <c r="E39" s="35">
        <v>3</v>
      </c>
      <c r="F39" s="35"/>
      <c r="G39" s="35"/>
      <c r="H39" s="79"/>
      <c r="I39" s="68"/>
      <c r="J39" s="29"/>
    </row>
    <row r="40" spans="1:10" s="29" customFormat="1" ht="15.9" customHeight="1" x14ac:dyDescent="0.3">
      <c r="A40" s="22">
        <v>13</v>
      </c>
      <c r="B40" s="98" t="s">
        <v>103</v>
      </c>
      <c r="C40" s="171" t="s">
        <v>104</v>
      </c>
      <c r="D40" s="171" t="s">
        <v>30</v>
      </c>
      <c r="E40" s="26" t="s">
        <v>28</v>
      </c>
      <c r="F40" s="61" t="s">
        <v>297</v>
      </c>
      <c r="G40" s="26" t="s">
        <v>105</v>
      </c>
      <c r="H40" s="103"/>
      <c r="I40" s="28" t="s">
        <v>101</v>
      </c>
    </row>
    <row r="41" spans="1:10" s="84" customFormat="1" ht="17.399999999999999" x14ac:dyDescent="0.3">
      <c r="A41" s="83"/>
      <c r="B41" s="42" t="s">
        <v>21</v>
      </c>
      <c r="C41" s="42" t="s">
        <v>106</v>
      </c>
      <c r="D41" s="42" t="s">
        <v>107</v>
      </c>
      <c r="E41" s="42" t="s">
        <v>108</v>
      </c>
      <c r="F41" s="32" t="s">
        <v>298</v>
      </c>
      <c r="G41" s="42" t="s">
        <v>109</v>
      </c>
      <c r="H41" s="43"/>
      <c r="I41" s="44"/>
      <c r="J41" s="29"/>
    </row>
    <row r="42" spans="1:10" s="38" customFormat="1" ht="20.399999999999999" thickBot="1" x14ac:dyDescent="0.35">
      <c r="A42" s="75"/>
      <c r="B42" s="35" t="s">
        <v>26</v>
      </c>
      <c r="C42" s="35">
        <v>6</v>
      </c>
      <c r="D42" s="35">
        <v>4</v>
      </c>
      <c r="E42" s="85">
        <v>2</v>
      </c>
      <c r="F42" s="35">
        <v>1</v>
      </c>
      <c r="G42" s="35">
        <v>5</v>
      </c>
      <c r="H42" s="79"/>
      <c r="I42" s="68"/>
      <c r="J42" s="29"/>
    </row>
    <row r="43" spans="1:10" ht="15.9" customHeight="1" x14ac:dyDescent="0.3">
      <c r="A43" s="39">
        <v>14</v>
      </c>
      <c r="B43" s="69" t="s">
        <v>110</v>
      </c>
      <c r="C43" s="40" t="s">
        <v>111</v>
      </c>
      <c r="D43" s="104" t="s">
        <v>112</v>
      </c>
      <c r="E43" s="71" t="s">
        <v>80</v>
      </c>
      <c r="F43" s="105" t="s">
        <v>113</v>
      </c>
      <c r="G43" s="26" t="s">
        <v>114</v>
      </c>
      <c r="H43" s="27"/>
      <c r="I43" s="175" t="s">
        <v>299</v>
      </c>
      <c r="J43" s="71" t="s">
        <v>300</v>
      </c>
    </row>
    <row r="44" spans="1:10" s="84" customFormat="1" ht="17.399999999999999" x14ac:dyDescent="0.3">
      <c r="A44" s="83"/>
      <c r="B44" s="42" t="s">
        <v>21</v>
      </c>
      <c r="C44" s="42" t="s">
        <v>301</v>
      </c>
      <c r="D44" s="74" t="s">
        <v>115</v>
      </c>
      <c r="E44" s="52" t="s">
        <v>116</v>
      </c>
      <c r="F44" s="53" t="s">
        <v>302</v>
      </c>
      <c r="G44" s="42" t="s">
        <v>31</v>
      </c>
      <c r="H44" s="43"/>
      <c r="I44" s="44"/>
      <c r="J44" s="29"/>
    </row>
    <row r="45" spans="1:10" s="38" customFormat="1" ht="20.399999999999999" thickBot="1" x14ac:dyDescent="0.35">
      <c r="A45" s="75"/>
      <c r="B45" s="35" t="s">
        <v>26</v>
      </c>
      <c r="C45" s="35">
        <v>4</v>
      </c>
      <c r="D45" s="76">
        <v>3</v>
      </c>
      <c r="E45" s="77">
        <v>1</v>
      </c>
      <c r="F45" s="78">
        <v>2</v>
      </c>
      <c r="G45" s="35"/>
      <c r="H45" s="79"/>
      <c r="I45" s="68"/>
      <c r="J45" s="29"/>
    </row>
    <row r="46" spans="1:10" ht="15.9" customHeight="1" x14ac:dyDescent="0.3">
      <c r="A46" s="106">
        <v>15</v>
      </c>
      <c r="B46" s="107" t="s">
        <v>681</v>
      </c>
      <c r="C46" s="108"/>
      <c r="D46" s="109"/>
      <c r="E46" s="110" t="s">
        <v>117</v>
      </c>
      <c r="F46" s="111" t="s">
        <v>118</v>
      </c>
      <c r="G46" s="112"/>
      <c r="H46" s="113"/>
      <c r="I46" s="63" t="s">
        <v>119</v>
      </c>
      <c r="J46" s="29"/>
    </row>
    <row r="47" spans="1:10" s="84" customFormat="1" ht="17.399999999999999" x14ac:dyDescent="0.3">
      <c r="A47" s="83"/>
      <c r="B47" s="42" t="s">
        <v>21</v>
      </c>
      <c r="C47" s="42"/>
      <c r="D47" s="42"/>
      <c r="E47" s="42" t="s">
        <v>120</v>
      </c>
      <c r="F47" s="32" t="s">
        <v>120</v>
      </c>
      <c r="G47" s="42"/>
      <c r="H47" s="43"/>
      <c r="I47" s="44"/>
      <c r="J47" s="29"/>
    </row>
    <row r="48" spans="1:10" s="38" customFormat="1" ht="20.399999999999999" thickBot="1" x14ac:dyDescent="0.35">
      <c r="A48" s="75"/>
      <c r="B48" s="35" t="s">
        <v>26</v>
      </c>
      <c r="C48" s="35"/>
      <c r="D48" s="35"/>
      <c r="E48" s="85"/>
      <c r="F48" s="35"/>
      <c r="G48" s="35"/>
      <c r="H48" s="79"/>
      <c r="I48" s="68"/>
      <c r="J48" s="29"/>
    </row>
    <row r="49" spans="1:10" ht="15.9" customHeight="1" x14ac:dyDescent="0.3">
      <c r="A49" s="114">
        <v>16</v>
      </c>
      <c r="B49" s="107" t="s">
        <v>303</v>
      </c>
      <c r="C49" s="109" t="s">
        <v>121</v>
      </c>
      <c r="D49" s="115" t="s">
        <v>122</v>
      </c>
      <c r="E49" s="116" t="s">
        <v>123</v>
      </c>
      <c r="F49" s="117" t="s">
        <v>6</v>
      </c>
      <c r="G49" s="176" t="s">
        <v>124</v>
      </c>
      <c r="H49" s="113"/>
      <c r="I49" s="63" t="s">
        <v>119</v>
      </c>
      <c r="J49" s="116" t="s">
        <v>123</v>
      </c>
    </row>
    <row r="50" spans="1:10" s="84" customFormat="1" ht="17.399999999999999" x14ac:dyDescent="0.3">
      <c r="A50" s="83"/>
      <c r="B50" s="42" t="s">
        <v>21</v>
      </c>
      <c r="C50" s="42" t="s">
        <v>125</v>
      </c>
      <c r="D50" s="74" t="s">
        <v>126</v>
      </c>
      <c r="E50" s="52" t="s">
        <v>127</v>
      </c>
      <c r="F50" s="53" t="s">
        <v>304</v>
      </c>
      <c r="G50" s="42" t="s">
        <v>128</v>
      </c>
      <c r="H50" s="43"/>
      <c r="I50" s="44"/>
      <c r="J50" s="29"/>
    </row>
    <row r="51" spans="1:10" s="38" customFormat="1" ht="20.399999999999999" thickBot="1" x14ac:dyDescent="0.35">
      <c r="A51" s="75"/>
      <c r="B51" s="35" t="s">
        <v>26</v>
      </c>
      <c r="C51" s="35">
        <v>2</v>
      </c>
      <c r="D51" s="76">
        <v>4</v>
      </c>
      <c r="E51" s="77">
        <v>1</v>
      </c>
      <c r="F51" s="78">
        <v>5</v>
      </c>
      <c r="G51" s="35">
        <v>3</v>
      </c>
      <c r="H51" s="79"/>
      <c r="I51" s="68"/>
      <c r="J51" s="29"/>
    </row>
    <row r="52" spans="1:10" ht="15.9" customHeight="1" x14ac:dyDescent="0.3">
      <c r="A52" s="106">
        <v>17</v>
      </c>
      <c r="B52" s="107" t="s">
        <v>129</v>
      </c>
      <c r="C52" s="118" t="s">
        <v>130</v>
      </c>
      <c r="D52" s="119" t="s">
        <v>131</v>
      </c>
      <c r="E52" s="120" t="s">
        <v>132</v>
      </c>
      <c r="F52" s="121" t="s">
        <v>6</v>
      </c>
      <c r="G52" s="176" t="s">
        <v>246</v>
      </c>
      <c r="H52" s="111" t="s">
        <v>118</v>
      </c>
      <c r="I52" s="122" t="s">
        <v>133</v>
      </c>
      <c r="J52" s="29"/>
    </row>
    <row r="53" spans="1:10" s="84" customFormat="1" ht="17.399999999999999" x14ac:dyDescent="0.3">
      <c r="A53" s="83"/>
      <c r="B53" s="42" t="s">
        <v>21</v>
      </c>
      <c r="C53" s="42" t="s">
        <v>305</v>
      </c>
      <c r="D53" s="42" t="s">
        <v>134</v>
      </c>
      <c r="E53" s="42" t="s">
        <v>135</v>
      </c>
      <c r="F53" s="32" t="s">
        <v>306</v>
      </c>
      <c r="G53" s="42" t="s">
        <v>307</v>
      </c>
      <c r="H53" s="43" t="s">
        <v>136</v>
      </c>
      <c r="I53" s="44"/>
      <c r="J53" s="29"/>
    </row>
    <row r="54" spans="1:10" s="124" customFormat="1" ht="19.8" x14ac:dyDescent="0.3">
      <c r="A54" s="123"/>
      <c r="B54" s="57" t="s">
        <v>26</v>
      </c>
      <c r="C54" s="57">
        <v>4</v>
      </c>
      <c r="D54" s="57">
        <v>1</v>
      </c>
      <c r="E54" s="57">
        <v>3</v>
      </c>
      <c r="F54" s="57">
        <v>2</v>
      </c>
      <c r="G54" s="57"/>
      <c r="H54" s="67">
        <v>5</v>
      </c>
      <c r="I54" s="68"/>
      <c r="J54" s="29"/>
    </row>
    <row r="55" spans="1:10" ht="15.9" customHeight="1" x14ac:dyDescent="0.3">
      <c r="A55" s="39">
        <v>18</v>
      </c>
      <c r="B55" s="23" t="s">
        <v>137</v>
      </c>
      <c r="C55" s="125"/>
      <c r="D55" s="171" t="s">
        <v>308</v>
      </c>
      <c r="E55" s="25" t="s">
        <v>138</v>
      </c>
      <c r="F55" s="126" t="s">
        <v>139</v>
      </c>
      <c r="G55" s="61" t="s">
        <v>140</v>
      </c>
      <c r="H55" s="100"/>
      <c r="I55" s="63" t="s">
        <v>309</v>
      </c>
      <c r="J55" s="29"/>
    </row>
    <row r="56" spans="1:10" s="84" customFormat="1" ht="17.399999999999999" x14ac:dyDescent="0.3">
      <c r="A56" s="83"/>
      <c r="B56" s="42" t="s">
        <v>21</v>
      </c>
      <c r="C56" s="42"/>
      <c r="D56" s="42" t="s">
        <v>141</v>
      </c>
      <c r="E56" s="42" t="s">
        <v>310</v>
      </c>
      <c r="F56" s="32" t="s">
        <v>142</v>
      </c>
      <c r="G56" s="42" t="s">
        <v>143</v>
      </c>
      <c r="H56" s="43"/>
      <c r="I56" s="44"/>
      <c r="J56" s="29"/>
    </row>
    <row r="57" spans="1:10" s="124" customFormat="1" ht="19.8" x14ac:dyDescent="0.3">
      <c r="A57" s="123"/>
      <c r="B57" s="57" t="s">
        <v>26</v>
      </c>
      <c r="C57" s="57"/>
      <c r="D57" s="57">
        <v>2</v>
      </c>
      <c r="E57" s="57">
        <v>1</v>
      </c>
      <c r="F57" s="57">
        <v>3</v>
      </c>
      <c r="G57" s="57" t="s">
        <v>311</v>
      </c>
      <c r="H57" s="67"/>
      <c r="I57" s="68"/>
      <c r="J57" s="29"/>
    </row>
    <row r="58" spans="1:10" ht="15.9" customHeight="1" x14ac:dyDescent="0.3">
      <c r="A58" s="22">
        <v>19</v>
      </c>
      <c r="B58" s="23" t="s">
        <v>144</v>
      </c>
      <c r="C58" s="58"/>
      <c r="D58" s="25"/>
      <c r="E58" s="40" t="s">
        <v>145</v>
      </c>
      <c r="F58" s="171" t="s">
        <v>146</v>
      </c>
      <c r="G58" s="40" t="s">
        <v>147</v>
      </c>
      <c r="H58" s="100"/>
      <c r="I58" s="63" t="s">
        <v>148</v>
      </c>
      <c r="J58" s="29"/>
    </row>
    <row r="59" spans="1:10" s="84" customFormat="1" ht="17.399999999999999" x14ac:dyDescent="0.3">
      <c r="A59" s="83"/>
      <c r="B59" s="42" t="s">
        <v>21</v>
      </c>
      <c r="C59" s="42"/>
      <c r="D59" s="42"/>
      <c r="E59" s="42" t="s">
        <v>265</v>
      </c>
      <c r="F59" s="42" t="s">
        <v>265</v>
      </c>
      <c r="G59" s="42" t="s">
        <v>265</v>
      </c>
      <c r="H59" s="43"/>
      <c r="I59" s="44"/>
      <c r="J59" s="29"/>
    </row>
    <row r="60" spans="1:10" s="124" customFormat="1" ht="20.399999999999999" thickBot="1" x14ac:dyDescent="0.35">
      <c r="A60" s="123"/>
      <c r="B60" s="57" t="s">
        <v>26</v>
      </c>
      <c r="C60" s="66"/>
      <c r="D60" s="57"/>
      <c r="E60" s="57"/>
      <c r="F60" s="57"/>
      <c r="G60" s="57"/>
      <c r="H60" s="67"/>
      <c r="I60" s="68"/>
      <c r="J60" s="29"/>
    </row>
    <row r="61" spans="1:10" ht="15.9" customHeight="1" x14ac:dyDescent="0.3">
      <c r="A61" s="39">
        <v>20</v>
      </c>
      <c r="B61" s="127" t="s">
        <v>149</v>
      </c>
      <c r="C61" s="48" t="s">
        <v>312</v>
      </c>
      <c r="D61" s="49" t="s">
        <v>313</v>
      </c>
      <c r="E61" s="40" t="s">
        <v>150</v>
      </c>
      <c r="F61" s="126" t="s">
        <v>151</v>
      </c>
      <c r="G61" s="59" t="s">
        <v>152</v>
      </c>
      <c r="H61" s="59"/>
      <c r="I61" s="63" t="s">
        <v>148</v>
      </c>
      <c r="J61" s="48" t="s">
        <v>314</v>
      </c>
    </row>
    <row r="62" spans="1:10" s="84" customFormat="1" ht="17.399999999999999" x14ac:dyDescent="0.3">
      <c r="A62" s="83"/>
      <c r="B62" s="74" t="s">
        <v>21</v>
      </c>
      <c r="C62" s="52" t="s">
        <v>153</v>
      </c>
      <c r="D62" s="97" t="s">
        <v>154</v>
      </c>
      <c r="E62" s="42" t="s">
        <v>315</v>
      </c>
      <c r="F62" s="32" t="s">
        <v>155</v>
      </c>
      <c r="G62" s="42" t="s">
        <v>156</v>
      </c>
      <c r="H62" s="43"/>
      <c r="I62" s="44"/>
      <c r="J62" s="29"/>
    </row>
    <row r="63" spans="1:10" s="124" customFormat="1" ht="20.399999999999999" thickBot="1" x14ac:dyDescent="0.35">
      <c r="A63" s="123"/>
      <c r="B63" s="128" t="s">
        <v>26</v>
      </c>
      <c r="C63" s="55">
        <v>1</v>
      </c>
      <c r="D63" s="56">
        <v>2</v>
      </c>
      <c r="E63" s="66" t="s">
        <v>311</v>
      </c>
      <c r="F63" s="57">
        <v>3</v>
      </c>
      <c r="G63" s="57">
        <v>4</v>
      </c>
      <c r="H63" s="67"/>
      <c r="I63" s="68"/>
      <c r="J63" s="29"/>
    </row>
    <row r="64" spans="1:10" ht="15.9" customHeight="1" x14ac:dyDescent="0.3">
      <c r="A64" s="22">
        <v>21</v>
      </c>
      <c r="B64" s="23" t="s">
        <v>157</v>
      </c>
      <c r="C64" s="129"/>
      <c r="D64" s="70" t="s">
        <v>158</v>
      </c>
      <c r="E64" s="88" t="s">
        <v>159</v>
      </c>
      <c r="F64" s="177" t="s">
        <v>316</v>
      </c>
      <c r="G64" s="25" t="s">
        <v>317</v>
      </c>
      <c r="H64" s="100"/>
      <c r="I64" s="130" t="s">
        <v>318</v>
      </c>
      <c r="J64" s="88" t="s">
        <v>319</v>
      </c>
    </row>
    <row r="65" spans="1:10" s="84" customFormat="1" ht="17.399999999999999" x14ac:dyDescent="0.3">
      <c r="A65" s="83"/>
      <c r="B65" s="42" t="s">
        <v>21</v>
      </c>
      <c r="C65" s="42"/>
      <c r="D65" s="74" t="s">
        <v>160</v>
      </c>
      <c r="E65" s="52" t="s">
        <v>161</v>
      </c>
      <c r="F65" s="53" t="s">
        <v>320</v>
      </c>
      <c r="G65" s="42" t="s">
        <v>162</v>
      </c>
      <c r="H65" s="43"/>
      <c r="I65" s="44"/>
      <c r="J65" s="29"/>
    </row>
    <row r="66" spans="1:10" s="124" customFormat="1" ht="20.399999999999999" thickBot="1" x14ac:dyDescent="0.35">
      <c r="A66" s="123"/>
      <c r="B66" s="57" t="s">
        <v>26</v>
      </c>
      <c r="C66" s="57"/>
      <c r="D66" s="128"/>
      <c r="E66" s="55">
        <v>1</v>
      </c>
      <c r="F66" s="56">
        <v>2</v>
      </c>
      <c r="G66" s="57">
        <v>3</v>
      </c>
      <c r="H66" s="67"/>
      <c r="I66" s="68"/>
      <c r="J66" s="29"/>
    </row>
    <row r="67" spans="1:10" ht="15.9" customHeight="1" x14ac:dyDescent="0.3">
      <c r="A67" s="39">
        <v>22</v>
      </c>
      <c r="B67" s="23" t="s">
        <v>163</v>
      </c>
      <c r="C67" s="171" t="s">
        <v>164</v>
      </c>
      <c r="D67" s="25" t="s">
        <v>165</v>
      </c>
      <c r="E67" s="131" t="s">
        <v>166</v>
      </c>
      <c r="F67" s="26" t="s">
        <v>29</v>
      </c>
      <c r="G67" s="126" t="s">
        <v>167</v>
      </c>
      <c r="H67" s="100"/>
      <c r="I67" s="132" t="s">
        <v>168</v>
      </c>
      <c r="J67" s="29"/>
    </row>
    <row r="68" spans="1:10" s="84" customFormat="1" ht="17.399999999999999" x14ac:dyDescent="0.3">
      <c r="A68" s="83"/>
      <c r="B68" s="42" t="s">
        <v>21</v>
      </c>
      <c r="C68" s="42" t="s">
        <v>321</v>
      </c>
      <c r="D68" s="42" t="s">
        <v>322</v>
      </c>
      <c r="E68" s="42" t="s">
        <v>169</v>
      </c>
      <c r="F68" s="32" t="s">
        <v>323</v>
      </c>
      <c r="G68" s="42" t="s">
        <v>170</v>
      </c>
      <c r="H68" s="43"/>
      <c r="I68" s="44"/>
      <c r="J68" s="29"/>
    </row>
    <row r="69" spans="1:10" s="124" customFormat="1" ht="19.8" x14ac:dyDescent="0.3">
      <c r="A69" s="123"/>
      <c r="B69" s="57" t="s">
        <v>26</v>
      </c>
      <c r="C69" s="57">
        <v>6</v>
      </c>
      <c r="D69" s="57">
        <v>5</v>
      </c>
      <c r="E69" s="57">
        <v>2</v>
      </c>
      <c r="F69" s="57" t="s">
        <v>311</v>
      </c>
      <c r="G69" s="57"/>
      <c r="H69" s="67"/>
      <c r="I69" s="68"/>
      <c r="J69" s="29"/>
    </row>
    <row r="70" spans="1:10" ht="15.9" customHeight="1" x14ac:dyDescent="0.3">
      <c r="A70" s="22">
        <v>23</v>
      </c>
      <c r="B70" s="23" t="s">
        <v>324</v>
      </c>
      <c r="C70" s="58"/>
      <c r="D70" s="59" t="s">
        <v>325</v>
      </c>
      <c r="E70" s="171" t="s">
        <v>171</v>
      </c>
      <c r="F70" s="126" t="s">
        <v>172</v>
      </c>
      <c r="G70" s="25" t="s">
        <v>173</v>
      </c>
      <c r="H70" s="100"/>
      <c r="I70" s="132" t="s">
        <v>168</v>
      </c>
      <c r="J70" s="29"/>
    </row>
    <row r="71" spans="1:10" s="84" customFormat="1" ht="17.399999999999999" x14ac:dyDescent="0.3">
      <c r="A71" s="83"/>
      <c r="B71" s="42" t="s">
        <v>21</v>
      </c>
      <c r="C71" s="42"/>
      <c r="D71" s="42" t="s">
        <v>174</v>
      </c>
      <c r="E71" s="42" t="s">
        <v>326</v>
      </c>
      <c r="F71" s="32" t="s">
        <v>175</v>
      </c>
      <c r="G71" s="42" t="s">
        <v>176</v>
      </c>
      <c r="H71" s="43"/>
      <c r="I71" s="44"/>
      <c r="J71" s="29"/>
    </row>
    <row r="72" spans="1:10" s="124" customFormat="1" ht="19.8" x14ac:dyDescent="0.3">
      <c r="A72" s="123"/>
      <c r="B72" s="57" t="s">
        <v>26</v>
      </c>
      <c r="C72" s="57"/>
      <c r="D72" s="57">
        <v>1</v>
      </c>
      <c r="E72" s="57">
        <v>3</v>
      </c>
      <c r="F72" s="57"/>
      <c r="G72" s="57">
        <v>4</v>
      </c>
      <c r="H72" s="67"/>
      <c r="I72" s="68"/>
      <c r="J72" s="29"/>
    </row>
    <row r="73" spans="1:10" ht="15.9" customHeight="1" x14ac:dyDescent="0.3">
      <c r="A73" s="39">
        <v>24</v>
      </c>
      <c r="B73" s="23" t="s">
        <v>177</v>
      </c>
      <c r="C73" s="103"/>
      <c r="D73" s="25" t="s">
        <v>178</v>
      </c>
      <c r="E73" s="126" t="s">
        <v>179</v>
      </c>
      <c r="F73" s="59" t="s">
        <v>180</v>
      </c>
      <c r="G73" s="126" t="s">
        <v>181</v>
      </c>
      <c r="H73" s="103"/>
      <c r="I73" s="130" t="s">
        <v>182</v>
      </c>
      <c r="J73" s="29"/>
    </row>
    <row r="74" spans="1:10" s="84" customFormat="1" ht="17.399999999999999" x14ac:dyDescent="0.3">
      <c r="A74" s="83"/>
      <c r="B74" s="42" t="s">
        <v>21</v>
      </c>
      <c r="C74" s="42"/>
      <c r="D74" s="42" t="s">
        <v>183</v>
      </c>
      <c r="E74" s="42" t="s">
        <v>184</v>
      </c>
      <c r="F74" s="32" t="s">
        <v>327</v>
      </c>
      <c r="G74" s="42" t="s">
        <v>120</v>
      </c>
      <c r="H74" s="43"/>
      <c r="I74" s="44"/>
      <c r="J74" s="29"/>
    </row>
    <row r="75" spans="1:10" s="124" customFormat="1" ht="20.399999999999999" thickBot="1" x14ac:dyDescent="0.35">
      <c r="A75" s="123"/>
      <c r="B75" s="57" t="s">
        <v>26</v>
      </c>
      <c r="C75" s="57"/>
      <c r="D75" s="57">
        <v>5</v>
      </c>
      <c r="E75" s="66"/>
      <c r="F75" s="57">
        <v>6</v>
      </c>
      <c r="G75" s="57"/>
      <c r="H75" s="67"/>
      <c r="I75" s="68"/>
      <c r="J75" s="29"/>
    </row>
    <row r="76" spans="1:10" ht="15.9" customHeight="1" x14ac:dyDescent="0.3">
      <c r="A76" s="22">
        <v>25</v>
      </c>
      <c r="B76" s="23" t="s">
        <v>185</v>
      </c>
      <c r="C76" s="103"/>
      <c r="D76" s="172" t="s">
        <v>186</v>
      </c>
      <c r="E76" s="88" t="s">
        <v>187</v>
      </c>
      <c r="F76" s="102" t="s">
        <v>269</v>
      </c>
      <c r="G76" s="126" t="s">
        <v>188</v>
      </c>
      <c r="H76" s="103"/>
      <c r="I76" s="130" t="s">
        <v>182</v>
      </c>
      <c r="J76" s="88" t="s">
        <v>328</v>
      </c>
    </row>
    <row r="77" spans="1:10" s="84" customFormat="1" ht="17.399999999999999" x14ac:dyDescent="0.3">
      <c r="A77" s="83"/>
      <c r="B77" s="42" t="s">
        <v>21</v>
      </c>
      <c r="C77" s="42"/>
      <c r="D77" s="74" t="s">
        <v>189</v>
      </c>
      <c r="E77" s="52" t="s">
        <v>190</v>
      </c>
      <c r="F77" s="53" t="s">
        <v>191</v>
      </c>
      <c r="G77" s="42" t="s">
        <v>284</v>
      </c>
      <c r="H77" s="43"/>
      <c r="I77" s="44"/>
      <c r="J77" s="29"/>
    </row>
    <row r="78" spans="1:10" s="124" customFormat="1" ht="20.399999999999999" thickBot="1" x14ac:dyDescent="0.35">
      <c r="A78" s="123"/>
      <c r="B78" s="57" t="s">
        <v>26</v>
      </c>
      <c r="C78" s="57"/>
      <c r="D78" s="128">
        <v>2</v>
      </c>
      <c r="E78" s="55">
        <v>1</v>
      </c>
      <c r="F78" s="56">
        <v>3</v>
      </c>
      <c r="G78" s="57">
        <v>4</v>
      </c>
      <c r="H78" s="67"/>
      <c r="I78" s="68"/>
      <c r="J78" s="29"/>
    </row>
    <row r="79" spans="1:10" s="29" customFormat="1" ht="15.9" customHeight="1" x14ac:dyDescent="0.3">
      <c r="A79" s="39">
        <v>26</v>
      </c>
      <c r="B79" s="23" t="s">
        <v>192</v>
      </c>
      <c r="C79" s="171" t="s">
        <v>329</v>
      </c>
      <c r="D79" s="40" t="s">
        <v>193</v>
      </c>
      <c r="E79" s="99" t="s">
        <v>194</v>
      </c>
      <c r="F79" s="171" t="s">
        <v>195</v>
      </c>
      <c r="G79" s="59" t="s">
        <v>330</v>
      </c>
      <c r="H79" s="24" t="s">
        <v>331</v>
      </c>
      <c r="I79" s="63" t="s">
        <v>332</v>
      </c>
    </row>
    <row r="80" spans="1:10" s="84" customFormat="1" ht="17.399999999999999" x14ac:dyDescent="0.3">
      <c r="A80" s="83"/>
      <c r="B80" s="42" t="s">
        <v>333</v>
      </c>
      <c r="C80" s="42" t="s">
        <v>334</v>
      </c>
      <c r="D80" s="42" t="s">
        <v>335</v>
      </c>
      <c r="E80" s="42" t="s">
        <v>336</v>
      </c>
      <c r="F80" s="32" t="s">
        <v>337</v>
      </c>
      <c r="G80" s="42" t="s">
        <v>338</v>
      </c>
      <c r="H80" s="43"/>
      <c r="I80" s="44"/>
      <c r="J80" s="29"/>
    </row>
    <row r="81" spans="1:10" s="124" customFormat="1" ht="19.8" x14ac:dyDescent="0.3">
      <c r="A81" s="123"/>
      <c r="B81" s="57" t="s">
        <v>339</v>
      </c>
      <c r="C81" s="57">
        <v>3</v>
      </c>
      <c r="D81" s="57">
        <v>2</v>
      </c>
      <c r="E81" s="57">
        <v>1</v>
      </c>
      <c r="F81" s="57"/>
      <c r="G81" s="57">
        <v>4</v>
      </c>
      <c r="H81" s="67"/>
      <c r="I81" s="68"/>
      <c r="J81" s="29"/>
    </row>
    <row r="82" spans="1:10" s="29" customFormat="1" ht="15.9" customHeight="1" x14ac:dyDescent="0.3">
      <c r="A82" s="22">
        <v>27</v>
      </c>
      <c r="B82" s="23" t="s">
        <v>196</v>
      </c>
      <c r="C82" s="61" t="s">
        <v>340</v>
      </c>
      <c r="D82" s="171" t="s">
        <v>341</v>
      </c>
      <c r="E82" s="26" t="s">
        <v>342</v>
      </c>
      <c r="F82" s="25" t="s">
        <v>343</v>
      </c>
      <c r="G82" s="171" t="s">
        <v>197</v>
      </c>
      <c r="H82" s="27"/>
      <c r="I82" s="130" t="s">
        <v>344</v>
      </c>
    </row>
    <row r="83" spans="1:10" s="84" customFormat="1" ht="17.399999999999999" x14ac:dyDescent="0.3">
      <c r="A83" s="83"/>
      <c r="B83" s="42" t="s">
        <v>333</v>
      </c>
      <c r="C83" s="42" t="s">
        <v>345</v>
      </c>
      <c r="D83" s="42" t="s">
        <v>346</v>
      </c>
      <c r="E83" s="42" t="s">
        <v>347</v>
      </c>
      <c r="F83" s="32" t="s">
        <v>348</v>
      </c>
      <c r="G83" s="42" t="s">
        <v>349</v>
      </c>
      <c r="H83" s="43"/>
      <c r="I83" s="44"/>
      <c r="J83" s="29"/>
    </row>
    <row r="84" spans="1:10" s="124" customFormat="1" ht="19.8" x14ac:dyDescent="0.3">
      <c r="A84" s="123"/>
      <c r="B84" s="57" t="s">
        <v>339</v>
      </c>
      <c r="C84" s="57">
        <v>4</v>
      </c>
      <c r="D84" s="57">
        <v>2</v>
      </c>
      <c r="E84" s="57">
        <v>1</v>
      </c>
      <c r="F84" s="57">
        <v>3</v>
      </c>
      <c r="G84" s="57"/>
      <c r="H84" s="67"/>
      <c r="I84" s="68"/>
      <c r="J84" s="29"/>
    </row>
    <row r="85" spans="1:10" ht="15.9" customHeight="1" x14ac:dyDescent="0.3">
      <c r="A85" s="39">
        <v>28</v>
      </c>
      <c r="B85" s="23" t="s">
        <v>350</v>
      </c>
      <c r="C85" s="58"/>
      <c r="D85" s="171" t="s">
        <v>198</v>
      </c>
      <c r="E85" s="59" t="s">
        <v>351</v>
      </c>
      <c r="F85" s="25" t="s">
        <v>352</v>
      </c>
      <c r="G85" s="59" t="s">
        <v>353</v>
      </c>
      <c r="H85" s="103"/>
      <c r="I85" s="133" t="s">
        <v>354</v>
      </c>
      <c r="J85" s="29"/>
    </row>
    <row r="86" spans="1:10" s="84" customFormat="1" ht="17.399999999999999" x14ac:dyDescent="0.3">
      <c r="A86" s="83"/>
      <c r="B86" s="42" t="s">
        <v>333</v>
      </c>
      <c r="C86" s="42"/>
      <c r="D86" s="42" t="s">
        <v>355</v>
      </c>
      <c r="E86" s="42" t="s">
        <v>356</v>
      </c>
      <c r="F86" s="32" t="s">
        <v>357</v>
      </c>
      <c r="G86" s="42" t="s">
        <v>358</v>
      </c>
      <c r="H86" s="43"/>
      <c r="I86" s="44"/>
      <c r="J86" s="29"/>
    </row>
    <row r="87" spans="1:10" s="124" customFormat="1" ht="20.399999999999999" thickBot="1" x14ac:dyDescent="0.35">
      <c r="A87" s="123"/>
      <c r="B87" s="57" t="s">
        <v>339</v>
      </c>
      <c r="C87" s="57"/>
      <c r="D87" s="57">
        <v>6</v>
      </c>
      <c r="E87" s="66">
        <v>3</v>
      </c>
      <c r="F87" s="57">
        <v>4</v>
      </c>
      <c r="G87" s="57"/>
      <c r="H87" s="67"/>
      <c r="I87" s="68"/>
      <c r="J87" s="29"/>
    </row>
    <row r="88" spans="1:10" ht="15.9" customHeight="1" x14ac:dyDescent="0.3">
      <c r="A88" s="22">
        <v>29</v>
      </c>
      <c r="B88" s="23" t="s">
        <v>359</v>
      </c>
      <c r="C88" s="126" t="s">
        <v>199</v>
      </c>
      <c r="D88" s="172" t="s">
        <v>360</v>
      </c>
      <c r="E88" s="80" t="s">
        <v>361</v>
      </c>
      <c r="F88" s="81" t="s">
        <v>200</v>
      </c>
      <c r="G88" s="40" t="s">
        <v>201</v>
      </c>
      <c r="H88" s="103"/>
      <c r="I88" s="133" t="s">
        <v>354</v>
      </c>
      <c r="J88" s="80" t="s">
        <v>362</v>
      </c>
    </row>
    <row r="89" spans="1:10" s="84" customFormat="1" ht="17.399999999999999" x14ac:dyDescent="0.3">
      <c r="A89" s="83"/>
      <c r="B89" s="42" t="s">
        <v>333</v>
      </c>
      <c r="C89" s="42" t="s">
        <v>363</v>
      </c>
      <c r="D89" s="74" t="s">
        <v>364</v>
      </c>
      <c r="E89" s="52" t="s">
        <v>365</v>
      </c>
      <c r="F89" s="53" t="s">
        <v>366</v>
      </c>
      <c r="G89" s="42" t="s">
        <v>367</v>
      </c>
      <c r="H89" s="43"/>
      <c r="I89" s="44"/>
      <c r="J89" s="29"/>
    </row>
    <row r="90" spans="1:10" s="124" customFormat="1" ht="20.399999999999999" thickBot="1" x14ac:dyDescent="0.35">
      <c r="A90" s="123"/>
      <c r="B90" s="57" t="s">
        <v>339</v>
      </c>
      <c r="C90" s="57"/>
      <c r="D90" s="134">
        <v>2</v>
      </c>
      <c r="E90" s="55">
        <v>1</v>
      </c>
      <c r="F90" s="56">
        <v>5</v>
      </c>
      <c r="G90" s="57"/>
      <c r="H90" s="67"/>
      <c r="I90" s="68"/>
      <c r="J90" s="29"/>
    </row>
    <row r="91" spans="1:10" s="29" customFormat="1" ht="15.9" customHeight="1" x14ac:dyDescent="0.3">
      <c r="A91" s="114">
        <v>30</v>
      </c>
      <c r="B91" s="107" t="s">
        <v>368</v>
      </c>
      <c r="C91" s="135" t="s">
        <v>369</v>
      </c>
      <c r="D91" s="136" t="s">
        <v>370</v>
      </c>
      <c r="E91" s="137" t="s">
        <v>132</v>
      </c>
      <c r="F91" s="121" t="s">
        <v>371</v>
      </c>
      <c r="G91" s="176" t="s">
        <v>372</v>
      </c>
      <c r="H91" s="111"/>
      <c r="I91" s="178" t="s">
        <v>373</v>
      </c>
      <c r="J91" s="136" t="s">
        <v>370</v>
      </c>
    </row>
    <row r="92" spans="1:10" s="84" customFormat="1" ht="17.399999999999999" x14ac:dyDescent="0.3">
      <c r="A92" s="83"/>
      <c r="B92" s="42" t="s">
        <v>333</v>
      </c>
      <c r="C92" s="74" t="s">
        <v>374</v>
      </c>
      <c r="D92" s="52" t="s">
        <v>375</v>
      </c>
      <c r="E92" s="97" t="s">
        <v>376</v>
      </c>
      <c r="F92" s="32" t="s">
        <v>377</v>
      </c>
      <c r="G92" s="42" t="s">
        <v>378</v>
      </c>
      <c r="H92" s="43"/>
      <c r="I92" s="44"/>
      <c r="J92" s="29"/>
    </row>
    <row r="93" spans="1:10" s="124" customFormat="1" ht="20.399999999999999" thickBot="1" x14ac:dyDescent="0.35">
      <c r="A93" s="123"/>
      <c r="B93" s="57" t="s">
        <v>339</v>
      </c>
      <c r="C93" s="128"/>
      <c r="D93" s="55">
        <v>1</v>
      </c>
      <c r="E93" s="138">
        <v>4</v>
      </c>
      <c r="F93" s="57">
        <v>2</v>
      </c>
      <c r="G93" s="57">
        <v>3</v>
      </c>
      <c r="H93" s="67"/>
      <c r="I93" s="68"/>
      <c r="J93" s="29"/>
    </row>
    <row r="94" spans="1:10" ht="15.9" customHeight="1" x14ac:dyDescent="0.3">
      <c r="A94" s="22">
        <v>31</v>
      </c>
      <c r="B94" s="23" t="s">
        <v>379</v>
      </c>
      <c r="C94" s="104" t="s">
        <v>46</v>
      </c>
      <c r="D94" s="48" t="s">
        <v>380</v>
      </c>
      <c r="E94" s="88" t="s">
        <v>381</v>
      </c>
      <c r="F94" s="81" t="s">
        <v>382</v>
      </c>
      <c r="G94" s="59" t="s">
        <v>383</v>
      </c>
      <c r="H94" s="26" t="s">
        <v>42</v>
      </c>
      <c r="I94" s="63" t="s">
        <v>384</v>
      </c>
      <c r="J94" s="88" t="s">
        <v>385</v>
      </c>
    </row>
    <row r="95" spans="1:10" s="84" customFormat="1" ht="17.399999999999999" x14ac:dyDescent="0.3">
      <c r="A95" s="83"/>
      <c r="B95" s="42" t="s">
        <v>333</v>
      </c>
      <c r="C95" s="74" t="s">
        <v>386</v>
      </c>
      <c r="D95" s="52" t="s">
        <v>387</v>
      </c>
      <c r="E95" s="52" t="s">
        <v>388</v>
      </c>
      <c r="F95" s="53" t="s">
        <v>389</v>
      </c>
      <c r="G95" s="42" t="s">
        <v>390</v>
      </c>
      <c r="H95" s="43" t="s">
        <v>349</v>
      </c>
      <c r="I95" s="44"/>
      <c r="J95" s="29"/>
    </row>
    <row r="96" spans="1:10" s="124" customFormat="1" ht="20.399999999999999" thickBot="1" x14ac:dyDescent="0.35">
      <c r="A96" s="123"/>
      <c r="B96" s="57" t="s">
        <v>339</v>
      </c>
      <c r="C96" s="128">
        <v>5</v>
      </c>
      <c r="D96" s="55">
        <v>2</v>
      </c>
      <c r="E96" s="55">
        <v>1</v>
      </c>
      <c r="F96" s="56">
        <v>4</v>
      </c>
      <c r="G96" s="57">
        <v>3</v>
      </c>
      <c r="H96" s="67"/>
      <c r="I96" s="68"/>
      <c r="J96" s="29"/>
    </row>
    <row r="97" spans="1:10" s="29" customFormat="1" ht="15.9" customHeight="1" x14ac:dyDescent="0.3">
      <c r="A97" s="22">
        <v>32</v>
      </c>
      <c r="B97" s="23" t="s">
        <v>202</v>
      </c>
      <c r="C97" s="58"/>
      <c r="D97" s="139" t="s">
        <v>391</v>
      </c>
      <c r="E97" s="71" t="s">
        <v>392</v>
      </c>
      <c r="F97" s="72" t="s">
        <v>393</v>
      </c>
      <c r="G97" s="59" t="s">
        <v>203</v>
      </c>
      <c r="H97" s="103"/>
      <c r="I97" s="130" t="s">
        <v>394</v>
      </c>
      <c r="J97" s="71" t="s">
        <v>273</v>
      </c>
    </row>
    <row r="98" spans="1:10" s="84" customFormat="1" ht="17.399999999999999" x14ac:dyDescent="0.3">
      <c r="A98" s="83"/>
      <c r="B98" s="42" t="s">
        <v>333</v>
      </c>
      <c r="C98" s="42"/>
      <c r="D98" s="74" t="s">
        <v>395</v>
      </c>
      <c r="E98" s="52" t="s">
        <v>396</v>
      </c>
      <c r="F98" s="53" t="s">
        <v>397</v>
      </c>
      <c r="G98" s="42" t="s">
        <v>398</v>
      </c>
      <c r="H98" s="43"/>
      <c r="I98" s="44"/>
      <c r="J98" s="29"/>
    </row>
    <row r="99" spans="1:10" s="124" customFormat="1" ht="20.399999999999999" thickBot="1" x14ac:dyDescent="0.35">
      <c r="A99" s="123"/>
      <c r="B99" s="57" t="s">
        <v>339</v>
      </c>
      <c r="C99" s="57"/>
      <c r="D99" s="128">
        <v>3</v>
      </c>
      <c r="E99" s="55">
        <v>1</v>
      </c>
      <c r="F99" s="138">
        <v>2</v>
      </c>
      <c r="G99" s="57"/>
      <c r="H99" s="67"/>
      <c r="I99" s="68"/>
      <c r="J99" s="29"/>
    </row>
    <row r="100" spans="1:10" ht="15.9" customHeight="1" x14ac:dyDescent="0.3">
      <c r="A100" s="22">
        <v>33</v>
      </c>
      <c r="B100" s="23" t="s">
        <v>204</v>
      </c>
      <c r="C100" s="59" t="s">
        <v>205</v>
      </c>
      <c r="D100" s="171" t="s">
        <v>399</v>
      </c>
      <c r="E100" s="140" t="s">
        <v>400</v>
      </c>
      <c r="F100" s="80" t="s">
        <v>401</v>
      </c>
      <c r="G100" s="81" t="s">
        <v>206</v>
      </c>
      <c r="H100" s="103"/>
      <c r="I100" s="178" t="s">
        <v>402</v>
      </c>
      <c r="J100" s="80" t="s">
        <v>403</v>
      </c>
    </row>
    <row r="101" spans="1:10" s="84" customFormat="1" ht="17.399999999999999" x14ac:dyDescent="0.3">
      <c r="A101" s="83"/>
      <c r="B101" s="42" t="s">
        <v>333</v>
      </c>
      <c r="C101" s="42" t="s">
        <v>404</v>
      </c>
      <c r="D101" s="42" t="s">
        <v>405</v>
      </c>
      <c r="E101" s="74" t="s">
        <v>406</v>
      </c>
      <c r="F101" s="96" t="s">
        <v>407</v>
      </c>
      <c r="G101" s="97" t="s">
        <v>408</v>
      </c>
      <c r="H101" s="43"/>
      <c r="I101" s="44"/>
      <c r="J101" s="29"/>
    </row>
    <row r="102" spans="1:10" s="124" customFormat="1" ht="20.399999999999999" thickBot="1" x14ac:dyDescent="0.35">
      <c r="A102" s="123"/>
      <c r="B102" s="57" t="s">
        <v>339</v>
      </c>
      <c r="C102" s="57"/>
      <c r="D102" s="57">
        <v>3</v>
      </c>
      <c r="E102" s="128">
        <v>2</v>
      </c>
      <c r="F102" s="55">
        <v>1</v>
      </c>
      <c r="G102" s="56"/>
      <c r="H102" s="67"/>
      <c r="I102" s="68"/>
      <c r="J102" s="29"/>
    </row>
    <row r="103" spans="1:10" s="29" customFormat="1" ht="15.9" customHeight="1" x14ac:dyDescent="0.3">
      <c r="A103" s="22">
        <v>34</v>
      </c>
      <c r="B103" s="23" t="s">
        <v>409</v>
      </c>
      <c r="C103" s="171" t="s">
        <v>410</v>
      </c>
      <c r="D103" s="126" t="s">
        <v>207</v>
      </c>
      <c r="E103" s="25" t="s">
        <v>411</v>
      </c>
      <c r="F103" s="174" t="s">
        <v>412</v>
      </c>
      <c r="G103" s="25" t="s">
        <v>413</v>
      </c>
      <c r="H103" s="61" t="s">
        <v>140</v>
      </c>
      <c r="I103" s="130" t="s">
        <v>414</v>
      </c>
    </row>
    <row r="104" spans="1:10" s="84" customFormat="1" ht="17.399999999999999" x14ac:dyDescent="0.3">
      <c r="A104" s="83"/>
      <c r="B104" s="42" t="s">
        <v>333</v>
      </c>
      <c r="C104" s="42" t="s">
        <v>415</v>
      </c>
      <c r="D104" s="42" t="s">
        <v>416</v>
      </c>
      <c r="E104" s="42" t="s">
        <v>417</v>
      </c>
      <c r="F104" s="32" t="s">
        <v>418</v>
      </c>
      <c r="G104" s="42" t="s">
        <v>419</v>
      </c>
      <c r="H104" s="43" t="s">
        <v>420</v>
      </c>
      <c r="I104" s="44"/>
      <c r="J104" s="29"/>
    </row>
    <row r="105" spans="1:10" s="124" customFormat="1" ht="19.8" x14ac:dyDescent="0.3">
      <c r="A105" s="123"/>
      <c r="B105" s="57" t="s">
        <v>339</v>
      </c>
      <c r="C105" s="57">
        <v>4</v>
      </c>
      <c r="D105" s="57"/>
      <c r="E105" s="57">
        <v>1</v>
      </c>
      <c r="F105" s="57">
        <v>2</v>
      </c>
      <c r="G105" s="57">
        <v>5</v>
      </c>
      <c r="H105" s="67">
        <v>3</v>
      </c>
      <c r="I105" s="68"/>
      <c r="J105" s="29"/>
    </row>
    <row r="106" spans="1:10" ht="15.9" customHeight="1" x14ac:dyDescent="0.3">
      <c r="A106" s="22">
        <v>35</v>
      </c>
      <c r="B106" s="23" t="s">
        <v>421</v>
      </c>
      <c r="C106" s="59" t="s">
        <v>208</v>
      </c>
      <c r="D106" s="171" t="s">
        <v>209</v>
      </c>
      <c r="E106" s="61" t="s">
        <v>210</v>
      </c>
      <c r="F106" s="59" t="s">
        <v>211</v>
      </c>
      <c r="G106" s="171" t="s">
        <v>146</v>
      </c>
      <c r="H106" s="25" t="s">
        <v>212</v>
      </c>
      <c r="I106" s="141" t="s">
        <v>422</v>
      </c>
      <c r="J106" s="29"/>
    </row>
    <row r="107" spans="1:10" s="84" customFormat="1" ht="17.399999999999999" x14ac:dyDescent="0.3">
      <c r="A107" s="83"/>
      <c r="B107" s="42" t="s">
        <v>333</v>
      </c>
      <c r="C107" s="42" t="s">
        <v>420</v>
      </c>
      <c r="D107" s="42" t="s">
        <v>423</v>
      </c>
      <c r="E107" s="42" t="s">
        <v>424</v>
      </c>
      <c r="F107" s="32" t="s">
        <v>425</v>
      </c>
      <c r="G107" s="42" t="s">
        <v>337</v>
      </c>
      <c r="H107" s="43" t="s">
        <v>426</v>
      </c>
      <c r="I107" s="44"/>
      <c r="J107" s="29"/>
    </row>
    <row r="108" spans="1:10" s="124" customFormat="1" ht="19.8" x14ac:dyDescent="0.3">
      <c r="A108" s="123"/>
      <c r="B108" s="57" t="s">
        <v>339</v>
      </c>
      <c r="C108" s="57"/>
      <c r="D108" s="57" t="s">
        <v>427</v>
      </c>
      <c r="E108" s="57"/>
      <c r="F108" s="57">
        <v>5</v>
      </c>
      <c r="G108" s="57"/>
      <c r="H108" s="67">
        <v>6</v>
      </c>
      <c r="I108" s="68"/>
      <c r="J108" s="29"/>
    </row>
    <row r="109" spans="1:10" ht="15.9" customHeight="1" x14ac:dyDescent="0.3">
      <c r="A109" s="22">
        <v>36</v>
      </c>
      <c r="B109" s="23" t="s">
        <v>428</v>
      </c>
      <c r="C109" s="58"/>
      <c r="D109" s="126" t="s">
        <v>429</v>
      </c>
      <c r="E109" s="26" t="s">
        <v>430</v>
      </c>
      <c r="F109" s="40" t="s">
        <v>145</v>
      </c>
      <c r="G109" s="126" t="s">
        <v>431</v>
      </c>
      <c r="H109" s="61" t="s">
        <v>432</v>
      </c>
      <c r="I109" s="141" t="s">
        <v>422</v>
      </c>
      <c r="J109" s="29"/>
    </row>
    <row r="110" spans="1:10" s="84" customFormat="1" ht="17.399999999999999" x14ac:dyDescent="0.3">
      <c r="A110" s="83"/>
      <c r="B110" s="42" t="s">
        <v>333</v>
      </c>
      <c r="C110" s="42"/>
      <c r="D110" s="42" t="s">
        <v>433</v>
      </c>
      <c r="E110" s="42" t="s">
        <v>434</v>
      </c>
      <c r="F110" s="32" t="s">
        <v>337</v>
      </c>
      <c r="G110" s="42" t="s">
        <v>435</v>
      </c>
      <c r="H110" s="43" t="s">
        <v>436</v>
      </c>
      <c r="I110" s="44"/>
      <c r="J110" s="29"/>
    </row>
    <row r="111" spans="1:10" s="124" customFormat="1" ht="19.8" x14ac:dyDescent="0.3">
      <c r="A111" s="123"/>
      <c r="B111" s="57" t="s">
        <v>339</v>
      </c>
      <c r="C111" s="57"/>
      <c r="D111" s="57">
        <v>1</v>
      </c>
      <c r="E111" s="57">
        <v>2</v>
      </c>
      <c r="F111" s="57"/>
      <c r="G111" s="57">
        <v>3</v>
      </c>
      <c r="H111" s="67">
        <v>4</v>
      </c>
      <c r="I111" s="68"/>
      <c r="J111" s="29"/>
    </row>
    <row r="112" spans="1:10" s="65" customFormat="1" ht="15.9" customHeight="1" x14ac:dyDescent="0.3">
      <c r="A112" s="22">
        <v>37</v>
      </c>
      <c r="B112" s="23" t="s">
        <v>437</v>
      </c>
      <c r="C112" s="58"/>
      <c r="D112" s="59" t="s">
        <v>213</v>
      </c>
      <c r="E112" s="171" t="s">
        <v>438</v>
      </c>
      <c r="F112" s="40" t="s">
        <v>214</v>
      </c>
      <c r="G112" s="58"/>
      <c r="H112" s="142"/>
      <c r="I112" s="141" t="s">
        <v>439</v>
      </c>
      <c r="J112" s="29"/>
    </row>
    <row r="113" spans="1:10" s="84" customFormat="1" ht="17.399999999999999" x14ac:dyDescent="0.3">
      <c r="A113" s="83"/>
      <c r="B113" s="42" t="s">
        <v>333</v>
      </c>
      <c r="C113" s="42"/>
      <c r="D113" s="42" t="s">
        <v>440</v>
      </c>
      <c r="E113" s="42" t="s">
        <v>441</v>
      </c>
      <c r="F113" s="32" t="s">
        <v>442</v>
      </c>
      <c r="G113" s="42"/>
      <c r="H113" s="43"/>
      <c r="I113" s="44"/>
      <c r="J113" s="29"/>
    </row>
    <row r="114" spans="1:10" s="124" customFormat="1" ht="20.399999999999999" thickBot="1" x14ac:dyDescent="0.35">
      <c r="A114" s="123"/>
      <c r="B114" s="57" t="s">
        <v>339</v>
      </c>
      <c r="C114" s="57"/>
      <c r="D114" s="66"/>
      <c r="E114" s="66">
        <v>4</v>
      </c>
      <c r="F114" s="57">
        <v>6</v>
      </c>
      <c r="G114" s="57"/>
      <c r="H114" s="67"/>
      <c r="I114" s="68"/>
      <c r="J114" s="29"/>
    </row>
    <row r="115" spans="1:10" ht="15.9" customHeight="1" x14ac:dyDescent="0.3">
      <c r="A115" s="22">
        <v>38</v>
      </c>
      <c r="B115" s="23" t="s">
        <v>443</v>
      </c>
      <c r="C115" s="143"/>
      <c r="D115" s="179" t="s">
        <v>444</v>
      </c>
      <c r="E115" s="88" t="s">
        <v>445</v>
      </c>
      <c r="F115" s="72" t="s">
        <v>158</v>
      </c>
      <c r="G115" s="126" t="s">
        <v>446</v>
      </c>
      <c r="H115" s="142"/>
      <c r="I115" s="141" t="s">
        <v>439</v>
      </c>
      <c r="J115" s="179" t="s">
        <v>447</v>
      </c>
    </row>
    <row r="116" spans="1:10" s="84" customFormat="1" ht="17.399999999999999" x14ac:dyDescent="0.3">
      <c r="A116" s="83"/>
      <c r="B116" s="42" t="s">
        <v>333</v>
      </c>
      <c r="C116" s="42"/>
      <c r="D116" s="52" t="s">
        <v>448</v>
      </c>
      <c r="E116" s="52" t="s">
        <v>449</v>
      </c>
      <c r="F116" s="53" t="s">
        <v>450</v>
      </c>
      <c r="G116" s="42" t="s">
        <v>451</v>
      </c>
      <c r="H116" s="43"/>
      <c r="I116" s="44"/>
      <c r="J116" s="29"/>
    </row>
    <row r="117" spans="1:10" s="124" customFormat="1" ht="20.399999999999999" thickBot="1" x14ac:dyDescent="0.35">
      <c r="A117" s="123"/>
      <c r="B117" s="57" t="s">
        <v>339</v>
      </c>
      <c r="C117" s="57"/>
      <c r="D117" s="55">
        <v>1</v>
      </c>
      <c r="E117" s="55">
        <v>2</v>
      </c>
      <c r="F117" s="56">
        <v>5</v>
      </c>
      <c r="G117" s="57">
        <v>3</v>
      </c>
      <c r="H117" s="67"/>
      <c r="I117" s="68"/>
      <c r="J117" s="29"/>
    </row>
    <row r="118" spans="1:10" ht="15.9" customHeight="1" x14ac:dyDescent="0.3">
      <c r="A118" s="22">
        <v>39</v>
      </c>
      <c r="B118" s="23" t="s">
        <v>452</v>
      </c>
      <c r="C118" s="40" t="s">
        <v>215</v>
      </c>
      <c r="D118" s="131" t="s">
        <v>216</v>
      </c>
      <c r="E118" s="174" t="s">
        <v>164</v>
      </c>
      <c r="F118" s="59" t="s">
        <v>453</v>
      </c>
      <c r="G118" s="40" t="s">
        <v>217</v>
      </c>
      <c r="H118" s="125"/>
      <c r="I118" s="133" t="s">
        <v>454</v>
      </c>
      <c r="J118" s="29"/>
    </row>
    <row r="119" spans="1:10" s="84" customFormat="1" ht="17.399999999999999" x14ac:dyDescent="0.3">
      <c r="A119" s="83"/>
      <c r="B119" s="42" t="s">
        <v>333</v>
      </c>
      <c r="C119" s="42" t="s">
        <v>337</v>
      </c>
      <c r="D119" s="42" t="s">
        <v>455</v>
      </c>
      <c r="E119" s="42" t="s">
        <v>456</v>
      </c>
      <c r="F119" s="32" t="s">
        <v>457</v>
      </c>
      <c r="G119" s="42" t="s">
        <v>458</v>
      </c>
      <c r="H119" s="43"/>
      <c r="I119" s="44"/>
      <c r="J119" s="29"/>
    </row>
    <row r="120" spans="1:10" s="124" customFormat="1" ht="19.8" x14ac:dyDescent="0.3">
      <c r="A120" s="123"/>
      <c r="B120" s="57" t="s">
        <v>339</v>
      </c>
      <c r="C120" s="57"/>
      <c r="D120" s="57">
        <v>5</v>
      </c>
      <c r="E120" s="57"/>
      <c r="F120" s="57">
        <v>3</v>
      </c>
      <c r="G120" s="57">
        <v>6</v>
      </c>
      <c r="H120" s="67"/>
      <c r="I120" s="68"/>
      <c r="J120" s="29"/>
    </row>
    <row r="121" spans="1:10" ht="15.9" customHeight="1" x14ac:dyDescent="0.3">
      <c r="A121" s="22">
        <v>40</v>
      </c>
      <c r="B121" s="23" t="s">
        <v>459</v>
      </c>
      <c r="C121" s="58"/>
      <c r="D121" s="126" t="s">
        <v>167</v>
      </c>
      <c r="E121" s="61" t="s">
        <v>460</v>
      </c>
      <c r="F121" s="59" t="s">
        <v>461</v>
      </c>
      <c r="G121" s="25" t="s">
        <v>462</v>
      </c>
      <c r="H121" s="125"/>
      <c r="I121" s="133" t="s">
        <v>454</v>
      </c>
      <c r="J121" s="29"/>
    </row>
    <row r="122" spans="1:10" s="84" customFormat="1" ht="17.399999999999999" x14ac:dyDescent="0.3">
      <c r="A122" s="83"/>
      <c r="B122" s="42" t="s">
        <v>333</v>
      </c>
      <c r="C122" s="42"/>
      <c r="D122" s="42" t="s">
        <v>463</v>
      </c>
      <c r="E122" s="42" t="s">
        <v>464</v>
      </c>
      <c r="F122" s="32" t="s">
        <v>465</v>
      </c>
      <c r="G122" s="42" t="s">
        <v>466</v>
      </c>
      <c r="H122" s="43"/>
      <c r="I122" s="44"/>
      <c r="J122" s="29"/>
    </row>
    <row r="123" spans="1:10" s="124" customFormat="1" ht="19.8" x14ac:dyDescent="0.3">
      <c r="A123" s="123"/>
      <c r="B123" s="57" t="s">
        <v>339</v>
      </c>
      <c r="C123" s="57"/>
      <c r="D123" s="57"/>
      <c r="E123" s="57">
        <v>1</v>
      </c>
      <c r="F123" s="57">
        <v>2</v>
      </c>
      <c r="G123" s="57">
        <v>4</v>
      </c>
      <c r="H123" s="67"/>
      <c r="I123" s="68"/>
      <c r="J123" s="29"/>
    </row>
    <row r="124" spans="1:10" ht="15.9" customHeight="1" x14ac:dyDescent="0.3">
      <c r="A124" s="22">
        <v>41</v>
      </c>
      <c r="B124" s="23" t="s">
        <v>467</v>
      </c>
      <c r="C124" s="58"/>
      <c r="D124" s="25" t="s">
        <v>468</v>
      </c>
      <c r="E124" s="59" t="s">
        <v>469</v>
      </c>
      <c r="F124" s="171" t="s">
        <v>470</v>
      </c>
      <c r="G124" s="58"/>
      <c r="H124" s="144"/>
      <c r="I124" s="130" t="s">
        <v>471</v>
      </c>
      <c r="J124" s="29"/>
    </row>
    <row r="125" spans="1:10" s="84" customFormat="1" ht="17.399999999999999" x14ac:dyDescent="0.3">
      <c r="A125" s="83"/>
      <c r="B125" s="42" t="s">
        <v>333</v>
      </c>
      <c r="C125" s="42"/>
      <c r="D125" s="42" t="s">
        <v>472</v>
      </c>
      <c r="E125" s="42" t="s">
        <v>473</v>
      </c>
      <c r="F125" s="32" t="s">
        <v>474</v>
      </c>
      <c r="G125" s="42"/>
      <c r="H125" s="43"/>
      <c r="I125" s="44"/>
      <c r="J125" s="29"/>
    </row>
    <row r="126" spans="1:10" s="124" customFormat="1" ht="19.8" x14ac:dyDescent="0.3">
      <c r="A126" s="123"/>
      <c r="B126" s="57" t="s">
        <v>339</v>
      </c>
      <c r="C126" s="57"/>
      <c r="D126" s="57">
        <v>4</v>
      </c>
      <c r="E126" s="57">
        <v>2</v>
      </c>
      <c r="F126" s="57">
        <v>1</v>
      </c>
      <c r="G126" s="57"/>
      <c r="H126" s="67"/>
      <c r="I126" s="68"/>
      <c r="J126" s="29"/>
    </row>
    <row r="127" spans="1:10" ht="15.9" customHeight="1" x14ac:dyDescent="0.3">
      <c r="A127" s="22">
        <v>42</v>
      </c>
      <c r="B127" s="23" t="s">
        <v>475</v>
      </c>
      <c r="C127" s="58"/>
      <c r="D127" s="126" t="s">
        <v>218</v>
      </c>
      <c r="E127" s="26" t="s">
        <v>219</v>
      </c>
      <c r="F127" s="40" t="s">
        <v>72</v>
      </c>
      <c r="G127" s="25" t="s">
        <v>476</v>
      </c>
      <c r="H127" s="144"/>
      <c r="I127" s="130" t="s">
        <v>471</v>
      </c>
      <c r="J127" s="29"/>
    </row>
    <row r="128" spans="1:10" s="84" customFormat="1" ht="17.399999999999999" x14ac:dyDescent="0.3">
      <c r="A128" s="83"/>
      <c r="B128" s="42" t="s">
        <v>333</v>
      </c>
      <c r="C128" s="42"/>
      <c r="D128" s="42" t="s">
        <v>477</v>
      </c>
      <c r="E128" s="42" t="s">
        <v>478</v>
      </c>
      <c r="F128" s="32" t="s">
        <v>337</v>
      </c>
      <c r="G128" s="42" t="s">
        <v>479</v>
      </c>
      <c r="H128" s="43"/>
      <c r="I128" s="44"/>
      <c r="J128" s="29"/>
    </row>
    <row r="129" spans="1:10" s="124" customFormat="1" ht="19.8" x14ac:dyDescent="0.3">
      <c r="A129" s="123"/>
      <c r="B129" s="57" t="s">
        <v>339</v>
      </c>
      <c r="C129" s="57"/>
      <c r="D129" s="57">
        <v>6</v>
      </c>
      <c r="E129" s="57">
        <v>5</v>
      </c>
      <c r="F129" s="57"/>
      <c r="G129" s="57">
        <v>3</v>
      </c>
      <c r="H129" s="67"/>
      <c r="I129" s="68"/>
      <c r="J129" s="29"/>
    </row>
    <row r="130" spans="1:10" ht="15.9" customHeight="1" x14ac:dyDescent="0.3">
      <c r="A130" s="22">
        <v>43</v>
      </c>
      <c r="B130" s="98" t="s">
        <v>480</v>
      </c>
      <c r="C130" s="58"/>
      <c r="D130" s="26" t="s">
        <v>220</v>
      </c>
      <c r="E130" s="171" t="s">
        <v>81</v>
      </c>
      <c r="F130" s="59" t="s">
        <v>221</v>
      </c>
      <c r="G130" s="59" t="s">
        <v>216</v>
      </c>
      <c r="H130" s="125"/>
      <c r="I130" s="133" t="s">
        <v>481</v>
      </c>
      <c r="J130" s="29"/>
    </row>
    <row r="131" spans="1:10" s="84" customFormat="1" ht="17.399999999999999" x14ac:dyDescent="0.3">
      <c r="A131" s="83"/>
      <c r="B131" s="42" t="s">
        <v>333</v>
      </c>
      <c r="C131" s="42"/>
      <c r="D131" s="42" t="s">
        <v>482</v>
      </c>
      <c r="E131" s="42" t="s">
        <v>483</v>
      </c>
      <c r="F131" s="32" t="s">
        <v>484</v>
      </c>
      <c r="G131" s="42" t="s">
        <v>485</v>
      </c>
      <c r="H131" s="43"/>
      <c r="I131" s="44"/>
      <c r="J131" s="29"/>
    </row>
    <row r="132" spans="1:10" s="124" customFormat="1" ht="20.399999999999999" thickBot="1" x14ac:dyDescent="0.35">
      <c r="A132" s="123"/>
      <c r="B132" s="57" t="s">
        <v>339</v>
      </c>
      <c r="C132" s="57"/>
      <c r="D132" s="57">
        <v>5</v>
      </c>
      <c r="E132" s="66" t="s">
        <v>427</v>
      </c>
      <c r="F132" s="57" t="s">
        <v>427</v>
      </c>
      <c r="G132" s="57">
        <v>6</v>
      </c>
      <c r="H132" s="67"/>
      <c r="I132" s="68"/>
      <c r="J132" s="29"/>
    </row>
    <row r="133" spans="1:10" ht="15.9" customHeight="1" x14ac:dyDescent="0.3">
      <c r="A133" s="22">
        <v>44</v>
      </c>
      <c r="B133" s="98" t="s">
        <v>486</v>
      </c>
      <c r="C133" s="58"/>
      <c r="D133" s="145" t="s">
        <v>487</v>
      </c>
      <c r="E133" s="80" t="s">
        <v>488</v>
      </c>
      <c r="F133" s="102" t="s">
        <v>489</v>
      </c>
      <c r="G133" s="171" t="s">
        <v>360</v>
      </c>
      <c r="H133" s="125"/>
      <c r="I133" s="133" t="s">
        <v>481</v>
      </c>
      <c r="J133" s="80" t="s">
        <v>286</v>
      </c>
    </row>
    <row r="134" spans="1:10" s="84" customFormat="1" ht="17.399999999999999" x14ac:dyDescent="0.3">
      <c r="A134" s="83"/>
      <c r="B134" s="42" t="s">
        <v>333</v>
      </c>
      <c r="C134" s="42"/>
      <c r="D134" s="74" t="s">
        <v>490</v>
      </c>
      <c r="E134" s="52" t="s">
        <v>491</v>
      </c>
      <c r="F134" s="53" t="s">
        <v>492</v>
      </c>
      <c r="G134" s="42" t="s">
        <v>493</v>
      </c>
      <c r="H134" s="43"/>
      <c r="I134" s="44"/>
      <c r="J134" s="29"/>
    </row>
    <row r="135" spans="1:10" s="124" customFormat="1" ht="20.399999999999999" thickBot="1" x14ac:dyDescent="0.35">
      <c r="A135" s="123"/>
      <c r="B135" s="57" t="s">
        <v>339</v>
      </c>
      <c r="C135" s="57"/>
      <c r="D135" s="128">
        <v>4</v>
      </c>
      <c r="E135" s="55">
        <v>1</v>
      </c>
      <c r="F135" s="56">
        <v>3</v>
      </c>
      <c r="G135" s="57">
        <v>2</v>
      </c>
      <c r="H135" s="67"/>
      <c r="I135" s="68"/>
      <c r="J135" s="29"/>
    </row>
    <row r="136" spans="1:10" ht="15.9" customHeight="1" x14ac:dyDescent="0.3">
      <c r="A136" s="22">
        <v>45</v>
      </c>
      <c r="B136" s="23" t="s">
        <v>494</v>
      </c>
      <c r="C136" s="25" t="s">
        <v>222</v>
      </c>
      <c r="D136" s="25" t="s">
        <v>178</v>
      </c>
      <c r="E136" s="146" t="s">
        <v>179</v>
      </c>
      <c r="F136" s="59" t="s">
        <v>180</v>
      </c>
      <c r="G136" s="126" t="s">
        <v>223</v>
      </c>
      <c r="H136" s="125"/>
      <c r="I136" s="178" t="s">
        <v>495</v>
      </c>
      <c r="J136" s="29"/>
    </row>
    <row r="137" spans="1:10" s="84" customFormat="1" ht="17.399999999999999" x14ac:dyDescent="0.3">
      <c r="A137" s="83"/>
      <c r="B137" s="42" t="s">
        <v>333</v>
      </c>
      <c r="C137" s="42" t="s">
        <v>496</v>
      </c>
      <c r="D137" s="42" t="s">
        <v>497</v>
      </c>
      <c r="E137" s="42" t="s">
        <v>498</v>
      </c>
      <c r="F137" s="32" t="s">
        <v>499</v>
      </c>
      <c r="G137" s="42" t="s">
        <v>500</v>
      </c>
      <c r="H137" s="43"/>
      <c r="I137" s="44"/>
      <c r="J137" s="29"/>
    </row>
    <row r="138" spans="1:10" s="124" customFormat="1" ht="20.399999999999999" thickBot="1" x14ac:dyDescent="0.35">
      <c r="A138" s="123"/>
      <c r="B138" s="57" t="s">
        <v>339</v>
      </c>
      <c r="C138" s="57"/>
      <c r="D138" s="66">
        <v>6</v>
      </c>
      <c r="E138" s="66"/>
      <c r="F138" s="57"/>
      <c r="G138" s="57">
        <v>5</v>
      </c>
      <c r="H138" s="67"/>
      <c r="I138" s="68"/>
      <c r="J138" s="29"/>
    </row>
    <row r="139" spans="1:10" ht="15.9" customHeight="1" x14ac:dyDescent="0.3">
      <c r="A139" s="22">
        <v>46</v>
      </c>
      <c r="B139" s="23" t="s">
        <v>501</v>
      </c>
      <c r="C139" s="147" t="s">
        <v>181</v>
      </c>
      <c r="D139" s="179" t="s">
        <v>502</v>
      </c>
      <c r="E139" s="88" t="s">
        <v>503</v>
      </c>
      <c r="F139" s="81" t="s">
        <v>504</v>
      </c>
      <c r="G139" s="171" t="s">
        <v>412</v>
      </c>
      <c r="H139" s="125"/>
      <c r="I139" s="178" t="s">
        <v>495</v>
      </c>
      <c r="J139" s="88" t="s">
        <v>328</v>
      </c>
    </row>
    <row r="140" spans="1:10" s="84" customFormat="1" ht="17.399999999999999" x14ac:dyDescent="0.3">
      <c r="A140" s="83"/>
      <c r="B140" s="42" t="s">
        <v>333</v>
      </c>
      <c r="C140" s="74" t="s">
        <v>505</v>
      </c>
      <c r="D140" s="52" t="s">
        <v>506</v>
      </c>
      <c r="E140" s="52" t="s">
        <v>406</v>
      </c>
      <c r="F140" s="53" t="s">
        <v>507</v>
      </c>
      <c r="G140" s="42" t="s">
        <v>508</v>
      </c>
      <c r="H140" s="43"/>
      <c r="I140" s="44"/>
      <c r="J140" s="29"/>
    </row>
    <row r="141" spans="1:10" s="124" customFormat="1" ht="20.399999999999999" thickBot="1" x14ac:dyDescent="0.35">
      <c r="A141" s="123"/>
      <c r="B141" s="57" t="s">
        <v>339</v>
      </c>
      <c r="C141" s="128"/>
      <c r="D141" s="55">
        <v>2</v>
      </c>
      <c r="E141" s="55">
        <v>1</v>
      </c>
      <c r="F141" s="56">
        <v>4</v>
      </c>
      <c r="G141" s="57">
        <v>3</v>
      </c>
      <c r="H141" s="67"/>
      <c r="I141" s="68"/>
      <c r="J141" s="29"/>
    </row>
    <row r="142" spans="1:10" ht="15.9" customHeight="1" x14ac:dyDescent="0.3">
      <c r="A142" s="22">
        <v>47</v>
      </c>
      <c r="B142" s="23" t="s">
        <v>509</v>
      </c>
      <c r="C142" s="61"/>
      <c r="D142" s="131" t="s">
        <v>510</v>
      </c>
      <c r="E142" s="174" t="s">
        <v>209</v>
      </c>
      <c r="F142" s="59" t="s">
        <v>511</v>
      </c>
      <c r="G142" s="171" t="s">
        <v>224</v>
      </c>
      <c r="H142" s="27"/>
      <c r="I142" s="63" t="s">
        <v>512</v>
      </c>
      <c r="J142" s="29"/>
    </row>
    <row r="143" spans="1:10" s="84" customFormat="1" ht="17.399999999999999" x14ac:dyDescent="0.3">
      <c r="A143" s="83"/>
      <c r="B143" s="42" t="s">
        <v>333</v>
      </c>
      <c r="C143" s="42"/>
      <c r="D143" s="42" t="s">
        <v>513</v>
      </c>
      <c r="E143" s="42" t="s">
        <v>514</v>
      </c>
      <c r="F143" s="32" t="s">
        <v>515</v>
      </c>
      <c r="G143" s="42" t="s">
        <v>516</v>
      </c>
      <c r="H143" s="43"/>
      <c r="I143" s="44"/>
      <c r="J143" s="29"/>
    </row>
    <row r="144" spans="1:10" s="124" customFormat="1" ht="19.8" x14ac:dyDescent="0.3">
      <c r="A144" s="123"/>
      <c r="B144" s="57" t="s">
        <v>339</v>
      </c>
      <c r="C144" s="57"/>
      <c r="D144" s="57">
        <v>4</v>
      </c>
      <c r="E144" s="57">
        <v>5</v>
      </c>
      <c r="F144" s="57"/>
      <c r="G144" s="57"/>
      <c r="H144" s="67"/>
      <c r="I144" s="68"/>
      <c r="J144" s="29"/>
    </row>
    <row r="145" spans="1:10" s="29" customFormat="1" ht="15.9" customHeight="1" x14ac:dyDescent="0.3">
      <c r="A145" s="22">
        <v>48</v>
      </c>
      <c r="B145" s="23" t="s">
        <v>517</v>
      </c>
      <c r="C145" s="58"/>
      <c r="D145" s="25" t="s">
        <v>518</v>
      </c>
      <c r="E145" s="126" t="s">
        <v>381</v>
      </c>
      <c r="F145" s="26" t="s">
        <v>225</v>
      </c>
      <c r="G145" s="61" t="s">
        <v>432</v>
      </c>
      <c r="H145" s="27"/>
      <c r="I145" s="63" t="s">
        <v>512</v>
      </c>
    </row>
    <row r="146" spans="1:10" s="84" customFormat="1" ht="17.399999999999999" x14ac:dyDescent="0.3">
      <c r="A146" s="83"/>
      <c r="B146" s="42" t="s">
        <v>333</v>
      </c>
      <c r="C146" s="42"/>
      <c r="D146" s="42" t="s">
        <v>396</v>
      </c>
      <c r="E146" s="42" t="s">
        <v>519</v>
      </c>
      <c r="F146" s="32" t="s">
        <v>520</v>
      </c>
      <c r="G146" s="42" t="s">
        <v>521</v>
      </c>
      <c r="H146" s="43"/>
      <c r="I146" s="44"/>
      <c r="J146" s="29"/>
    </row>
    <row r="147" spans="1:10" s="124" customFormat="1" ht="19.8" x14ac:dyDescent="0.3">
      <c r="A147" s="123"/>
      <c r="B147" s="57" t="s">
        <v>339</v>
      </c>
      <c r="C147" s="57"/>
      <c r="D147" s="57">
        <v>2</v>
      </c>
      <c r="E147" s="57">
        <v>1</v>
      </c>
      <c r="F147" s="57">
        <v>6</v>
      </c>
      <c r="G147" s="57">
        <v>3</v>
      </c>
      <c r="H147" s="67"/>
      <c r="I147" s="68"/>
      <c r="J147" s="29"/>
    </row>
    <row r="148" spans="1:10" s="29" customFormat="1" ht="15.9" customHeight="1" x14ac:dyDescent="0.3">
      <c r="A148" s="22">
        <v>49</v>
      </c>
      <c r="B148" s="23" t="s">
        <v>522</v>
      </c>
      <c r="C148" s="61" t="s">
        <v>226</v>
      </c>
      <c r="D148" s="126" t="s">
        <v>218</v>
      </c>
      <c r="E148" s="171" t="s">
        <v>197</v>
      </c>
      <c r="F148" s="126" t="s">
        <v>227</v>
      </c>
      <c r="G148" s="171" t="s">
        <v>228</v>
      </c>
      <c r="H148" s="148"/>
      <c r="I148" s="149" t="s">
        <v>523</v>
      </c>
    </row>
    <row r="149" spans="1:10" s="84" customFormat="1" ht="17.399999999999999" x14ac:dyDescent="0.3">
      <c r="A149" s="83"/>
      <c r="B149" s="42" t="s">
        <v>333</v>
      </c>
      <c r="C149" s="42" t="s">
        <v>524</v>
      </c>
      <c r="D149" s="42" t="s">
        <v>525</v>
      </c>
      <c r="E149" s="42" t="s">
        <v>349</v>
      </c>
      <c r="F149" s="32" t="s">
        <v>526</v>
      </c>
      <c r="G149" s="42" t="s">
        <v>527</v>
      </c>
      <c r="H149" s="43"/>
      <c r="I149" s="44"/>
      <c r="J149" s="29"/>
    </row>
    <row r="150" spans="1:10" s="124" customFormat="1" ht="19.8" x14ac:dyDescent="0.3">
      <c r="A150" s="123"/>
      <c r="B150" s="57" t="s">
        <v>339</v>
      </c>
      <c r="C150" s="57">
        <v>6</v>
      </c>
      <c r="D150" s="57"/>
      <c r="E150" s="57"/>
      <c r="F150" s="57"/>
      <c r="G150" s="57"/>
      <c r="H150" s="67"/>
      <c r="I150" s="68"/>
      <c r="J150" s="29"/>
    </row>
    <row r="151" spans="1:10" s="29" customFormat="1" ht="15.9" customHeight="1" x14ac:dyDescent="0.3">
      <c r="A151" s="22">
        <v>50</v>
      </c>
      <c r="B151" s="23" t="s">
        <v>528</v>
      </c>
      <c r="C151" s="171" t="s">
        <v>529</v>
      </c>
      <c r="D151" s="59" t="s">
        <v>530</v>
      </c>
      <c r="E151" s="26" t="s">
        <v>342</v>
      </c>
      <c r="F151" s="25" t="s">
        <v>343</v>
      </c>
      <c r="G151" s="26" t="s">
        <v>229</v>
      </c>
      <c r="H151" s="148"/>
      <c r="I151" s="149" t="s">
        <v>523</v>
      </c>
    </row>
    <row r="152" spans="1:10" s="84" customFormat="1" ht="17.399999999999999" x14ac:dyDescent="0.3">
      <c r="A152" s="83"/>
      <c r="B152" s="42" t="s">
        <v>333</v>
      </c>
      <c r="C152" s="42" t="s">
        <v>531</v>
      </c>
      <c r="D152" s="42" t="s">
        <v>532</v>
      </c>
      <c r="E152" s="42" t="s">
        <v>533</v>
      </c>
      <c r="F152" s="32" t="s">
        <v>534</v>
      </c>
      <c r="G152" s="42" t="s">
        <v>535</v>
      </c>
      <c r="H152" s="43"/>
      <c r="I152" s="44"/>
      <c r="J152" s="29"/>
    </row>
    <row r="153" spans="1:10" s="124" customFormat="1" ht="19.8" x14ac:dyDescent="0.3">
      <c r="A153" s="123"/>
      <c r="B153" s="57" t="s">
        <v>339</v>
      </c>
      <c r="C153" s="57">
        <v>4</v>
      </c>
      <c r="D153" s="57">
        <v>3</v>
      </c>
      <c r="E153" s="169">
        <v>1</v>
      </c>
      <c r="F153" s="169">
        <v>2</v>
      </c>
      <c r="G153" s="57">
        <v>5</v>
      </c>
      <c r="H153" s="67"/>
      <c r="I153" s="68"/>
      <c r="J153" s="29"/>
    </row>
    <row r="154" spans="1:10" ht="15.9" customHeight="1" x14ac:dyDescent="0.3">
      <c r="A154" s="22">
        <v>51</v>
      </c>
      <c r="B154" s="23" t="s">
        <v>536</v>
      </c>
      <c r="C154" s="40" t="s">
        <v>230</v>
      </c>
      <c r="D154" s="171" t="s">
        <v>231</v>
      </c>
      <c r="E154" s="171" t="s">
        <v>232</v>
      </c>
      <c r="F154" s="61" t="s">
        <v>233</v>
      </c>
      <c r="G154" s="59" t="s">
        <v>234</v>
      </c>
      <c r="H154" s="27"/>
      <c r="I154" s="133" t="s">
        <v>537</v>
      </c>
      <c r="J154" s="29"/>
    </row>
    <row r="155" spans="1:10" s="84" customFormat="1" ht="17.399999999999999" x14ac:dyDescent="0.3">
      <c r="A155" s="83"/>
      <c r="B155" s="42" t="s">
        <v>333</v>
      </c>
      <c r="C155" s="42" t="s">
        <v>337</v>
      </c>
      <c r="D155" s="42" t="s">
        <v>538</v>
      </c>
      <c r="E155" s="42" t="s">
        <v>539</v>
      </c>
      <c r="F155" s="32" t="s">
        <v>540</v>
      </c>
      <c r="G155" s="42" t="s">
        <v>541</v>
      </c>
      <c r="H155" s="43"/>
      <c r="I155" s="44"/>
      <c r="J155" s="29"/>
    </row>
    <row r="156" spans="1:10" s="124" customFormat="1" ht="19.8" x14ac:dyDescent="0.3">
      <c r="A156" s="123"/>
      <c r="B156" s="57" t="s">
        <v>339</v>
      </c>
      <c r="C156" s="57"/>
      <c r="D156" s="57"/>
      <c r="E156" s="57">
        <v>6</v>
      </c>
      <c r="F156" s="57"/>
      <c r="G156" s="57">
        <v>5</v>
      </c>
      <c r="H156" s="67"/>
      <c r="I156" s="68"/>
      <c r="J156" s="29"/>
    </row>
    <row r="157" spans="1:10" ht="15.9" customHeight="1" x14ac:dyDescent="0.3">
      <c r="A157" s="22">
        <v>52</v>
      </c>
      <c r="B157" s="23" t="s">
        <v>542</v>
      </c>
      <c r="C157" s="58"/>
      <c r="D157" s="59" t="s">
        <v>543</v>
      </c>
      <c r="E157" s="61" t="s">
        <v>460</v>
      </c>
      <c r="F157" s="59" t="s">
        <v>3546</v>
      </c>
      <c r="G157" s="126" t="s">
        <v>544</v>
      </c>
      <c r="H157" s="27"/>
      <c r="I157" s="133" t="s">
        <v>537</v>
      </c>
      <c r="J157" s="29"/>
    </row>
    <row r="158" spans="1:10" s="84" customFormat="1" ht="17.399999999999999" x14ac:dyDescent="0.3">
      <c r="A158" s="83"/>
      <c r="B158" s="42" t="s">
        <v>333</v>
      </c>
      <c r="C158" s="42"/>
      <c r="D158" s="42" t="s">
        <v>545</v>
      </c>
      <c r="E158" s="42" t="s">
        <v>546</v>
      </c>
      <c r="F158" s="32" t="s">
        <v>547</v>
      </c>
      <c r="G158" s="42" t="s">
        <v>548</v>
      </c>
      <c r="H158" s="43"/>
      <c r="I158" s="44"/>
      <c r="J158" s="29"/>
    </row>
    <row r="159" spans="1:10" s="124" customFormat="1" ht="19.8" x14ac:dyDescent="0.3">
      <c r="A159" s="123"/>
      <c r="B159" s="57" t="s">
        <v>339</v>
      </c>
      <c r="C159" s="57"/>
      <c r="D159" s="169">
        <v>4</v>
      </c>
      <c r="E159" s="57">
        <v>2</v>
      </c>
      <c r="F159" s="57">
        <v>1</v>
      </c>
      <c r="G159" s="169">
        <v>3</v>
      </c>
      <c r="H159" s="67"/>
      <c r="I159" s="68"/>
      <c r="J159" s="29"/>
    </row>
    <row r="160" spans="1:10" ht="15.9" customHeight="1" x14ac:dyDescent="0.3">
      <c r="A160" s="22">
        <v>53</v>
      </c>
      <c r="B160" s="23" t="s">
        <v>549</v>
      </c>
      <c r="C160" s="26" t="s">
        <v>82</v>
      </c>
      <c r="D160" s="59" t="s">
        <v>550</v>
      </c>
      <c r="E160" s="26" t="s">
        <v>551</v>
      </c>
      <c r="F160" s="59" t="s">
        <v>552</v>
      </c>
      <c r="G160" s="26" t="s">
        <v>553</v>
      </c>
      <c r="H160" s="27"/>
      <c r="I160" s="122" t="s">
        <v>133</v>
      </c>
      <c r="J160" s="29"/>
    </row>
    <row r="161" spans="1:10" s="84" customFormat="1" ht="17.399999999999999" x14ac:dyDescent="0.3">
      <c r="A161" s="83"/>
      <c r="B161" s="42" t="s">
        <v>333</v>
      </c>
      <c r="C161" s="42" t="s">
        <v>337</v>
      </c>
      <c r="D161" s="42" t="s">
        <v>554</v>
      </c>
      <c r="E161" s="42" t="s">
        <v>555</v>
      </c>
      <c r="F161" s="32" t="s">
        <v>556</v>
      </c>
      <c r="G161" s="42" t="s">
        <v>557</v>
      </c>
      <c r="H161" s="43"/>
      <c r="I161" s="44"/>
      <c r="J161" s="29"/>
    </row>
    <row r="162" spans="1:10" s="124" customFormat="1" ht="19.8" x14ac:dyDescent="0.3">
      <c r="A162" s="123"/>
      <c r="B162" s="57" t="s">
        <v>339</v>
      </c>
      <c r="C162" s="57"/>
      <c r="D162" s="57">
        <v>4</v>
      </c>
      <c r="E162" s="57">
        <v>1</v>
      </c>
      <c r="F162" s="57">
        <v>2</v>
      </c>
      <c r="G162" s="57">
        <v>3</v>
      </c>
      <c r="H162" s="67"/>
      <c r="I162" s="68"/>
      <c r="J162" s="29"/>
    </row>
    <row r="163" spans="1:10" ht="15.9" customHeight="1" x14ac:dyDescent="0.3">
      <c r="A163" s="22">
        <v>54</v>
      </c>
      <c r="B163" s="23" t="s">
        <v>558</v>
      </c>
      <c r="C163" s="40" t="s">
        <v>147</v>
      </c>
      <c r="D163" s="59" t="s">
        <v>559</v>
      </c>
      <c r="E163" s="26" t="s">
        <v>430</v>
      </c>
      <c r="F163" s="25" t="s">
        <v>560</v>
      </c>
      <c r="G163" s="59" t="s">
        <v>561</v>
      </c>
      <c r="H163" s="27"/>
      <c r="I163" s="28" t="s">
        <v>562</v>
      </c>
      <c r="J163" s="29"/>
    </row>
    <row r="164" spans="1:10" s="84" customFormat="1" ht="17.399999999999999" x14ac:dyDescent="0.3">
      <c r="A164" s="83"/>
      <c r="B164" s="42" t="s">
        <v>333</v>
      </c>
      <c r="C164" s="42" t="s">
        <v>337</v>
      </c>
      <c r="D164" s="42" t="s">
        <v>563</v>
      </c>
      <c r="E164" s="42" t="s">
        <v>564</v>
      </c>
      <c r="F164" s="32" t="s">
        <v>565</v>
      </c>
      <c r="G164" s="42" t="s">
        <v>566</v>
      </c>
      <c r="H164" s="43"/>
      <c r="I164" s="44"/>
      <c r="J164" s="29"/>
    </row>
    <row r="165" spans="1:10" s="124" customFormat="1" ht="19.8" x14ac:dyDescent="0.3">
      <c r="A165" s="123"/>
      <c r="B165" s="57" t="s">
        <v>339</v>
      </c>
      <c r="C165" s="57"/>
      <c r="D165" s="57">
        <v>4</v>
      </c>
      <c r="E165" s="57">
        <v>1</v>
      </c>
      <c r="F165" s="57">
        <v>3</v>
      </c>
      <c r="G165" s="57">
        <v>2</v>
      </c>
      <c r="H165" s="67"/>
      <c r="I165" s="68"/>
      <c r="J165" s="29"/>
    </row>
    <row r="166" spans="1:10" ht="15.9" customHeight="1" x14ac:dyDescent="0.3">
      <c r="A166" s="22">
        <v>55</v>
      </c>
      <c r="B166" s="23" t="s">
        <v>567</v>
      </c>
      <c r="C166" s="58"/>
      <c r="D166" s="24"/>
      <c r="E166" s="126" t="s">
        <v>227</v>
      </c>
      <c r="F166" s="26" t="s">
        <v>568</v>
      </c>
      <c r="G166" s="58"/>
      <c r="H166" s="125"/>
      <c r="I166" s="150" t="s">
        <v>569</v>
      </c>
      <c r="J166" s="29"/>
    </row>
    <row r="167" spans="1:10" s="84" customFormat="1" ht="17.399999999999999" x14ac:dyDescent="0.3">
      <c r="A167" s="83"/>
      <c r="B167" s="42" t="s">
        <v>333</v>
      </c>
      <c r="C167" s="42"/>
      <c r="D167" s="42"/>
      <c r="E167" s="42" t="s">
        <v>570</v>
      </c>
      <c r="F167" s="32" t="s">
        <v>571</v>
      </c>
      <c r="G167" s="42"/>
      <c r="H167" s="43"/>
      <c r="I167" s="44"/>
      <c r="J167" s="29"/>
    </row>
    <row r="168" spans="1:10" s="124" customFormat="1" ht="20.399999999999999" thickBot="1" x14ac:dyDescent="0.35">
      <c r="A168" s="123"/>
      <c r="B168" s="57" t="s">
        <v>339</v>
      </c>
      <c r="C168" s="57"/>
      <c r="D168" s="57"/>
      <c r="E168" s="66">
        <v>6</v>
      </c>
      <c r="F168" s="66">
        <v>4</v>
      </c>
      <c r="G168" s="57"/>
      <c r="H168" s="67"/>
      <c r="I168" s="68"/>
      <c r="J168" s="29"/>
    </row>
    <row r="169" spans="1:10" ht="15.9" customHeight="1" x14ac:dyDescent="0.3">
      <c r="A169" s="22">
        <v>56</v>
      </c>
      <c r="B169" s="23" t="s">
        <v>572</v>
      </c>
      <c r="C169" s="171" t="s">
        <v>91</v>
      </c>
      <c r="D169" s="147" t="s">
        <v>446</v>
      </c>
      <c r="E169" s="179" t="s">
        <v>444</v>
      </c>
      <c r="F169" s="80" t="s">
        <v>393</v>
      </c>
      <c r="G169" s="102" t="s">
        <v>235</v>
      </c>
      <c r="H169" s="125"/>
      <c r="I169" s="150" t="s">
        <v>569</v>
      </c>
      <c r="J169" s="179" t="s">
        <v>447</v>
      </c>
    </row>
    <row r="170" spans="1:10" s="84" customFormat="1" ht="17.399999999999999" x14ac:dyDescent="0.3">
      <c r="A170" s="83"/>
      <c r="B170" s="42" t="s">
        <v>333</v>
      </c>
      <c r="C170" s="42" t="s">
        <v>573</v>
      </c>
      <c r="D170" s="74" t="s">
        <v>574</v>
      </c>
      <c r="E170" s="52" t="s">
        <v>575</v>
      </c>
      <c r="F170" s="96" t="s">
        <v>576</v>
      </c>
      <c r="G170" s="97" t="s">
        <v>577</v>
      </c>
      <c r="H170" s="43"/>
      <c r="I170" s="44"/>
      <c r="J170" s="29"/>
    </row>
    <row r="171" spans="1:10" s="124" customFormat="1" ht="20.399999999999999" thickBot="1" x14ac:dyDescent="0.35">
      <c r="A171" s="123"/>
      <c r="B171" s="57" t="s">
        <v>339</v>
      </c>
      <c r="C171" s="57"/>
      <c r="D171" s="128">
        <v>3</v>
      </c>
      <c r="E171" s="55">
        <v>1</v>
      </c>
      <c r="F171" s="55">
        <v>2</v>
      </c>
      <c r="G171" s="56">
        <v>5</v>
      </c>
      <c r="H171" s="67"/>
      <c r="I171" s="68"/>
    </row>
    <row r="172" spans="1:10" ht="15.9" customHeight="1" x14ac:dyDescent="0.3">
      <c r="A172" s="22">
        <v>57</v>
      </c>
      <c r="B172" s="23" t="s">
        <v>578</v>
      </c>
      <c r="C172" s="58"/>
      <c r="D172" s="126" t="s">
        <v>579</v>
      </c>
      <c r="E172" s="174" t="s">
        <v>580</v>
      </c>
      <c r="F172" s="131" t="s">
        <v>236</v>
      </c>
      <c r="G172" s="58"/>
      <c r="H172" s="27"/>
      <c r="I172" s="28" t="s">
        <v>237</v>
      </c>
    </row>
    <row r="173" spans="1:10" s="84" customFormat="1" ht="17.399999999999999" x14ac:dyDescent="0.3">
      <c r="A173" s="83"/>
      <c r="B173" s="42" t="s">
        <v>333</v>
      </c>
      <c r="C173" s="42"/>
      <c r="D173" s="42" t="s">
        <v>581</v>
      </c>
      <c r="E173" s="42" t="s">
        <v>582</v>
      </c>
      <c r="F173" s="32" t="s">
        <v>583</v>
      </c>
      <c r="G173" s="42"/>
      <c r="H173" s="43"/>
      <c r="I173" s="44"/>
    </row>
    <row r="174" spans="1:10" s="124" customFormat="1" ht="19.8" x14ac:dyDescent="0.3">
      <c r="A174" s="123"/>
      <c r="B174" s="57" t="s">
        <v>339</v>
      </c>
      <c r="C174" s="57"/>
      <c r="D174" s="57">
        <v>3</v>
      </c>
      <c r="E174" s="57">
        <v>4</v>
      </c>
      <c r="F174" s="57" t="s">
        <v>427</v>
      </c>
      <c r="G174" s="57"/>
      <c r="H174" s="67"/>
      <c r="I174" s="68"/>
    </row>
    <row r="175" spans="1:10" ht="15.9" customHeight="1" x14ac:dyDescent="0.3">
      <c r="A175" s="22">
        <v>58</v>
      </c>
      <c r="B175" s="23" t="s">
        <v>584</v>
      </c>
      <c r="C175" s="58"/>
      <c r="D175" s="25" t="s">
        <v>238</v>
      </c>
      <c r="E175" s="59" t="s">
        <v>585</v>
      </c>
      <c r="F175" s="171" t="s">
        <v>586</v>
      </c>
      <c r="G175" s="59" t="s">
        <v>239</v>
      </c>
      <c r="H175" s="27"/>
      <c r="I175" s="28" t="s">
        <v>237</v>
      </c>
    </row>
    <row r="176" spans="1:10" s="84" customFormat="1" ht="17.399999999999999" x14ac:dyDescent="0.3">
      <c r="A176" s="83"/>
      <c r="B176" s="42" t="s">
        <v>333</v>
      </c>
      <c r="C176" s="42"/>
      <c r="D176" s="42" t="s">
        <v>587</v>
      </c>
      <c r="E176" s="42" t="s">
        <v>588</v>
      </c>
      <c r="F176" s="32" t="s">
        <v>589</v>
      </c>
      <c r="G176" s="42" t="s">
        <v>590</v>
      </c>
      <c r="H176" s="43"/>
      <c r="I176" s="44"/>
    </row>
    <row r="177" spans="1:10" s="124" customFormat="1" ht="20.399999999999999" thickBot="1" x14ac:dyDescent="0.35">
      <c r="A177" s="123"/>
      <c r="B177" s="57" t="s">
        <v>339</v>
      </c>
      <c r="C177" s="57"/>
      <c r="D177" s="57" t="s">
        <v>427</v>
      </c>
      <c r="E177" s="66">
        <v>1</v>
      </c>
      <c r="F177" s="57">
        <v>2</v>
      </c>
      <c r="G177" s="57">
        <v>5</v>
      </c>
      <c r="H177" s="67"/>
      <c r="I177" s="68"/>
    </row>
    <row r="178" spans="1:10" s="29" customFormat="1" ht="15.9" customHeight="1" x14ac:dyDescent="0.3">
      <c r="A178" s="22">
        <v>59</v>
      </c>
      <c r="B178" s="23" t="s">
        <v>591</v>
      </c>
      <c r="C178" s="25" t="s">
        <v>592</v>
      </c>
      <c r="D178" s="172" t="s">
        <v>195</v>
      </c>
      <c r="E178" s="48" t="s">
        <v>593</v>
      </c>
      <c r="F178" s="49" t="s">
        <v>594</v>
      </c>
      <c r="G178" s="171" t="s">
        <v>240</v>
      </c>
      <c r="H178" s="27"/>
      <c r="I178" s="28" t="s">
        <v>241</v>
      </c>
      <c r="J178" s="48" t="s">
        <v>264</v>
      </c>
    </row>
    <row r="179" spans="1:10" s="84" customFormat="1" ht="17.399999999999999" x14ac:dyDescent="0.3">
      <c r="A179" s="83"/>
      <c r="B179" s="42" t="s">
        <v>333</v>
      </c>
      <c r="C179" s="42" t="s">
        <v>595</v>
      </c>
      <c r="D179" s="74" t="s">
        <v>337</v>
      </c>
      <c r="E179" s="52" t="s">
        <v>596</v>
      </c>
      <c r="F179" s="53" t="s">
        <v>597</v>
      </c>
      <c r="G179" s="42" t="s">
        <v>527</v>
      </c>
      <c r="H179" s="43"/>
      <c r="I179" s="44"/>
    </row>
    <row r="180" spans="1:10" s="124" customFormat="1" ht="20.399999999999999" thickBot="1" x14ac:dyDescent="0.35">
      <c r="A180" s="123"/>
      <c r="B180" s="57" t="s">
        <v>339</v>
      </c>
      <c r="C180" s="57">
        <v>3</v>
      </c>
      <c r="D180" s="128"/>
      <c r="E180" s="55">
        <v>1</v>
      </c>
      <c r="F180" s="56">
        <v>2</v>
      </c>
      <c r="G180" s="57" t="s">
        <v>598</v>
      </c>
      <c r="H180" s="67"/>
      <c r="I180" s="68"/>
    </row>
    <row r="181" spans="1:10" ht="15.9" customHeight="1" x14ac:dyDescent="0.3">
      <c r="A181" s="22">
        <v>60</v>
      </c>
      <c r="B181" s="23" t="s">
        <v>599</v>
      </c>
      <c r="C181" s="58"/>
      <c r="D181" s="171" t="s">
        <v>18</v>
      </c>
      <c r="E181" s="131" t="s">
        <v>600</v>
      </c>
      <c r="F181" s="171" t="s">
        <v>228</v>
      </c>
      <c r="G181" s="58"/>
      <c r="H181" s="125"/>
      <c r="I181" s="28" t="s">
        <v>242</v>
      </c>
    </row>
    <row r="182" spans="1:10" s="84" customFormat="1" ht="17.399999999999999" x14ac:dyDescent="0.3">
      <c r="A182" s="83"/>
      <c r="B182" s="42" t="s">
        <v>333</v>
      </c>
      <c r="C182" s="42"/>
      <c r="D182" s="42" t="s">
        <v>601</v>
      </c>
      <c r="E182" s="42" t="s">
        <v>602</v>
      </c>
      <c r="F182" s="32" t="s">
        <v>603</v>
      </c>
      <c r="G182" s="42"/>
      <c r="H182" s="43"/>
      <c r="I182" s="44"/>
    </row>
    <row r="183" spans="1:10" s="124" customFormat="1" ht="19.8" x14ac:dyDescent="0.3">
      <c r="A183" s="123"/>
      <c r="B183" s="57" t="s">
        <v>339</v>
      </c>
      <c r="C183" s="57"/>
      <c r="D183" s="57">
        <v>6</v>
      </c>
      <c r="E183" s="57">
        <v>4</v>
      </c>
      <c r="F183" s="57"/>
      <c r="G183" s="57"/>
      <c r="H183" s="67"/>
      <c r="I183" s="68"/>
    </row>
    <row r="184" spans="1:10" ht="15.9" customHeight="1" x14ac:dyDescent="0.3">
      <c r="A184" s="22">
        <v>61</v>
      </c>
      <c r="B184" s="23" t="s">
        <v>604</v>
      </c>
      <c r="C184" s="58"/>
      <c r="D184" s="25" t="s">
        <v>243</v>
      </c>
      <c r="E184" s="59" t="s">
        <v>530</v>
      </c>
      <c r="F184" s="25" t="s">
        <v>605</v>
      </c>
      <c r="G184" s="171" t="s">
        <v>529</v>
      </c>
      <c r="H184" s="125"/>
      <c r="I184" s="28" t="s">
        <v>242</v>
      </c>
    </row>
    <row r="185" spans="1:10" s="84" customFormat="1" ht="17.399999999999999" x14ac:dyDescent="0.3">
      <c r="A185" s="83"/>
      <c r="B185" s="42" t="s">
        <v>333</v>
      </c>
      <c r="C185" s="42"/>
      <c r="D185" s="42" t="s">
        <v>606</v>
      </c>
      <c r="E185" s="42" t="s">
        <v>607</v>
      </c>
      <c r="F185" s="32" t="s">
        <v>608</v>
      </c>
      <c r="G185" s="42" t="s">
        <v>609</v>
      </c>
      <c r="H185" s="43"/>
      <c r="I185" s="44"/>
    </row>
    <row r="186" spans="1:10" s="124" customFormat="1" ht="19.8" x14ac:dyDescent="0.3">
      <c r="A186" s="123"/>
      <c r="B186" s="57" t="s">
        <v>339</v>
      </c>
      <c r="C186" s="57"/>
      <c r="D186" s="57">
        <v>5</v>
      </c>
      <c r="E186" s="57">
        <v>3</v>
      </c>
      <c r="F186" s="57">
        <v>1</v>
      </c>
      <c r="G186" s="57">
        <v>2</v>
      </c>
      <c r="H186" s="67"/>
      <c r="I186" s="68"/>
    </row>
    <row r="187" spans="1:10" ht="15.9" customHeight="1" x14ac:dyDescent="0.3">
      <c r="A187" s="22">
        <v>62</v>
      </c>
      <c r="B187" s="23" t="s">
        <v>610</v>
      </c>
      <c r="C187" s="58"/>
      <c r="D187" s="171" t="s">
        <v>104</v>
      </c>
      <c r="E187" s="26" t="s">
        <v>220</v>
      </c>
      <c r="F187" s="171" t="s">
        <v>198</v>
      </c>
      <c r="G187" s="59" t="s">
        <v>205</v>
      </c>
      <c r="H187" s="103"/>
      <c r="I187" s="41" t="s">
        <v>611</v>
      </c>
    </row>
    <row r="188" spans="1:10" s="84" customFormat="1" ht="17.399999999999999" x14ac:dyDescent="0.3">
      <c r="A188" s="83"/>
      <c r="B188" s="42" t="s">
        <v>333</v>
      </c>
      <c r="C188" s="42"/>
      <c r="D188" s="42" t="s">
        <v>612</v>
      </c>
      <c r="E188" s="42" t="s">
        <v>613</v>
      </c>
      <c r="F188" s="32" t="s">
        <v>614</v>
      </c>
      <c r="G188" s="42" t="s">
        <v>615</v>
      </c>
      <c r="H188" s="43"/>
      <c r="I188" s="44"/>
    </row>
    <row r="189" spans="1:10" s="124" customFormat="1" ht="19.8" x14ac:dyDescent="0.3">
      <c r="A189" s="123"/>
      <c r="B189" s="57" t="s">
        <v>339</v>
      </c>
      <c r="C189" s="57"/>
      <c r="D189" s="57">
        <v>6</v>
      </c>
      <c r="E189" s="57"/>
      <c r="F189" s="57">
        <v>5</v>
      </c>
      <c r="G189" s="57"/>
      <c r="H189" s="67"/>
      <c r="I189" s="68"/>
    </row>
    <row r="190" spans="1:10" ht="15.9" customHeight="1" x14ac:dyDescent="0.3">
      <c r="A190" s="22">
        <v>63</v>
      </c>
      <c r="B190" s="23" t="s">
        <v>616</v>
      </c>
      <c r="C190" s="58"/>
      <c r="D190" s="26" t="s">
        <v>617</v>
      </c>
      <c r="E190" s="59" t="s">
        <v>3545</v>
      </c>
      <c r="F190" s="26" t="s">
        <v>618</v>
      </c>
      <c r="G190" s="25" t="s">
        <v>619</v>
      </c>
      <c r="H190" s="103"/>
      <c r="I190" s="41" t="s">
        <v>611</v>
      </c>
    </row>
    <row r="191" spans="1:10" s="84" customFormat="1" ht="17.399999999999999" x14ac:dyDescent="0.3">
      <c r="A191" s="83"/>
      <c r="B191" s="42" t="s">
        <v>333</v>
      </c>
      <c r="C191" s="42"/>
      <c r="D191" s="42" t="s">
        <v>620</v>
      </c>
      <c r="E191" s="42" t="s">
        <v>621</v>
      </c>
      <c r="F191" s="32" t="s">
        <v>622</v>
      </c>
      <c r="G191" s="42" t="s">
        <v>623</v>
      </c>
      <c r="H191" s="43"/>
      <c r="I191" s="44"/>
    </row>
    <row r="192" spans="1:10" s="124" customFormat="1" ht="20.399999999999999" thickBot="1" x14ac:dyDescent="0.35">
      <c r="A192" s="123"/>
      <c r="B192" s="57" t="s">
        <v>339</v>
      </c>
      <c r="C192" s="66"/>
      <c r="D192" s="57">
        <v>3</v>
      </c>
      <c r="E192" s="66">
        <v>1</v>
      </c>
      <c r="F192" s="57">
        <v>4</v>
      </c>
      <c r="G192" s="57">
        <v>2</v>
      </c>
      <c r="H192" s="67"/>
      <c r="I192" s="68"/>
    </row>
    <row r="193" spans="1:10" ht="15.9" customHeight="1" x14ac:dyDescent="0.3">
      <c r="A193" s="106">
        <v>64</v>
      </c>
      <c r="B193" s="151" t="s">
        <v>624</v>
      </c>
      <c r="C193" s="136" t="s">
        <v>370</v>
      </c>
      <c r="D193" s="152" t="s">
        <v>369</v>
      </c>
      <c r="E193" s="153" t="s">
        <v>371</v>
      </c>
      <c r="F193" s="180" t="s">
        <v>244</v>
      </c>
      <c r="G193" s="109" t="s">
        <v>625</v>
      </c>
      <c r="H193" s="154"/>
      <c r="I193" s="155" t="s">
        <v>626</v>
      </c>
      <c r="J193" s="136" t="s">
        <v>370</v>
      </c>
    </row>
    <row r="194" spans="1:10" s="84" customFormat="1" ht="17.399999999999999" x14ac:dyDescent="0.3">
      <c r="A194" s="83"/>
      <c r="B194" s="74" t="s">
        <v>333</v>
      </c>
      <c r="C194" s="52" t="s">
        <v>627</v>
      </c>
      <c r="D194" s="156" t="s">
        <v>628</v>
      </c>
      <c r="E194" s="52" t="s">
        <v>629</v>
      </c>
      <c r="F194" s="53" t="s">
        <v>630</v>
      </c>
      <c r="G194" s="42" t="s">
        <v>631</v>
      </c>
      <c r="H194" s="43"/>
      <c r="I194" s="44"/>
    </row>
    <row r="195" spans="1:10" s="124" customFormat="1" ht="20.399999999999999" thickBot="1" x14ac:dyDescent="0.35">
      <c r="A195" s="123"/>
      <c r="B195" s="128" t="s">
        <v>339</v>
      </c>
      <c r="C195" s="55">
        <v>1</v>
      </c>
      <c r="D195" s="157">
        <v>3</v>
      </c>
      <c r="E195" s="55">
        <v>2</v>
      </c>
      <c r="F195" s="56"/>
      <c r="G195" s="57">
        <v>4</v>
      </c>
      <c r="H195" s="67"/>
      <c r="I195" s="68"/>
    </row>
    <row r="196" spans="1:10" ht="15.9" customHeight="1" x14ac:dyDescent="0.3">
      <c r="A196" s="114">
        <v>65</v>
      </c>
      <c r="B196" s="107" t="s">
        <v>632</v>
      </c>
      <c r="C196" s="120"/>
      <c r="D196" s="109"/>
      <c r="E196" s="158" t="s">
        <v>117</v>
      </c>
      <c r="F196" s="159" t="s">
        <v>118</v>
      </c>
      <c r="G196" s="112"/>
      <c r="H196" s="160"/>
      <c r="I196" s="178" t="s">
        <v>633</v>
      </c>
    </row>
    <row r="197" spans="1:10" s="84" customFormat="1" ht="17.399999999999999" x14ac:dyDescent="0.3">
      <c r="A197" s="83"/>
      <c r="B197" s="42" t="s">
        <v>333</v>
      </c>
      <c r="C197" s="42"/>
      <c r="D197" s="42"/>
      <c r="E197" s="42" t="s">
        <v>634</v>
      </c>
      <c r="F197" s="32" t="s">
        <v>635</v>
      </c>
      <c r="G197" s="42"/>
      <c r="H197" s="43"/>
      <c r="I197" s="44"/>
    </row>
    <row r="198" spans="1:10" s="124" customFormat="1" ht="20.399999999999999" thickBot="1" x14ac:dyDescent="0.35">
      <c r="A198" s="123"/>
      <c r="B198" s="57" t="s">
        <v>339</v>
      </c>
      <c r="C198" s="66"/>
      <c r="D198" s="57"/>
      <c r="E198" s="66"/>
      <c r="F198" s="57"/>
      <c r="G198" s="57"/>
      <c r="H198" s="67"/>
      <c r="I198" s="68"/>
    </row>
    <row r="199" spans="1:10" ht="15.9" customHeight="1" x14ac:dyDescent="0.3">
      <c r="A199" s="106">
        <v>66</v>
      </c>
      <c r="B199" s="151" t="s">
        <v>636</v>
      </c>
      <c r="C199" s="161" t="s">
        <v>713</v>
      </c>
      <c r="D199" s="181" t="s">
        <v>715</v>
      </c>
      <c r="E199" s="162" t="s">
        <v>711</v>
      </c>
      <c r="F199" s="163" t="s">
        <v>717</v>
      </c>
      <c r="G199" s="164" t="s">
        <v>132</v>
      </c>
      <c r="H199" s="160"/>
      <c r="I199" s="178" t="s">
        <v>633</v>
      </c>
      <c r="J199" s="161" t="s">
        <v>131</v>
      </c>
    </row>
    <row r="200" spans="1:10" s="84" customFormat="1" ht="17.399999999999999" x14ac:dyDescent="0.3">
      <c r="A200" s="83"/>
      <c r="B200" s="74" t="s">
        <v>333</v>
      </c>
      <c r="C200" s="52" t="s">
        <v>714</v>
      </c>
      <c r="D200" s="156" t="s">
        <v>716</v>
      </c>
      <c r="E200" s="52" t="s">
        <v>712</v>
      </c>
      <c r="F200" s="232"/>
      <c r="G200" s="42" t="s">
        <v>637</v>
      </c>
      <c r="H200" s="43"/>
      <c r="I200" s="44"/>
    </row>
    <row r="201" spans="1:10" s="124" customFormat="1" ht="20.399999999999999" thickBot="1" x14ac:dyDescent="0.35">
      <c r="A201" s="123"/>
      <c r="B201" s="128" t="s">
        <v>339</v>
      </c>
      <c r="C201" s="55">
        <v>1</v>
      </c>
      <c r="D201" s="157">
        <v>3</v>
      </c>
      <c r="E201" s="55">
        <v>2</v>
      </c>
      <c r="F201" s="56">
        <v>4</v>
      </c>
      <c r="G201" s="57">
        <v>5</v>
      </c>
      <c r="H201" s="67"/>
      <c r="I201" s="68"/>
    </row>
    <row r="202" spans="1:10" ht="15.9" customHeight="1" x14ac:dyDescent="0.3"/>
    <row r="203" spans="1:10" ht="15.9" customHeight="1" x14ac:dyDescent="0.3"/>
    <row r="204" spans="1:10" ht="15.9" customHeight="1" x14ac:dyDescent="0.3">
      <c r="I204" s="50"/>
    </row>
    <row r="205" spans="1:10" ht="15.9" customHeight="1" x14ac:dyDescent="0.3">
      <c r="I205" s="50"/>
    </row>
    <row r="206" spans="1:10" ht="15.9" customHeight="1" x14ac:dyDescent="0.3">
      <c r="I206" s="50"/>
    </row>
    <row r="207" spans="1:10" ht="15.9" customHeight="1" x14ac:dyDescent="0.3">
      <c r="I207" s="50"/>
    </row>
    <row r="208" spans="1:10" ht="15.9" customHeight="1" x14ac:dyDescent="0.3">
      <c r="I208" s="50"/>
    </row>
    <row r="209" spans="1:10" ht="15.9" customHeight="1" x14ac:dyDescent="0.3">
      <c r="I209" s="50"/>
    </row>
    <row r="210" spans="1:10" ht="15.9" customHeight="1" x14ac:dyDescent="0.3">
      <c r="I210" s="50"/>
    </row>
    <row r="211" spans="1:10" ht="15.9" customHeight="1" x14ac:dyDescent="0.3">
      <c r="I211" s="50"/>
    </row>
    <row r="212" spans="1:10" s="167" customFormat="1" ht="15.9" customHeight="1" x14ac:dyDescent="0.3">
      <c r="A212" s="165"/>
      <c r="B212" s="50"/>
      <c r="C212" s="166"/>
      <c r="D212" s="166"/>
      <c r="E212" s="166"/>
      <c r="F212" s="166"/>
      <c r="G212" s="166"/>
      <c r="H212" s="4"/>
      <c r="I212" s="50"/>
      <c r="J212" s="50"/>
    </row>
    <row r="213" spans="1:10" s="167" customFormat="1" ht="15.9" customHeight="1" x14ac:dyDescent="0.3">
      <c r="A213" s="165"/>
      <c r="B213" s="50"/>
      <c r="C213" s="166"/>
      <c r="D213" s="166"/>
      <c r="E213" s="166"/>
      <c r="F213" s="166"/>
      <c r="G213" s="166"/>
      <c r="H213" s="4"/>
      <c r="I213" s="50"/>
      <c r="J213" s="50"/>
    </row>
    <row r="214" spans="1:10" s="167" customFormat="1" ht="15.9" customHeight="1" x14ac:dyDescent="0.3">
      <c r="A214" s="165"/>
      <c r="B214" s="50"/>
      <c r="C214" s="166"/>
      <c r="D214" s="166"/>
      <c r="E214" s="166"/>
      <c r="F214" s="166"/>
      <c r="G214" s="166"/>
      <c r="H214" s="4"/>
      <c r="I214" s="50"/>
      <c r="J214" s="50"/>
    </row>
    <row r="215" spans="1:10" s="167" customFormat="1" ht="15.9" customHeight="1" x14ac:dyDescent="0.3">
      <c r="A215" s="165"/>
      <c r="B215" s="50"/>
      <c r="C215" s="166"/>
      <c r="D215" s="166"/>
      <c r="E215" s="166"/>
      <c r="F215" s="166"/>
      <c r="G215" s="166"/>
      <c r="H215" s="4"/>
      <c r="I215" s="50"/>
      <c r="J215" s="50"/>
    </row>
    <row r="216" spans="1:10" s="167" customFormat="1" ht="15.9" customHeight="1" x14ac:dyDescent="0.3">
      <c r="A216" s="165"/>
      <c r="B216" s="50"/>
      <c r="C216" s="166"/>
      <c r="D216" s="166"/>
      <c r="E216" s="166"/>
      <c r="F216" s="166"/>
      <c r="G216" s="166"/>
      <c r="H216" s="4"/>
      <c r="I216" s="50"/>
      <c r="J216" s="50"/>
    </row>
    <row r="217" spans="1:10" s="167" customFormat="1" ht="15.9" customHeight="1" x14ac:dyDescent="0.3">
      <c r="A217" s="165"/>
      <c r="B217" s="50"/>
      <c r="C217" s="166"/>
      <c r="D217" s="166"/>
      <c r="E217" s="166"/>
      <c r="F217" s="166"/>
      <c r="G217" s="166"/>
      <c r="H217" s="4"/>
      <c r="I217" s="50"/>
      <c r="J217" s="50"/>
    </row>
    <row r="218" spans="1:10" s="167" customFormat="1" ht="15.9" customHeight="1" x14ac:dyDescent="0.3">
      <c r="A218" s="165"/>
      <c r="B218" s="50"/>
      <c r="C218" s="166"/>
      <c r="D218" s="166"/>
      <c r="E218" s="166"/>
      <c r="F218" s="166"/>
      <c r="G218" s="166"/>
      <c r="H218" s="4"/>
      <c r="I218" s="50"/>
      <c r="J218" s="50"/>
    </row>
    <row r="219" spans="1:10" s="167" customFormat="1" ht="15.9" customHeight="1" x14ac:dyDescent="0.3">
      <c r="A219" s="165"/>
      <c r="B219" s="50"/>
      <c r="C219" s="166"/>
      <c r="D219" s="166"/>
      <c r="E219" s="166"/>
      <c r="F219" s="166"/>
      <c r="G219" s="166"/>
      <c r="H219" s="4"/>
      <c r="I219" s="50"/>
      <c r="J219" s="50"/>
    </row>
    <row r="220" spans="1:10" s="167" customFormat="1" ht="15.9" customHeight="1" x14ac:dyDescent="0.3">
      <c r="A220" s="165"/>
      <c r="B220" s="50"/>
      <c r="C220" s="166"/>
      <c r="D220" s="166"/>
      <c r="E220" s="166"/>
      <c r="F220" s="166"/>
      <c r="G220" s="166"/>
      <c r="H220" s="4"/>
      <c r="I220" s="50"/>
      <c r="J220" s="50"/>
    </row>
    <row r="221" spans="1:10" s="167" customFormat="1" ht="15.9" customHeight="1" x14ac:dyDescent="0.3">
      <c r="A221" s="165"/>
      <c r="B221" s="50"/>
      <c r="C221" s="166"/>
      <c r="D221" s="166"/>
      <c r="E221" s="166"/>
      <c r="F221" s="166"/>
      <c r="G221" s="166"/>
      <c r="H221" s="4"/>
      <c r="I221" s="50"/>
      <c r="J221" s="50"/>
    </row>
    <row r="222" spans="1:10" s="167" customFormat="1" ht="15.9" customHeight="1" x14ac:dyDescent="0.3">
      <c r="A222" s="165"/>
      <c r="B222" s="50"/>
      <c r="C222" s="166"/>
      <c r="D222" s="166"/>
      <c r="E222" s="166"/>
      <c r="F222" s="166"/>
      <c r="G222" s="166"/>
      <c r="H222" s="4"/>
      <c r="I222" s="50"/>
      <c r="J222" s="50"/>
    </row>
    <row r="223" spans="1:10" s="167" customFormat="1" ht="15.9" customHeight="1" x14ac:dyDescent="0.3">
      <c r="A223" s="165"/>
      <c r="B223" s="50"/>
      <c r="C223" s="166"/>
      <c r="D223" s="166"/>
      <c r="E223" s="166"/>
      <c r="F223" s="166"/>
      <c r="G223" s="166"/>
      <c r="H223" s="4"/>
      <c r="I223" s="50"/>
      <c r="J223" s="50"/>
    </row>
    <row r="224" spans="1:10" s="167" customFormat="1" ht="15.9" customHeight="1" x14ac:dyDescent="0.3">
      <c r="A224" s="165"/>
      <c r="B224" s="50"/>
      <c r="C224" s="166"/>
      <c r="D224" s="166"/>
      <c r="E224" s="166"/>
      <c r="F224" s="166"/>
      <c r="G224" s="166"/>
      <c r="H224" s="4"/>
      <c r="I224" s="50"/>
      <c r="J224" s="50"/>
    </row>
    <row r="225" spans="1:10" s="167" customFormat="1" ht="15.9" customHeight="1" x14ac:dyDescent="0.3">
      <c r="A225" s="165"/>
      <c r="B225" s="50"/>
      <c r="C225" s="166"/>
      <c r="D225" s="166"/>
      <c r="E225" s="166"/>
      <c r="F225" s="166"/>
      <c r="G225" s="166"/>
      <c r="H225" s="4"/>
      <c r="I225" s="50"/>
      <c r="J225" s="50"/>
    </row>
    <row r="226" spans="1:10" s="167" customFormat="1" ht="15.9" customHeight="1" x14ac:dyDescent="0.3">
      <c r="A226" s="165"/>
      <c r="B226" s="50"/>
      <c r="C226" s="166"/>
      <c r="D226" s="166"/>
      <c r="E226" s="166"/>
      <c r="F226" s="166"/>
      <c r="G226" s="166"/>
      <c r="H226" s="4"/>
      <c r="I226" s="50"/>
      <c r="J226" s="50"/>
    </row>
    <row r="227" spans="1:10" s="167" customFormat="1" ht="15.9" customHeight="1" x14ac:dyDescent="0.3">
      <c r="A227" s="165"/>
      <c r="B227" s="50"/>
      <c r="C227" s="166"/>
      <c r="D227" s="166"/>
      <c r="E227" s="166"/>
      <c r="F227" s="166"/>
      <c r="G227" s="166"/>
      <c r="H227" s="4"/>
      <c r="I227" s="50"/>
      <c r="J227" s="50"/>
    </row>
    <row r="228" spans="1:10" s="167" customFormat="1" ht="15.9" customHeight="1" x14ac:dyDescent="0.3">
      <c r="A228" s="165"/>
      <c r="B228" s="50"/>
      <c r="C228" s="166"/>
      <c r="D228" s="166"/>
      <c r="E228" s="166"/>
      <c r="F228" s="166"/>
      <c r="G228" s="166"/>
      <c r="H228" s="4"/>
      <c r="I228" s="50"/>
      <c r="J228" s="50"/>
    </row>
    <row r="229" spans="1:10" s="167" customFormat="1" ht="15.9" customHeight="1" x14ac:dyDescent="0.3">
      <c r="A229" s="165"/>
      <c r="B229" s="50"/>
      <c r="C229" s="166"/>
      <c r="D229" s="166"/>
      <c r="E229" s="166"/>
      <c r="F229" s="166"/>
      <c r="G229" s="166"/>
      <c r="H229" s="4"/>
      <c r="I229" s="50"/>
      <c r="J229" s="50"/>
    </row>
    <row r="230" spans="1:10" s="167" customFormat="1" ht="15.9" customHeight="1" x14ac:dyDescent="0.3">
      <c r="A230" s="165"/>
      <c r="B230" s="50"/>
      <c r="C230" s="166"/>
      <c r="D230" s="166"/>
      <c r="E230" s="166"/>
      <c r="F230" s="166"/>
      <c r="G230" s="166"/>
      <c r="H230" s="4"/>
      <c r="I230" s="50"/>
      <c r="J230" s="50"/>
    </row>
    <row r="231" spans="1:10" s="167" customFormat="1" ht="15.9" customHeight="1" x14ac:dyDescent="0.3">
      <c r="A231" s="165"/>
      <c r="B231" s="50"/>
      <c r="C231" s="166"/>
      <c r="D231" s="166"/>
      <c r="E231" s="166"/>
      <c r="F231" s="166"/>
      <c r="G231" s="166"/>
      <c r="H231" s="4"/>
      <c r="I231" s="50"/>
      <c r="J231" s="50"/>
    </row>
    <row r="232" spans="1:10" s="167" customFormat="1" ht="15.9" customHeight="1" x14ac:dyDescent="0.3">
      <c r="A232" s="165"/>
      <c r="B232" s="50"/>
      <c r="C232" s="166"/>
      <c r="D232" s="166"/>
      <c r="E232" s="166"/>
      <c r="F232" s="166"/>
      <c r="G232" s="166"/>
      <c r="H232" s="4"/>
      <c r="I232" s="50"/>
      <c r="J232" s="50"/>
    </row>
    <row r="233" spans="1:10" s="167" customFormat="1" ht="15.9" customHeight="1" x14ac:dyDescent="0.3">
      <c r="A233" s="165"/>
      <c r="B233" s="50"/>
      <c r="C233" s="166"/>
      <c r="D233" s="166"/>
      <c r="E233" s="166"/>
      <c r="F233" s="166"/>
      <c r="G233" s="166"/>
      <c r="H233" s="4"/>
      <c r="I233" s="50"/>
      <c r="J233" s="50"/>
    </row>
    <row r="234" spans="1:10" s="167" customFormat="1" ht="15.9" customHeight="1" x14ac:dyDescent="0.3">
      <c r="A234" s="165"/>
      <c r="B234" s="50"/>
      <c r="C234" s="166"/>
      <c r="D234" s="166"/>
      <c r="E234" s="166"/>
      <c r="F234" s="166"/>
      <c r="G234" s="166"/>
      <c r="H234" s="4"/>
      <c r="I234" s="50"/>
      <c r="J234" s="50"/>
    </row>
    <row r="235" spans="1:10" s="167" customFormat="1" ht="15.9" customHeight="1" x14ac:dyDescent="0.3">
      <c r="A235" s="165"/>
      <c r="B235" s="50"/>
      <c r="C235" s="166"/>
      <c r="D235" s="166"/>
      <c r="E235" s="166"/>
      <c r="F235" s="166"/>
      <c r="G235" s="166"/>
      <c r="H235" s="4"/>
      <c r="I235" s="50"/>
      <c r="J235" s="50"/>
    </row>
    <row r="236" spans="1:10" s="167" customFormat="1" ht="15.9" customHeight="1" x14ac:dyDescent="0.3">
      <c r="A236" s="165"/>
      <c r="B236" s="50"/>
      <c r="C236" s="166"/>
      <c r="D236" s="166"/>
      <c r="E236" s="166"/>
      <c r="F236" s="166"/>
      <c r="G236" s="166"/>
      <c r="H236" s="4"/>
      <c r="I236" s="50"/>
      <c r="J236" s="50"/>
    </row>
    <row r="237" spans="1:10" s="167" customFormat="1" ht="15.9" customHeight="1" x14ac:dyDescent="0.3">
      <c r="A237" s="165"/>
      <c r="B237" s="50"/>
      <c r="C237" s="166"/>
      <c r="D237" s="166"/>
      <c r="E237" s="166"/>
      <c r="F237" s="166"/>
      <c r="G237" s="166"/>
      <c r="H237" s="4"/>
      <c r="I237" s="50"/>
      <c r="J237" s="50"/>
    </row>
    <row r="238" spans="1:10" s="167" customFormat="1" ht="15.9" customHeight="1" x14ac:dyDescent="0.3">
      <c r="A238" s="165"/>
      <c r="B238" s="50"/>
      <c r="C238" s="166"/>
      <c r="D238" s="166"/>
      <c r="E238" s="166"/>
      <c r="F238" s="166"/>
      <c r="G238" s="166"/>
      <c r="H238" s="4"/>
      <c r="I238" s="50"/>
      <c r="J238" s="50"/>
    </row>
    <row r="239" spans="1:10" s="167" customFormat="1" ht="15.9" customHeight="1" x14ac:dyDescent="0.3">
      <c r="A239" s="165"/>
      <c r="B239" s="50"/>
      <c r="C239" s="166"/>
      <c r="D239" s="166"/>
      <c r="E239" s="166"/>
      <c r="F239" s="166"/>
      <c r="G239" s="166"/>
      <c r="H239" s="4"/>
      <c r="I239" s="50"/>
      <c r="J239" s="50"/>
    </row>
    <row r="240" spans="1:10" s="167" customFormat="1" ht="15.9" customHeight="1" x14ac:dyDescent="0.3">
      <c r="A240" s="165"/>
      <c r="B240" s="50"/>
      <c r="C240" s="166"/>
      <c r="D240" s="166"/>
      <c r="E240" s="166"/>
      <c r="F240" s="166"/>
      <c r="G240" s="166"/>
      <c r="H240" s="4"/>
      <c r="I240" s="50"/>
      <c r="J240" s="50"/>
    </row>
    <row r="241" spans="1:10" s="167" customFormat="1" ht="15.9" customHeight="1" x14ac:dyDescent="0.3">
      <c r="A241" s="165"/>
      <c r="B241" s="50"/>
      <c r="C241" s="166"/>
      <c r="D241" s="166"/>
      <c r="E241" s="166"/>
      <c r="F241" s="166"/>
      <c r="G241" s="166"/>
      <c r="H241" s="4"/>
      <c r="I241" s="50"/>
      <c r="J241" s="50"/>
    </row>
    <row r="242" spans="1:10" s="167" customFormat="1" ht="15.9" customHeight="1" x14ac:dyDescent="0.3">
      <c r="A242" s="165"/>
      <c r="B242" s="50"/>
      <c r="C242" s="166"/>
      <c r="D242" s="166"/>
      <c r="E242" s="166"/>
      <c r="F242" s="166"/>
      <c r="G242" s="166"/>
      <c r="H242" s="4"/>
      <c r="I242" s="50"/>
      <c r="J242" s="50"/>
    </row>
    <row r="243" spans="1:10" s="167" customFormat="1" ht="15.9" customHeight="1" x14ac:dyDescent="0.3">
      <c r="A243" s="165"/>
      <c r="B243" s="50"/>
      <c r="C243" s="166"/>
      <c r="D243" s="166"/>
      <c r="E243" s="166"/>
      <c r="F243" s="166"/>
      <c r="G243" s="166"/>
      <c r="H243" s="4"/>
      <c r="I243" s="50"/>
      <c r="J243" s="50"/>
    </row>
    <row r="244" spans="1:10" s="167" customFormat="1" ht="15.9" customHeight="1" x14ac:dyDescent="0.3">
      <c r="A244" s="165"/>
      <c r="B244" s="50"/>
      <c r="C244" s="166"/>
      <c r="D244" s="166"/>
      <c r="E244" s="166"/>
      <c r="F244" s="166"/>
      <c r="G244" s="166"/>
      <c r="H244" s="4"/>
      <c r="I244" s="50"/>
      <c r="J244" s="50"/>
    </row>
    <row r="245" spans="1:10" s="167" customFormat="1" ht="15.9" customHeight="1" x14ac:dyDescent="0.3">
      <c r="A245" s="165"/>
      <c r="B245" s="50"/>
      <c r="C245" s="166"/>
      <c r="D245" s="166"/>
      <c r="E245" s="166"/>
      <c r="F245" s="166"/>
      <c r="G245" s="166"/>
      <c r="H245" s="4"/>
      <c r="I245" s="50"/>
      <c r="J245" s="50"/>
    </row>
    <row r="246" spans="1:10" s="167" customFormat="1" ht="15.9" customHeight="1" x14ac:dyDescent="0.3">
      <c r="A246" s="165"/>
      <c r="B246" s="50"/>
      <c r="C246" s="166"/>
      <c r="D246" s="166"/>
      <c r="E246" s="166"/>
      <c r="F246" s="166"/>
      <c r="G246" s="166"/>
      <c r="H246" s="4"/>
      <c r="I246" s="50"/>
      <c r="J246" s="50"/>
    </row>
    <row r="247" spans="1:10" s="167" customFormat="1" ht="15.9" customHeight="1" x14ac:dyDescent="0.3">
      <c r="A247" s="165"/>
      <c r="B247" s="50"/>
      <c r="C247" s="166"/>
      <c r="D247" s="166"/>
      <c r="E247" s="166"/>
      <c r="F247" s="166"/>
      <c r="G247" s="166"/>
      <c r="H247" s="4"/>
      <c r="I247" s="50"/>
      <c r="J247" s="50"/>
    </row>
    <row r="248" spans="1:10" s="167" customFormat="1" ht="15.9" customHeight="1" x14ac:dyDescent="0.3">
      <c r="A248" s="165"/>
      <c r="B248" s="50"/>
      <c r="C248" s="166"/>
      <c r="D248" s="166"/>
      <c r="E248" s="166"/>
      <c r="F248" s="166"/>
      <c r="G248" s="166"/>
      <c r="H248" s="4"/>
      <c r="I248" s="50"/>
      <c r="J248" s="50"/>
    </row>
    <row r="249" spans="1:10" s="167" customFormat="1" ht="15.9" customHeight="1" x14ac:dyDescent="0.3">
      <c r="A249" s="165"/>
      <c r="B249" s="50"/>
      <c r="C249" s="166"/>
      <c r="D249" s="166"/>
      <c r="E249" s="166"/>
      <c r="F249" s="166"/>
      <c r="G249" s="166"/>
      <c r="H249" s="4"/>
      <c r="I249" s="50"/>
      <c r="J249" s="50"/>
    </row>
    <row r="250" spans="1:10" s="167" customFormat="1" ht="15.9" customHeight="1" x14ac:dyDescent="0.3">
      <c r="A250" s="165"/>
      <c r="B250" s="50"/>
      <c r="C250" s="166"/>
      <c r="D250" s="166"/>
      <c r="E250" s="166"/>
      <c r="F250" s="166"/>
      <c r="G250" s="166"/>
      <c r="H250" s="4"/>
      <c r="I250" s="50"/>
      <c r="J250" s="50"/>
    </row>
    <row r="251" spans="1:10" s="167" customFormat="1" ht="15.9" customHeight="1" x14ac:dyDescent="0.3">
      <c r="A251" s="165"/>
      <c r="B251" s="50"/>
      <c r="C251" s="166"/>
      <c r="D251" s="166"/>
      <c r="E251" s="166"/>
      <c r="F251" s="166"/>
      <c r="G251" s="166"/>
      <c r="H251" s="4"/>
      <c r="I251" s="50"/>
      <c r="J251" s="50"/>
    </row>
    <row r="252" spans="1:10" s="167" customFormat="1" ht="15.9" customHeight="1" x14ac:dyDescent="0.3">
      <c r="A252" s="165"/>
      <c r="B252" s="50"/>
      <c r="C252" s="166"/>
      <c r="D252" s="166"/>
      <c r="E252" s="166"/>
      <c r="F252" s="166"/>
      <c r="G252" s="166"/>
      <c r="H252" s="4"/>
      <c r="I252" s="50"/>
      <c r="J252" s="50"/>
    </row>
    <row r="253" spans="1:10" s="167" customFormat="1" ht="15.9" customHeight="1" x14ac:dyDescent="0.3">
      <c r="A253" s="165"/>
      <c r="B253" s="50"/>
      <c r="C253" s="166"/>
      <c r="D253" s="166"/>
      <c r="E253" s="166"/>
      <c r="F253" s="166"/>
      <c r="G253" s="166"/>
      <c r="H253" s="4"/>
      <c r="I253" s="50"/>
      <c r="J253" s="50"/>
    </row>
    <row r="254" spans="1:10" s="167" customFormat="1" ht="15.9" customHeight="1" x14ac:dyDescent="0.3">
      <c r="A254" s="165"/>
      <c r="B254" s="50"/>
      <c r="C254" s="166"/>
      <c r="D254" s="166"/>
      <c r="E254" s="166"/>
      <c r="F254" s="166"/>
      <c r="G254" s="166"/>
      <c r="H254" s="4"/>
      <c r="I254" s="50"/>
      <c r="J254" s="50"/>
    </row>
    <row r="255" spans="1:10" s="167" customFormat="1" ht="15.9" customHeight="1" x14ac:dyDescent="0.3">
      <c r="A255" s="165"/>
      <c r="B255" s="50"/>
      <c r="C255" s="166"/>
      <c r="D255" s="166"/>
      <c r="E255" s="166"/>
      <c r="F255" s="166"/>
      <c r="G255" s="166"/>
      <c r="H255" s="4"/>
      <c r="I255" s="50"/>
      <c r="J255" s="50"/>
    </row>
    <row r="256" spans="1:10" s="167" customFormat="1" ht="15.9" customHeight="1" x14ac:dyDescent="0.3">
      <c r="A256" s="165"/>
      <c r="B256" s="50"/>
      <c r="C256" s="166"/>
      <c r="D256" s="166"/>
      <c r="E256" s="166"/>
      <c r="F256" s="166"/>
      <c r="G256" s="166"/>
      <c r="H256" s="4"/>
      <c r="I256" s="50"/>
      <c r="J256" s="50"/>
    </row>
    <row r="257" spans="1:10" s="167" customFormat="1" ht="15.9" customHeight="1" x14ac:dyDescent="0.3">
      <c r="A257" s="165"/>
      <c r="B257" s="50"/>
      <c r="C257" s="166"/>
      <c r="D257" s="166"/>
      <c r="E257" s="166"/>
      <c r="F257" s="166"/>
      <c r="G257" s="166"/>
      <c r="H257" s="4"/>
      <c r="I257" s="50"/>
      <c r="J257" s="50"/>
    </row>
    <row r="258" spans="1:10" s="167" customFormat="1" ht="15.9" customHeight="1" x14ac:dyDescent="0.3">
      <c r="A258" s="165"/>
      <c r="B258" s="50"/>
      <c r="C258" s="166"/>
      <c r="D258" s="166"/>
      <c r="E258" s="166"/>
      <c r="F258" s="166"/>
      <c r="G258" s="166"/>
      <c r="H258" s="4"/>
      <c r="I258" s="50"/>
      <c r="J258" s="50"/>
    </row>
    <row r="259" spans="1:10" s="167" customFormat="1" ht="15.9" customHeight="1" x14ac:dyDescent="0.3">
      <c r="A259" s="165"/>
      <c r="B259" s="50"/>
      <c r="C259" s="166"/>
      <c r="D259" s="166"/>
      <c r="E259" s="166"/>
      <c r="F259" s="166"/>
      <c r="G259" s="166"/>
      <c r="H259" s="4"/>
      <c r="I259" s="50"/>
      <c r="J259" s="50"/>
    </row>
    <row r="260" spans="1:10" s="167" customFormat="1" ht="15.9" customHeight="1" x14ac:dyDescent="0.3">
      <c r="A260" s="165"/>
      <c r="B260" s="50"/>
      <c r="C260" s="166"/>
      <c r="D260" s="166"/>
      <c r="E260" s="166"/>
      <c r="F260" s="166"/>
      <c r="G260" s="166"/>
      <c r="H260" s="4"/>
      <c r="I260" s="50"/>
      <c r="J260" s="50"/>
    </row>
    <row r="261" spans="1:10" s="167" customFormat="1" ht="15.9" customHeight="1" x14ac:dyDescent="0.3">
      <c r="A261" s="165"/>
      <c r="B261" s="50"/>
      <c r="C261" s="166"/>
      <c r="D261" s="166"/>
      <c r="E261" s="166"/>
      <c r="F261" s="166"/>
      <c r="G261" s="166"/>
      <c r="H261" s="4"/>
      <c r="I261" s="50"/>
      <c r="J261" s="50"/>
    </row>
    <row r="262" spans="1:10" s="167" customFormat="1" ht="15.9" customHeight="1" x14ac:dyDescent="0.3">
      <c r="A262" s="165"/>
      <c r="B262" s="50"/>
      <c r="C262" s="166"/>
      <c r="D262" s="166"/>
      <c r="E262" s="166"/>
      <c r="F262" s="166"/>
      <c r="G262" s="166"/>
      <c r="H262" s="4"/>
      <c r="I262" s="50"/>
      <c r="J262" s="50"/>
    </row>
    <row r="263" spans="1:10" s="167" customFormat="1" ht="15.9" customHeight="1" x14ac:dyDescent="0.3">
      <c r="A263" s="165"/>
      <c r="B263" s="50"/>
      <c r="C263" s="166"/>
      <c r="D263" s="166"/>
      <c r="E263" s="166"/>
      <c r="F263" s="166"/>
      <c r="G263" s="166"/>
      <c r="H263" s="4"/>
      <c r="I263" s="50"/>
      <c r="J263" s="50"/>
    </row>
    <row r="264" spans="1:10" s="167" customFormat="1" ht="15.9" customHeight="1" x14ac:dyDescent="0.3">
      <c r="A264" s="165"/>
      <c r="B264" s="50"/>
      <c r="C264" s="166"/>
      <c r="D264" s="166"/>
      <c r="E264" s="166"/>
      <c r="F264" s="166"/>
      <c r="G264" s="166"/>
      <c r="H264" s="4"/>
      <c r="I264" s="50"/>
      <c r="J264" s="50"/>
    </row>
    <row r="265" spans="1:10" s="167" customFormat="1" ht="15.9" customHeight="1" x14ac:dyDescent="0.3">
      <c r="A265" s="165"/>
      <c r="B265" s="50"/>
      <c r="C265" s="166"/>
      <c r="D265" s="166"/>
      <c r="E265" s="166"/>
      <c r="F265" s="166"/>
      <c r="G265" s="166"/>
      <c r="H265" s="4"/>
      <c r="I265" s="50"/>
      <c r="J265" s="50"/>
    </row>
    <row r="266" spans="1:10" s="167" customFormat="1" ht="15.9" customHeight="1" x14ac:dyDescent="0.3">
      <c r="A266" s="165"/>
      <c r="B266" s="50"/>
      <c r="C266" s="166"/>
      <c r="D266" s="166"/>
      <c r="E266" s="166"/>
      <c r="F266" s="166"/>
      <c r="G266" s="166"/>
      <c r="H266" s="4"/>
      <c r="I266" s="50"/>
      <c r="J266" s="50"/>
    </row>
    <row r="267" spans="1:10" s="167" customFormat="1" ht="15.9" customHeight="1" x14ac:dyDescent="0.3">
      <c r="A267" s="165"/>
      <c r="B267" s="50"/>
      <c r="C267" s="166"/>
      <c r="D267" s="166"/>
      <c r="E267" s="166"/>
      <c r="F267" s="166"/>
      <c r="G267" s="166"/>
      <c r="H267" s="4"/>
      <c r="I267" s="50"/>
      <c r="J267" s="50"/>
    </row>
    <row r="268" spans="1:10" s="167" customFormat="1" ht="15.9" customHeight="1" x14ac:dyDescent="0.3">
      <c r="A268" s="165"/>
      <c r="B268" s="50"/>
      <c r="C268" s="166"/>
      <c r="D268" s="166"/>
      <c r="E268" s="166"/>
      <c r="F268" s="166"/>
      <c r="G268" s="166"/>
      <c r="H268" s="4"/>
      <c r="I268" s="50"/>
      <c r="J268" s="50"/>
    </row>
    <row r="269" spans="1:10" s="167" customFormat="1" ht="15.9" customHeight="1" x14ac:dyDescent="0.3">
      <c r="A269" s="165"/>
      <c r="B269" s="50"/>
      <c r="C269" s="166"/>
      <c r="D269" s="166"/>
      <c r="E269" s="166"/>
      <c r="F269" s="166"/>
      <c r="G269" s="166"/>
      <c r="H269" s="4"/>
      <c r="I269" s="50"/>
      <c r="J269" s="50"/>
    </row>
    <row r="270" spans="1:10" s="167" customFormat="1" ht="15.9" customHeight="1" x14ac:dyDescent="0.3">
      <c r="A270" s="165"/>
      <c r="B270" s="50"/>
      <c r="C270" s="166"/>
      <c r="D270" s="166"/>
      <c r="E270" s="166"/>
      <c r="F270" s="166"/>
      <c r="G270" s="166"/>
      <c r="H270" s="4"/>
      <c r="I270" s="50"/>
      <c r="J270" s="50"/>
    </row>
    <row r="271" spans="1:10" s="167" customFormat="1" ht="15.9" customHeight="1" x14ac:dyDescent="0.3">
      <c r="A271" s="165"/>
      <c r="B271" s="50"/>
      <c r="C271" s="166"/>
      <c r="D271" s="166"/>
      <c r="E271" s="166"/>
      <c r="F271" s="166"/>
      <c r="G271" s="166"/>
      <c r="H271" s="4"/>
      <c r="I271" s="50"/>
      <c r="J271" s="50"/>
    </row>
    <row r="272" spans="1:10" s="167" customFormat="1" ht="15.9" customHeight="1" x14ac:dyDescent="0.3">
      <c r="A272" s="165"/>
      <c r="B272" s="50"/>
      <c r="C272" s="166"/>
      <c r="D272" s="166"/>
      <c r="E272" s="166"/>
      <c r="F272" s="166"/>
      <c r="G272" s="166"/>
      <c r="H272" s="4"/>
      <c r="I272" s="50"/>
      <c r="J272" s="50"/>
    </row>
    <row r="273" spans="1:10" s="167" customFormat="1" ht="15.9" customHeight="1" x14ac:dyDescent="0.3">
      <c r="A273" s="165"/>
      <c r="B273" s="50"/>
      <c r="C273" s="166"/>
      <c r="D273" s="166"/>
      <c r="E273" s="166"/>
      <c r="F273" s="166"/>
      <c r="G273" s="166"/>
      <c r="H273" s="4"/>
      <c r="I273" s="50"/>
      <c r="J273" s="50"/>
    </row>
    <row r="274" spans="1:10" s="167" customFormat="1" ht="15.9" customHeight="1" x14ac:dyDescent="0.3">
      <c r="A274" s="165"/>
      <c r="B274" s="50"/>
      <c r="C274" s="166"/>
      <c r="D274" s="166"/>
      <c r="E274" s="166"/>
      <c r="F274" s="166"/>
      <c r="G274" s="166"/>
      <c r="H274" s="4"/>
      <c r="I274" s="50"/>
      <c r="J274" s="50"/>
    </row>
    <row r="275" spans="1:10" s="167" customFormat="1" ht="15.9" customHeight="1" x14ac:dyDescent="0.3">
      <c r="A275" s="165"/>
      <c r="B275" s="50"/>
      <c r="C275" s="166"/>
      <c r="D275" s="166"/>
      <c r="E275" s="166"/>
      <c r="F275" s="166"/>
      <c r="G275" s="166"/>
      <c r="H275" s="4"/>
      <c r="I275" s="50"/>
      <c r="J275" s="50"/>
    </row>
    <row r="276" spans="1:10" s="167" customFormat="1" ht="15.9" customHeight="1" x14ac:dyDescent="0.3">
      <c r="A276" s="165"/>
      <c r="B276" s="50"/>
      <c r="C276" s="166"/>
      <c r="D276" s="166"/>
      <c r="E276" s="166"/>
      <c r="F276" s="166"/>
      <c r="G276" s="166"/>
      <c r="H276" s="4"/>
      <c r="I276" s="50"/>
      <c r="J276" s="50"/>
    </row>
    <row r="277" spans="1:10" s="167" customFormat="1" ht="15.9" customHeight="1" x14ac:dyDescent="0.3">
      <c r="A277" s="165"/>
      <c r="B277" s="50"/>
      <c r="C277" s="166"/>
      <c r="D277" s="166"/>
      <c r="E277" s="166"/>
      <c r="F277" s="166"/>
      <c r="G277" s="166"/>
      <c r="H277" s="4"/>
      <c r="I277" s="50"/>
      <c r="J277" s="50"/>
    </row>
    <row r="278" spans="1:10" s="167" customFormat="1" ht="15.9" customHeight="1" x14ac:dyDescent="0.3">
      <c r="A278" s="165"/>
      <c r="B278" s="50"/>
      <c r="C278" s="166"/>
      <c r="D278" s="166"/>
      <c r="E278" s="166"/>
      <c r="F278" s="166"/>
      <c r="G278" s="166"/>
      <c r="H278" s="4"/>
      <c r="I278" s="50"/>
      <c r="J278" s="50"/>
    </row>
    <row r="279" spans="1:10" s="167" customFormat="1" ht="15.9" customHeight="1" x14ac:dyDescent="0.3">
      <c r="A279" s="165"/>
      <c r="B279" s="50"/>
      <c r="C279" s="166"/>
      <c r="D279" s="166"/>
      <c r="E279" s="166"/>
      <c r="F279" s="166"/>
      <c r="G279" s="166"/>
      <c r="H279" s="4"/>
      <c r="I279" s="50"/>
      <c r="J279" s="50"/>
    </row>
    <row r="280" spans="1:10" s="167" customFormat="1" ht="15.9" customHeight="1" x14ac:dyDescent="0.3">
      <c r="A280" s="165"/>
      <c r="B280" s="50"/>
      <c r="C280" s="166"/>
      <c r="D280" s="166"/>
      <c r="E280" s="166"/>
      <c r="F280" s="166"/>
      <c r="G280" s="166"/>
      <c r="H280" s="4"/>
      <c r="I280" s="50"/>
      <c r="J280" s="50"/>
    </row>
    <row r="281" spans="1:10" s="167" customFormat="1" ht="15.9" customHeight="1" x14ac:dyDescent="0.3">
      <c r="A281" s="165"/>
      <c r="B281" s="50"/>
      <c r="C281" s="166"/>
      <c r="D281" s="166"/>
      <c r="E281" s="166"/>
      <c r="F281" s="166"/>
      <c r="G281" s="166"/>
      <c r="H281" s="4"/>
      <c r="I281" s="50"/>
      <c r="J281" s="50"/>
    </row>
    <row r="282" spans="1:10" s="167" customFormat="1" ht="15.9" customHeight="1" x14ac:dyDescent="0.3">
      <c r="A282" s="165"/>
      <c r="B282" s="50"/>
      <c r="C282" s="166"/>
      <c r="D282" s="166"/>
      <c r="E282" s="166"/>
      <c r="F282" s="166"/>
      <c r="G282" s="166"/>
      <c r="H282" s="4"/>
      <c r="I282" s="50"/>
      <c r="J282" s="50"/>
    </row>
    <row r="283" spans="1:10" s="167" customFormat="1" ht="15.9" customHeight="1" x14ac:dyDescent="0.3">
      <c r="A283" s="165"/>
      <c r="B283" s="50"/>
      <c r="C283" s="166"/>
      <c r="D283" s="166"/>
      <c r="E283" s="166"/>
      <c r="F283" s="166"/>
      <c r="G283" s="166"/>
      <c r="H283" s="4"/>
      <c r="I283" s="50"/>
      <c r="J283" s="50"/>
    </row>
    <row r="284" spans="1:10" s="167" customFormat="1" ht="15.9" customHeight="1" x14ac:dyDescent="0.3">
      <c r="A284" s="165"/>
      <c r="B284" s="50"/>
      <c r="C284" s="166"/>
      <c r="D284" s="166"/>
      <c r="E284" s="166"/>
      <c r="F284" s="166"/>
      <c r="G284" s="166"/>
      <c r="H284" s="4"/>
      <c r="I284" s="50"/>
      <c r="J284" s="50"/>
    </row>
    <row r="285" spans="1:10" s="167" customFormat="1" ht="15.9" customHeight="1" x14ac:dyDescent="0.3">
      <c r="A285" s="165"/>
      <c r="B285" s="50"/>
      <c r="C285" s="166"/>
      <c r="D285" s="166"/>
      <c r="E285" s="166"/>
      <c r="F285" s="166"/>
      <c r="G285" s="166"/>
      <c r="H285" s="4"/>
      <c r="I285" s="50"/>
      <c r="J285" s="50"/>
    </row>
    <row r="286" spans="1:10" s="167" customFormat="1" ht="15.9" customHeight="1" x14ac:dyDescent="0.3">
      <c r="A286" s="165"/>
      <c r="B286" s="50"/>
      <c r="C286" s="166"/>
      <c r="D286" s="166"/>
      <c r="E286" s="166"/>
      <c r="F286" s="166"/>
      <c r="G286" s="166"/>
      <c r="H286" s="4"/>
      <c r="I286" s="50"/>
      <c r="J286" s="50"/>
    </row>
    <row r="287" spans="1:10" s="167" customFormat="1" ht="15.9" customHeight="1" x14ac:dyDescent="0.3">
      <c r="A287" s="165"/>
      <c r="B287" s="50"/>
      <c r="C287" s="166"/>
      <c r="D287" s="166"/>
      <c r="E287" s="166"/>
      <c r="F287" s="166"/>
      <c r="G287" s="166"/>
      <c r="H287" s="4"/>
      <c r="I287" s="50"/>
      <c r="J287" s="50"/>
    </row>
    <row r="288" spans="1:10" s="167" customFormat="1" ht="15.9" customHeight="1" x14ac:dyDescent="0.3">
      <c r="A288" s="165"/>
      <c r="B288" s="50"/>
      <c r="C288" s="166"/>
      <c r="D288" s="166"/>
      <c r="E288" s="166"/>
      <c r="F288" s="166"/>
      <c r="G288" s="166"/>
      <c r="H288" s="4"/>
      <c r="I288" s="50"/>
      <c r="J288" s="50"/>
    </row>
    <row r="289" spans="1:10" s="167" customFormat="1" ht="15.9" customHeight="1" x14ac:dyDescent="0.3">
      <c r="A289" s="165"/>
      <c r="B289" s="50"/>
      <c r="C289" s="166"/>
      <c r="D289" s="166"/>
      <c r="E289" s="166"/>
      <c r="F289" s="166"/>
      <c r="G289" s="166"/>
      <c r="H289" s="4"/>
      <c r="I289" s="50"/>
      <c r="J289" s="50"/>
    </row>
    <row r="290" spans="1:10" s="167" customFormat="1" ht="15.9" customHeight="1" x14ac:dyDescent="0.3">
      <c r="A290" s="165"/>
      <c r="B290" s="50"/>
      <c r="C290" s="166"/>
      <c r="D290" s="166"/>
      <c r="E290" s="166"/>
      <c r="F290" s="166"/>
      <c r="G290" s="166"/>
      <c r="H290" s="4"/>
      <c r="I290" s="50"/>
      <c r="J290" s="50"/>
    </row>
    <row r="291" spans="1:10" s="167" customFormat="1" ht="15.9" customHeight="1" x14ac:dyDescent="0.3">
      <c r="A291" s="165"/>
      <c r="B291" s="50"/>
      <c r="C291" s="166"/>
      <c r="D291" s="166"/>
      <c r="E291" s="166"/>
      <c r="F291" s="166"/>
      <c r="G291" s="166"/>
      <c r="H291" s="4"/>
      <c r="I291" s="50"/>
      <c r="J291" s="50"/>
    </row>
    <row r="292" spans="1:10" s="167" customFormat="1" ht="15.9" customHeight="1" x14ac:dyDescent="0.3">
      <c r="A292" s="165"/>
      <c r="B292" s="50"/>
      <c r="C292" s="166"/>
      <c r="D292" s="166"/>
      <c r="E292" s="166"/>
      <c r="F292" s="166"/>
      <c r="G292" s="166"/>
      <c r="H292" s="4"/>
      <c r="I292" s="50"/>
      <c r="J292" s="50"/>
    </row>
    <row r="293" spans="1:10" s="167" customFormat="1" ht="15.9" customHeight="1" x14ac:dyDescent="0.3">
      <c r="A293" s="165"/>
      <c r="B293" s="50"/>
      <c r="C293" s="166"/>
      <c r="D293" s="166"/>
      <c r="E293" s="166"/>
      <c r="F293" s="166"/>
      <c r="G293" s="166"/>
      <c r="H293" s="4"/>
      <c r="I293" s="50"/>
      <c r="J293" s="50"/>
    </row>
    <row r="294" spans="1:10" s="167" customFormat="1" ht="15.9" customHeight="1" x14ac:dyDescent="0.3">
      <c r="A294" s="165"/>
      <c r="B294" s="50"/>
      <c r="C294" s="166"/>
      <c r="D294" s="166"/>
      <c r="E294" s="166"/>
      <c r="F294" s="166"/>
      <c r="G294" s="166"/>
      <c r="H294" s="4"/>
      <c r="I294" s="50"/>
      <c r="J294" s="50"/>
    </row>
    <row r="295" spans="1:10" s="167" customFormat="1" ht="21.6" x14ac:dyDescent="0.3">
      <c r="A295" s="165"/>
      <c r="B295" s="50"/>
      <c r="C295" s="166"/>
      <c r="D295" s="166"/>
      <c r="E295" s="166"/>
      <c r="F295" s="166"/>
      <c r="G295" s="166"/>
      <c r="H295" s="4"/>
      <c r="I295" s="6"/>
      <c r="J295" s="50"/>
    </row>
    <row r="296" spans="1:10" s="167" customFormat="1" ht="21.6" x14ac:dyDescent="0.3">
      <c r="A296" s="165"/>
      <c r="B296" s="50"/>
      <c r="C296" s="166"/>
      <c r="D296" s="166"/>
      <c r="E296" s="166"/>
      <c r="F296" s="166"/>
      <c r="G296" s="166"/>
      <c r="H296" s="4"/>
      <c r="I296" s="6"/>
      <c r="J296" s="50"/>
    </row>
    <row r="297" spans="1:10" s="167" customFormat="1" ht="21.6" x14ac:dyDescent="0.3">
      <c r="A297" s="165"/>
      <c r="B297" s="50"/>
      <c r="C297" s="166"/>
      <c r="D297" s="166"/>
      <c r="E297" s="166"/>
      <c r="F297" s="166"/>
      <c r="G297" s="166"/>
      <c r="H297" s="4"/>
      <c r="I297" s="6"/>
      <c r="J297" s="50"/>
    </row>
    <row r="298" spans="1:10" s="167" customFormat="1" ht="21.6" x14ac:dyDescent="0.3">
      <c r="A298" s="165"/>
      <c r="B298" s="50"/>
      <c r="C298" s="166"/>
      <c r="D298" s="166"/>
      <c r="E298" s="166"/>
      <c r="F298" s="166"/>
      <c r="G298" s="166"/>
      <c r="H298" s="4"/>
      <c r="I298" s="6"/>
      <c r="J298" s="50"/>
    </row>
    <row r="299" spans="1:10" s="167" customFormat="1" ht="21.6" x14ac:dyDescent="0.3">
      <c r="A299" s="165"/>
      <c r="B299" s="50"/>
      <c r="C299" s="166"/>
      <c r="D299" s="166"/>
      <c r="E299" s="166"/>
      <c r="F299" s="166"/>
      <c r="G299" s="166"/>
      <c r="H299" s="4"/>
      <c r="I299" s="6"/>
      <c r="J299" s="50"/>
    </row>
    <row r="300" spans="1:10" s="167" customFormat="1" ht="21.6" x14ac:dyDescent="0.3">
      <c r="A300" s="165"/>
      <c r="B300" s="50"/>
      <c r="C300" s="166"/>
      <c r="D300" s="166"/>
      <c r="E300" s="166"/>
      <c r="F300" s="166"/>
      <c r="G300" s="166"/>
      <c r="H300" s="4"/>
      <c r="I300" s="6"/>
      <c r="J300" s="50"/>
    </row>
    <row r="301" spans="1:10" s="167" customFormat="1" ht="21.6" x14ac:dyDescent="0.3">
      <c r="A301" s="165"/>
      <c r="B301" s="50"/>
      <c r="C301" s="166"/>
      <c r="D301" s="166"/>
      <c r="E301" s="166"/>
      <c r="F301" s="166"/>
      <c r="G301" s="166"/>
      <c r="H301" s="4"/>
      <c r="I301" s="6"/>
      <c r="J301" s="50"/>
    </row>
    <row r="302" spans="1:10" s="167" customFormat="1" ht="21.6" x14ac:dyDescent="0.3">
      <c r="A302" s="165"/>
      <c r="B302" s="50"/>
      <c r="C302" s="166"/>
      <c r="D302" s="166"/>
      <c r="E302" s="166"/>
      <c r="F302" s="166"/>
      <c r="G302" s="166"/>
      <c r="H302" s="4"/>
      <c r="I302" s="6"/>
      <c r="J302" s="50"/>
    </row>
    <row r="303" spans="1:10" s="167" customFormat="1" ht="21.6" x14ac:dyDescent="0.3">
      <c r="A303" s="165"/>
      <c r="B303" s="50"/>
      <c r="C303" s="166"/>
      <c r="D303" s="166"/>
      <c r="E303" s="166"/>
      <c r="F303" s="166"/>
      <c r="G303" s="166"/>
      <c r="H303" s="4"/>
      <c r="I303" s="6"/>
      <c r="J303" s="50"/>
    </row>
    <row r="304" spans="1:10" s="167" customFormat="1" ht="21.6" x14ac:dyDescent="0.3">
      <c r="A304" s="165"/>
      <c r="B304" s="50"/>
      <c r="C304" s="166"/>
      <c r="D304" s="166"/>
      <c r="E304" s="166"/>
      <c r="F304" s="166"/>
      <c r="G304" s="166"/>
      <c r="H304" s="4"/>
      <c r="I304" s="6"/>
      <c r="J304" s="50"/>
    </row>
    <row r="305" spans="1:10" s="167" customFormat="1" ht="21.6" x14ac:dyDescent="0.3">
      <c r="A305" s="165"/>
      <c r="B305" s="50"/>
      <c r="C305" s="166"/>
      <c r="D305" s="166"/>
      <c r="E305" s="166"/>
      <c r="F305" s="166"/>
      <c r="G305" s="166"/>
      <c r="H305" s="4"/>
      <c r="I305" s="6"/>
      <c r="J305" s="50"/>
    </row>
    <row r="306" spans="1:10" s="167" customFormat="1" ht="21.6" x14ac:dyDescent="0.3">
      <c r="A306" s="165"/>
      <c r="B306" s="50"/>
      <c r="C306" s="166"/>
      <c r="D306" s="166"/>
      <c r="E306" s="166"/>
      <c r="F306" s="166"/>
      <c r="G306" s="166"/>
      <c r="H306" s="4"/>
      <c r="I306" s="6"/>
      <c r="J306" s="50"/>
    </row>
    <row r="307" spans="1:10" s="167" customFormat="1" ht="21.6" x14ac:dyDescent="0.3">
      <c r="A307" s="165"/>
      <c r="B307" s="50"/>
      <c r="C307" s="166"/>
      <c r="D307" s="166"/>
      <c r="E307" s="166"/>
      <c r="F307" s="166"/>
      <c r="G307" s="166"/>
      <c r="H307" s="4"/>
      <c r="I307" s="6"/>
      <c r="J307" s="50"/>
    </row>
    <row r="308" spans="1:10" s="165" customFormat="1" ht="19.8" x14ac:dyDescent="0.3">
      <c r="B308" s="50"/>
      <c r="C308" s="166"/>
      <c r="D308" s="166"/>
      <c r="E308" s="166"/>
      <c r="F308" s="166"/>
      <c r="G308" s="166"/>
      <c r="H308" s="4"/>
      <c r="I308" s="6"/>
      <c r="J308" s="50"/>
    </row>
    <row r="309" spans="1:10" s="165" customFormat="1" ht="19.8" x14ac:dyDescent="0.3">
      <c r="B309" s="50"/>
      <c r="C309" s="166"/>
      <c r="D309" s="166"/>
      <c r="E309" s="166"/>
      <c r="F309" s="166"/>
      <c r="G309" s="166"/>
      <c r="H309" s="4"/>
      <c r="I309" s="6"/>
      <c r="J309" s="50"/>
    </row>
    <row r="310" spans="1:10" s="165" customFormat="1" ht="19.8" x14ac:dyDescent="0.3">
      <c r="B310" s="50"/>
      <c r="C310" s="166"/>
      <c r="D310" s="166"/>
      <c r="E310" s="166"/>
      <c r="F310" s="166"/>
      <c r="G310" s="166"/>
      <c r="H310" s="4"/>
      <c r="I310" s="6"/>
      <c r="J310" s="50"/>
    </row>
    <row r="311" spans="1:10" s="165" customFormat="1" ht="19.8" x14ac:dyDescent="0.3">
      <c r="B311" s="50"/>
      <c r="C311" s="166"/>
      <c r="D311" s="166"/>
      <c r="E311" s="166"/>
      <c r="F311" s="166"/>
      <c r="G311" s="166"/>
      <c r="H311" s="4"/>
      <c r="I311" s="6"/>
      <c r="J311" s="50"/>
    </row>
    <row r="312" spans="1:10" s="165" customFormat="1" ht="19.8" x14ac:dyDescent="0.3">
      <c r="B312" s="50"/>
      <c r="C312" s="166"/>
      <c r="D312" s="166"/>
      <c r="E312" s="166"/>
      <c r="F312" s="166"/>
      <c r="G312" s="166"/>
      <c r="H312" s="4"/>
      <c r="I312" s="6"/>
      <c r="J312" s="50"/>
    </row>
    <row r="313" spans="1:10" s="165" customFormat="1" ht="19.8" x14ac:dyDescent="0.3">
      <c r="B313" s="50"/>
      <c r="C313" s="166"/>
      <c r="D313" s="166"/>
      <c r="E313" s="166"/>
      <c r="F313" s="166"/>
      <c r="G313" s="166"/>
      <c r="H313" s="4"/>
      <c r="I313" s="6"/>
      <c r="J313" s="50"/>
    </row>
    <row r="314" spans="1:10" s="165" customFormat="1" ht="19.8" x14ac:dyDescent="0.3">
      <c r="B314" s="50"/>
      <c r="C314" s="166"/>
      <c r="D314" s="166"/>
      <c r="E314" s="166"/>
      <c r="F314" s="166"/>
      <c r="G314" s="166"/>
      <c r="H314" s="4"/>
      <c r="I314" s="6"/>
      <c r="J314" s="50"/>
    </row>
    <row r="315" spans="1:10" s="165" customFormat="1" ht="19.8" x14ac:dyDescent="0.3">
      <c r="B315" s="50"/>
      <c r="C315" s="166"/>
      <c r="D315" s="166"/>
      <c r="E315" s="166"/>
      <c r="F315" s="166"/>
      <c r="G315" s="166"/>
      <c r="H315" s="4"/>
      <c r="I315" s="6"/>
      <c r="J315" s="50"/>
    </row>
    <row r="316" spans="1:10" s="165" customFormat="1" ht="19.8" x14ac:dyDescent="0.3">
      <c r="B316" s="50"/>
      <c r="C316" s="166"/>
      <c r="D316" s="166"/>
      <c r="E316" s="166"/>
      <c r="F316" s="166"/>
      <c r="G316" s="166"/>
      <c r="H316" s="4"/>
      <c r="I316" s="6"/>
      <c r="J316" s="50"/>
    </row>
    <row r="317" spans="1:10" s="165" customFormat="1" ht="19.8" x14ac:dyDescent="0.3">
      <c r="B317" s="50"/>
      <c r="C317" s="166"/>
      <c r="D317" s="166"/>
      <c r="E317" s="166"/>
      <c r="F317" s="166"/>
      <c r="G317" s="166"/>
      <c r="H317" s="4"/>
      <c r="I317" s="6"/>
      <c r="J317" s="50"/>
    </row>
    <row r="318" spans="1:10" s="165" customFormat="1" ht="19.8" x14ac:dyDescent="0.3">
      <c r="B318" s="50"/>
      <c r="C318" s="166"/>
      <c r="D318" s="166"/>
      <c r="E318" s="166"/>
      <c r="F318" s="166"/>
      <c r="G318" s="166"/>
      <c r="H318" s="4"/>
      <c r="I318" s="6"/>
      <c r="J318" s="50"/>
    </row>
    <row r="319" spans="1:10" s="165" customFormat="1" ht="19.8" x14ac:dyDescent="0.3">
      <c r="B319" s="50"/>
      <c r="C319" s="166"/>
      <c r="D319" s="166"/>
      <c r="E319" s="166"/>
      <c r="F319" s="166"/>
      <c r="G319" s="166"/>
      <c r="H319" s="4"/>
      <c r="I319" s="6"/>
      <c r="J319" s="50"/>
    </row>
    <row r="320" spans="1:10" s="165" customFormat="1" ht="19.8" x14ac:dyDescent="0.3">
      <c r="B320" s="50"/>
      <c r="C320" s="166"/>
      <c r="D320" s="166"/>
      <c r="E320" s="166"/>
      <c r="F320" s="166"/>
      <c r="G320" s="166"/>
      <c r="H320" s="4"/>
      <c r="I320" s="6"/>
      <c r="J320" s="50"/>
    </row>
    <row r="321" spans="2:10" s="165" customFormat="1" ht="19.8" x14ac:dyDescent="0.3">
      <c r="B321" s="50"/>
      <c r="C321" s="166"/>
      <c r="D321" s="166"/>
      <c r="E321" s="166"/>
      <c r="F321" s="166"/>
      <c r="G321" s="166"/>
      <c r="H321" s="4"/>
      <c r="I321" s="6"/>
      <c r="J321" s="50"/>
    </row>
    <row r="322" spans="2:10" s="165" customFormat="1" ht="19.8" x14ac:dyDescent="0.3">
      <c r="B322" s="50"/>
      <c r="C322" s="166"/>
      <c r="D322" s="166"/>
      <c r="E322" s="166"/>
      <c r="F322" s="166"/>
      <c r="G322" s="166"/>
      <c r="H322" s="4"/>
      <c r="I322" s="6"/>
      <c r="J322" s="50"/>
    </row>
    <row r="323" spans="2:10" s="165" customFormat="1" ht="19.8" x14ac:dyDescent="0.3">
      <c r="B323" s="50"/>
      <c r="C323" s="166"/>
      <c r="D323" s="166"/>
      <c r="E323" s="166"/>
      <c r="F323" s="166"/>
      <c r="G323" s="166"/>
      <c r="H323" s="4"/>
      <c r="I323" s="6"/>
      <c r="J323" s="50"/>
    </row>
    <row r="324" spans="2:10" s="165" customFormat="1" ht="19.8" x14ac:dyDescent="0.3">
      <c r="B324" s="50"/>
      <c r="C324" s="166"/>
      <c r="D324" s="166"/>
      <c r="E324" s="166"/>
      <c r="F324" s="166"/>
      <c r="G324" s="166"/>
      <c r="H324" s="4"/>
      <c r="I324" s="6"/>
      <c r="J324" s="50"/>
    </row>
    <row r="325" spans="2:10" s="165" customFormat="1" ht="16.649999999999999" customHeight="1" x14ac:dyDescent="0.3">
      <c r="B325" s="50"/>
      <c r="C325" s="166"/>
      <c r="D325" s="166"/>
      <c r="E325" s="166"/>
      <c r="F325" s="166"/>
      <c r="G325" s="166"/>
      <c r="H325" s="4"/>
      <c r="I325" s="6"/>
      <c r="J325" s="50"/>
    </row>
    <row r="326" spans="2:10" s="165" customFormat="1" ht="16.649999999999999" customHeight="1" x14ac:dyDescent="0.3">
      <c r="B326" s="50"/>
      <c r="C326" s="166"/>
      <c r="D326" s="166"/>
      <c r="E326" s="166"/>
      <c r="F326" s="166"/>
      <c r="G326" s="166"/>
      <c r="H326" s="4"/>
      <c r="I326" s="6"/>
      <c r="J326" s="50"/>
    </row>
    <row r="327" spans="2:10" s="165" customFormat="1" ht="16.649999999999999" customHeight="1" x14ac:dyDescent="0.3">
      <c r="B327" s="50"/>
      <c r="C327" s="166"/>
      <c r="D327" s="166"/>
      <c r="E327" s="166"/>
      <c r="F327" s="166"/>
      <c r="G327" s="166"/>
      <c r="H327" s="4"/>
      <c r="I327" s="6"/>
      <c r="J327" s="50"/>
    </row>
    <row r="328" spans="2:10" s="165" customFormat="1" ht="16.649999999999999" customHeight="1" x14ac:dyDescent="0.3">
      <c r="B328" s="50"/>
      <c r="C328" s="166"/>
      <c r="D328" s="166"/>
      <c r="E328" s="166"/>
      <c r="F328" s="166"/>
      <c r="G328" s="166"/>
      <c r="H328" s="4"/>
      <c r="I328" s="6"/>
      <c r="J328" s="50"/>
    </row>
    <row r="329" spans="2:10" s="165" customFormat="1" ht="16.649999999999999" customHeight="1" x14ac:dyDescent="0.3">
      <c r="B329" s="50"/>
      <c r="C329" s="166"/>
      <c r="D329" s="166"/>
      <c r="E329" s="166"/>
      <c r="F329" s="166"/>
      <c r="G329" s="166"/>
      <c r="H329" s="4"/>
      <c r="I329" s="6"/>
      <c r="J329" s="50"/>
    </row>
    <row r="330" spans="2:10" s="165" customFormat="1" ht="16.649999999999999" customHeight="1" x14ac:dyDescent="0.3">
      <c r="B330" s="50"/>
      <c r="C330" s="166"/>
      <c r="D330" s="166"/>
      <c r="E330" s="166"/>
      <c r="F330" s="166"/>
      <c r="G330" s="166"/>
      <c r="H330" s="4"/>
      <c r="I330" s="6"/>
      <c r="J330" s="50"/>
    </row>
    <row r="331" spans="2:10" s="165" customFormat="1" ht="16.649999999999999" customHeight="1" x14ac:dyDescent="0.3">
      <c r="B331" s="50"/>
      <c r="C331" s="166"/>
      <c r="D331" s="166"/>
      <c r="E331" s="166"/>
      <c r="F331" s="166"/>
      <c r="G331" s="166"/>
      <c r="H331" s="4"/>
      <c r="I331" s="6"/>
      <c r="J331" s="50"/>
    </row>
    <row r="332" spans="2:10" s="165" customFormat="1" ht="16.649999999999999" customHeight="1" x14ac:dyDescent="0.3">
      <c r="B332" s="50"/>
      <c r="C332" s="166"/>
      <c r="D332" s="166"/>
      <c r="E332" s="166"/>
      <c r="F332" s="166"/>
      <c r="G332" s="166"/>
      <c r="H332" s="4"/>
      <c r="I332" s="6"/>
      <c r="J332" s="50"/>
    </row>
    <row r="333" spans="2:10" s="165" customFormat="1" ht="16.649999999999999" customHeight="1" x14ac:dyDescent="0.3">
      <c r="B333" s="50"/>
      <c r="C333" s="166"/>
      <c r="D333" s="166"/>
      <c r="E333" s="166"/>
      <c r="F333" s="166"/>
      <c r="G333" s="166"/>
      <c r="H333" s="4"/>
      <c r="I333" s="6"/>
      <c r="J333" s="50"/>
    </row>
    <row r="334" spans="2:10" s="165" customFormat="1" ht="16.649999999999999" customHeight="1" x14ac:dyDescent="0.3">
      <c r="B334" s="50"/>
      <c r="C334" s="166"/>
      <c r="D334" s="166"/>
      <c r="E334" s="166"/>
      <c r="F334" s="166"/>
      <c r="G334" s="166"/>
      <c r="H334" s="4"/>
      <c r="I334" s="6"/>
      <c r="J334" s="50"/>
    </row>
    <row r="335" spans="2:10" s="165" customFormat="1" ht="16.649999999999999" customHeight="1" x14ac:dyDescent="0.3">
      <c r="B335" s="50"/>
      <c r="C335" s="166"/>
      <c r="D335" s="166"/>
      <c r="E335" s="166"/>
      <c r="F335" s="166"/>
      <c r="G335" s="166"/>
      <c r="H335" s="4"/>
      <c r="I335" s="6"/>
      <c r="J335" s="50"/>
    </row>
    <row r="336" spans="2:10" s="165" customFormat="1" ht="16.649999999999999" customHeight="1" x14ac:dyDescent="0.3">
      <c r="B336" s="50"/>
      <c r="C336" s="166"/>
      <c r="D336" s="166"/>
      <c r="E336" s="166"/>
      <c r="F336" s="166"/>
      <c r="G336" s="166"/>
      <c r="H336" s="4"/>
      <c r="I336" s="6"/>
      <c r="J336" s="50"/>
    </row>
    <row r="337" spans="2:10" s="165" customFormat="1" ht="16.649999999999999" customHeight="1" x14ac:dyDescent="0.3">
      <c r="B337" s="50"/>
      <c r="C337" s="166"/>
      <c r="D337" s="166"/>
      <c r="E337" s="166"/>
      <c r="F337" s="166"/>
      <c r="G337" s="166"/>
      <c r="H337" s="4"/>
      <c r="I337" s="6"/>
      <c r="J337" s="50"/>
    </row>
    <row r="338" spans="2:10" s="165" customFormat="1" ht="16.649999999999999" customHeight="1" x14ac:dyDescent="0.3">
      <c r="B338" s="50"/>
      <c r="C338" s="166"/>
      <c r="D338" s="166"/>
      <c r="E338" s="166"/>
      <c r="F338" s="166"/>
      <c r="G338" s="166"/>
      <c r="H338" s="4"/>
      <c r="I338" s="6"/>
      <c r="J338" s="50"/>
    </row>
    <row r="339" spans="2:10" s="165" customFormat="1" ht="16.649999999999999" customHeight="1" x14ac:dyDescent="0.3">
      <c r="B339" s="50"/>
      <c r="C339" s="166"/>
      <c r="D339" s="166"/>
      <c r="E339" s="166"/>
      <c r="F339" s="166"/>
      <c r="G339" s="166"/>
      <c r="H339" s="4"/>
      <c r="I339" s="6"/>
      <c r="J339" s="50"/>
    </row>
    <row r="340" spans="2:10" s="165" customFormat="1" ht="16.649999999999999" customHeight="1" x14ac:dyDescent="0.3">
      <c r="B340" s="50"/>
      <c r="C340" s="166"/>
      <c r="D340" s="166"/>
      <c r="E340" s="166"/>
      <c r="F340" s="166"/>
      <c r="G340" s="166"/>
      <c r="H340" s="4"/>
      <c r="I340" s="6"/>
      <c r="J340" s="50"/>
    </row>
    <row r="341" spans="2:10" s="165" customFormat="1" ht="16.649999999999999" customHeight="1" x14ac:dyDescent="0.3">
      <c r="B341" s="50"/>
      <c r="C341" s="166"/>
      <c r="D341" s="166"/>
      <c r="E341" s="166"/>
      <c r="F341" s="166"/>
      <c r="G341" s="166"/>
      <c r="H341" s="4"/>
      <c r="I341" s="6"/>
      <c r="J341" s="50"/>
    </row>
    <row r="342" spans="2:10" s="165" customFormat="1" ht="16.649999999999999" customHeight="1" x14ac:dyDescent="0.3">
      <c r="B342" s="50"/>
      <c r="C342" s="166"/>
      <c r="D342" s="166"/>
      <c r="E342" s="166"/>
      <c r="F342" s="166"/>
      <c r="G342" s="166"/>
      <c r="H342" s="4"/>
      <c r="I342" s="6"/>
      <c r="J342" s="50"/>
    </row>
    <row r="343" spans="2:10" s="165" customFormat="1" ht="16.649999999999999" customHeight="1" x14ac:dyDescent="0.3">
      <c r="B343" s="50"/>
      <c r="C343" s="166"/>
      <c r="D343" s="166"/>
      <c r="E343" s="166"/>
      <c r="F343" s="166"/>
      <c r="G343" s="166"/>
      <c r="H343" s="4"/>
      <c r="I343" s="6"/>
      <c r="J343" s="50"/>
    </row>
    <row r="344" spans="2:10" s="165" customFormat="1" ht="16.649999999999999" customHeight="1" x14ac:dyDescent="0.3">
      <c r="B344" s="50"/>
      <c r="C344" s="166"/>
      <c r="D344" s="166"/>
      <c r="E344" s="166"/>
      <c r="F344" s="166"/>
      <c r="G344" s="166"/>
      <c r="H344" s="4"/>
      <c r="I344" s="6"/>
      <c r="J344" s="50"/>
    </row>
    <row r="345" spans="2:10" s="165" customFormat="1" ht="16.649999999999999" customHeight="1" x14ac:dyDescent="0.3">
      <c r="B345" s="50"/>
      <c r="C345" s="166"/>
      <c r="D345" s="166"/>
      <c r="E345" s="166"/>
      <c r="F345" s="166"/>
      <c r="G345" s="166"/>
      <c r="H345" s="4"/>
      <c r="I345" s="6"/>
      <c r="J345" s="50"/>
    </row>
    <row r="346" spans="2:10" s="165" customFormat="1" ht="16.649999999999999" customHeight="1" x14ac:dyDescent="0.3">
      <c r="B346" s="50"/>
      <c r="C346" s="166"/>
      <c r="D346" s="166"/>
      <c r="E346" s="166"/>
      <c r="F346" s="166"/>
      <c r="G346" s="166"/>
      <c r="H346" s="4"/>
      <c r="I346" s="6"/>
      <c r="J346" s="50"/>
    </row>
    <row r="347" spans="2:10" s="165" customFormat="1" ht="16.649999999999999" customHeight="1" x14ac:dyDescent="0.3">
      <c r="B347" s="50"/>
      <c r="C347" s="166"/>
      <c r="D347" s="166"/>
      <c r="E347" s="166"/>
      <c r="F347" s="166"/>
      <c r="G347" s="166"/>
      <c r="H347" s="4"/>
      <c r="I347" s="6"/>
      <c r="J347" s="50"/>
    </row>
    <row r="348" spans="2:10" s="165" customFormat="1" ht="16.649999999999999" customHeight="1" x14ac:dyDescent="0.3">
      <c r="B348" s="50"/>
      <c r="C348" s="166"/>
      <c r="D348" s="166"/>
      <c r="E348" s="166"/>
      <c r="F348" s="166"/>
      <c r="G348" s="166"/>
      <c r="H348" s="4"/>
      <c r="I348" s="6"/>
      <c r="J348" s="50"/>
    </row>
    <row r="349" spans="2:10" s="165" customFormat="1" ht="16.649999999999999" customHeight="1" x14ac:dyDescent="0.3">
      <c r="B349" s="50"/>
      <c r="C349" s="166"/>
      <c r="D349" s="166"/>
      <c r="E349" s="166"/>
      <c r="F349" s="166"/>
      <c r="G349" s="166"/>
      <c r="H349" s="4"/>
      <c r="I349" s="6"/>
      <c r="J349" s="50"/>
    </row>
  </sheetData>
  <phoneticPr fontId="4" type="noConversion"/>
  <printOptions horizontalCentered="1"/>
  <pageMargins left="0.15748031496062992" right="0.15748031496062992" top="0.23622047244094491" bottom="0.35433070866141736" header="0.15748031496062992" footer="0.15748031496062992"/>
  <pageSetup paperSize="9" scale="90" orientation="landscape" r:id="rId1"/>
  <headerFooter alignWithMargins="0">
    <oddFooter xml:space="preserve">&amp;C&amp;"Times New Roman,標準"&amp;P 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showGridLines="0" tabSelected="1" zoomScale="83" zoomScaleNormal="83" zoomScaleSheetLayoutView="75" workbookViewId="0">
      <selection activeCell="H60" sqref="H60"/>
    </sheetView>
  </sheetViews>
  <sheetFormatPr defaultColWidth="8.88671875" defaultRowHeight="22.5" customHeight="1" x14ac:dyDescent="0.3"/>
  <cols>
    <col min="1" max="1" width="6.109375" style="165" customWidth="1"/>
    <col min="2" max="2" width="31.88671875" style="50" customWidth="1"/>
    <col min="3" max="7" width="11.21875" style="166" customWidth="1"/>
    <col min="8" max="8" width="11.21875" style="4" customWidth="1"/>
    <col min="9" max="9" width="11.6640625" style="6" customWidth="1"/>
    <col min="10" max="16384" width="8.88671875" style="50"/>
  </cols>
  <sheetData>
    <row r="1" spans="1:9" s="2" customFormat="1" ht="16.05" customHeight="1" thickTop="1" thickBot="1" x14ac:dyDescent="0.35">
      <c r="A1" s="1" t="str">
        <f>+[2]秩序表!A1</f>
        <v>●舉辦時間：105.9.7 星期三</v>
      </c>
      <c r="C1" s="3" t="str">
        <f>+[2]秩序表!C1</f>
        <v>FY105</v>
      </c>
      <c r="D1" s="3" t="s">
        <v>245</v>
      </c>
      <c r="E1" s="4"/>
      <c r="G1" s="3"/>
      <c r="H1" s="5"/>
      <c r="I1" s="15" t="s">
        <v>249</v>
      </c>
    </row>
    <row r="2" spans="1:9" s="16" customFormat="1" ht="20.55" customHeight="1" thickTop="1" x14ac:dyDescent="0.3">
      <c r="A2" s="7"/>
      <c r="B2" s="8" t="s">
        <v>3598</v>
      </c>
      <c r="C2" s="829" t="s">
        <v>3599</v>
      </c>
      <c r="D2" s="9" t="s">
        <v>3600</v>
      </c>
      <c r="E2" s="10" t="s">
        <v>3601</v>
      </c>
      <c r="F2" s="11" t="s">
        <v>3602</v>
      </c>
      <c r="G2" s="12" t="s">
        <v>3603</v>
      </c>
      <c r="H2" s="13" t="s">
        <v>3604</v>
      </c>
      <c r="I2" s="14" t="s">
        <v>3605</v>
      </c>
    </row>
    <row r="3" spans="1:9" s="21" customFormat="1" ht="16.05" customHeight="1" x14ac:dyDescent="0.3">
      <c r="A3" s="17" t="s">
        <v>7</v>
      </c>
      <c r="B3" s="18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19" t="s">
        <v>14</v>
      </c>
      <c r="I3" s="830" t="s">
        <v>3606</v>
      </c>
    </row>
    <row r="4" spans="1:9" s="29" customFormat="1" ht="16.05" customHeight="1" x14ac:dyDescent="0.3">
      <c r="A4" s="39">
        <v>1</v>
      </c>
      <c r="B4" s="23" t="s">
        <v>3607</v>
      </c>
      <c r="C4" s="831" t="s">
        <v>3608</v>
      </c>
      <c r="D4" s="832" t="s">
        <v>3609</v>
      </c>
      <c r="E4" s="833" t="s">
        <v>3610</v>
      </c>
      <c r="F4" s="63" t="s">
        <v>3611</v>
      </c>
      <c r="G4" s="150" t="s">
        <v>3612</v>
      </c>
      <c r="H4" s="834" t="s">
        <v>3613</v>
      </c>
      <c r="I4" s="41" t="s">
        <v>3614</v>
      </c>
    </row>
    <row r="5" spans="1:9" s="29" customFormat="1" ht="18" x14ac:dyDescent="0.3">
      <c r="A5" s="39"/>
      <c r="B5" s="30" t="s">
        <v>3615</v>
      </c>
      <c r="C5" s="835" t="s">
        <v>3616</v>
      </c>
      <c r="D5" s="832" t="s">
        <v>3617</v>
      </c>
      <c r="E5" s="833" t="s">
        <v>3618</v>
      </c>
      <c r="F5" s="63" t="s">
        <v>3619</v>
      </c>
      <c r="G5" s="150" t="s">
        <v>3620</v>
      </c>
      <c r="H5" s="834" t="s">
        <v>3621</v>
      </c>
      <c r="I5" s="41"/>
    </row>
    <row r="6" spans="1:9" s="29" customFormat="1" ht="18.600000000000001" thickBot="1" x14ac:dyDescent="0.35">
      <c r="A6" s="39"/>
      <c r="B6" s="30" t="s">
        <v>3622</v>
      </c>
      <c r="C6" s="835"/>
      <c r="D6" s="836">
        <v>5</v>
      </c>
      <c r="E6" s="837"/>
      <c r="F6" s="63"/>
      <c r="G6" s="838">
        <v>4</v>
      </c>
      <c r="H6" s="834"/>
      <c r="I6" s="41"/>
    </row>
    <row r="7" spans="1:9" s="29" customFormat="1" ht="16.05" customHeight="1" x14ac:dyDescent="0.3">
      <c r="A7" s="39">
        <v>2</v>
      </c>
      <c r="B7" s="23" t="s">
        <v>3623</v>
      </c>
      <c r="C7" s="839" t="s">
        <v>3624</v>
      </c>
      <c r="D7" s="840" t="s">
        <v>3625</v>
      </c>
      <c r="E7" s="841" t="s">
        <v>3626</v>
      </c>
      <c r="F7" s="842" t="s">
        <v>3627</v>
      </c>
      <c r="G7" s="63" t="s">
        <v>3628</v>
      </c>
      <c r="H7" s="843"/>
      <c r="I7" s="41" t="s">
        <v>3629</v>
      </c>
    </row>
    <row r="8" spans="1:9" s="34" customFormat="1" ht="18.600000000000001" thickBot="1" x14ac:dyDescent="0.35">
      <c r="A8" s="22"/>
      <c r="B8" s="30" t="s">
        <v>3630</v>
      </c>
      <c r="C8" s="839" t="s">
        <v>3631</v>
      </c>
      <c r="D8" s="844" t="s">
        <v>3632</v>
      </c>
      <c r="E8" s="845" t="s">
        <v>3633</v>
      </c>
      <c r="F8" s="842" t="s">
        <v>3634</v>
      </c>
      <c r="G8" s="63" t="s">
        <v>3635</v>
      </c>
      <c r="H8" s="43"/>
      <c r="I8" s="44"/>
    </row>
    <row r="9" spans="1:9" s="34" customFormat="1" ht="18" x14ac:dyDescent="0.3">
      <c r="A9" s="22"/>
      <c r="B9" s="30" t="s">
        <v>3622</v>
      </c>
      <c r="C9" s="35"/>
      <c r="D9" s="846">
        <v>2</v>
      </c>
      <c r="E9" s="846">
        <v>1</v>
      </c>
      <c r="F9" s="35">
        <v>6</v>
      </c>
      <c r="G9" s="35">
        <v>3</v>
      </c>
      <c r="H9" s="46"/>
      <c r="I9" s="37"/>
    </row>
    <row r="10" spans="1:9" ht="16.05" customHeight="1" x14ac:dyDescent="0.3">
      <c r="A10" s="22">
        <v>3</v>
      </c>
      <c r="B10" s="23" t="s">
        <v>3636</v>
      </c>
      <c r="C10" s="63" t="s">
        <v>3637</v>
      </c>
      <c r="D10" s="847" t="s">
        <v>3638</v>
      </c>
      <c r="E10" s="848" t="s">
        <v>3639</v>
      </c>
      <c r="F10" s="849" t="s">
        <v>3640</v>
      </c>
      <c r="G10" s="63" t="s">
        <v>3641</v>
      </c>
      <c r="H10" s="25"/>
      <c r="I10" s="63" t="s">
        <v>3642</v>
      </c>
    </row>
    <row r="11" spans="1:9" s="34" customFormat="1" ht="18" x14ac:dyDescent="0.3">
      <c r="A11" s="22"/>
      <c r="B11" s="30" t="s">
        <v>3630</v>
      </c>
      <c r="C11" s="63" t="s">
        <v>3643</v>
      </c>
      <c r="D11" s="847" t="s">
        <v>3644</v>
      </c>
      <c r="E11" s="848" t="s">
        <v>3645</v>
      </c>
      <c r="F11" s="849" t="s">
        <v>3646</v>
      </c>
      <c r="G11" s="63" t="s">
        <v>3647</v>
      </c>
      <c r="H11" s="43"/>
      <c r="I11" s="28"/>
    </row>
    <row r="12" spans="1:9" s="38" customFormat="1" ht="18" x14ac:dyDescent="0.3">
      <c r="A12" s="22"/>
      <c r="B12" s="35" t="s">
        <v>3648</v>
      </c>
      <c r="C12" s="35">
        <v>4</v>
      </c>
      <c r="D12" s="35">
        <v>3</v>
      </c>
      <c r="E12" s="57">
        <v>1</v>
      </c>
      <c r="F12" s="57">
        <v>2</v>
      </c>
      <c r="G12" s="57"/>
      <c r="H12" s="46"/>
      <c r="I12" s="37"/>
    </row>
    <row r="13" spans="1:9" s="29" customFormat="1" ht="16.05" customHeight="1" x14ac:dyDescent="0.3">
      <c r="A13" s="22">
        <v>4</v>
      </c>
      <c r="B13" s="23" t="s">
        <v>3649</v>
      </c>
      <c r="C13" s="850"/>
      <c r="D13" s="63" t="s">
        <v>3650</v>
      </c>
      <c r="E13" s="833" t="s">
        <v>3651</v>
      </c>
      <c r="F13" s="851" t="s">
        <v>3652</v>
      </c>
      <c r="G13" s="852" t="s">
        <v>3653</v>
      </c>
      <c r="H13" s="853"/>
      <c r="I13" s="63" t="s">
        <v>793</v>
      </c>
    </row>
    <row r="14" spans="1:9" s="29" customFormat="1" ht="18" x14ac:dyDescent="0.3">
      <c r="A14" s="22"/>
      <c r="B14" s="30" t="s">
        <v>3615</v>
      </c>
      <c r="C14" s="850"/>
      <c r="D14" s="63" t="s">
        <v>3654</v>
      </c>
      <c r="E14" s="854" t="s">
        <v>3655</v>
      </c>
      <c r="F14" s="855" t="s">
        <v>3655</v>
      </c>
      <c r="G14" s="852" t="s">
        <v>3656</v>
      </c>
      <c r="H14" s="853"/>
      <c r="I14" s="63"/>
    </row>
    <row r="15" spans="1:9" s="29" customFormat="1" ht="18" x14ac:dyDescent="0.3">
      <c r="A15" s="22"/>
      <c r="B15" s="30" t="s">
        <v>3648</v>
      </c>
      <c r="C15" s="850"/>
      <c r="D15" s="838">
        <v>4</v>
      </c>
      <c r="E15" s="26"/>
      <c r="F15" s="59"/>
      <c r="G15" s="856">
        <v>5</v>
      </c>
      <c r="H15" s="853"/>
      <c r="I15" s="63"/>
    </row>
    <row r="16" spans="1:9" s="29" customFormat="1" ht="16.05" customHeight="1" x14ac:dyDescent="0.3">
      <c r="A16" s="22">
        <v>5</v>
      </c>
      <c r="B16" s="23" t="s">
        <v>3657</v>
      </c>
      <c r="C16" s="850"/>
      <c r="D16" s="857" t="s">
        <v>3658</v>
      </c>
      <c r="E16" s="833" t="s">
        <v>3659</v>
      </c>
      <c r="F16" s="833" t="s">
        <v>3660</v>
      </c>
      <c r="G16" s="851" t="s">
        <v>3661</v>
      </c>
      <c r="H16" s="853"/>
      <c r="I16" s="63" t="s">
        <v>793</v>
      </c>
    </row>
    <row r="17" spans="1:9" s="34" customFormat="1" ht="18" x14ac:dyDescent="0.3">
      <c r="A17" s="22"/>
      <c r="B17" s="30" t="s">
        <v>3615</v>
      </c>
      <c r="C17" s="30"/>
      <c r="D17" s="857" t="s">
        <v>3662</v>
      </c>
      <c r="E17" s="833" t="s">
        <v>3663</v>
      </c>
      <c r="F17" s="854" t="s">
        <v>3664</v>
      </c>
      <c r="G17" s="851" t="s">
        <v>3665</v>
      </c>
      <c r="H17" s="33"/>
      <c r="I17" s="28"/>
    </row>
    <row r="18" spans="1:9" s="34" customFormat="1" ht="18" x14ac:dyDescent="0.3">
      <c r="A18" s="22"/>
      <c r="B18" s="30" t="s">
        <v>3666</v>
      </c>
      <c r="C18" s="30"/>
      <c r="D18" s="57">
        <v>2</v>
      </c>
      <c r="E18" s="57">
        <v>1</v>
      </c>
      <c r="F18" s="30"/>
      <c r="G18" s="57">
        <v>3</v>
      </c>
      <c r="H18" s="33"/>
      <c r="I18" s="28"/>
    </row>
    <row r="19" spans="1:9" s="65" customFormat="1" ht="16.05" customHeight="1" x14ac:dyDescent="0.3">
      <c r="A19" s="22">
        <v>6</v>
      </c>
      <c r="B19" s="69" t="s">
        <v>53</v>
      </c>
      <c r="C19" s="835" t="s">
        <v>3667</v>
      </c>
      <c r="D19" s="150" t="s">
        <v>3668</v>
      </c>
      <c r="E19" s="833" t="s">
        <v>3669</v>
      </c>
      <c r="F19" s="851" t="s">
        <v>3670</v>
      </c>
      <c r="G19" s="858" t="s">
        <v>3671</v>
      </c>
      <c r="H19" s="59"/>
      <c r="I19" s="41" t="s">
        <v>3672</v>
      </c>
    </row>
    <row r="20" spans="1:9" s="34" customFormat="1" ht="18" x14ac:dyDescent="0.3">
      <c r="A20" s="22"/>
      <c r="B20" s="30" t="s">
        <v>3615</v>
      </c>
      <c r="C20" s="835" t="s">
        <v>3673</v>
      </c>
      <c r="D20" s="150" t="s">
        <v>3674</v>
      </c>
      <c r="E20" s="833" t="s">
        <v>3675</v>
      </c>
      <c r="F20" s="851" t="s">
        <v>3676</v>
      </c>
      <c r="G20" s="858" t="s">
        <v>3677</v>
      </c>
      <c r="H20" s="43"/>
      <c r="I20" s="28"/>
    </row>
    <row r="21" spans="1:9" s="38" customFormat="1" ht="19.8" x14ac:dyDescent="0.3">
      <c r="A21" s="75"/>
      <c r="B21" s="35" t="s">
        <v>3648</v>
      </c>
      <c r="C21" s="35">
        <v>4</v>
      </c>
      <c r="D21" s="35">
        <v>2</v>
      </c>
      <c r="E21" s="35">
        <v>3</v>
      </c>
      <c r="F21" s="35">
        <v>1</v>
      </c>
      <c r="G21" s="35"/>
      <c r="H21" s="79"/>
      <c r="I21" s="68"/>
    </row>
    <row r="22" spans="1:9" ht="16.05" customHeight="1" x14ac:dyDescent="0.3">
      <c r="A22" s="22">
        <v>7</v>
      </c>
      <c r="B22" s="69" t="s">
        <v>3678</v>
      </c>
      <c r="C22" s="833"/>
      <c r="D22" s="835" t="s">
        <v>3679</v>
      </c>
      <c r="E22" s="851" t="s">
        <v>3680</v>
      </c>
      <c r="F22" s="835" t="s">
        <v>3681</v>
      </c>
      <c r="G22" s="851" t="s">
        <v>3682</v>
      </c>
      <c r="H22" s="859"/>
      <c r="I22" s="860" t="s">
        <v>3683</v>
      </c>
    </row>
    <row r="23" spans="1:9" s="84" customFormat="1" ht="17.399999999999999" x14ac:dyDescent="0.3">
      <c r="A23" s="83"/>
      <c r="B23" s="42" t="s">
        <v>3615</v>
      </c>
      <c r="C23" s="42"/>
      <c r="D23" s="835" t="s">
        <v>3684</v>
      </c>
      <c r="E23" s="851" t="s">
        <v>3685</v>
      </c>
      <c r="F23" s="835" t="s">
        <v>3686</v>
      </c>
      <c r="G23" s="851" t="s">
        <v>3687</v>
      </c>
      <c r="H23" s="43"/>
      <c r="I23" s="44"/>
    </row>
    <row r="24" spans="1:9" s="38" customFormat="1" ht="19.8" x14ac:dyDescent="0.3">
      <c r="A24" s="75"/>
      <c r="B24" s="35" t="s">
        <v>3622</v>
      </c>
      <c r="C24" s="35"/>
      <c r="D24" s="35">
        <v>4</v>
      </c>
      <c r="E24" s="35"/>
      <c r="F24" s="35">
        <v>3</v>
      </c>
      <c r="G24" s="35"/>
      <c r="H24" s="79"/>
      <c r="I24" s="68"/>
    </row>
    <row r="25" spans="1:9" s="38" customFormat="1" ht="16.05" customHeight="1" x14ac:dyDescent="0.3">
      <c r="A25" s="75">
        <v>8</v>
      </c>
      <c r="B25" s="69" t="s">
        <v>3688</v>
      </c>
      <c r="C25" s="833" t="s">
        <v>3689</v>
      </c>
      <c r="D25" s="851" t="s">
        <v>3690</v>
      </c>
      <c r="E25" s="833" t="s">
        <v>3691</v>
      </c>
      <c r="F25" s="858" t="s">
        <v>3692</v>
      </c>
      <c r="G25" s="833" t="s">
        <v>3693</v>
      </c>
      <c r="H25" s="79"/>
      <c r="I25" s="860" t="s">
        <v>3683</v>
      </c>
    </row>
    <row r="26" spans="1:9" s="38" customFormat="1" ht="19.8" x14ac:dyDescent="0.3">
      <c r="A26" s="75"/>
      <c r="B26" s="42" t="s">
        <v>3615</v>
      </c>
      <c r="C26" s="833" t="s">
        <v>3694</v>
      </c>
      <c r="D26" s="851" t="s">
        <v>3695</v>
      </c>
      <c r="E26" s="833" t="s">
        <v>3696</v>
      </c>
      <c r="F26" s="858" t="s">
        <v>3697</v>
      </c>
      <c r="G26" s="833" t="s">
        <v>3698</v>
      </c>
      <c r="H26" s="79"/>
      <c r="I26" s="68"/>
    </row>
    <row r="27" spans="1:9" s="38" customFormat="1" ht="19.8" x14ac:dyDescent="0.3">
      <c r="A27" s="75"/>
      <c r="B27" s="35" t="s">
        <v>3648</v>
      </c>
      <c r="C27" s="35">
        <v>5</v>
      </c>
      <c r="D27" s="35"/>
      <c r="E27" s="35">
        <v>1</v>
      </c>
      <c r="F27" s="35">
        <v>2</v>
      </c>
      <c r="G27" s="35">
        <v>6</v>
      </c>
      <c r="H27" s="79"/>
      <c r="I27" s="68"/>
    </row>
    <row r="28" spans="1:9" s="29" customFormat="1" ht="16.05" customHeight="1" x14ac:dyDescent="0.3">
      <c r="A28" s="39">
        <v>9</v>
      </c>
      <c r="B28" s="69" t="s">
        <v>3699</v>
      </c>
      <c r="D28" s="835" t="s">
        <v>3700</v>
      </c>
      <c r="E28" s="63" t="s">
        <v>3701</v>
      </c>
      <c r="F28" s="861" t="s">
        <v>3702</v>
      </c>
      <c r="G28" s="63" t="s">
        <v>3703</v>
      </c>
      <c r="H28" s="835" t="s">
        <v>3704</v>
      </c>
      <c r="I28" s="862" t="s">
        <v>3705</v>
      </c>
    </row>
    <row r="29" spans="1:9" s="84" customFormat="1" ht="17.399999999999999" x14ac:dyDescent="0.3">
      <c r="A29" s="83"/>
      <c r="B29" s="42" t="s">
        <v>3630</v>
      </c>
      <c r="C29" s="42"/>
      <c r="D29" s="835" t="s">
        <v>3706</v>
      </c>
      <c r="E29" s="63" t="s">
        <v>3707</v>
      </c>
      <c r="F29" s="861" t="s">
        <v>3708</v>
      </c>
      <c r="G29" s="63" t="s">
        <v>3709</v>
      </c>
      <c r="H29" s="835" t="s">
        <v>3710</v>
      </c>
      <c r="I29" s="44"/>
    </row>
    <row r="30" spans="1:9" s="38" customFormat="1" ht="20.399999999999999" thickBot="1" x14ac:dyDescent="0.35">
      <c r="A30" s="75"/>
      <c r="B30" s="35" t="s">
        <v>3666</v>
      </c>
      <c r="C30" s="35"/>
      <c r="D30" s="35">
        <v>1</v>
      </c>
      <c r="E30" s="85">
        <v>4</v>
      </c>
      <c r="F30" s="35">
        <v>3</v>
      </c>
      <c r="G30" s="35"/>
      <c r="H30" s="35">
        <v>2</v>
      </c>
      <c r="I30" s="68"/>
    </row>
    <row r="31" spans="1:9" ht="16.05" customHeight="1" x14ac:dyDescent="0.3">
      <c r="A31" s="22">
        <v>10</v>
      </c>
      <c r="B31" s="69" t="s">
        <v>78</v>
      </c>
      <c r="C31" s="833" t="s">
        <v>3711</v>
      </c>
      <c r="D31" s="863" t="s">
        <v>3712</v>
      </c>
      <c r="E31" s="864" t="s">
        <v>3713</v>
      </c>
      <c r="F31" s="865" t="s">
        <v>3714</v>
      </c>
      <c r="G31" s="833" t="s">
        <v>3715</v>
      </c>
      <c r="H31" s="835" t="s">
        <v>3716</v>
      </c>
      <c r="I31" s="860" t="s">
        <v>3717</v>
      </c>
    </row>
    <row r="32" spans="1:9" s="84" customFormat="1" ht="17.399999999999999" x14ac:dyDescent="0.3">
      <c r="A32" s="83"/>
      <c r="B32" s="42" t="s">
        <v>3615</v>
      </c>
      <c r="C32" s="833" t="s">
        <v>3718</v>
      </c>
      <c r="D32" s="863" t="s">
        <v>3719</v>
      </c>
      <c r="E32" s="866" t="s">
        <v>3720</v>
      </c>
      <c r="F32" s="865" t="s">
        <v>3721</v>
      </c>
      <c r="G32" s="833" t="s">
        <v>3722</v>
      </c>
      <c r="H32" s="835" t="s">
        <v>3723</v>
      </c>
      <c r="I32" s="44"/>
    </row>
    <row r="33" spans="1:9" s="38" customFormat="1" ht="20.399999999999999" thickBot="1" x14ac:dyDescent="0.35">
      <c r="A33" s="75"/>
      <c r="B33" s="35" t="s">
        <v>3648</v>
      </c>
      <c r="C33" s="35">
        <v>4</v>
      </c>
      <c r="D33" s="76">
        <v>2</v>
      </c>
      <c r="E33" s="77">
        <v>1</v>
      </c>
      <c r="F33" s="66" t="s">
        <v>3724</v>
      </c>
      <c r="G33" s="35">
        <v>3</v>
      </c>
      <c r="H33" s="35">
        <v>5</v>
      </c>
      <c r="I33" s="68"/>
    </row>
    <row r="34" spans="1:9" ht="16.05" customHeight="1" x14ac:dyDescent="0.3">
      <c r="A34" s="22">
        <v>11</v>
      </c>
      <c r="B34" s="98" t="s">
        <v>3725</v>
      </c>
      <c r="C34" s="847" t="s">
        <v>3726</v>
      </c>
      <c r="D34" s="832" t="s">
        <v>3727</v>
      </c>
      <c r="E34" s="867" t="s">
        <v>3728</v>
      </c>
      <c r="F34" s="150" t="s">
        <v>3612</v>
      </c>
      <c r="G34" s="150" t="s">
        <v>3729</v>
      </c>
      <c r="H34" s="858" t="s">
        <v>3613</v>
      </c>
      <c r="I34" s="868" t="s">
        <v>867</v>
      </c>
    </row>
    <row r="35" spans="1:9" s="84" customFormat="1" ht="17.399999999999999" x14ac:dyDescent="0.3">
      <c r="A35" s="83"/>
      <c r="B35" s="42" t="s">
        <v>3615</v>
      </c>
      <c r="C35" s="847" t="s">
        <v>3730</v>
      </c>
      <c r="D35" s="832" t="s">
        <v>3731</v>
      </c>
      <c r="E35" s="867" t="s">
        <v>3732</v>
      </c>
      <c r="F35" s="150" t="s">
        <v>3733</v>
      </c>
      <c r="G35" s="150" t="s">
        <v>3734</v>
      </c>
      <c r="H35" s="858" t="s">
        <v>3735</v>
      </c>
      <c r="I35" s="44"/>
    </row>
    <row r="36" spans="1:9" s="38" customFormat="1" ht="19.8" x14ac:dyDescent="0.3">
      <c r="A36" s="75"/>
      <c r="B36" s="35" t="s">
        <v>3648</v>
      </c>
      <c r="C36" s="35"/>
      <c r="D36" s="35">
        <v>6</v>
      </c>
      <c r="E36" s="35">
        <v>5</v>
      </c>
      <c r="F36" s="35"/>
      <c r="G36" s="35"/>
      <c r="H36" s="79"/>
      <c r="I36" s="68"/>
    </row>
    <row r="37" spans="1:9" s="29" customFormat="1" ht="16.05" customHeight="1" x14ac:dyDescent="0.3">
      <c r="A37" s="22">
        <v>12</v>
      </c>
      <c r="B37" s="98" t="s">
        <v>3736</v>
      </c>
      <c r="C37" s="63" t="s">
        <v>3611</v>
      </c>
      <c r="D37" s="852" t="s">
        <v>3737</v>
      </c>
      <c r="E37" s="833" t="s">
        <v>3738</v>
      </c>
      <c r="F37" s="150" t="s">
        <v>3739</v>
      </c>
      <c r="G37" s="63" t="s">
        <v>3740</v>
      </c>
      <c r="H37" s="125"/>
      <c r="I37" s="868" t="s">
        <v>867</v>
      </c>
    </row>
    <row r="38" spans="1:9" s="84" customFormat="1" ht="17.399999999999999" x14ac:dyDescent="0.3">
      <c r="A38" s="83"/>
      <c r="B38" s="42" t="s">
        <v>3615</v>
      </c>
      <c r="C38" s="63" t="s">
        <v>3741</v>
      </c>
      <c r="D38" s="852" t="s">
        <v>3742</v>
      </c>
      <c r="E38" s="833" t="s">
        <v>3743</v>
      </c>
      <c r="F38" s="150" t="s">
        <v>3744</v>
      </c>
      <c r="G38" s="63" t="s">
        <v>3745</v>
      </c>
      <c r="H38" s="43"/>
      <c r="I38" s="44"/>
    </row>
    <row r="39" spans="1:9" s="38" customFormat="1" ht="20.399999999999999" thickBot="1" x14ac:dyDescent="0.35">
      <c r="A39" s="75"/>
      <c r="B39" s="35" t="s">
        <v>3648</v>
      </c>
      <c r="C39" s="35"/>
      <c r="D39" s="35">
        <v>1</v>
      </c>
      <c r="E39" s="85">
        <v>3</v>
      </c>
      <c r="F39" s="35">
        <v>2</v>
      </c>
      <c r="G39" s="35">
        <v>4</v>
      </c>
      <c r="H39" s="79"/>
      <c r="I39" s="68"/>
    </row>
    <row r="40" spans="1:9" ht="16.05" customHeight="1" x14ac:dyDescent="0.3">
      <c r="A40" s="39">
        <v>13</v>
      </c>
      <c r="B40" s="69" t="s">
        <v>3746</v>
      </c>
      <c r="C40" s="40"/>
      <c r="D40" s="863" t="s">
        <v>3747</v>
      </c>
      <c r="E40" s="869" t="s">
        <v>3748</v>
      </c>
      <c r="F40" s="870" t="s">
        <v>3749</v>
      </c>
      <c r="G40" s="63" t="s">
        <v>3750</v>
      </c>
      <c r="H40" s="859"/>
      <c r="I40" s="862" t="s">
        <v>3751</v>
      </c>
    </row>
    <row r="41" spans="1:9" s="84" customFormat="1" ht="17.399999999999999" x14ac:dyDescent="0.3">
      <c r="A41" s="83"/>
      <c r="B41" s="42" t="s">
        <v>3615</v>
      </c>
      <c r="C41" s="42"/>
      <c r="D41" s="863" t="s">
        <v>3752</v>
      </c>
      <c r="E41" s="871" t="s">
        <v>3753</v>
      </c>
      <c r="F41" s="870" t="s">
        <v>3754</v>
      </c>
      <c r="G41" s="63" t="s">
        <v>3755</v>
      </c>
      <c r="H41" s="43"/>
      <c r="I41" s="44"/>
    </row>
    <row r="42" spans="1:9" s="38" customFormat="1" ht="20.399999999999999" thickBot="1" x14ac:dyDescent="0.35">
      <c r="A42" s="75"/>
      <c r="B42" s="35" t="s">
        <v>3648</v>
      </c>
      <c r="C42" s="35"/>
      <c r="D42" s="76">
        <v>4</v>
      </c>
      <c r="E42" s="77">
        <v>1</v>
      </c>
      <c r="F42" s="78">
        <v>2</v>
      </c>
      <c r="G42" s="35">
        <v>3</v>
      </c>
      <c r="H42" s="79"/>
      <c r="I42" s="68"/>
    </row>
    <row r="43" spans="1:9" s="38" customFormat="1" ht="16.05" customHeight="1" x14ac:dyDescent="0.3">
      <c r="A43" s="75">
        <v>14</v>
      </c>
      <c r="B43" s="69" t="s">
        <v>3756</v>
      </c>
      <c r="C43" s="35"/>
      <c r="D43" s="861" t="s">
        <v>3757</v>
      </c>
      <c r="E43" s="872" t="s">
        <v>3711</v>
      </c>
      <c r="F43" s="833" t="s">
        <v>3758</v>
      </c>
      <c r="G43" s="851" t="s">
        <v>3682</v>
      </c>
      <c r="H43" s="79"/>
      <c r="I43" s="41" t="s">
        <v>3759</v>
      </c>
    </row>
    <row r="44" spans="1:9" s="38" customFormat="1" ht="19.8" x14ac:dyDescent="0.3">
      <c r="A44" s="75"/>
      <c r="B44" s="42" t="s">
        <v>3615</v>
      </c>
      <c r="C44" s="35"/>
      <c r="D44" s="861" t="s">
        <v>3760</v>
      </c>
      <c r="E44" s="872" t="s">
        <v>3761</v>
      </c>
      <c r="F44" s="833" t="s">
        <v>3762</v>
      </c>
      <c r="G44" s="851" t="s">
        <v>3763</v>
      </c>
      <c r="H44" s="79"/>
      <c r="I44" s="68"/>
    </row>
    <row r="45" spans="1:9" s="38" customFormat="1" ht="19.8" x14ac:dyDescent="0.3">
      <c r="A45" s="75"/>
      <c r="B45" s="35" t="s">
        <v>3648</v>
      </c>
      <c r="C45" s="35"/>
      <c r="D45" s="35">
        <v>5</v>
      </c>
      <c r="E45" s="35">
        <v>4</v>
      </c>
      <c r="F45" s="35">
        <v>6</v>
      </c>
      <c r="G45" s="35"/>
      <c r="H45" s="79"/>
      <c r="I45" s="68"/>
    </row>
    <row r="46" spans="1:9" s="38" customFormat="1" ht="16.05" customHeight="1" x14ac:dyDescent="0.3">
      <c r="A46" s="75">
        <v>15</v>
      </c>
      <c r="B46" s="69" t="s">
        <v>3764</v>
      </c>
      <c r="C46" s="35"/>
      <c r="D46" s="833" t="s">
        <v>3765</v>
      </c>
      <c r="E46" s="835" t="s">
        <v>3766</v>
      </c>
      <c r="F46" s="150" t="s">
        <v>3714</v>
      </c>
      <c r="G46" s="851"/>
      <c r="H46" s="79"/>
      <c r="I46" s="41" t="s">
        <v>3759</v>
      </c>
    </row>
    <row r="47" spans="1:9" s="38" customFormat="1" ht="19.8" x14ac:dyDescent="0.3">
      <c r="A47" s="75"/>
      <c r="B47" s="42" t="s">
        <v>3615</v>
      </c>
      <c r="C47" s="35"/>
      <c r="D47" s="833" t="s">
        <v>3767</v>
      </c>
      <c r="E47" s="835" t="s">
        <v>3768</v>
      </c>
      <c r="F47" s="150" t="s">
        <v>3769</v>
      </c>
      <c r="G47" s="35"/>
      <c r="H47" s="79"/>
      <c r="I47" s="68"/>
    </row>
    <row r="48" spans="1:9" s="38" customFormat="1" ht="19.8" x14ac:dyDescent="0.3">
      <c r="A48" s="75"/>
      <c r="B48" s="35" t="s">
        <v>3648</v>
      </c>
      <c r="C48" s="35"/>
      <c r="D48" s="35">
        <v>3</v>
      </c>
      <c r="E48" s="35">
        <v>1</v>
      </c>
      <c r="F48" s="35">
        <v>2</v>
      </c>
      <c r="G48" s="35"/>
      <c r="H48" s="79"/>
      <c r="I48" s="68"/>
    </row>
    <row r="49" spans="1:9" ht="16.05" customHeight="1" x14ac:dyDescent="0.3">
      <c r="A49" s="114">
        <v>16</v>
      </c>
      <c r="B49" s="107" t="s">
        <v>3770</v>
      </c>
      <c r="C49" s="873"/>
      <c r="D49" s="874" t="s">
        <v>131</v>
      </c>
      <c r="E49" s="875" t="s">
        <v>130</v>
      </c>
      <c r="F49" s="876" t="s">
        <v>132</v>
      </c>
      <c r="G49" s="877" t="s">
        <v>3771</v>
      </c>
      <c r="H49" s="878" t="s">
        <v>720</v>
      </c>
      <c r="I49" s="879" t="s">
        <v>3772</v>
      </c>
    </row>
    <row r="50" spans="1:9" s="84" customFormat="1" ht="17.399999999999999" x14ac:dyDescent="0.3">
      <c r="A50" s="83"/>
      <c r="B50" s="42" t="s">
        <v>3615</v>
      </c>
      <c r="C50" s="42"/>
      <c r="D50" s="861" t="s">
        <v>3773</v>
      </c>
      <c r="E50" s="870" t="s">
        <v>3774</v>
      </c>
      <c r="F50" s="858" t="s">
        <v>3775</v>
      </c>
      <c r="G50" s="835" t="s">
        <v>3776</v>
      </c>
      <c r="H50" s="833" t="s">
        <v>3777</v>
      </c>
      <c r="I50" s="44"/>
    </row>
    <row r="51" spans="1:9" s="38" customFormat="1" ht="20.399999999999999" thickBot="1" x14ac:dyDescent="0.35">
      <c r="A51" s="75"/>
      <c r="B51" s="35" t="s">
        <v>3648</v>
      </c>
      <c r="C51" s="35"/>
      <c r="D51" s="35"/>
      <c r="E51" s="85">
        <v>4</v>
      </c>
      <c r="F51" s="35">
        <v>1</v>
      </c>
      <c r="G51" s="35">
        <v>2</v>
      </c>
      <c r="H51" s="35">
        <v>3</v>
      </c>
      <c r="I51" s="68"/>
    </row>
    <row r="52" spans="1:9" ht="16.05" customHeight="1" x14ac:dyDescent="0.3">
      <c r="A52" s="106">
        <v>17</v>
      </c>
      <c r="B52" s="107" t="s">
        <v>3778</v>
      </c>
      <c r="C52" s="880" t="s">
        <v>118</v>
      </c>
      <c r="D52" s="881" t="s">
        <v>132</v>
      </c>
      <c r="E52" s="882" t="s">
        <v>131</v>
      </c>
      <c r="F52" s="883" t="s">
        <v>720</v>
      </c>
      <c r="G52" s="875" t="s">
        <v>130</v>
      </c>
      <c r="H52" s="877" t="s">
        <v>3771</v>
      </c>
      <c r="I52" s="884" t="s">
        <v>3779</v>
      </c>
    </row>
    <row r="53" spans="1:9" s="84" customFormat="1" ht="17.399999999999999" x14ac:dyDescent="0.3">
      <c r="A53" s="83"/>
      <c r="B53" s="42" t="s">
        <v>3615</v>
      </c>
      <c r="C53" s="852" t="s">
        <v>3780</v>
      </c>
      <c r="D53" s="885" t="s">
        <v>3781</v>
      </c>
      <c r="E53" s="886" t="s">
        <v>3782</v>
      </c>
      <c r="F53" s="842" t="s">
        <v>3783</v>
      </c>
      <c r="G53" s="870" t="s">
        <v>3784</v>
      </c>
      <c r="H53" s="835" t="s">
        <v>3785</v>
      </c>
      <c r="I53" s="44"/>
    </row>
    <row r="54" spans="1:9" s="124" customFormat="1" ht="20.399999999999999" thickBot="1" x14ac:dyDescent="0.35">
      <c r="A54" s="123"/>
      <c r="B54" s="57" t="s">
        <v>3648</v>
      </c>
      <c r="C54" s="57">
        <v>6</v>
      </c>
      <c r="D54" s="128">
        <v>3</v>
      </c>
      <c r="E54" s="55">
        <v>1</v>
      </c>
      <c r="F54" s="56">
        <v>2</v>
      </c>
      <c r="G54" s="57">
        <v>4</v>
      </c>
      <c r="H54" s="67">
        <v>5</v>
      </c>
      <c r="I54" s="68"/>
    </row>
    <row r="55" spans="1:9" ht="16.05" customHeight="1" x14ac:dyDescent="0.3">
      <c r="A55" s="39">
        <v>18</v>
      </c>
      <c r="B55" s="23" t="s">
        <v>3786</v>
      </c>
      <c r="C55" s="857" t="s">
        <v>3787</v>
      </c>
      <c r="D55" s="887" t="s">
        <v>3788</v>
      </c>
      <c r="E55" s="888" t="s">
        <v>3789</v>
      </c>
      <c r="F55" s="889" t="s">
        <v>3790</v>
      </c>
      <c r="G55" s="857" t="s">
        <v>3791</v>
      </c>
      <c r="H55" s="63" t="s">
        <v>3792</v>
      </c>
      <c r="I55" s="63" t="s">
        <v>3793</v>
      </c>
    </row>
    <row r="56" spans="1:9" s="84" customFormat="1" ht="17.399999999999999" x14ac:dyDescent="0.3">
      <c r="A56" s="83"/>
      <c r="B56" s="42" t="s">
        <v>3615</v>
      </c>
      <c r="C56" s="857" t="s">
        <v>3794</v>
      </c>
      <c r="D56" s="887" t="s">
        <v>3795</v>
      </c>
      <c r="E56" s="890" t="s">
        <v>3796</v>
      </c>
      <c r="F56" s="889" t="s">
        <v>3797</v>
      </c>
      <c r="G56" s="857" t="s">
        <v>3798</v>
      </c>
      <c r="H56" s="63" t="s">
        <v>3799</v>
      </c>
      <c r="I56" s="44"/>
    </row>
    <row r="57" spans="1:9" s="124" customFormat="1" ht="20.399999999999999" thickBot="1" x14ac:dyDescent="0.35">
      <c r="A57" s="123"/>
      <c r="B57" s="57" t="s">
        <v>3622</v>
      </c>
      <c r="C57" s="57">
        <v>5</v>
      </c>
      <c r="D57" s="128">
        <v>4</v>
      </c>
      <c r="E57" s="55">
        <v>1</v>
      </c>
      <c r="F57" s="56">
        <v>6</v>
      </c>
      <c r="G57" s="57">
        <v>3</v>
      </c>
      <c r="H57" s="67">
        <v>2</v>
      </c>
      <c r="I57" s="68"/>
    </row>
    <row r="58" spans="1:9" ht="16.05" customHeight="1" x14ac:dyDescent="0.3">
      <c r="A58" s="22">
        <v>19</v>
      </c>
      <c r="B58" s="23" t="s">
        <v>3800</v>
      </c>
      <c r="C58" s="63" t="s">
        <v>3801</v>
      </c>
      <c r="D58" s="851" t="s">
        <v>3802</v>
      </c>
      <c r="E58" s="867" t="s">
        <v>3803</v>
      </c>
      <c r="F58" s="851" t="s">
        <v>3804</v>
      </c>
      <c r="G58" s="849" t="s">
        <v>3805</v>
      </c>
      <c r="H58" s="63" t="s">
        <v>3806</v>
      </c>
      <c r="I58" s="63" t="s">
        <v>3807</v>
      </c>
    </row>
    <row r="59" spans="1:9" s="84" customFormat="1" ht="17.399999999999999" x14ac:dyDescent="0.3">
      <c r="A59" s="83"/>
      <c r="B59" s="42" t="s">
        <v>3630</v>
      </c>
      <c r="C59" s="63" t="s">
        <v>3808</v>
      </c>
      <c r="D59" s="851" t="s">
        <v>3809</v>
      </c>
      <c r="E59" s="867" t="s">
        <v>3810</v>
      </c>
      <c r="F59" s="851" t="s">
        <v>3811</v>
      </c>
      <c r="G59" s="849" t="s">
        <v>3812</v>
      </c>
      <c r="H59" s="63" t="s">
        <v>3813</v>
      </c>
      <c r="I59" s="44"/>
    </row>
    <row r="60" spans="1:9" s="124" customFormat="1" ht="20.399999999999999" thickBot="1" x14ac:dyDescent="0.35">
      <c r="A60" s="123"/>
      <c r="B60" s="57" t="s">
        <v>3622</v>
      </c>
      <c r="C60" s="57">
        <v>6</v>
      </c>
      <c r="D60" s="66"/>
      <c r="E60" s="57">
        <v>4</v>
      </c>
      <c r="F60" s="57"/>
      <c r="G60" s="57"/>
      <c r="H60" s="67"/>
      <c r="I60" s="68"/>
    </row>
    <row r="61" spans="1:9" ht="16.05" customHeight="1" x14ac:dyDescent="0.3">
      <c r="A61" s="39">
        <v>20</v>
      </c>
      <c r="B61" s="23" t="s">
        <v>3814</v>
      </c>
      <c r="C61" s="891" t="s">
        <v>3815</v>
      </c>
      <c r="D61" s="841" t="s">
        <v>3816</v>
      </c>
      <c r="E61" s="889" t="s">
        <v>3817</v>
      </c>
      <c r="F61" s="63" t="s">
        <v>3818</v>
      </c>
      <c r="G61" s="833" t="s">
        <v>3819</v>
      </c>
      <c r="H61" s="857" t="s">
        <v>3820</v>
      </c>
      <c r="I61" s="63" t="s">
        <v>3807</v>
      </c>
    </row>
    <row r="62" spans="1:9" s="84" customFormat="1" ht="17.399999999999999" x14ac:dyDescent="0.3">
      <c r="A62" s="83"/>
      <c r="B62" s="42" t="s">
        <v>3615</v>
      </c>
      <c r="C62" s="891" t="s">
        <v>3821</v>
      </c>
      <c r="D62" s="892" t="s">
        <v>3822</v>
      </c>
      <c r="E62" s="889" t="s">
        <v>3823</v>
      </c>
      <c r="F62" s="63" t="s">
        <v>3824</v>
      </c>
      <c r="G62" s="833" t="s">
        <v>3825</v>
      </c>
      <c r="H62" s="857" t="s">
        <v>3826</v>
      </c>
      <c r="I62" s="44"/>
    </row>
    <row r="63" spans="1:9" s="124" customFormat="1" ht="20.399999999999999" thickBot="1" x14ac:dyDescent="0.35">
      <c r="A63" s="123"/>
      <c r="B63" s="57" t="s">
        <v>3622</v>
      </c>
      <c r="C63" s="128"/>
      <c r="D63" s="55">
        <v>1</v>
      </c>
      <c r="E63" s="56">
        <v>2</v>
      </c>
      <c r="F63" s="57">
        <v>3</v>
      </c>
      <c r="G63" s="57"/>
      <c r="H63" s="67">
        <v>5</v>
      </c>
      <c r="I63" s="68"/>
    </row>
    <row r="64" spans="1:9" ht="16.05" customHeight="1" x14ac:dyDescent="0.3">
      <c r="A64" s="39">
        <v>21</v>
      </c>
      <c r="B64" s="23" t="s">
        <v>3827</v>
      </c>
      <c r="C64" s="835" t="s">
        <v>3828</v>
      </c>
      <c r="D64" s="893" t="s">
        <v>3829</v>
      </c>
      <c r="E64" s="858" t="s">
        <v>3830</v>
      </c>
      <c r="F64" s="835" t="s">
        <v>3831</v>
      </c>
      <c r="G64" s="63" t="s">
        <v>3832</v>
      </c>
      <c r="H64" s="858" t="s">
        <v>3833</v>
      </c>
      <c r="I64" s="132" t="s">
        <v>970</v>
      </c>
    </row>
    <row r="65" spans="1:9" s="84" customFormat="1" ht="17.399999999999999" x14ac:dyDescent="0.3">
      <c r="A65" s="83"/>
      <c r="B65" s="42" t="s">
        <v>3630</v>
      </c>
      <c r="C65" s="835" t="s">
        <v>3834</v>
      </c>
      <c r="D65" s="893" t="s">
        <v>3825</v>
      </c>
      <c r="E65" s="858" t="s">
        <v>3835</v>
      </c>
      <c r="F65" s="835" t="s">
        <v>3836</v>
      </c>
      <c r="G65" s="63" t="s">
        <v>3837</v>
      </c>
      <c r="H65" s="858" t="s">
        <v>3838</v>
      </c>
      <c r="I65" s="44"/>
    </row>
    <row r="66" spans="1:9" s="124" customFormat="1" ht="19.8" x14ac:dyDescent="0.3">
      <c r="A66" s="123"/>
      <c r="B66" s="57" t="s">
        <v>3666</v>
      </c>
      <c r="C66" s="57"/>
      <c r="D66" s="57"/>
      <c r="E66" s="57">
        <v>2</v>
      </c>
      <c r="F66" s="57"/>
      <c r="G66" s="57">
        <v>4</v>
      </c>
      <c r="H66" s="67"/>
      <c r="I66" s="68"/>
    </row>
    <row r="67" spans="1:9" ht="16.05" customHeight="1" x14ac:dyDescent="0.3">
      <c r="A67" s="22">
        <v>22</v>
      </c>
      <c r="B67" s="23" t="s">
        <v>3839</v>
      </c>
      <c r="C67" s="150" t="s">
        <v>3840</v>
      </c>
      <c r="D67" s="150" t="s">
        <v>3841</v>
      </c>
      <c r="E67" s="833" t="s">
        <v>3842</v>
      </c>
      <c r="F67" s="835" t="s">
        <v>3843</v>
      </c>
      <c r="G67" s="833" t="s">
        <v>3844</v>
      </c>
      <c r="H67" s="858" t="s">
        <v>3845</v>
      </c>
      <c r="I67" s="132" t="s">
        <v>970</v>
      </c>
    </row>
    <row r="68" spans="1:9" s="84" customFormat="1" ht="17.399999999999999" x14ac:dyDescent="0.3">
      <c r="A68" s="83"/>
      <c r="B68" s="42" t="s">
        <v>3846</v>
      </c>
      <c r="C68" s="150" t="s">
        <v>3847</v>
      </c>
      <c r="D68" s="150" t="s">
        <v>3848</v>
      </c>
      <c r="E68" s="833" t="s">
        <v>3849</v>
      </c>
      <c r="F68" s="835" t="s">
        <v>3850</v>
      </c>
      <c r="G68" s="833" t="s">
        <v>3851</v>
      </c>
      <c r="H68" s="858" t="s">
        <v>3852</v>
      </c>
      <c r="I68" s="44"/>
    </row>
    <row r="69" spans="1:9" s="124" customFormat="1" ht="19.8" x14ac:dyDescent="0.3">
      <c r="A69" s="123"/>
      <c r="B69" s="57" t="s">
        <v>3622</v>
      </c>
      <c r="C69" s="57">
        <v>5</v>
      </c>
      <c r="D69" s="57">
        <v>3</v>
      </c>
      <c r="E69" s="57"/>
      <c r="F69" s="57">
        <v>6</v>
      </c>
      <c r="G69" s="57">
        <v>1</v>
      </c>
      <c r="H69" s="67"/>
      <c r="I69" s="68"/>
    </row>
    <row r="70" spans="1:9" s="29" customFormat="1" ht="16.05" customHeight="1" x14ac:dyDescent="0.3">
      <c r="A70" s="39">
        <v>23</v>
      </c>
      <c r="B70" s="23" t="s">
        <v>3853</v>
      </c>
      <c r="C70" s="858" t="s">
        <v>3854</v>
      </c>
      <c r="D70" s="857" t="s">
        <v>3855</v>
      </c>
      <c r="E70" s="63" t="s">
        <v>3856</v>
      </c>
      <c r="F70" s="832" t="s">
        <v>3857</v>
      </c>
      <c r="G70" s="150" t="s">
        <v>3858</v>
      </c>
      <c r="H70" s="24"/>
      <c r="I70" s="63" t="s">
        <v>3859</v>
      </c>
    </row>
    <row r="71" spans="1:9" s="84" customFormat="1" ht="17.399999999999999" x14ac:dyDescent="0.3">
      <c r="A71" s="83"/>
      <c r="B71" s="42" t="s">
        <v>3630</v>
      </c>
      <c r="C71" s="858" t="s">
        <v>3860</v>
      </c>
      <c r="D71" s="857" t="s">
        <v>3861</v>
      </c>
      <c r="E71" s="63" t="s">
        <v>3862</v>
      </c>
      <c r="F71" s="832" t="s">
        <v>3863</v>
      </c>
      <c r="G71" s="150" t="s">
        <v>3864</v>
      </c>
      <c r="H71" s="43"/>
      <c r="I71" s="894"/>
    </row>
    <row r="72" spans="1:9" s="124" customFormat="1" ht="19.8" x14ac:dyDescent="0.3">
      <c r="A72" s="123"/>
      <c r="B72" s="57" t="s">
        <v>3648</v>
      </c>
      <c r="C72" s="57">
        <v>5</v>
      </c>
      <c r="D72" s="57">
        <v>3</v>
      </c>
      <c r="E72" s="57">
        <v>1</v>
      </c>
      <c r="F72" s="57">
        <v>4</v>
      </c>
      <c r="G72" s="57">
        <v>2</v>
      </c>
      <c r="H72" s="67"/>
      <c r="I72" s="68"/>
    </row>
    <row r="73" spans="1:9" s="29" customFormat="1" ht="16.05" customHeight="1" x14ac:dyDescent="0.3">
      <c r="A73" s="22">
        <v>24</v>
      </c>
      <c r="B73" s="23" t="s">
        <v>196</v>
      </c>
      <c r="C73" s="61"/>
      <c r="D73" s="835" t="s">
        <v>3865</v>
      </c>
      <c r="E73" s="858" t="s">
        <v>3748</v>
      </c>
      <c r="F73" s="835" t="s">
        <v>3866</v>
      </c>
      <c r="G73" s="150" t="s">
        <v>3867</v>
      </c>
      <c r="H73" s="859"/>
      <c r="I73" s="130" t="s">
        <v>1024</v>
      </c>
    </row>
    <row r="74" spans="1:9" s="84" customFormat="1" ht="17.399999999999999" x14ac:dyDescent="0.3">
      <c r="A74" s="83"/>
      <c r="B74" s="42" t="s">
        <v>3615</v>
      </c>
      <c r="C74" s="42"/>
      <c r="D74" s="835" t="s">
        <v>3868</v>
      </c>
      <c r="E74" s="858" t="s">
        <v>3869</v>
      </c>
      <c r="F74" s="835" t="s">
        <v>3870</v>
      </c>
      <c r="G74" s="150" t="s">
        <v>3871</v>
      </c>
      <c r="H74" s="43"/>
      <c r="I74" s="44"/>
    </row>
    <row r="75" spans="1:9" s="124" customFormat="1" ht="19.8" x14ac:dyDescent="0.3">
      <c r="A75" s="123"/>
      <c r="B75" s="57" t="s">
        <v>3622</v>
      </c>
      <c r="C75" s="57"/>
      <c r="D75" s="57">
        <v>3</v>
      </c>
      <c r="E75" s="57">
        <v>1</v>
      </c>
      <c r="F75" s="57">
        <v>2</v>
      </c>
      <c r="G75" s="57">
        <v>4</v>
      </c>
      <c r="H75" s="67"/>
      <c r="I75" s="68"/>
    </row>
    <row r="76" spans="1:9" ht="16.05" customHeight="1" x14ac:dyDescent="0.3">
      <c r="A76" s="39">
        <v>25</v>
      </c>
      <c r="B76" s="23" t="s">
        <v>3872</v>
      </c>
      <c r="C76" s="852" t="s">
        <v>3873</v>
      </c>
      <c r="D76" s="895" t="s">
        <v>3874</v>
      </c>
      <c r="E76" s="858" t="s">
        <v>3875</v>
      </c>
      <c r="F76" s="835" t="s">
        <v>3876</v>
      </c>
      <c r="G76" s="63" t="s">
        <v>3877</v>
      </c>
      <c r="H76" s="125"/>
      <c r="I76" s="860" t="s">
        <v>3878</v>
      </c>
    </row>
    <row r="77" spans="1:9" s="84" customFormat="1" ht="17.399999999999999" x14ac:dyDescent="0.3">
      <c r="A77" s="83"/>
      <c r="B77" s="42" t="s">
        <v>3615</v>
      </c>
      <c r="C77" s="42" t="s">
        <v>3879</v>
      </c>
      <c r="D77" s="42" t="s">
        <v>3880</v>
      </c>
      <c r="E77" s="42" t="s">
        <v>3881</v>
      </c>
      <c r="F77" s="32" t="s">
        <v>3882</v>
      </c>
      <c r="G77" s="42" t="s">
        <v>3883</v>
      </c>
      <c r="H77" s="43"/>
      <c r="I77" s="44"/>
    </row>
    <row r="78" spans="1:9" s="124" customFormat="1" ht="20.399999999999999" thickBot="1" x14ac:dyDescent="0.35">
      <c r="A78" s="123"/>
      <c r="B78" s="57" t="s">
        <v>3648</v>
      </c>
      <c r="C78" s="57">
        <v>4</v>
      </c>
      <c r="D78" s="57"/>
      <c r="E78" s="66"/>
      <c r="F78" s="66">
        <v>3</v>
      </c>
      <c r="G78" s="57"/>
      <c r="H78" s="67"/>
      <c r="I78" s="68"/>
    </row>
    <row r="79" spans="1:9" ht="16.05" customHeight="1" x14ac:dyDescent="0.3">
      <c r="A79" s="22">
        <v>26</v>
      </c>
      <c r="B79" s="23" t="s">
        <v>3884</v>
      </c>
      <c r="C79" s="895" t="s">
        <v>3885</v>
      </c>
      <c r="D79" s="863" t="s">
        <v>3886</v>
      </c>
      <c r="E79" s="864" t="s">
        <v>3887</v>
      </c>
      <c r="F79" s="841" t="s">
        <v>3888</v>
      </c>
      <c r="G79" s="865" t="s">
        <v>3889</v>
      </c>
      <c r="H79" s="125"/>
      <c r="I79" s="860" t="s">
        <v>3878</v>
      </c>
    </row>
    <row r="80" spans="1:9" s="84" customFormat="1" ht="17.399999999999999" x14ac:dyDescent="0.3">
      <c r="A80" s="83"/>
      <c r="B80" s="42" t="s">
        <v>3615</v>
      </c>
      <c r="C80" s="42" t="s">
        <v>3890</v>
      </c>
      <c r="D80" s="74" t="s">
        <v>3891</v>
      </c>
      <c r="E80" s="52" t="s">
        <v>3892</v>
      </c>
      <c r="F80" s="96" t="s">
        <v>3893</v>
      </c>
      <c r="G80" s="97" t="s">
        <v>3894</v>
      </c>
      <c r="H80" s="43"/>
      <c r="I80" s="44"/>
    </row>
    <row r="81" spans="1:9" s="124" customFormat="1" ht="20.399999999999999" thickBot="1" x14ac:dyDescent="0.35">
      <c r="A81" s="123"/>
      <c r="B81" s="57" t="s">
        <v>3648</v>
      </c>
      <c r="C81" s="57">
        <v>6</v>
      </c>
      <c r="D81" s="128"/>
      <c r="E81" s="55">
        <v>2</v>
      </c>
      <c r="F81" s="55">
        <v>1</v>
      </c>
      <c r="G81" s="56">
        <v>5</v>
      </c>
      <c r="H81" s="67"/>
      <c r="I81" s="68"/>
    </row>
    <row r="82" spans="1:9" s="29" customFormat="1" ht="16.05" customHeight="1" thickBot="1" x14ac:dyDescent="0.35">
      <c r="A82" s="114">
        <v>27</v>
      </c>
      <c r="B82" s="107" t="s">
        <v>3895</v>
      </c>
      <c r="C82" s="873"/>
      <c r="D82" s="896" t="s">
        <v>3771</v>
      </c>
      <c r="E82" s="882" t="s">
        <v>131</v>
      </c>
      <c r="F82" s="897" t="s">
        <v>720</v>
      </c>
      <c r="G82" s="876" t="s">
        <v>132</v>
      </c>
      <c r="H82" s="898"/>
      <c r="I82" s="899" t="s">
        <v>3896</v>
      </c>
    </row>
    <row r="83" spans="1:9" s="84" customFormat="1" ht="17.399999999999999" x14ac:dyDescent="0.3">
      <c r="A83" s="83"/>
      <c r="B83" s="42" t="s">
        <v>3615</v>
      </c>
      <c r="C83" s="42"/>
      <c r="D83" s="895" t="s">
        <v>3897</v>
      </c>
      <c r="E83" s="864" t="s">
        <v>3898</v>
      </c>
      <c r="F83" s="833" t="s">
        <v>3899</v>
      </c>
      <c r="G83" s="858" t="s">
        <v>3900</v>
      </c>
      <c r="H83" s="43"/>
      <c r="I83" s="44"/>
    </row>
    <row r="84" spans="1:9" s="124" customFormat="1" ht="20.399999999999999" thickBot="1" x14ac:dyDescent="0.35">
      <c r="A84" s="123"/>
      <c r="B84" s="57" t="s">
        <v>3901</v>
      </c>
      <c r="C84" s="57"/>
      <c r="D84" s="128">
        <v>3</v>
      </c>
      <c r="E84" s="55">
        <v>1</v>
      </c>
      <c r="F84" s="56">
        <v>2</v>
      </c>
      <c r="G84" s="57">
        <v>4</v>
      </c>
      <c r="H84" s="67"/>
      <c r="I84" s="68"/>
    </row>
    <row r="85" spans="1:9" ht="16.05" customHeight="1" x14ac:dyDescent="0.3">
      <c r="A85" s="22">
        <v>28</v>
      </c>
      <c r="B85" s="23" t="s">
        <v>3902</v>
      </c>
      <c r="C85" s="900"/>
      <c r="D85" s="832" t="s">
        <v>3903</v>
      </c>
      <c r="E85" s="901" t="s">
        <v>3904</v>
      </c>
      <c r="F85" s="63" t="s">
        <v>3905</v>
      </c>
      <c r="G85" s="832" t="s">
        <v>3906</v>
      </c>
      <c r="H85" s="902"/>
      <c r="I85" s="862" t="s">
        <v>3907</v>
      </c>
    </row>
    <row r="86" spans="1:9" s="84" customFormat="1" ht="17.399999999999999" x14ac:dyDescent="0.3">
      <c r="A86" s="83"/>
      <c r="B86" s="42" t="s">
        <v>3615</v>
      </c>
      <c r="C86" s="42"/>
      <c r="D86" s="832" t="s">
        <v>3908</v>
      </c>
      <c r="E86" s="901" t="s">
        <v>3909</v>
      </c>
      <c r="F86" s="63" t="s">
        <v>3910</v>
      </c>
      <c r="G86" s="832" t="s">
        <v>3911</v>
      </c>
      <c r="H86" s="43"/>
      <c r="I86" s="44"/>
    </row>
    <row r="87" spans="1:9" s="124" customFormat="1" ht="20.399999999999999" thickBot="1" x14ac:dyDescent="0.35">
      <c r="A87" s="123"/>
      <c r="B87" s="57" t="s">
        <v>3648</v>
      </c>
      <c r="C87" s="57"/>
      <c r="D87" s="57"/>
      <c r="E87" s="66">
        <v>4</v>
      </c>
      <c r="F87" s="57">
        <v>3</v>
      </c>
      <c r="G87" s="57">
        <v>5</v>
      </c>
      <c r="H87" s="67"/>
      <c r="I87" s="68"/>
    </row>
    <row r="88" spans="1:9" ht="16.05" customHeight="1" thickBot="1" x14ac:dyDescent="0.35">
      <c r="A88" s="22">
        <v>29</v>
      </c>
      <c r="B88" s="23" t="s">
        <v>3912</v>
      </c>
      <c r="C88" s="900"/>
      <c r="D88" s="903" t="s">
        <v>3819</v>
      </c>
      <c r="E88" s="904" t="s">
        <v>3913</v>
      </c>
      <c r="F88" s="842" t="s">
        <v>3659</v>
      </c>
      <c r="G88" s="858" t="s">
        <v>3914</v>
      </c>
      <c r="H88" s="833" t="s">
        <v>3651</v>
      </c>
      <c r="I88" s="862" t="s">
        <v>3907</v>
      </c>
    </row>
    <row r="89" spans="1:9" s="84" customFormat="1" ht="17.399999999999999" x14ac:dyDescent="0.3">
      <c r="A89" s="83"/>
      <c r="B89" s="42" t="s">
        <v>3615</v>
      </c>
      <c r="C89" s="42"/>
      <c r="D89" s="903" t="s">
        <v>3664</v>
      </c>
      <c r="E89" s="904" t="s">
        <v>3915</v>
      </c>
      <c r="F89" s="842" t="s">
        <v>3916</v>
      </c>
      <c r="G89" s="858" t="s">
        <v>3917</v>
      </c>
      <c r="H89" s="833" t="s">
        <v>3664</v>
      </c>
      <c r="I89" s="44"/>
    </row>
    <row r="90" spans="1:9" s="124" customFormat="1" ht="20.399999999999999" thickBot="1" x14ac:dyDescent="0.35">
      <c r="A90" s="123"/>
      <c r="B90" s="57" t="s">
        <v>3648</v>
      </c>
      <c r="C90" s="57"/>
      <c r="D90" s="128"/>
      <c r="E90" s="55">
        <v>1</v>
      </c>
      <c r="F90" s="56">
        <v>2</v>
      </c>
      <c r="G90" s="57">
        <v>6</v>
      </c>
      <c r="H90" s="67"/>
      <c r="I90" s="68"/>
    </row>
    <row r="91" spans="1:9" s="29" customFormat="1" ht="16.05" customHeight="1" x14ac:dyDescent="0.3">
      <c r="A91" s="22">
        <v>30</v>
      </c>
      <c r="B91" s="23" t="s">
        <v>202</v>
      </c>
      <c r="C91" s="835" t="s">
        <v>3918</v>
      </c>
      <c r="D91" s="851" t="s">
        <v>3670</v>
      </c>
      <c r="E91" s="872" t="s">
        <v>3669</v>
      </c>
      <c r="F91" s="150" t="s">
        <v>3919</v>
      </c>
      <c r="G91" s="858" t="s">
        <v>3671</v>
      </c>
      <c r="H91" s="125"/>
      <c r="I91" s="41" t="s">
        <v>3920</v>
      </c>
    </row>
    <row r="92" spans="1:9" s="84" customFormat="1" ht="17.399999999999999" x14ac:dyDescent="0.3">
      <c r="A92" s="83"/>
      <c r="B92" s="42" t="s">
        <v>3615</v>
      </c>
      <c r="C92" s="835" t="s">
        <v>3921</v>
      </c>
      <c r="D92" s="851" t="s">
        <v>3922</v>
      </c>
      <c r="E92" s="872" t="s">
        <v>3923</v>
      </c>
      <c r="F92" s="150" t="s">
        <v>3924</v>
      </c>
      <c r="G92" s="858" t="s">
        <v>3925</v>
      </c>
      <c r="H92" s="43"/>
      <c r="I92" s="44"/>
    </row>
    <row r="93" spans="1:9" s="124" customFormat="1" ht="19.8" x14ac:dyDescent="0.3">
      <c r="A93" s="123"/>
      <c r="B93" s="57" t="s">
        <v>3648</v>
      </c>
      <c r="C93" s="57"/>
      <c r="D93" s="57">
        <v>2</v>
      </c>
      <c r="E93" s="57">
        <v>3</v>
      </c>
      <c r="F93" s="57">
        <v>1</v>
      </c>
      <c r="G93" s="57">
        <v>4</v>
      </c>
      <c r="H93" s="67"/>
      <c r="I93" s="68"/>
    </row>
    <row r="94" spans="1:9" ht="16.05" customHeight="1" x14ac:dyDescent="0.3">
      <c r="A94" s="22">
        <v>31</v>
      </c>
      <c r="B94" s="23" t="s">
        <v>3926</v>
      </c>
      <c r="C94" s="835" t="s">
        <v>3679</v>
      </c>
      <c r="D94" s="832" t="s">
        <v>3927</v>
      </c>
      <c r="E94" s="851" t="s">
        <v>3680</v>
      </c>
      <c r="F94" s="852" t="s">
        <v>3928</v>
      </c>
      <c r="G94" s="833" t="s">
        <v>3929</v>
      </c>
      <c r="H94" s="125"/>
      <c r="I94" s="860" t="s">
        <v>3930</v>
      </c>
    </row>
    <row r="95" spans="1:9" s="84" customFormat="1" ht="17.399999999999999" x14ac:dyDescent="0.3">
      <c r="A95" s="83"/>
      <c r="B95" s="42" t="s">
        <v>3615</v>
      </c>
      <c r="C95" s="835" t="s">
        <v>3931</v>
      </c>
      <c r="D95" s="832" t="s">
        <v>3932</v>
      </c>
      <c r="E95" s="851" t="s">
        <v>3933</v>
      </c>
      <c r="F95" s="852" t="s">
        <v>3934</v>
      </c>
      <c r="G95" s="833" t="s">
        <v>3935</v>
      </c>
      <c r="H95" s="43"/>
      <c r="I95" s="44"/>
    </row>
    <row r="96" spans="1:9" s="124" customFormat="1" ht="20.399999999999999" thickBot="1" x14ac:dyDescent="0.35">
      <c r="A96" s="123"/>
      <c r="B96" s="57" t="s">
        <v>3648</v>
      </c>
      <c r="C96" s="57">
        <v>6</v>
      </c>
      <c r="D96" s="57"/>
      <c r="E96" s="66" t="s">
        <v>3724</v>
      </c>
      <c r="F96" s="57">
        <v>2</v>
      </c>
      <c r="G96" s="57"/>
      <c r="H96" s="67"/>
      <c r="I96" s="68"/>
    </row>
    <row r="97" spans="1:9" ht="16.05" customHeight="1" thickBot="1" x14ac:dyDescent="0.35">
      <c r="A97" s="22">
        <v>32</v>
      </c>
      <c r="B97" s="23" t="s">
        <v>3936</v>
      </c>
      <c r="C97" s="835"/>
      <c r="D97" s="885" t="s">
        <v>3692</v>
      </c>
      <c r="E97" s="864" t="s">
        <v>3937</v>
      </c>
      <c r="F97" s="842" t="s">
        <v>3938</v>
      </c>
      <c r="G97" s="833" t="s">
        <v>3691</v>
      </c>
      <c r="H97" s="125"/>
      <c r="I97" s="860" t="s">
        <v>3930</v>
      </c>
    </row>
    <row r="98" spans="1:9" s="84" customFormat="1" ht="17.399999999999999" x14ac:dyDescent="0.3">
      <c r="A98" s="83"/>
      <c r="B98" s="42" t="s">
        <v>3615</v>
      </c>
      <c r="C98" s="42"/>
      <c r="D98" s="885" t="s">
        <v>3939</v>
      </c>
      <c r="E98" s="864" t="s">
        <v>3940</v>
      </c>
      <c r="F98" s="842" t="s">
        <v>3941</v>
      </c>
      <c r="G98" s="833" t="s">
        <v>3942</v>
      </c>
      <c r="H98" s="43"/>
      <c r="I98" s="44"/>
    </row>
    <row r="99" spans="1:9" s="124" customFormat="1" ht="20.399999999999999" thickBot="1" x14ac:dyDescent="0.35">
      <c r="A99" s="123"/>
      <c r="B99" s="57" t="s">
        <v>3648</v>
      </c>
      <c r="C99" s="57"/>
      <c r="D99" s="128">
        <v>5</v>
      </c>
      <c r="E99" s="55">
        <v>1</v>
      </c>
      <c r="F99" s="56">
        <v>3</v>
      </c>
      <c r="G99" s="57">
        <v>4</v>
      </c>
      <c r="H99" s="67"/>
      <c r="I99" s="68"/>
    </row>
    <row r="100" spans="1:9" s="29" customFormat="1" ht="16.05" customHeight="1" x14ac:dyDescent="0.3">
      <c r="A100" s="22">
        <v>33</v>
      </c>
      <c r="B100" s="23" t="s">
        <v>3943</v>
      </c>
      <c r="C100" s="24"/>
      <c r="D100" s="857" t="s">
        <v>3791</v>
      </c>
      <c r="E100" s="905" t="s">
        <v>3788</v>
      </c>
      <c r="F100" s="63" t="s">
        <v>3792</v>
      </c>
      <c r="G100" s="857" t="s">
        <v>3787</v>
      </c>
      <c r="H100" s="61"/>
      <c r="I100" s="130" t="s">
        <v>3944</v>
      </c>
    </row>
    <row r="101" spans="1:9" s="84" customFormat="1" ht="17.399999999999999" x14ac:dyDescent="0.3">
      <c r="A101" s="83"/>
      <c r="B101" s="42" t="s">
        <v>3630</v>
      </c>
      <c r="C101" s="42"/>
      <c r="D101" s="857" t="s">
        <v>3945</v>
      </c>
      <c r="E101" s="905" t="s">
        <v>3946</v>
      </c>
      <c r="F101" s="63" t="s">
        <v>3947</v>
      </c>
      <c r="G101" s="857" t="s">
        <v>3948</v>
      </c>
      <c r="H101" s="43"/>
      <c r="I101" s="44"/>
    </row>
    <row r="102" spans="1:9" s="124" customFormat="1" ht="20.399999999999999" thickBot="1" x14ac:dyDescent="0.35">
      <c r="A102" s="123"/>
      <c r="B102" s="57" t="s">
        <v>3622</v>
      </c>
      <c r="C102" s="57"/>
      <c r="D102" s="57">
        <v>5</v>
      </c>
      <c r="E102" s="66">
        <v>4</v>
      </c>
      <c r="F102" s="57">
        <v>3</v>
      </c>
      <c r="G102" s="57">
        <v>6</v>
      </c>
      <c r="H102" s="67"/>
      <c r="I102" s="68"/>
    </row>
    <row r="103" spans="1:9" s="29" customFormat="1" ht="16.05" customHeight="1" thickBot="1" x14ac:dyDescent="0.35">
      <c r="A103" s="22">
        <v>34</v>
      </c>
      <c r="B103" s="23" t="s">
        <v>3949</v>
      </c>
      <c r="C103" s="24"/>
      <c r="D103" s="885" t="s">
        <v>3950</v>
      </c>
      <c r="E103" s="888" t="s">
        <v>3951</v>
      </c>
      <c r="F103" s="889" t="s">
        <v>3952</v>
      </c>
      <c r="G103" s="857"/>
      <c r="H103" s="61"/>
      <c r="I103" s="130" t="s">
        <v>3944</v>
      </c>
    </row>
    <row r="104" spans="1:9" s="84" customFormat="1" ht="17.399999999999999" x14ac:dyDescent="0.3">
      <c r="A104" s="83"/>
      <c r="B104" s="42" t="s">
        <v>3630</v>
      </c>
      <c r="C104" s="42"/>
      <c r="D104" s="885" t="s">
        <v>3953</v>
      </c>
      <c r="E104" s="888" t="s">
        <v>3954</v>
      </c>
      <c r="F104" s="889" t="s">
        <v>3955</v>
      </c>
      <c r="G104" s="42"/>
      <c r="H104" s="43"/>
      <c r="I104" s="44"/>
    </row>
    <row r="105" spans="1:9" s="124" customFormat="1" ht="20.399999999999999" thickBot="1" x14ac:dyDescent="0.35">
      <c r="A105" s="123"/>
      <c r="B105" s="57" t="s">
        <v>3648</v>
      </c>
      <c r="C105" s="57"/>
      <c r="D105" s="128"/>
      <c r="E105" s="55">
        <v>1</v>
      </c>
      <c r="F105" s="56">
        <v>2</v>
      </c>
      <c r="G105" s="57"/>
      <c r="H105" s="67"/>
      <c r="I105" s="68"/>
    </row>
    <row r="106" spans="1:9" ht="16.05" customHeight="1" x14ac:dyDescent="0.3">
      <c r="A106" s="22">
        <v>35</v>
      </c>
      <c r="B106" s="23" t="s">
        <v>3956</v>
      </c>
      <c r="C106" s="832" t="s">
        <v>3957</v>
      </c>
      <c r="D106" s="851" t="s">
        <v>3958</v>
      </c>
      <c r="E106" s="906" t="s">
        <v>3820</v>
      </c>
      <c r="F106" s="63" t="s">
        <v>3959</v>
      </c>
      <c r="G106" s="857" t="s">
        <v>3960</v>
      </c>
      <c r="H106" s="832" t="s">
        <v>3961</v>
      </c>
      <c r="I106" s="907" t="s">
        <v>3962</v>
      </c>
    </row>
    <row r="107" spans="1:9" s="84" customFormat="1" ht="17.399999999999999" x14ac:dyDescent="0.3">
      <c r="A107" s="83"/>
      <c r="B107" s="42" t="s">
        <v>3615</v>
      </c>
      <c r="C107" s="832" t="s">
        <v>3963</v>
      </c>
      <c r="D107" s="851" t="s">
        <v>3964</v>
      </c>
      <c r="E107" s="906" t="s">
        <v>3965</v>
      </c>
      <c r="F107" s="63" t="s">
        <v>3966</v>
      </c>
      <c r="G107" s="857" t="s">
        <v>3967</v>
      </c>
      <c r="H107" s="832" t="s">
        <v>3968</v>
      </c>
      <c r="I107" s="44"/>
    </row>
    <row r="108" spans="1:9" s="124" customFormat="1" ht="19.8" x14ac:dyDescent="0.3">
      <c r="A108" s="123"/>
      <c r="B108" s="57" t="s">
        <v>3648</v>
      </c>
      <c r="C108" s="57"/>
      <c r="D108" s="57"/>
      <c r="E108" s="57">
        <v>5</v>
      </c>
      <c r="F108" s="57"/>
      <c r="G108" s="57">
        <v>6</v>
      </c>
      <c r="H108" s="67"/>
      <c r="I108" s="68"/>
    </row>
    <row r="109" spans="1:9" ht="16.05" customHeight="1" x14ac:dyDescent="0.3">
      <c r="A109" s="22">
        <v>36</v>
      </c>
      <c r="B109" s="23" t="s">
        <v>3969</v>
      </c>
      <c r="C109" s="835" t="s">
        <v>3970</v>
      </c>
      <c r="D109" s="833" t="s">
        <v>3971</v>
      </c>
      <c r="E109" s="63" t="s">
        <v>3972</v>
      </c>
      <c r="F109" s="858" t="s">
        <v>3973</v>
      </c>
      <c r="G109" s="852" t="s">
        <v>3974</v>
      </c>
      <c r="H109" s="61"/>
      <c r="I109" s="907" t="s">
        <v>3962</v>
      </c>
    </row>
    <row r="110" spans="1:9" s="84" customFormat="1" ht="17.399999999999999" x14ac:dyDescent="0.3">
      <c r="A110" s="83"/>
      <c r="B110" s="42" t="s">
        <v>3615</v>
      </c>
      <c r="C110" s="835" t="s">
        <v>3975</v>
      </c>
      <c r="D110" s="833" t="s">
        <v>3976</v>
      </c>
      <c r="E110" s="63" t="s">
        <v>3977</v>
      </c>
      <c r="F110" s="858" t="s">
        <v>3978</v>
      </c>
      <c r="G110" s="852" t="s">
        <v>3979</v>
      </c>
      <c r="H110" s="43"/>
      <c r="I110" s="894"/>
    </row>
    <row r="111" spans="1:9" s="124" customFormat="1" ht="19.8" x14ac:dyDescent="0.3">
      <c r="A111" s="123"/>
      <c r="B111" s="57" t="s">
        <v>3648</v>
      </c>
      <c r="C111" s="57">
        <v>3</v>
      </c>
      <c r="D111" s="57">
        <v>4</v>
      </c>
      <c r="E111" s="57">
        <v>2</v>
      </c>
      <c r="F111" s="57">
        <v>1</v>
      </c>
      <c r="G111" s="57"/>
      <c r="H111" s="67"/>
      <c r="I111" s="57"/>
    </row>
    <row r="112" spans="1:9" s="65" customFormat="1" ht="16.05" customHeight="1" x14ac:dyDescent="0.3">
      <c r="A112" s="22">
        <v>37</v>
      </c>
      <c r="B112" s="23" t="s">
        <v>3980</v>
      </c>
      <c r="C112" s="858" t="s">
        <v>3981</v>
      </c>
      <c r="D112" s="858" t="s">
        <v>3982</v>
      </c>
      <c r="E112" s="150" t="s">
        <v>3983</v>
      </c>
      <c r="F112" s="858" t="s">
        <v>3984</v>
      </c>
      <c r="G112" s="150" t="s">
        <v>3985</v>
      </c>
      <c r="H112" s="142"/>
      <c r="I112" s="908" t="s">
        <v>3986</v>
      </c>
    </row>
    <row r="113" spans="1:9" s="84" customFormat="1" ht="17.399999999999999" x14ac:dyDescent="0.3">
      <c r="A113" s="83"/>
      <c r="B113" s="42" t="s">
        <v>3615</v>
      </c>
      <c r="C113" s="858" t="s">
        <v>3987</v>
      </c>
      <c r="D113" s="858" t="s">
        <v>3988</v>
      </c>
      <c r="E113" s="150" t="s">
        <v>3989</v>
      </c>
      <c r="F113" s="858" t="s">
        <v>3923</v>
      </c>
      <c r="G113" s="150" t="s">
        <v>3990</v>
      </c>
      <c r="H113" s="43"/>
      <c r="I113" s="894"/>
    </row>
    <row r="114" spans="1:9" s="124" customFormat="1" ht="19.8" x14ac:dyDescent="0.3">
      <c r="A114" s="123"/>
      <c r="B114" s="57" t="s">
        <v>3622</v>
      </c>
      <c r="C114" s="57">
        <v>4</v>
      </c>
      <c r="D114" s="57">
        <v>3</v>
      </c>
      <c r="E114" s="57">
        <v>1</v>
      </c>
      <c r="F114" s="57">
        <v>2</v>
      </c>
      <c r="G114" s="57">
        <v>5</v>
      </c>
      <c r="H114" s="67"/>
      <c r="I114" s="57"/>
    </row>
    <row r="115" spans="1:9" ht="16.05" customHeight="1" x14ac:dyDescent="0.3">
      <c r="A115" s="22">
        <v>38</v>
      </c>
      <c r="B115" s="23" t="s">
        <v>3991</v>
      </c>
      <c r="C115" s="832" t="s">
        <v>3992</v>
      </c>
      <c r="D115" s="858" t="s">
        <v>3993</v>
      </c>
      <c r="E115" s="63" t="s">
        <v>3994</v>
      </c>
      <c r="F115" s="835" t="s">
        <v>3995</v>
      </c>
      <c r="G115" s="858" t="s">
        <v>3996</v>
      </c>
      <c r="H115" s="125"/>
      <c r="I115" s="133" t="s">
        <v>1157</v>
      </c>
    </row>
    <row r="116" spans="1:9" s="84" customFormat="1" ht="17.399999999999999" x14ac:dyDescent="0.3">
      <c r="A116" s="83"/>
      <c r="B116" s="42" t="s">
        <v>3997</v>
      </c>
      <c r="C116" s="832" t="s">
        <v>3998</v>
      </c>
      <c r="D116" s="858" t="s">
        <v>3999</v>
      </c>
      <c r="E116" s="909" t="s">
        <v>4000</v>
      </c>
      <c r="F116" s="835" t="s">
        <v>4001</v>
      </c>
      <c r="G116" s="858" t="s">
        <v>4002</v>
      </c>
      <c r="H116" s="43"/>
      <c r="I116" s="44"/>
    </row>
    <row r="117" spans="1:9" s="124" customFormat="1" ht="19.8" x14ac:dyDescent="0.3">
      <c r="A117" s="123"/>
      <c r="B117" s="57" t="s">
        <v>3901</v>
      </c>
      <c r="C117" s="57"/>
      <c r="D117" s="57"/>
      <c r="E117" s="57"/>
      <c r="F117" s="57">
        <v>6</v>
      </c>
      <c r="G117" s="57"/>
      <c r="H117" s="67"/>
      <c r="I117" s="68"/>
    </row>
    <row r="118" spans="1:9" ht="16.05" customHeight="1" x14ac:dyDescent="0.3">
      <c r="A118" s="22">
        <v>39</v>
      </c>
      <c r="B118" s="23" t="s">
        <v>4003</v>
      </c>
      <c r="C118" s="850"/>
      <c r="D118" s="150" t="s">
        <v>4004</v>
      </c>
      <c r="E118" s="150" t="s">
        <v>4005</v>
      </c>
      <c r="F118" s="833" t="s">
        <v>4006</v>
      </c>
      <c r="G118" s="63" t="s">
        <v>4007</v>
      </c>
      <c r="H118" s="125"/>
      <c r="I118" s="133" t="s">
        <v>1157</v>
      </c>
    </row>
    <row r="119" spans="1:9" s="84" customFormat="1" ht="17.399999999999999" x14ac:dyDescent="0.3">
      <c r="A119" s="83"/>
      <c r="B119" s="42" t="s">
        <v>3997</v>
      </c>
      <c r="C119" s="42"/>
      <c r="D119" s="150" t="s">
        <v>4008</v>
      </c>
      <c r="E119" s="150" t="s">
        <v>4009</v>
      </c>
      <c r="F119" s="833" t="s">
        <v>4010</v>
      </c>
      <c r="G119" s="63" t="s">
        <v>4011</v>
      </c>
      <c r="H119" s="43"/>
      <c r="I119" s="44"/>
    </row>
    <row r="120" spans="1:9" s="124" customFormat="1" ht="19.8" x14ac:dyDescent="0.3">
      <c r="A120" s="123"/>
      <c r="B120" s="57" t="s">
        <v>3901</v>
      </c>
      <c r="C120" s="57"/>
      <c r="D120" s="57"/>
      <c r="E120" s="57">
        <v>3</v>
      </c>
      <c r="F120" s="57"/>
      <c r="G120" s="57">
        <v>5</v>
      </c>
      <c r="H120" s="67"/>
      <c r="I120" s="68"/>
    </row>
    <row r="121" spans="1:9" ht="16.05" customHeight="1" x14ac:dyDescent="0.3">
      <c r="A121" s="22">
        <v>40</v>
      </c>
      <c r="B121" s="23" t="s">
        <v>4012</v>
      </c>
      <c r="C121" s="850"/>
      <c r="D121" s="858" t="s">
        <v>4013</v>
      </c>
      <c r="E121" s="833" t="s">
        <v>4014</v>
      </c>
      <c r="F121" s="847" t="s">
        <v>4015</v>
      </c>
      <c r="G121" s="835" t="s">
        <v>4016</v>
      </c>
      <c r="H121" s="125"/>
      <c r="I121" s="133" t="s">
        <v>1157</v>
      </c>
    </row>
    <row r="122" spans="1:9" s="84" customFormat="1" ht="17.399999999999999" x14ac:dyDescent="0.3">
      <c r="A122" s="83"/>
      <c r="B122" s="42" t="s">
        <v>3615</v>
      </c>
      <c r="C122" s="42"/>
      <c r="D122" s="858" t="s">
        <v>4017</v>
      </c>
      <c r="E122" s="833" t="s">
        <v>4018</v>
      </c>
      <c r="F122" s="847" t="s">
        <v>4019</v>
      </c>
      <c r="G122" s="835" t="s">
        <v>4020</v>
      </c>
      <c r="H122" s="43"/>
      <c r="I122" s="44"/>
    </row>
    <row r="123" spans="1:9" s="124" customFormat="1" ht="19.8" x14ac:dyDescent="0.3">
      <c r="A123" s="123"/>
      <c r="B123" s="57" t="s">
        <v>3648</v>
      </c>
      <c r="C123" s="57"/>
      <c r="D123" s="57">
        <v>2</v>
      </c>
      <c r="E123" s="57">
        <v>4</v>
      </c>
      <c r="F123" s="57">
        <v>1</v>
      </c>
      <c r="G123" s="57"/>
      <c r="H123" s="67"/>
      <c r="I123" s="68"/>
    </row>
    <row r="124" spans="1:9" ht="16.05" customHeight="1" x14ac:dyDescent="0.3">
      <c r="A124" s="22">
        <v>41</v>
      </c>
      <c r="B124" s="23" t="s">
        <v>4021</v>
      </c>
      <c r="C124" s="835" t="s">
        <v>4022</v>
      </c>
      <c r="D124" s="861" t="s">
        <v>4023</v>
      </c>
      <c r="E124" s="833" t="s">
        <v>4024</v>
      </c>
      <c r="F124" s="63" t="s">
        <v>4025</v>
      </c>
      <c r="G124" s="63" t="s">
        <v>4026</v>
      </c>
      <c r="H124" s="144"/>
      <c r="I124" s="130" t="s">
        <v>1178</v>
      </c>
    </row>
    <row r="125" spans="1:9" s="84" customFormat="1" ht="17.399999999999999" x14ac:dyDescent="0.3">
      <c r="A125" s="83"/>
      <c r="B125" s="42" t="s">
        <v>3615</v>
      </c>
      <c r="C125" s="835" t="s">
        <v>4027</v>
      </c>
      <c r="D125" s="861" t="s">
        <v>4028</v>
      </c>
      <c r="E125" s="833" t="s">
        <v>4029</v>
      </c>
      <c r="F125" s="63" t="s">
        <v>4030</v>
      </c>
      <c r="G125" s="63" t="s">
        <v>4031</v>
      </c>
      <c r="H125" s="43"/>
      <c r="I125" s="44"/>
    </row>
    <row r="126" spans="1:9" s="124" customFormat="1" ht="19.8" x14ac:dyDescent="0.3">
      <c r="A126" s="123"/>
      <c r="B126" s="57" t="s">
        <v>3648</v>
      </c>
      <c r="C126" s="57">
        <v>4</v>
      </c>
      <c r="D126" s="57">
        <v>2</v>
      </c>
      <c r="E126" s="57"/>
      <c r="F126" s="57">
        <v>1</v>
      </c>
      <c r="G126" s="57">
        <v>3</v>
      </c>
      <c r="H126" s="67"/>
      <c r="I126" s="68"/>
    </row>
    <row r="127" spans="1:9" ht="16.05" customHeight="1" x14ac:dyDescent="0.3">
      <c r="A127" s="22">
        <v>42</v>
      </c>
      <c r="B127" s="98" t="s">
        <v>4032</v>
      </c>
      <c r="C127" s="835" t="s">
        <v>4033</v>
      </c>
      <c r="D127" s="833" t="s">
        <v>4034</v>
      </c>
      <c r="E127" s="832" t="s">
        <v>4035</v>
      </c>
      <c r="F127" s="833" t="s">
        <v>3627</v>
      </c>
      <c r="G127" s="861" t="s">
        <v>4036</v>
      </c>
      <c r="H127" s="125"/>
      <c r="I127" s="860" t="s">
        <v>4037</v>
      </c>
    </row>
    <row r="128" spans="1:9" s="84" customFormat="1" ht="17.399999999999999" x14ac:dyDescent="0.3">
      <c r="A128" s="83"/>
      <c r="B128" s="42" t="s">
        <v>3630</v>
      </c>
      <c r="C128" s="835" t="s">
        <v>4038</v>
      </c>
      <c r="D128" s="833" t="s">
        <v>4039</v>
      </c>
      <c r="E128" s="832" t="s">
        <v>4040</v>
      </c>
      <c r="F128" s="833" t="s">
        <v>4041</v>
      </c>
      <c r="G128" s="861" t="s">
        <v>4042</v>
      </c>
      <c r="H128" s="43"/>
      <c r="I128" s="44"/>
    </row>
    <row r="129" spans="1:9" s="124" customFormat="1" ht="20.399999999999999" thickBot="1" x14ac:dyDescent="0.35">
      <c r="A129" s="123"/>
      <c r="B129" s="57" t="s">
        <v>3648</v>
      </c>
      <c r="C129" s="57"/>
      <c r="D129" s="57"/>
      <c r="E129" s="66"/>
      <c r="F129" s="57">
        <v>5</v>
      </c>
      <c r="G129" s="57"/>
      <c r="H129" s="67"/>
      <c r="I129" s="68"/>
    </row>
    <row r="130" spans="1:9" ht="16.05" customHeight="1" thickBot="1" x14ac:dyDescent="0.35">
      <c r="A130" s="22">
        <v>43</v>
      </c>
      <c r="B130" s="98" t="s">
        <v>4043</v>
      </c>
      <c r="C130" s="835" t="s">
        <v>3681</v>
      </c>
      <c r="D130" s="863" t="s">
        <v>3712</v>
      </c>
      <c r="E130" s="864" t="s">
        <v>3713</v>
      </c>
      <c r="F130" s="842" t="s">
        <v>4044</v>
      </c>
      <c r="G130" s="851" t="s">
        <v>3690</v>
      </c>
      <c r="H130" s="125"/>
      <c r="I130" s="860" t="s">
        <v>4037</v>
      </c>
    </row>
    <row r="131" spans="1:9" s="84" customFormat="1" ht="17.399999999999999" x14ac:dyDescent="0.3">
      <c r="A131" s="83"/>
      <c r="B131" s="42" t="s">
        <v>3615</v>
      </c>
      <c r="C131" s="835" t="s">
        <v>4045</v>
      </c>
      <c r="D131" s="863" t="s">
        <v>4046</v>
      </c>
      <c r="E131" s="864" t="s">
        <v>4047</v>
      </c>
      <c r="F131" s="842" t="s">
        <v>4048</v>
      </c>
      <c r="G131" s="851" t="s">
        <v>4049</v>
      </c>
      <c r="H131" s="43"/>
      <c r="I131" s="44"/>
    </row>
    <row r="132" spans="1:9" s="124" customFormat="1" ht="20.399999999999999" thickBot="1" x14ac:dyDescent="0.35">
      <c r="A132" s="123"/>
      <c r="B132" s="57" t="s">
        <v>3648</v>
      </c>
      <c r="C132" s="57">
        <v>4</v>
      </c>
      <c r="D132" s="128">
        <v>3</v>
      </c>
      <c r="E132" s="55">
        <v>1</v>
      </c>
      <c r="F132" s="56">
        <v>2</v>
      </c>
      <c r="G132" s="57">
        <v>6</v>
      </c>
      <c r="H132" s="67"/>
      <c r="I132" s="68"/>
    </row>
    <row r="133" spans="1:9" ht="16.05" customHeight="1" x14ac:dyDescent="0.3">
      <c r="A133" s="22">
        <v>44</v>
      </c>
      <c r="B133" s="23" t="s">
        <v>4050</v>
      </c>
      <c r="C133" s="61"/>
      <c r="D133" s="832" t="s">
        <v>4051</v>
      </c>
      <c r="E133" s="910" t="s">
        <v>4052</v>
      </c>
      <c r="F133" s="832" t="s">
        <v>4053</v>
      </c>
      <c r="G133" s="852" t="s">
        <v>3653</v>
      </c>
      <c r="H133" s="859"/>
      <c r="I133" s="63" t="s">
        <v>4054</v>
      </c>
    </row>
    <row r="134" spans="1:9" s="84" customFormat="1" ht="17.399999999999999" x14ac:dyDescent="0.3">
      <c r="A134" s="83"/>
      <c r="B134" s="42" t="s">
        <v>3615</v>
      </c>
      <c r="C134" s="42"/>
      <c r="D134" s="832" t="s">
        <v>4055</v>
      </c>
      <c r="E134" s="910" t="s">
        <v>4056</v>
      </c>
      <c r="F134" s="832" t="s">
        <v>4057</v>
      </c>
      <c r="G134" s="852" t="s">
        <v>4058</v>
      </c>
      <c r="H134" s="43"/>
      <c r="I134" s="44"/>
    </row>
    <row r="135" spans="1:9" s="124" customFormat="1" ht="19.8" x14ac:dyDescent="0.3">
      <c r="A135" s="123"/>
      <c r="B135" s="57" t="s">
        <v>3648</v>
      </c>
      <c r="C135" s="57"/>
      <c r="D135" s="57"/>
      <c r="E135" s="57">
        <v>5</v>
      </c>
      <c r="F135" s="57" t="s">
        <v>3724</v>
      </c>
      <c r="G135" s="57">
        <v>6</v>
      </c>
      <c r="H135" s="67"/>
      <c r="I135" s="68"/>
    </row>
    <row r="136" spans="1:9" s="29" customFormat="1" ht="16.05" customHeight="1" x14ac:dyDescent="0.3">
      <c r="A136" s="22">
        <v>45</v>
      </c>
      <c r="B136" s="23" t="s">
        <v>4059</v>
      </c>
      <c r="C136" s="857" t="s">
        <v>4060</v>
      </c>
      <c r="D136" s="150" t="s">
        <v>3904</v>
      </c>
      <c r="E136" s="852" t="s">
        <v>3974</v>
      </c>
      <c r="F136" s="857" t="s">
        <v>4061</v>
      </c>
      <c r="G136" s="911"/>
      <c r="H136" s="859"/>
      <c r="I136" s="63" t="s">
        <v>4054</v>
      </c>
    </row>
    <row r="137" spans="1:9" s="84" customFormat="1" ht="17.399999999999999" x14ac:dyDescent="0.3">
      <c r="A137" s="83"/>
      <c r="B137" s="42" t="s">
        <v>3615</v>
      </c>
      <c r="C137" s="857" t="s">
        <v>4062</v>
      </c>
      <c r="D137" s="150" t="s">
        <v>4063</v>
      </c>
      <c r="E137" s="852" t="s">
        <v>4064</v>
      </c>
      <c r="F137" s="857" t="s">
        <v>4065</v>
      </c>
      <c r="G137" s="42"/>
      <c r="H137" s="43"/>
      <c r="I137" s="44"/>
    </row>
    <row r="138" spans="1:9" s="124" customFormat="1" ht="19.8" x14ac:dyDescent="0.3">
      <c r="A138" s="123"/>
      <c r="B138" s="57" t="s">
        <v>3648</v>
      </c>
      <c r="C138" s="57">
        <v>1</v>
      </c>
      <c r="D138" s="57">
        <v>2</v>
      </c>
      <c r="E138" s="57">
        <v>4</v>
      </c>
      <c r="F138" s="57">
        <v>3</v>
      </c>
      <c r="G138" s="57"/>
      <c r="H138" s="67"/>
      <c r="I138" s="68"/>
    </row>
    <row r="139" spans="1:9" s="29" customFormat="1" ht="16.05" customHeight="1" x14ac:dyDescent="0.3">
      <c r="A139" s="22">
        <v>46</v>
      </c>
      <c r="B139" s="23" t="s">
        <v>4066</v>
      </c>
      <c r="C139" s="150" t="s">
        <v>3867</v>
      </c>
      <c r="D139" s="63" t="s">
        <v>3750</v>
      </c>
      <c r="E139" s="63" t="s">
        <v>4025</v>
      </c>
      <c r="F139" s="858" t="s">
        <v>3984</v>
      </c>
      <c r="G139" s="150" t="s">
        <v>3985</v>
      </c>
      <c r="H139" s="148"/>
      <c r="I139" s="130" t="s">
        <v>1234</v>
      </c>
    </row>
    <row r="140" spans="1:9" s="84" customFormat="1" ht="17.399999999999999" x14ac:dyDescent="0.3">
      <c r="A140" s="83"/>
      <c r="B140" s="42" t="s">
        <v>3615</v>
      </c>
      <c r="C140" s="150" t="s">
        <v>4067</v>
      </c>
      <c r="D140" s="63" t="s">
        <v>4068</v>
      </c>
      <c r="E140" s="63" t="s">
        <v>4069</v>
      </c>
      <c r="F140" s="858" t="s">
        <v>4070</v>
      </c>
      <c r="G140" s="150" t="s">
        <v>4071</v>
      </c>
      <c r="H140" s="43"/>
      <c r="I140" s="44"/>
    </row>
    <row r="141" spans="1:9" s="124" customFormat="1" ht="19.8" x14ac:dyDescent="0.3">
      <c r="A141" s="123"/>
      <c r="B141" s="57" t="s">
        <v>3648</v>
      </c>
      <c r="C141" s="57">
        <v>1</v>
      </c>
      <c r="D141" s="57">
        <v>3</v>
      </c>
      <c r="E141" s="57">
        <v>2</v>
      </c>
      <c r="F141" s="57">
        <v>4</v>
      </c>
      <c r="G141" s="57"/>
      <c r="H141" s="67"/>
      <c r="I141" s="68"/>
    </row>
    <row r="142" spans="1:9" ht="16.05" customHeight="1" x14ac:dyDescent="0.3">
      <c r="A142" s="22">
        <v>47</v>
      </c>
      <c r="B142" s="23" t="s">
        <v>4072</v>
      </c>
      <c r="C142" s="852" t="s">
        <v>4073</v>
      </c>
      <c r="D142" s="63" t="s">
        <v>4074</v>
      </c>
      <c r="E142" s="832" t="s">
        <v>4075</v>
      </c>
      <c r="F142" s="63" t="s">
        <v>4076</v>
      </c>
      <c r="G142" s="832" t="s">
        <v>4077</v>
      </c>
      <c r="H142" s="859"/>
      <c r="I142" s="133" t="s">
        <v>1249</v>
      </c>
    </row>
    <row r="143" spans="1:9" s="84" customFormat="1" ht="17.399999999999999" x14ac:dyDescent="0.3">
      <c r="A143" s="83"/>
      <c r="B143" s="42" t="s">
        <v>3630</v>
      </c>
      <c r="C143" s="852" t="s">
        <v>4078</v>
      </c>
      <c r="D143" s="63" t="s">
        <v>4079</v>
      </c>
      <c r="E143" s="832" t="s">
        <v>4080</v>
      </c>
      <c r="F143" s="63" t="s">
        <v>4081</v>
      </c>
      <c r="G143" s="832" t="s">
        <v>4082</v>
      </c>
      <c r="H143" s="43"/>
      <c r="I143" s="44"/>
    </row>
    <row r="144" spans="1:9" s="124" customFormat="1" ht="19.8" x14ac:dyDescent="0.3">
      <c r="A144" s="123"/>
      <c r="B144" s="57" t="s">
        <v>3622</v>
      </c>
      <c r="C144" s="57"/>
      <c r="D144" s="57"/>
      <c r="E144" s="57"/>
      <c r="F144" s="57"/>
      <c r="G144" s="57"/>
      <c r="H144" s="67"/>
      <c r="I144" s="68"/>
    </row>
    <row r="145" spans="1:9" ht="16.05" customHeight="1" x14ac:dyDescent="0.3">
      <c r="A145" s="22">
        <v>48</v>
      </c>
      <c r="B145" s="23" t="s">
        <v>4083</v>
      </c>
      <c r="C145" s="858" t="s">
        <v>3875</v>
      </c>
      <c r="D145" s="895" t="s">
        <v>4084</v>
      </c>
      <c r="E145" s="895" t="s">
        <v>3874</v>
      </c>
      <c r="F145" s="835" t="s">
        <v>4085</v>
      </c>
      <c r="G145" s="852" t="s">
        <v>4086</v>
      </c>
      <c r="H145" s="859"/>
      <c r="I145" s="133" t="s">
        <v>1249</v>
      </c>
    </row>
    <row r="146" spans="1:9" s="84" customFormat="1" ht="17.399999999999999" x14ac:dyDescent="0.3">
      <c r="A146" s="83"/>
      <c r="B146" s="42" t="s">
        <v>3630</v>
      </c>
      <c r="C146" s="858" t="s">
        <v>4087</v>
      </c>
      <c r="D146" s="895" t="s">
        <v>4088</v>
      </c>
      <c r="E146" s="895" t="s">
        <v>4089</v>
      </c>
      <c r="F146" s="835" t="s">
        <v>4090</v>
      </c>
      <c r="G146" s="852" t="s">
        <v>4091</v>
      </c>
      <c r="H146" s="43"/>
      <c r="I146" s="44"/>
    </row>
    <row r="147" spans="1:9" s="124" customFormat="1" ht="20.399999999999999" thickBot="1" x14ac:dyDescent="0.35">
      <c r="A147" s="123"/>
      <c r="B147" s="57" t="s">
        <v>3622</v>
      </c>
      <c r="C147" s="57">
        <v>6</v>
      </c>
      <c r="D147" s="57"/>
      <c r="E147" s="66">
        <v>4</v>
      </c>
      <c r="F147" s="66">
        <v>5</v>
      </c>
      <c r="G147" s="57"/>
      <c r="H147" s="67"/>
      <c r="I147" s="68"/>
    </row>
    <row r="148" spans="1:9" ht="16.05" customHeight="1" thickBot="1" x14ac:dyDescent="0.35">
      <c r="A148" s="22">
        <v>49</v>
      </c>
      <c r="B148" s="23" t="s">
        <v>4092</v>
      </c>
      <c r="C148" s="858"/>
      <c r="D148" s="887" t="s">
        <v>4093</v>
      </c>
      <c r="E148" s="841" t="s">
        <v>4094</v>
      </c>
      <c r="F148" s="864" t="s">
        <v>4095</v>
      </c>
      <c r="G148" s="889" t="s">
        <v>4096</v>
      </c>
      <c r="H148" s="859"/>
      <c r="I148" s="133" t="s">
        <v>1249</v>
      </c>
    </row>
    <row r="149" spans="1:9" s="84" customFormat="1" ht="17.399999999999999" x14ac:dyDescent="0.3">
      <c r="A149" s="83"/>
      <c r="B149" s="42" t="s">
        <v>3630</v>
      </c>
      <c r="C149" s="42"/>
      <c r="D149" s="887" t="s">
        <v>4097</v>
      </c>
      <c r="E149" s="841" t="s">
        <v>4098</v>
      </c>
      <c r="F149" s="864" t="s">
        <v>4099</v>
      </c>
      <c r="G149" s="889" t="s">
        <v>4100</v>
      </c>
      <c r="H149" s="43"/>
      <c r="I149" s="44"/>
    </row>
    <row r="150" spans="1:9" s="124" customFormat="1" ht="20.399999999999999" thickBot="1" x14ac:dyDescent="0.35">
      <c r="A150" s="123"/>
      <c r="B150" s="57" t="s">
        <v>3648</v>
      </c>
      <c r="C150" s="57"/>
      <c r="D150" s="128">
        <v>3</v>
      </c>
      <c r="E150" s="55">
        <v>1</v>
      </c>
      <c r="F150" s="55">
        <v>2</v>
      </c>
      <c r="G150" s="56"/>
      <c r="H150" s="67"/>
      <c r="I150" s="68"/>
    </row>
    <row r="151" spans="1:9" ht="16.05" customHeight="1" x14ac:dyDescent="0.3">
      <c r="A151" s="22">
        <v>50</v>
      </c>
      <c r="B151" s="23" t="s">
        <v>4101</v>
      </c>
      <c r="C151" s="26"/>
      <c r="D151" s="851" t="s">
        <v>3661</v>
      </c>
      <c r="E151" s="872" t="s">
        <v>4102</v>
      </c>
      <c r="F151" s="912" t="s">
        <v>3960</v>
      </c>
      <c r="G151" s="63" t="s">
        <v>3650</v>
      </c>
      <c r="H151" s="859"/>
      <c r="I151" s="868" t="s">
        <v>133</v>
      </c>
    </row>
    <row r="152" spans="1:9" s="84" customFormat="1" ht="17.399999999999999" x14ac:dyDescent="0.3">
      <c r="A152" s="83"/>
      <c r="B152" s="42" t="s">
        <v>3615</v>
      </c>
      <c r="C152" s="42"/>
      <c r="D152" s="851" t="s">
        <v>4103</v>
      </c>
      <c r="E152" s="913" t="s">
        <v>4104</v>
      </c>
      <c r="F152" s="912" t="s">
        <v>4105</v>
      </c>
      <c r="G152" s="63" t="s">
        <v>4106</v>
      </c>
      <c r="H152" s="43"/>
      <c r="I152" s="44"/>
    </row>
    <row r="153" spans="1:9" s="124" customFormat="1" ht="19.8" x14ac:dyDescent="0.3">
      <c r="A153" s="123"/>
      <c r="B153" s="57" t="s">
        <v>3648</v>
      </c>
      <c r="C153" s="57"/>
      <c r="D153" s="57">
        <v>3</v>
      </c>
      <c r="E153" s="57"/>
      <c r="F153" s="57">
        <v>2</v>
      </c>
      <c r="G153" s="57">
        <v>4</v>
      </c>
      <c r="H153" s="67"/>
      <c r="I153" s="68"/>
    </row>
    <row r="154" spans="1:9" ht="16.05" customHeight="1" x14ac:dyDescent="0.3">
      <c r="A154" s="22">
        <v>51</v>
      </c>
      <c r="B154" s="23" t="s">
        <v>4107</v>
      </c>
      <c r="C154" s="26"/>
      <c r="D154" s="833" t="s">
        <v>3660</v>
      </c>
      <c r="E154" s="833" t="s">
        <v>3971</v>
      </c>
      <c r="F154" s="63" t="s">
        <v>3905</v>
      </c>
      <c r="G154" s="858"/>
      <c r="H154" s="859"/>
      <c r="I154" s="868" t="s">
        <v>133</v>
      </c>
    </row>
    <row r="155" spans="1:9" s="84" customFormat="1" ht="17.399999999999999" x14ac:dyDescent="0.3">
      <c r="A155" s="83"/>
      <c r="B155" s="42" t="s">
        <v>3615</v>
      </c>
      <c r="C155" s="42"/>
      <c r="D155" s="854" t="s">
        <v>3664</v>
      </c>
      <c r="E155" s="833" t="s">
        <v>4108</v>
      </c>
      <c r="F155" s="63" t="s">
        <v>4109</v>
      </c>
      <c r="G155" s="42"/>
      <c r="H155" s="43"/>
      <c r="I155" s="44"/>
    </row>
    <row r="156" spans="1:9" s="124" customFormat="1" ht="20.399999999999999" thickBot="1" x14ac:dyDescent="0.35">
      <c r="A156" s="123"/>
      <c r="B156" s="57" t="s">
        <v>3648</v>
      </c>
      <c r="C156" s="57"/>
      <c r="D156" s="57"/>
      <c r="E156" s="66">
        <v>1</v>
      </c>
      <c r="F156" s="57" t="s">
        <v>3724</v>
      </c>
      <c r="G156" s="66"/>
      <c r="H156" s="67"/>
      <c r="I156" s="68"/>
    </row>
    <row r="157" spans="1:9" ht="16.05" customHeight="1" thickBot="1" x14ac:dyDescent="0.35">
      <c r="A157" s="22">
        <v>52</v>
      </c>
      <c r="B157" s="23" t="s">
        <v>4110</v>
      </c>
      <c r="C157" s="833" t="s">
        <v>3689</v>
      </c>
      <c r="D157" s="903" t="s">
        <v>3938</v>
      </c>
      <c r="E157" s="864" t="s">
        <v>3937</v>
      </c>
      <c r="F157" s="914" t="s">
        <v>3766</v>
      </c>
      <c r="G157" s="841" t="s">
        <v>4044</v>
      </c>
      <c r="H157" s="915" t="s">
        <v>4111</v>
      </c>
      <c r="I157" s="41" t="s">
        <v>4112</v>
      </c>
    </row>
    <row r="158" spans="1:9" s="84" customFormat="1" ht="17.399999999999999" x14ac:dyDescent="0.3">
      <c r="A158" s="83"/>
      <c r="B158" s="42" t="s">
        <v>3615</v>
      </c>
      <c r="C158" s="833" t="s">
        <v>4113</v>
      </c>
      <c r="D158" s="903" t="s">
        <v>4114</v>
      </c>
      <c r="E158" s="864" t="s">
        <v>4115</v>
      </c>
      <c r="F158" s="914" t="s">
        <v>4116</v>
      </c>
      <c r="G158" s="892" t="s">
        <v>4117</v>
      </c>
      <c r="H158" s="915" t="s">
        <v>4118</v>
      </c>
      <c r="I158" s="44"/>
    </row>
    <row r="159" spans="1:9" s="124" customFormat="1" ht="20.399999999999999" thickBot="1" x14ac:dyDescent="0.35">
      <c r="A159" s="123"/>
      <c r="B159" s="57" t="s">
        <v>3622</v>
      </c>
      <c r="C159" s="57">
        <v>4</v>
      </c>
      <c r="D159" s="128" t="s">
        <v>4119</v>
      </c>
      <c r="E159" s="55">
        <v>1</v>
      </c>
      <c r="F159" s="157" t="s">
        <v>4119</v>
      </c>
      <c r="G159" s="55">
        <v>2</v>
      </c>
      <c r="H159" s="916">
        <v>3</v>
      </c>
      <c r="I159" s="68"/>
    </row>
    <row r="160" spans="1:9" ht="16.05" customHeight="1" x14ac:dyDescent="0.3">
      <c r="A160" s="22">
        <v>53</v>
      </c>
      <c r="B160" s="23" t="s">
        <v>4120</v>
      </c>
      <c r="C160" s="40"/>
      <c r="D160" s="851" t="s">
        <v>3802</v>
      </c>
      <c r="E160" s="867" t="s">
        <v>4121</v>
      </c>
      <c r="F160" s="851" t="s">
        <v>4122</v>
      </c>
      <c r="G160" s="893" t="s">
        <v>3806</v>
      </c>
      <c r="H160" s="859"/>
      <c r="I160" s="868" t="s">
        <v>1272</v>
      </c>
    </row>
    <row r="161" spans="1:9" s="84" customFormat="1" ht="17.399999999999999" x14ac:dyDescent="0.3">
      <c r="A161" s="83"/>
      <c r="B161" s="42" t="s">
        <v>3630</v>
      </c>
      <c r="C161" s="42"/>
      <c r="D161" s="851" t="s">
        <v>4123</v>
      </c>
      <c r="E161" s="867" t="s">
        <v>4124</v>
      </c>
      <c r="F161" s="851" t="s">
        <v>4104</v>
      </c>
      <c r="G161" s="63" t="s">
        <v>4125</v>
      </c>
      <c r="H161" s="43"/>
      <c r="I161" s="44"/>
    </row>
    <row r="162" spans="1:9" s="124" customFormat="1" ht="19.8" x14ac:dyDescent="0.3">
      <c r="A162" s="123"/>
      <c r="B162" s="57" t="s">
        <v>3648</v>
      </c>
      <c r="C162" s="57"/>
      <c r="D162" s="57">
        <v>6</v>
      </c>
      <c r="E162" s="57">
        <v>2</v>
      </c>
      <c r="F162" s="57"/>
      <c r="G162" s="57">
        <v>4</v>
      </c>
      <c r="H162" s="67"/>
      <c r="I162" s="68"/>
    </row>
    <row r="163" spans="1:9" ht="16.05" customHeight="1" x14ac:dyDescent="0.3">
      <c r="A163" s="22">
        <v>54</v>
      </c>
      <c r="B163" s="23" t="s">
        <v>4126</v>
      </c>
      <c r="C163" s="40"/>
      <c r="D163" s="849" t="s">
        <v>4127</v>
      </c>
      <c r="E163" s="833" t="s">
        <v>4128</v>
      </c>
      <c r="F163" s="835" t="s">
        <v>4129</v>
      </c>
      <c r="G163" s="917" t="s">
        <v>4130</v>
      </c>
      <c r="H163" s="859"/>
      <c r="I163" s="868" t="s">
        <v>1272</v>
      </c>
    </row>
    <row r="164" spans="1:9" s="84" customFormat="1" ht="17.399999999999999" x14ac:dyDescent="0.3">
      <c r="A164" s="83"/>
      <c r="B164" s="42" t="s">
        <v>3615</v>
      </c>
      <c r="C164" s="42"/>
      <c r="D164" s="849" t="s">
        <v>4131</v>
      </c>
      <c r="E164" s="833" t="s">
        <v>4132</v>
      </c>
      <c r="F164" s="835" t="s">
        <v>4133</v>
      </c>
      <c r="G164" s="917" t="s">
        <v>4134</v>
      </c>
      <c r="H164" s="43"/>
      <c r="I164" s="44"/>
    </row>
    <row r="165" spans="1:9" s="124" customFormat="1" ht="19.8" x14ac:dyDescent="0.3">
      <c r="A165" s="123"/>
      <c r="B165" s="57" t="s">
        <v>3648</v>
      </c>
      <c r="C165" s="57"/>
      <c r="D165" s="856">
        <v>5</v>
      </c>
      <c r="E165" s="856">
        <v>1</v>
      </c>
      <c r="F165" s="856">
        <v>3</v>
      </c>
      <c r="G165" s="57"/>
      <c r="H165" s="67"/>
      <c r="I165" s="68"/>
    </row>
    <row r="166" spans="1:9" ht="16.05" customHeight="1" x14ac:dyDescent="0.3">
      <c r="A166" s="22">
        <v>55</v>
      </c>
      <c r="B166" s="23" t="s">
        <v>4135</v>
      </c>
      <c r="C166" s="150" t="s">
        <v>3983</v>
      </c>
      <c r="D166" s="833" t="s">
        <v>4024</v>
      </c>
      <c r="E166" s="150" t="s">
        <v>3919</v>
      </c>
      <c r="F166" s="150" t="s">
        <v>4136</v>
      </c>
      <c r="G166" s="858" t="s">
        <v>3981</v>
      </c>
      <c r="H166" s="125"/>
      <c r="I166" s="908" t="s">
        <v>4137</v>
      </c>
    </row>
    <row r="167" spans="1:9" s="84" customFormat="1" ht="17.399999999999999" x14ac:dyDescent="0.3">
      <c r="A167" s="83"/>
      <c r="B167" s="42" t="s">
        <v>3615</v>
      </c>
      <c r="C167" s="150" t="s">
        <v>4138</v>
      </c>
      <c r="D167" s="833" t="s">
        <v>4139</v>
      </c>
      <c r="E167" s="150" t="s">
        <v>4140</v>
      </c>
      <c r="F167" s="150" t="s">
        <v>4141</v>
      </c>
      <c r="G167" s="858" t="s">
        <v>4142</v>
      </c>
      <c r="H167" s="43"/>
      <c r="I167" s="44"/>
    </row>
    <row r="168" spans="1:9" s="124" customFormat="1" ht="19.8" x14ac:dyDescent="0.3">
      <c r="A168" s="123"/>
      <c r="B168" s="57" t="s">
        <v>3648</v>
      </c>
      <c r="C168" s="57">
        <v>3</v>
      </c>
      <c r="D168" s="57">
        <v>2</v>
      </c>
      <c r="E168" s="57">
        <v>1</v>
      </c>
      <c r="F168" s="57">
        <v>4</v>
      </c>
      <c r="G168" s="57"/>
      <c r="H168" s="67"/>
      <c r="I168" s="68"/>
    </row>
    <row r="169" spans="1:9" ht="16.05" customHeight="1" x14ac:dyDescent="0.3">
      <c r="A169" s="22">
        <v>56</v>
      </c>
      <c r="B169" s="23" t="s">
        <v>4143</v>
      </c>
      <c r="C169" s="833" t="s">
        <v>3929</v>
      </c>
      <c r="D169" s="150" t="s">
        <v>4144</v>
      </c>
      <c r="E169" s="918" t="s">
        <v>3726</v>
      </c>
      <c r="F169" s="63" t="s">
        <v>4145</v>
      </c>
      <c r="G169" s="858" t="s">
        <v>4146</v>
      </c>
      <c r="H169" s="859"/>
      <c r="I169" s="868" t="s">
        <v>237</v>
      </c>
    </row>
    <row r="170" spans="1:9" s="84" customFormat="1" ht="17.399999999999999" x14ac:dyDescent="0.3">
      <c r="A170" s="83"/>
      <c r="B170" s="42" t="s">
        <v>3615</v>
      </c>
      <c r="C170" s="833" t="s">
        <v>4147</v>
      </c>
      <c r="D170" s="150" t="s">
        <v>4148</v>
      </c>
      <c r="E170" s="918" t="s">
        <v>4149</v>
      </c>
      <c r="F170" s="63" t="s">
        <v>4150</v>
      </c>
      <c r="G170" s="858" t="s">
        <v>4151</v>
      </c>
      <c r="H170" s="43"/>
      <c r="I170" s="44"/>
    </row>
    <row r="171" spans="1:9" s="124" customFormat="1" ht="19.8" x14ac:dyDescent="0.3">
      <c r="A171" s="123"/>
      <c r="B171" s="57" t="s">
        <v>3622</v>
      </c>
      <c r="C171" s="57"/>
      <c r="D171" s="57"/>
      <c r="E171" s="57">
        <v>6</v>
      </c>
      <c r="F171" s="57">
        <v>4</v>
      </c>
      <c r="G171" s="57"/>
      <c r="H171" s="67"/>
      <c r="I171" s="68"/>
    </row>
    <row r="172" spans="1:9" ht="16.05" customHeight="1" x14ac:dyDescent="0.3">
      <c r="A172" s="22">
        <v>57</v>
      </c>
      <c r="B172" s="23" t="s">
        <v>4152</v>
      </c>
      <c r="C172" s="835" t="s">
        <v>4153</v>
      </c>
      <c r="D172" s="150" t="s">
        <v>4154</v>
      </c>
      <c r="E172" s="833" t="s">
        <v>4155</v>
      </c>
      <c r="F172" s="919" t="s">
        <v>4156</v>
      </c>
      <c r="G172" s="847" t="s">
        <v>4157</v>
      </c>
      <c r="H172" s="859"/>
      <c r="I172" s="868" t="s">
        <v>237</v>
      </c>
    </row>
    <row r="173" spans="1:9" s="84" customFormat="1" ht="17.399999999999999" x14ac:dyDescent="0.3">
      <c r="A173" s="83"/>
      <c r="B173" s="42" t="s">
        <v>3630</v>
      </c>
      <c r="C173" s="835" t="s">
        <v>4158</v>
      </c>
      <c r="D173" s="150" t="s">
        <v>4159</v>
      </c>
      <c r="E173" s="833" t="s">
        <v>4160</v>
      </c>
      <c r="F173" s="919" t="s">
        <v>4161</v>
      </c>
      <c r="G173" s="847" t="s">
        <v>4162</v>
      </c>
      <c r="H173" s="43"/>
      <c r="I173" s="44"/>
    </row>
    <row r="174" spans="1:9" s="124" customFormat="1" ht="20.399999999999999" thickBot="1" x14ac:dyDescent="0.35">
      <c r="A174" s="123"/>
      <c r="B174" s="57" t="s">
        <v>3622</v>
      </c>
      <c r="C174" s="57">
        <v>5</v>
      </c>
      <c r="D174" s="57">
        <v>2</v>
      </c>
      <c r="E174" s="66">
        <v>1</v>
      </c>
      <c r="F174" s="57"/>
      <c r="G174" s="57">
        <v>3</v>
      </c>
      <c r="H174" s="67"/>
      <c r="I174" s="68"/>
    </row>
    <row r="175" spans="1:9" s="29" customFormat="1" ht="16.05" customHeight="1" thickBot="1" x14ac:dyDescent="0.35">
      <c r="A175" s="22">
        <v>58</v>
      </c>
      <c r="B175" s="23" t="s">
        <v>4163</v>
      </c>
      <c r="C175" s="25"/>
      <c r="D175" s="885" t="s">
        <v>4164</v>
      </c>
      <c r="E175" s="920" t="s">
        <v>4165</v>
      </c>
      <c r="F175" s="889" t="s">
        <v>4166</v>
      </c>
      <c r="G175" s="860" t="s">
        <v>4167</v>
      </c>
      <c r="H175" s="859"/>
      <c r="I175" s="858" t="s">
        <v>4168</v>
      </c>
    </row>
    <row r="176" spans="1:9" s="84" customFormat="1" ht="17.399999999999999" x14ac:dyDescent="0.3">
      <c r="A176" s="83"/>
      <c r="B176" s="42" t="s">
        <v>3615</v>
      </c>
      <c r="C176" s="42"/>
      <c r="D176" s="885" t="s">
        <v>4169</v>
      </c>
      <c r="E176" s="920" t="s">
        <v>4170</v>
      </c>
      <c r="F176" s="889" t="s">
        <v>4171</v>
      </c>
      <c r="G176" s="860" t="s">
        <v>4172</v>
      </c>
      <c r="H176" s="43"/>
      <c r="I176" s="44"/>
    </row>
    <row r="177" spans="1:9" s="124" customFormat="1" ht="20.399999999999999" thickBot="1" x14ac:dyDescent="0.35">
      <c r="A177" s="123"/>
      <c r="B177" s="57" t="s">
        <v>3666</v>
      </c>
      <c r="C177" s="57"/>
      <c r="D177" s="128">
        <v>4</v>
      </c>
      <c r="E177" s="55">
        <v>1</v>
      </c>
      <c r="F177" s="56">
        <v>3</v>
      </c>
      <c r="G177" s="57">
        <v>2</v>
      </c>
      <c r="H177" s="67"/>
      <c r="I177" s="68"/>
    </row>
    <row r="178" spans="1:9" s="29" customFormat="1" ht="16.05" customHeight="1" x14ac:dyDescent="0.3">
      <c r="A178" s="22">
        <v>59</v>
      </c>
      <c r="B178" s="23" t="s">
        <v>4173</v>
      </c>
      <c r="C178" s="63" t="s">
        <v>4174</v>
      </c>
      <c r="D178" s="847" t="s">
        <v>4175</v>
      </c>
      <c r="E178" s="901" t="s">
        <v>4176</v>
      </c>
      <c r="F178" s="63" t="s">
        <v>4177</v>
      </c>
      <c r="G178" s="849" t="s">
        <v>4178</v>
      </c>
      <c r="H178" s="63" t="s">
        <v>4179</v>
      </c>
      <c r="I178" s="63" t="s">
        <v>4180</v>
      </c>
    </row>
    <row r="179" spans="1:9" s="84" customFormat="1" ht="17.399999999999999" x14ac:dyDescent="0.3">
      <c r="A179" s="83"/>
      <c r="B179" s="42" t="s">
        <v>3846</v>
      </c>
      <c r="C179" s="63" t="s">
        <v>4181</v>
      </c>
      <c r="D179" s="847" t="s">
        <v>4182</v>
      </c>
      <c r="E179" s="901" t="s">
        <v>4183</v>
      </c>
      <c r="F179" s="63" t="s">
        <v>4184</v>
      </c>
      <c r="G179" s="849" t="s">
        <v>4185</v>
      </c>
      <c r="H179" s="63" t="s">
        <v>4186</v>
      </c>
      <c r="I179" s="44"/>
    </row>
    <row r="180" spans="1:9" s="124" customFormat="1" ht="19.8" x14ac:dyDescent="0.3">
      <c r="A180" s="123"/>
      <c r="B180" s="57" t="s">
        <v>3666</v>
      </c>
      <c r="C180" s="57">
        <v>5</v>
      </c>
      <c r="D180" s="57">
        <v>4</v>
      </c>
      <c r="E180" s="57">
        <v>3</v>
      </c>
      <c r="F180" s="57">
        <v>2</v>
      </c>
      <c r="G180" s="57">
        <v>1</v>
      </c>
      <c r="H180" s="67"/>
      <c r="I180" s="68"/>
    </row>
    <row r="181" spans="1:9" ht="16.05" customHeight="1" x14ac:dyDescent="0.3">
      <c r="A181" s="22">
        <v>60</v>
      </c>
      <c r="B181" s="23" t="s">
        <v>4187</v>
      </c>
      <c r="C181" s="850"/>
      <c r="D181" s="835" t="s">
        <v>4188</v>
      </c>
      <c r="E181" s="63" t="s">
        <v>4189</v>
      </c>
      <c r="F181" s="63" t="s">
        <v>4190</v>
      </c>
      <c r="G181" s="63" t="s">
        <v>4191</v>
      </c>
      <c r="H181" s="125"/>
      <c r="I181" s="868" t="s">
        <v>242</v>
      </c>
    </row>
    <row r="182" spans="1:9" s="84" customFormat="1" ht="17.399999999999999" x14ac:dyDescent="0.3">
      <c r="A182" s="83"/>
      <c r="B182" s="42" t="s">
        <v>3846</v>
      </c>
      <c r="C182" s="42"/>
      <c r="D182" s="835" t="s">
        <v>4192</v>
      </c>
      <c r="E182" s="63" t="s">
        <v>4193</v>
      </c>
      <c r="F182" s="63" t="s">
        <v>4194</v>
      </c>
      <c r="G182" s="63" t="s">
        <v>4195</v>
      </c>
      <c r="H182" s="43"/>
      <c r="I182" s="44"/>
    </row>
    <row r="183" spans="1:9" s="124" customFormat="1" ht="19.8" x14ac:dyDescent="0.3">
      <c r="A183" s="123"/>
      <c r="B183" s="57" t="s">
        <v>3666</v>
      </c>
      <c r="C183" s="57"/>
      <c r="D183" s="57">
        <v>1</v>
      </c>
      <c r="E183" s="57">
        <v>3</v>
      </c>
      <c r="F183" s="57">
        <v>2</v>
      </c>
      <c r="G183" s="57">
        <v>4</v>
      </c>
      <c r="H183" s="67"/>
      <c r="I183" s="68"/>
    </row>
    <row r="184" spans="1:9" ht="16.05" customHeight="1" x14ac:dyDescent="0.3">
      <c r="A184" s="22">
        <v>61</v>
      </c>
      <c r="B184" s="23" t="s">
        <v>4196</v>
      </c>
      <c r="C184" s="835" t="s">
        <v>4197</v>
      </c>
      <c r="D184" s="150" t="s">
        <v>4198</v>
      </c>
      <c r="E184" s="835" t="s">
        <v>4199</v>
      </c>
      <c r="F184" s="835" t="s">
        <v>4200</v>
      </c>
      <c r="G184" s="919" t="s">
        <v>4201</v>
      </c>
      <c r="H184" s="125"/>
      <c r="I184" s="41" t="s">
        <v>1324</v>
      </c>
    </row>
    <row r="185" spans="1:9" s="84" customFormat="1" ht="17.399999999999999" x14ac:dyDescent="0.3">
      <c r="A185" s="83"/>
      <c r="B185" s="42" t="s">
        <v>3846</v>
      </c>
      <c r="C185" s="835" t="s">
        <v>4202</v>
      </c>
      <c r="D185" s="150" t="s">
        <v>4203</v>
      </c>
      <c r="E185" s="835" t="s">
        <v>4204</v>
      </c>
      <c r="F185" s="835" t="s">
        <v>4205</v>
      </c>
      <c r="G185" s="919" t="s">
        <v>4206</v>
      </c>
      <c r="H185" s="43"/>
      <c r="I185" s="44"/>
    </row>
    <row r="186" spans="1:9" s="124" customFormat="1" ht="19.8" x14ac:dyDescent="0.3">
      <c r="A186" s="123"/>
      <c r="B186" s="57" t="s">
        <v>3648</v>
      </c>
      <c r="C186" s="57"/>
      <c r="D186" s="57"/>
      <c r="E186" s="57">
        <v>3</v>
      </c>
      <c r="F186" s="57">
        <v>5</v>
      </c>
      <c r="G186" s="57"/>
      <c r="H186" s="67"/>
      <c r="I186" s="68"/>
    </row>
    <row r="187" spans="1:9" ht="16.05" customHeight="1" x14ac:dyDescent="0.3">
      <c r="A187" s="22">
        <v>62</v>
      </c>
      <c r="B187" s="23" t="s">
        <v>4207</v>
      </c>
      <c r="C187" s="63" t="s">
        <v>3740</v>
      </c>
      <c r="D187" s="833" t="s">
        <v>3715</v>
      </c>
      <c r="E187" s="150" t="s">
        <v>3739</v>
      </c>
      <c r="F187" s="833" t="s">
        <v>3738</v>
      </c>
      <c r="G187" s="833" t="s">
        <v>3693</v>
      </c>
      <c r="H187" s="125"/>
      <c r="I187" s="41" t="s">
        <v>1324</v>
      </c>
    </row>
    <row r="188" spans="1:9" s="84" customFormat="1" ht="17.399999999999999" x14ac:dyDescent="0.3">
      <c r="A188" s="83"/>
      <c r="B188" s="42" t="s">
        <v>3615</v>
      </c>
      <c r="C188" s="63" t="s">
        <v>4208</v>
      </c>
      <c r="D188" s="833" t="s">
        <v>4209</v>
      </c>
      <c r="E188" s="150" t="s">
        <v>4210</v>
      </c>
      <c r="F188" s="833" t="s">
        <v>4211</v>
      </c>
      <c r="G188" s="833" t="s">
        <v>4212</v>
      </c>
      <c r="H188" s="43"/>
      <c r="I188" s="44"/>
    </row>
    <row r="189" spans="1:9" s="124" customFormat="1" ht="20.399999999999999" thickBot="1" x14ac:dyDescent="0.35">
      <c r="A189" s="123"/>
      <c r="B189" s="57" t="s">
        <v>3648</v>
      </c>
      <c r="C189" s="57">
        <v>2</v>
      </c>
      <c r="D189" s="57">
        <v>6</v>
      </c>
      <c r="E189" s="66">
        <v>1</v>
      </c>
      <c r="F189" s="57">
        <v>4</v>
      </c>
      <c r="G189" s="57"/>
      <c r="H189" s="67"/>
      <c r="I189" s="68"/>
    </row>
    <row r="190" spans="1:9" ht="16.05" customHeight="1" x14ac:dyDescent="0.3">
      <c r="A190" s="106">
        <v>63</v>
      </c>
      <c r="B190" s="107" t="s">
        <v>4213</v>
      </c>
      <c r="C190" s="877" t="s">
        <v>3771</v>
      </c>
      <c r="D190" s="921" t="s">
        <v>130</v>
      </c>
      <c r="E190" s="882" t="s">
        <v>131</v>
      </c>
      <c r="F190" s="883" t="s">
        <v>720</v>
      </c>
      <c r="G190" s="876" t="s">
        <v>132</v>
      </c>
      <c r="H190" s="880" t="s">
        <v>118</v>
      </c>
      <c r="I190" s="899" t="s">
        <v>4214</v>
      </c>
    </row>
    <row r="191" spans="1:9" s="84" customFormat="1" ht="17.399999999999999" x14ac:dyDescent="0.3">
      <c r="A191" s="83"/>
      <c r="B191" s="42" t="s">
        <v>3615</v>
      </c>
      <c r="C191" s="835" t="s">
        <v>4215</v>
      </c>
      <c r="D191" s="863" t="s">
        <v>4216</v>
      </c>
      <c r="E191" s="866" t="s">
        <v>4217</v>
      </c>
      <c r="F191" s="842" t="s">
        <v>4218</v>
      </c>
      <c r="G191" s="919" t="s">
        <v>4219</v>
      </c>
      <c r="H191" s="922" t="s">
        <v>4220</v>
      </c>
      <c r="I191" s="44"/>
    </row>
    <row r="192" spans="1:9" s="124" customFormat="1" ht="20.399999999999999" thickBot="1" x14ac:dyDescent="0.35">
      <c r="A192" s="123"/>
      <c r="B192" s="57" t="s">
        <v>3648</v>
      </c>
      <c r="C192" s="57">
        <v>5</v>
      </c>
      <c r="D192" s="128">
        <v>4</v>
      </c>
      <c r="E192" s="55">
        <v>1</v>
      </c>
      <c r="F192" s="56">
        <v>2</v>
      </c>
      <c r="G192" s="57">
        <v>3</v>
      </c>
      <c r="H192" s="67"/>
      <c r="I192" s="68"/>
    </row>
    <row r="193" spans="1:9" ht="16.05" customHeight="1" x14ac:dyDescent="0.3">
      <c r="A193" s="114">
        <v>64</v>
      </c>
      <c r="B193" s="107" t="s">
        <v>4221</v>
      </c>
      <c r="C193" s="873"/>
      <c r="D193" s="880" t="s">
        <v>118</v>
      </c>
      <c r="E193" s="923" t="s">
        <v>130</v>
      </c>
      <c r="F193" s="876" t="s">
        <v>132</v>
      </c>
      <c r="G193" s="924" t="s">
        <v>117</v>
      </c>
      <c r="H193" s="898"/>
      <c r="I193" s="907" t="s">
        <v>4222</v>
      </c>
    </row>
    <row r="194" spans="1:9" s="84" customFormat="1" ht="17.399999999999999" x14ac:dyDescent="0.3">
      <c r="A194" s="83"/>
      <c r="B194" s="42" t="s">
        <v>3615</v>
      </c>
      <c r="C194" s="42"/>
      <c r="D194" s="925" t="s">
        <v>4223</v>
      </c>
      <c r="E194" s="926" t="s">
        <v>4224</v>
      </c>
      <c r="F194" s="927" t="s">
        <v>4225</v>
      </c>
      <c r="G194" s="928" t="s">
        <v>4226</v>
      </c>
      <c r="H194" s="43"/>
      <c r="I194" s="44"/>
    </row>
    <row r="195" spans="1:9" s="124" customFormat="1" ht="20.399999999999999" thickBot="1" x14ac:dyDescent="0.35">
      <c r="A195" s="123"/>
      <c r="B195" s="57" t="s">
        <v>3648</v>
      </c>
      <c r="C195" s="57"/>
      <c r="D195" s="57">
        <v>6</v>
      </c>
      <c r="E195" s="66">
        <v>5</v>
      </c>
      <c r="F195" s="66">
        <v>4</v>
      </c>
      <c r="G195" s="57"/>
      <c r="H195" s="67"/>
      <c r="I195" s="68"/>
    </row>
    <row r="196" spans="1:9" ht="16.05" customHeight="1" thickBot="1" x14ac:dyDescent="0.35">
      <c r="A196" s="114">
        <v>65</v>
      </c>
      <c r="B196" s="107" t="s">
        <v>4227</v>
      </c>
      <c r="C196" s="873"/>
      <c r="D196" s="896" t="s">
        <v>3771</v>
      </c>
      <c r="E196" s="882" t="s">
        <v>131</v>
      </c>
      <c r="F196" s="929" t="s">
        <v>720</v>
      </c>
      <c r="G196" s="930"/>
      <c r="H196" s="898"/>
      <c r="I196" s="907" t="s">
        <v>4222</v>
      </c>
    </row>
    <row r="197" spans="1:9" s="84" customFormat="1" ht="17.399999999999999" x14ac:dyDescent="0.3">
      <c r="A197" s="83"/>
      <c r="B197" s="42" t="s">
        <v>3615</v>
      </c>
      <c r="C197" s="42"/>
      <c r="D197" s="931" t="s">
        <v>4228</v>
      </c>
      <c r="E197" s="882" t="s">
        <v>4229</v>
      </c>
      <c r="F197" s="929" t="s">
        <v>4230</v>
      </c>
      <c r="G197" s="97"/>
      <c r="H197" s="43"/>
      <c r="I197" s="44"/>
    </row>
    <row r="198" spans="1:9" s="124" customFormat="1" ht="20.399999999999999" thickBot="1" x14ac:dyDescent="0.35">
      <c r="A198" s="123"/>
      <c r="B198" s="57" t="s">
        <v>3648</v>
      </c>
      <c r="C198" s="57"/>
      <c r="D198" s="128">
        <v>3</v>
      </c>
      <c r="E198" s="55">
        <v>2</v>
      </c>
      <c r="F198" s="55">
        <v>1</v>
      </c>
      <c r="G198" s="56"/>
      <c r="H198" s="67"/>
      <c r="I198" s="68"/>
    </row>
    <row r="199" spans="1:9" ht="16.05" customHeight="1" x14ac:dyDescent="0.3">
      <c r="I199" s="50"/>
    </row>
    <row r="200" spans="1:9" ht="16.2" x14ac:dyDescent="0.3">
      <c r="I200" s="50"/>
    </row>
    <row r="201" spans="1:9" ht="16.2" x14ac:dyDescent="0.3">
      <c r="I201" s="50"/>
    </row>
    <row r="202" spans="1:9" ht="16.05" customHeight="1" x14ac:dyDescent="0.3">
      <c r="I202" s="50"/>
    </row>
    <row r="203" spans="1:9" ht="16.05" customHeight="1" x14ac:dyDescent="0.3">
      <c r="I203" s="50"/>
    </row>
    <row r="204" spans="1:9" ht="16.05" customHeight="1" x14ac:dyDescent="0.3">
      <c r="I204" s="50"/>
    </row>
    <row r="205" spans="1:9" s="167" customFormat="1" ht="16.05" customHeight="1" x14ac:dyDescent="0.3">
      <c r="A205" s="165"/>
      <c r="B205" s="50"/>
      <c r="C205" s="166"/>
      <c r="D205" s="166"/>
      <c r="E205" s="166"/>
      <c r="F205" s="166"/>
      <c r="G205" s="166"/>
      <c r="H205" s="4"/>
      <c r="I205" s="50"/>
    </row>
    <row r="206" spans="1:9" s="167" customFormat="1" ht="16.05" customHeight="1" x14ac:dyDescent="0.3">
      <c r="A206" s="165"/>
      <c r="B206" s="50"/>
      <c r="C206" s="166"/>
      <c r="D206" s="166"/>
      <c r="E206" s="166"/>
      <c r="F206" s="166"/>
      <c r="G206" s="166"/>
      <c r="H206" s="4"/>
      <c r="I206" s="50"/>
    </row>
    <row r="207" spans="1:9" s="167" customFormat="1" ht="16.05" customHeight="1" x14ac:dyDescent="0.3">
      <c r="A207" s="165"/>
      <c r="B207" s="50"/>
      <c r="C207" s="166"/>
      <c r="D207" s="166"/>
      <c r="E207" s="166"/>
      <c r="F207" s="166"/>
      <c r="G207" s="166"/>
      <c r="H207" s="4"/>
      <c r="I207" s="50"/>
    </row>
    <row r="208" spans="1:9" s="167" customFormat="1" ht="16.05" customHeight="1" x14ac:dyDescent="0.3">
      <c r="A208" s="165"/>
      <c r="B208" s="50"/>
      <c r="C208" s="166"/>
      <c r="D208" s="166"/>
      <c r="E208" s="166"/>
      <c r="F208" s="166"/>
      <c r="G208" s="166"/>
      <c r="H208" s="4"/>
      <c r="I208" s="50"/>
    </row>
    <row r="209" spans="1:9" s="167" customFormat="1" ht="16.05" customHeight="1" x14ac:dyDescent="0.3">
      <c r="A209" s="165"/>
      <c r="B209" s="50"/>
      <c r="C209" s="166"/>
      <c r="D209" s="166"/>
      <c r="E209" s="166"/>
      <c r="F209" s="166"/>
      <c r="G209" s="166"/>
      <c r="H209" s="4"/>
      <c r="I209" s="50"/>
    </row>
    <row r="210" spans="1:9" s="167" customFormat="1" ht="16.05" customHeight="1" x14ac:dyDescent="0.3">
      <c r="A210" s="165"/>
      <c r="B210" s="50"/>
      <c r="C210" s="166"/>
      <c r="D210" s="166"/>
      <c r="E210" s="166"/>
      <c r="F210" s="166"/>
      <c r="G210" s="166"/>
      <c r="H210" s="4"/>
      <c r="I210" s="50"/>
    </row>
    <row r="211" spans="1:9" s="167" customFormat="1" ht="16.05" customHeight="1" x14ac:dyDescent="0.3">
      <c r="A211" s="165"/>
      <c r="B211" s="50"/>
      <c r="C211" s="166"/>
      <c r="D211" s="166"/>
      <c r="E211" s="166"/>
      <c r="F211" s="166"/>
      <c r="G211" s="166"/>
      <c r="H211" s="4"/>
      <c r="I211" s="50"/>
    </row>
    <row r="212" spans="1:9" s="167" customFormat="1" ht="16.05" customHeight="1" x14ac:dyDescent="0.3">
      <c r="A212" s="165"/>
      <c r="B212" s="50"/>
      <c r="C212" s="166"/>
      <c r="D212" s="166"/>
      <c r="E212" s="166"/>
      <c r="F212" s="166"/>
      <c r="G212" s="166"/>
      <c r="H212" s="4"/>
      <c r="I212" s="50"/>
    </row>
    <row r="213" spans="1:9" s="167" customFormat="1" ht="16.05" customHeight="1" x14ac:dyDescent="0.3">
      <c r="A213" s="165"/>
      <c r="B213" s="50"/>
      <c r="C213" s="166"/>
      <c r="D213" s="166"/>
      <c r="E213" s="166"/>
      <c r="F213" s="166"/>
      <c r="G213" s="166"/>
      <c r="H213" s="4"/>
      <c r="I213" s="50"/>
    </row>
    <row r="214" spans="1:9" s="167" customFormat="1" ht="16.05" customHeight="1" x14ac:dyDescent="0.3">
      <c r="A214" s="165"/>
      <c r="B214" s="50"/>
      <c r="C214" s="166"/>
      <c r="D214" s="166"/>
      <c r="E214" s="166"/>
      <c r="F214" s="166"/>
      <c r="G214" s="166"/>
      <c r="H214" s="4"/>
      <c r="I214" s="50"/>
    </row>
    <row r="215" spans="1:9" s="167" customFormat="1" ht="16.05" customHeight="1" x14ac:dyDescent="0.3">
      <c r="A215" s="165"/>
      <c r="B215" s="50"/>
      <c r="C215" s="166"/>
      <c r="D215" s="166"/>
      <c r="E215" s="166"/>
      <c r="F215" s="166"/>
      <c r="G215" s="166"/>
      <c r="H215" s="4"/>
      <c r="I215" s="50"/>
    </row>
    <row r="216" spans="1:9" s="167" customFormat="1" ht="16.05" customHeight="1" x14ac:dyDescent="0.3">
      <c r="A216" s="165"/>
      <c r="B216" s="50"/>
      <c r="C216" s="166"/>
      <c r="D216" s="166"/>
      <c r="E216" s="166"/>
      <c r="F216" s="166"/>
      <c r="G216" s="166"/>
      <c r="H216" s="4"/>
      <c r="I216" s="50"/>
    </row>
    <row r="217" spans="1:9" s="167" customFormat="1" ht="16.05" customHeight="1" x14ac:dyDescent="0.3">
      <c r="A217" s="165"/>
      <c r="B217" s="50"/>
      <c r="C217" s="166"/>
      <c r="D217" s="166"/>
      <c r="E217" s="166"/>
      <c r="F217" s="166"/>
      <c r="G217" s="166"/>
      <c r="H217" s="4"/>
      <c r="I217" s="50"/>
    </row>
    <row r="218" spans="1:9" s="167" customFormat="1" ht="16.05" customHeight="1" x14ac:dyDescent="0.3">
      <c r="A218" s="165"/>
      <c r="B218" s="50"/>
      <c r="C218" s="166"/>
      <c r="D218" s="166"/>
      <c r="E218" s="166"/>
      <c r="F218" s="166"/>
      <c r="G218" s="166"/>
      <c r="H218" s="4"/>
      <c r="I218" s="50"/>
    </row>
    <row r="219" spans="1:9" s="167" customFormat="1" ht="16.05" customHeight="1" x14ac:dyDescent="0.3">
      <c r="A219" s="165"/>
      <c r="B219" s="50"/>
      <c r="C219" s="166"/>
      <c r="D219" s="166"/>
      <c r="E219" s="166"/>
      <c r="F219" s="166"/>
      <c r="G219" s="166"/>
      <c r="H219" s="4"/>
      <c r="I219" s="50"/>
    </row>
    <row r="220" spans="1:9" s="167" customFormat="1" ht="16.05" customHeight="1" x14ac:dyDescent="0.3">
      <c r="A220" s="165"/>
      <c r="B220" s="50"/>
      <c r="C220" s="166"/>
      <c r="D220" s="166"/>
      <c r="E220" s="166"/>
      <c r="F220" s="166"/>
      <c r="G220" s="166"/>
      <c r="H220" s="4"/>
      <c r="I220" s="50"/>
    </row>
    <row r="221" spans="1:9" s="167" customFormat="1" ht="16.05" customHeight="1" x14ac:dyDescent="0.3">
      <c r="A221" s="165"/>
      <c r="B221" s="50"/>
      <c r="C221" s="166"/>
      <c r="D221" s="166"/>
      <c r="E221" s="166"/>
      <c r="F221" s="166"/>
      <c r="G221" s="166"/>
      <c r="H221" s="4"/>
      <c r="I221" s="50"/>
    </row>
    <row r="222" spans="1:9" s="167" customFormat="1" ht="16.05" customHeight="1" x14ac:dyDescent="0.3">
      <c r="A222" s="165"/>
      <c r="B222" s="50"/>
      <c r="C222" s="166"/>
      <c r="D222" s="166"/>
      <c r="E222" s="166"/>
      <c r="F222" s="166"/>
      <c r="G222" s="166"/>
      <c r="H222" s="4"/>
      <c r="I222" s="50"/>
    </row>
    <row r="223" spans="1:9" s="167" customFormat="1" ht="16.05" customHeight="1" x14ac:dyDescent="0.3">
      <c r="A223" s="165"/>
      <c r="B223" s="50"/>
      <c r="C223" s="166"/>
      <c r="D223" s="166"/>
      <c r="E223" s="166"/>
      <c r="F223" s="166"/>
      <c r="G223" s="166"/>
      <c r="H223" s="4"/>
      <c r="I223" s="50"/>
    </row>
    <row r="224" spans="1:9" s="167" customFormat="1" ht="16.05" customHeight="1" x14ac:dyDescent="0.3">
      <c r="A224" s="165"/>
      <c r="B224" s="50"/>
      <c r="C224" s="166"/>
      <c r="D224" s="166"/>
      <c r="E224" s="166"/>
      <c r="F224" s="166"/>
      <c r="G224" s="166"/>
      <c r="H224" s="4"/>
      <c r="I224" s="50"/>
    </row>
    <row r="225" spans="1:9" s="167" customFormat="1" ht="16.05" customHeight="1" x14ac:dyDescent="0.3">
      <c r="A225" s="165"/>
      <c r="B225" s="50"/>
      <c r="C225" s="166"/>
      <c r="D225" s="166"/>
      <c r="E225" s="166"/>
      <c r="F225" s="166"/>
      <c r="G225" s="166"/>
      <c r="H225" s="4"/>
      <c r="I225" s="50"/>
    </row>
    <row r="226" spans="1:9" s="167" customFormat="1" ht="16.05" customHeight="1" x14ac:dyDescent="0.3">
      <c r="A226" s="165"/>
      <c r="B226" s="50"/>
      <c r="C226" s="166"/>
      <c r="D226" s="166"/>
      <c r="E226" s="166"/>
      <c r="F226" s="166"/>
      <c r="G226" s="166"/>
      <c r="H226" s="4"/>
      <c r="I226" s="50"/>
    </row>
    <row r="227" spans="1:9" s="167" customFormat="1" ht="16.05" customHeight="1" x14ac:dyDescent="0.3">
      <c r="A227" s="165"/>
      <c r="B227" s="50"/>
      <c r="C227" s="166"/>
      <c r="D227" s="166"/>
      <c r="E227" s="166"/>
      <c r="F227" s="166"/>
      <c r="G227" s="166"/>
      <c r="H227" s="4"/>
      <c r="I227" s="50"/>
    </row>
    <row r="228" spans="1:9" s="167" customFormat="1" ht="16.05" customHeight="1" x14ac:dyDescent="0.3">
      <c r="A228" s="165"/>
      <c r="B228" s="50"/>
      <c r="C228" s="166"/>
      <c r="D228" s="166"/>
      <c r="E228" s="166"/>
      <c r="F228" s="166"/>
      <c r="G228" s="166"/>
      <c r="H228" s="4"/>
      <c r="I228" s="50"/>
    </row>
    <row r="229" spans="1:9" s="167" customFormat="1" ht="16.05" customHeight="1" x14ac:dyDescent="0.3">
      <c r="A229" s="165"/>
      <c r="B229" s="50"/>
      <c r="C229" s="166"/>
      <c r="D229" s="166"/>
      <c r="E229" s="166"/>
      <c r="F229" s="166"/>
      <c r="G229" s="166"/>
      <c r="H229" s="4"/>
      <c r="I229" s="50"/>
    </row>
    <row r="230" spans="1:9" s="167" customFormat="1" ht="16.05" customHeight="1" x14ac:dyDescent="0.3">
      <c r="A230" s="165"/>
      <c r="B230" s="50"/>
      <c r="C230" s="166"/>
      <c r="D230" s="166"/>
      <c r="E230" s="166"/>
      <c r="F230" s="166"/>
      <c r="G230" s="166"/>
      <c r="H230" s="4"/>
      <c r="I230" s="50"/>
    </row>
    <row r="231" spans="1:9" s="167" customFormat="1" ht="16.05" customHeight="1" x14ac:dyDescent="0.3">
      <c r="A231" s="165"/>
      <c r="B231" s="50"/>
      <c r="C231" s="166"/>
      <c r="D231" s="166"/>
      <c r="E231" s="166"/>
      <c r="F231" s="166"/>
      <c r="G231" s="166"/>
      <c r="H231" s="4"/>
      <c r="I231" s="50"/>
    </row>
    <row r="232" spans="1:9" s="167" customFormat="1" ht="16.05" customHeight="1" x14ac:dyDescent="0.3">
      <c r="A232" s="165"/>
      <c r="B232" s="50"/>
      <c r="C232" s="166"/>
      <c r="D232" s="166"/>
      <c r="E232" s="166"/>
      <c r="F232" s="166"/>
      <c r="G232" s="166"/>
      <c r="H232" s="4"/>
      <c r="I232" s="50"/>
    </row>
    <row r="233" spans="1:9" s="167" customFormat="1" ht="16.05" customHeight="1" x14ac:dyDescent="0.3">
      <c r="A233" s="165"/>
      <c r="B233" s="50"/>
      <c r="C233" s="166"/>
      <c r="D233" s="166"/>
      <c r="E233" s="166"/>
      <c r="F233" s="166"/>
      <c r="G233" s="166"/>
      <c r="H233" s="4"/>
      <c r="I233" s="50"/>
    </row>
    <row r="234" spans="1:9" s="167" customFormat="1" ht="16.05" customHeight="1" x14ac:dyDescent="0.3">
      <c r="A234" s="165"/>
      <c r="B234" s="50"/>
      <c r="C234" s="166"/>
      <c r="D234" s="166"/>
      <c r="E234" s="166"/>
      <c r="F234" s="166"/>
      <c r="G234" s="166"/>
      <c r="H234" s="4"/>
      <c r="I234" s="50"/>
    </row>
    <row r="235" spans="1:9" s="167" customFormat="1" ht="16.05" customHeight="1" x14ac:dyDescent="0.3">
      <c r="A235" s="165"/>
      <c r="B235" s="50"/>
      <c r="C235" s="166"/>
      <c r="D235" s="166"/>
      <c r="E235" s="166"/>
      <c r="F235" s="166"/>
      <c r="G235" s="166"/>
      <c r="H235" s="4"/>
      <c r="I235" s="50"/>
    </row>
    <row r="236" spans="1:9" s="167" customFormat="1" ht="16.05" customHeight="1" x14ac:dyDescent="0.3">
      <c r="A236" s="165"/>
      <c r="B236" s="50"/>
      <c r="C236" s="166"/>
      <c r="D236" s="166"/>
      <c r="E236" s="166"/>
      <c r="F236" s="166"/>
      <c r="G236" s="166"/>
      <c r="H236" s="4"/>
      <c r="I236" s="50"/>
    </row>
    <row r="237" spans="1:9" s="167" customFormat="1" ht="16.05" customHeight="1" x14ac:dyDescent="0.3">
      <c r="A237" s="165"/>
      <c r="B237" s="50"/>
      <c r="C237" s="166"/>
      <c r="D237" s="166"/>
      <c r="E237" s="166"/>
      <c r="F237" s="166"/>
      <c r="G237" s="166"/>
      <c r="H237" s="4"/>
      <c r="I237" s="50"/>
    </row>
    <row r="238" spans="1:9" s="167" customFormat="1" ht="16.05" customHeight="1" x14ac:dyDescent="0.3">
      <c r="A238" s="165"/>
      <c r="B238" s="50"/>
      <c r="C238" s="166"/>
      <c r="D238" s="166"/>
      <c r="E238" s="166"/>
      <c r="F238" s="166"/>
      <c r="G238" s="166"/>
      <c r="H238" s="4"/>
      <c r="I238" s="50"/>
    </row>
    <row r="239" spans="1:9" s="167" customFormat="1" ht="16.05" customHeight="1" x14ac:dyDescent="0.3">
      <c r="A239" s="165"/>
      <c r="B239" s="50"/>
      <c r="C239" s="166"/>
      <c r="D239" s="166"/>
      <c r="E239" s="166"/>
      <c r="F239" s="166"/>
      <c r="G239" s="166"/>
      <c r="H239" s="4"/>
      <c r="I239" s="50"/>
    </row>
    <row r="240" spans="1:9" s="167" customFormat="1" ht="16.05" customHeight="1" x14ac:dyDescent="0.3">
      <c r="A240" s="165"/>
      <c r="B240" s="50"/>
      <c r="C240" s="166"/>
      <c r="D240" s="166"/>
      <c r="E240" s="166"/>
      <c r="F240" s="166"/>
      <c r="G240" s="166"/>
      <c r="H240" s="4"/>
      <c r="I240" s="50"/>
    </row>
    <row r="241" spans="1:9" s="167" customFormat="1" ht="16.05" customHeight="1" x14ac:dyDescent="0.3">
      <c r="A241" s="165"/>
      <c r="B241" s="50"/>
      <c r="C241" s="166"/>
      <c r="D241" s="166"/>
      <c r="E241" s="166"/>
      <c r="F241" s="166"/>
      <c r="G241" s="166"/>
      <c r="H241" s="4"/>
      <c r="I241" s="50"/>
    </row>
    <row r="242" spans="1:9" s="167" customFormat="1" ht="16.05" customHeight="1" x14ac:dyDescent="0.3">
      <c r="A242" s="165"/>
      <c r="B242" s="50"/>
      <c r="C242" s="166"/>
      <c r="D242" s="166"/>
      <c r="E242" s="166"/>
      <c r="F242" s="166"/>
      <c r="G242" s="166"/>
      <c r="H242" s="4"/>
      <c r="I242" s="50"/>
    </row>
    <row r="243" spans="1:9" s="167" customFormat="1" ht="16.05" customHeight="1" x14ac:dyDescent="0.3">
      <c r="A243" s="165"/>
      <c r="B243" s="50"/>
      <c r="C243" s="166"/>
      <c r="D243" s="166"/>
      <c r="E243" s="166"/>
      <c r="F243" s="166"/>
      <c r="G243" s="166"/>
      <c r="H243" s="4"/>
      <c r="I243" s="50"/>
    </row>
    <row r="244" spans="1:9" s="167" customFormat="1" ht="16.05" customHeight="1" x14ac:dyDescent="0.3">
      <c r="A244" s="165"/>
      <c r="B244" s="50"/>
      <c r="C244" s="166"/>
      <c r="D244" s="166"/>
      <c r="E244" s="166"/>
      <c r="F244" s="166"/>
      <c r="G244" s="166"/>
      <c r="H244" s="4"/>
      <c r="I244" s="50"/>
    </row>
    <row r="245" spans="1:9" s="167" customFormat="1" ht="16.05" customHeight="1" x14ac:dyDescent="0.3">
      <c r="A245" s="165"/>
      <c r="B245" s="50"/>
      <c r="C245" s="166"/>
      <c r="D245" s="166"/>
      <c r="E245" s="166"/>
      <c r="F245" s="166"/>
      <c r="G245" s="166"/>
      <c r="H245" s="4"/>
      <c r="I245" s="50"/>
    </row>
    <row r="246" spans="1:9" s="167" customFormat="1" ht="16.05" customHeight="1" x14ac:dyDescent="0.3">
      <c r="A246" s="165"/>
      <c r="B246" s="50"/>
      <c r="C246" s="166"/>
      <c r="D246" s="166"/>
      <c r="E246" s="166"/>
      <c r="F246" s="166"/>
      <c r="G246" s="166"/>
      <c r="H246" s="4"/>
      <c r="I246" s="50"/>
    </row>
    <row r="247" spans="1:9" s="167" customFormat="1" ht="16.05" customHeight="1" x14ac:dyDescent="0.3">
      <c r="A247" s="165"/>
      <c r="B247" s="50"/>
      <c r="C247" s="166"/>
      <c r="D247" s="166"/>
      <c r="E247" s="166"/>
      <c r="F247" s="166"/>
      <c r="G247" s="166"/>
      <c r="H247" s="4"/>
      <c r="I247" s="50"/>
    </row>
    <row r="248" spans="1:9" s="167" customFormat="1" ht="16.05" customHeight="1" x14ac:dyDescent="0.3">
      <c r="A248" s="165"/>
      <c r="B248" s="50"/>
      <c r="C248" s="166"/>
      <c r="D248" s="166"/>
      <c r="E248" s="166"/>
      <c r="F248" s="166"/>
      <c r="G248" s="166"/>
      <c r="H248" s="4"/>
      <c r="I248" s="50"/>
    </row>
    <row r="249" spans="1:9" s="167" customFormat="1" ht="16.05" customHeight="1" x14ac:dyDescent="0.3">
      <c r="A249" s="165"/>
      <c r="B249" s="50"/>
      <c r="C249" s="166"/>
      <c r="D249" s="166"/>
      <c r="E249" s="166"/>
      <c r="F249" s="166"/>
      <c r="G249" s="166"/>
      <c r="H249" s="4"/>
      <c r="I249" s="50"/>
    </row>
    <row r="250" spans="1:9" s="167" customFormat="1" ht="16.05" customHeight="1" x14ac:dyDescent="0.3">
      <c r="A250" s="165"/>
      <c r="B250" s="50"/>
      <c r="C250" s="166"/>
      <c r="D250" s="166"/>
      <c r="E250" s="166"/>
      <c r="F250" s="166"/>
      <c r="G250" s="166"/>
      <c r="H250" s="4"/>
      <c r="I250" s="50"/>
    </row>
    <row r="251" spans="1:9" s="167" customFormat="1" ht="16.05" customHeight="1" x14ac:dyDescent="0.3">
      <c r="A251" s="165"/>
      <c r="B251" s="50"/>
      <c r="C251" s="166"/>
      <c r="D251" s="166"/>
      <c r="E251" s="166"/>
      <c r="F251" s="166"/>
      <c r="G251" s="166"/>
      <c r="H251" s="4"/>
      <c r="I251" s="50"/>
    </row>
    <row r="252" spans="1:9" s="167" customFormat="1" ht="16.05" customHeight="1" x14ac:dyDescent="0.3">
      <c r="A252" s="165"/>
      <c r="B252" s="50"/>
      <c r="C252" s="166"/>
      <c r="D252" s="166"/>
      <c r="E252" s="166"/>
      <c r="F252" s="166"/>
      <c r="G252" s="166"/>
      <c r="H252" s="4"/>
      <c r="I252" s="50"/>
    </row>
    <row r="253" spans="1:9" s="167" customFormat="1" ht="16.05" customHeight="1" x14ac:dyDescent="0.3">
      <c r="A253" s="165"/>
      <c r="B253" s="50"/>
      <c r="C253" s="166"/>
      <c r="D253" s="166"/>
      <c r="E253" s="166"/>
      <c r="F253" s="166"/>
      <c r="G253" s="166"/>
      <c r="H253" s="4"/>
      <c r="I253" s="50"/>
    </row>
    <row r="254" spans="1:9" s="167" customFormat="1" ht="16.05" customHeight="1" x14ac:dyDescent="0.3">
      <c r="A254" s="165"/>
      <c r="B254" s="50"/>
      <c r="C254" s="166"/>
      <c r="D254" s="166"/>
      <c r="E254" s="166"/>
      <c r="F254" s="166"/>
      <c r="G254" s="166"/>
      <c r="H254" s="4"/>
      <c r="I254" s="50"/>
    </row>
    <row r="255" spans="1:9" s="167" customFormat="1" ht="16.05" customHeight="1" x14ac:dyDescent="0.3">
      <c r="A255" s="165"/>
      <c r="B255" s="50"/>
      <c r="C255" s="166"/>
      <c r="D255" s="166"/>
      <c r="E255" s="166"/>
      <c r="F255" s="166"/>
      <c r="G255" s="166"/>
      <c r="H255" s="4"/>
      <c r="I255" s="50"/>
    </row>
    <row r="256" spans="1:9" s="167" customFormat="1" ht="16.05" customHeight="1" x14ac:dyDescent="0.3">
      <c r="A256" s="165"/>
      <c r="B256" s="50"/>
      <c r="C256" s="166"/>
      <c r="D256" s="166"/>
      <c r="E256" s="166"/>
      <c r="F256" s="166"/>
      <c r="G256" s="166"/>
      <c r="H256" s="4"/>
      <c r="I256" s="50"/>
    </row>
    <row r="257" spans="1:9" s="167" customFormat="1" ht="16.05" customHeight="1" x14ac:dyDescent="0.3">
      <c r="A257" s="165"/>
      <c r="B257" s="50"/>
      <c r="C257" s="166"/>
      <c r="D257" s="166"/>
      <c r="E257" s="166"/>
      <c r="F257" s="166"/>
      <c r="G257" s="166"/>
      <c r="H257" s="4"/>
      <c r="I257" s="50"/>
    </row>
    <row r="258" spans="1:9" s="167" customFormat="1" ht="16.05" customHeight="1" x14ac:dyDescent="0.3">
      <c r="A258" s="165"/>
      <c r="B258" s="50"/>
      <c r="C258" s="166"/>
      <c r="D258" s="166"/>
      <c r="E258" s="166"/>
      <c r="F258" s="166"/>
      <c r="G258" s="166"/>
      <c r="H258" s="4"/>
      <c r="I258" s="50"/>
    </row>
    <row r="259" spans="1:9" s="167" customFormat="1" ht="16.05" customHeight="1" x14ac:dyDescent="0.3">
      <c r="A259" s="165"/>
      <c r="B259" s="50"/>
      <c r="C259" s="166"/>
      <c r="D259" s="166"/>
      <c r="E259" s="166"/>
      <c r="F259" s="166"/>
      <c r="G259" s="166"/>
      <c r="H259" s="4"/>
      <c r="I259" s="50"/>
    </row>
    <row r="260" spans="1:9" s="167" customFormat="1" ht="16.05" customHeight="1" x14ac:dyDescent="0.3">
      <c r="A260" s="165"/>
      <c r="B260" s="50"/>
      <c r="C260" s="166"/>
      <c r="D260" s="166"/>
      <c r="E260" s="166"/>
      <c r="F260" s="166"/>
      <c r="G260" s="166"/>
      <c r="H260" s="4"/>
      <c r="I260" s="50"/>
    </row>
    <row r="261" spans="1:9" s="167" customFormat="1" ht="16.05" customHeight="1" x14ac:dyDescent="0.3">
      <c r="A261" s="165"/>
      <c r="B261" s="50"/>
      <c r="C261" s="166"/>
      <c r="D261" s="166"/>
      <c r="E261" s="166"/>
      <c r="F261" s="166"/>
      <c r="G261" s="166"/>
      <c r="H261" s="4"/>
      <c r="I261" s="50"/>
    </row>
    <row r="262" spans="1:9" s="167" customFormat="1" ht="16.05" customHeight="1" x14ac:dyDescent="0.3">
      <c r="A262" s="165"/>
      <c r="B262" s="50"/>
      <c r="C262" s="166"/>
      <c r="D262" s="166"/>
      <c r="E262" s="166"/>
      <c r="F262" s="166"/>
      <c r="G262" s="166"/>
      <c r="H262" s="4"/>
      <c r="I262" s="50"/>
    </row>
    <row r="263" spans="1:9" s="167" customFormat="1" ht="16.05" customHeight="1" x14ac:dyDescent="0.3">
      <c r="A263" s="165"/>
      <c r="B263" s="50"/>
      <c r="C263" s="166"/>
      <c r="D263" s="166"/>
      <c r="E263" s="166"/>
      <c r="F263" s="166"/>
      <c r="G263" s="166"/>
      <c r="H263" s="4"/>
      <c r="I263" s="50"/>
    </row>
    <row r="264" spans="1:9" s="167" customFormat="1" ht="16.05" customHeight="1" x14ac:dyDescent="0.3">
      <c r="A264" s="165"/>
      <c r="B264" s="50"/>
      <c r="C264" s="166"/>
      <c r="D264" s="166"/>
      <c r="E264" s="166"/>
      <c r="F264" s="166"/>
      <c r="G264" s="166"/>
      <c r="H264" s="4"/>
      <c r="I264" s="50"/>
    </row>
    <row r="265" spans="1:9" s="167" customFormat="1" ht="16.05" customHeight="1" x14ac:dyDescent="0.3">
      <c r="A265" s="165"/>
      <c r="B265" s="50"/>
      <c r="C265" s="166"/>
      <c r="D265" s="166"/>
      <c r="E265" s="166"/>
      <c r="F265" s="166"/>
      <c r="G265" s="166"/>
      <c r="H265" s="4"/>
      <c r="I265" s="50"/>
    </row>
    <row r="266" spans="1:9" s="167" customFormat="1" ht="16.05" customHeight="1" x14ac:dyDescent="0.3">
      <c r="A266" s="165"/>
      <c r="B266" s="50"/>
      <c r="C266" s="166"/>
      <c r="D266" s="166"/>
      <c r="E266" s="166"/>
      <c r="F266" s="166"/>
      <c r="G266" s="166"/>
      <c r="H266" s="4"/>
      <c r="I266" s="50"/>
    </row>
    <row r="267" spans="1:9" s="167" customFormat="1" ht="16.05" customHeight="1" x14ac:dyDescent="0.3">
      <c r="A267" s="165"/>
      <c r="B267" s="50"/>
      <c r="C267" s="166"/>
      <c r="D267" s="166"/>
      <c r="E267" s="166"/>
      <c r="F267" s="166"/>
      <c r="G267" s="166"/>
      <c r="H267" s="4"/>
      <c r="I267" s="50"/>
    </row>
    <row r="268" spans="1:9" s="167" customFormat="1" ht="16.05" customHeight="1" x14ac:dyDescent="0.3">
      <c r="A268" s="165"/>
      <c r="B268" s="50"/>
      <c r="C268" s="166"/>
      <c r="D268" s="166"/>
      <c r="E268" s="166"/>
      <c r="F268" s="166"/>
      <c r="G268" s="166"/>
      <c r="H268" s="4"/>
      <c r="I268" s="50"/>
    </row>
    <row r="269" spans="1:9" s="167" customFormat="1" ht="16.05" customHeight="1" x14ac:dyDescent="0.3">
      <c r="A269" s="165"/>
      <c r="B269" s="50"/>
      <c r="C269" s="166"/>
      <c r="D269" s="166"/>
      <c r="E269" s="166"/>
      <c r="F269" s="166"/>
      <c r="G269" s="166"/>
      <c r="H269" s="4"/>
      <c r="I269" s="50"/>
    </row>
    <row r="270" spans="1:9" s="167" customFormat="1" ht="16.05" customHeight="1" x14ac:dyDescent="0.3">
      <c r="A270" s="165"/>
      <c r="B270" s="50"/>
      <c r="C270" s="166"/>
      <c r="D270" s="166"/>
      <c r="E270" s="166"/>
      <c r="F270" s="166"/>
      <c r="G270" s="166"/>
      <c r="H270" s="4"/>
      <c r="I270" s="50"/>
    </row>
    <row r="271" spans="1:9" s="167" customFormat="1" ht="16.05" customHeight="1" x14ac:dyDescent="0.3">
      <c r="A271" s="165"/>
      <c r="B271" s="50"/>
      <c r="C271" s="166"/>
      <c r="D271" s="166"/>
      <c r="E271" s="166"/>
      <c r="F271" s="166"/>
      <c r="G271" s="166"/>
      <c r="H271" s="4"/>
      <c r="I271" s="50"/>
    </row>
    <row r="272" spans="1:9" s="167" customFormat="1" ht="16.05" customHeight="1" x14ac:dyDescent="0.3">
      <c r="A272" s="165"/>
      <c r="B272" s="50"/>
      <c r="C272" s="166"/>
      <c r="D272" s="166"/>
      <c r="E272" s="166"/>
      <c r="F272" s="166"/>
      <c r="G272" s="166"/>
      <c r="H272" s="4"/>
      <c r="I272" s="50"/>
    </row>
    <row r="273" spans="1:9" s="167" customFormat="1" ht="16.05" customHeight="1" x14ac:dyDescent="0.3">
      <c r="A273" s="165"/>
      <c r="B273" s="50"/>
      <c r="C273" s="166"/>
      <c r="D273" s="166"/>
      <c r="E273" s="166"/>
      <c r="F273" s="166"/>
      <c r="G273" s="166"/>
      <c r="H273" s="4"/>
      <c r="I273" s="50"/>
    </row>
    <row r="274" spans="1:9" s="167" customFormat="1" ht="16.05" customHeight="1" x14ac:dyDescent="0.3">
      <c r="A274" s="165"/>
      <c r="B274" s="50"/>
      <c r="C274" s="166"/>
      <c r="D274" s="166"/>
      <c r="E274" s="166"/>
      <c r="F274" s="166"/>
      <c r="G274" s="166"/>
      <c r="H274" s="4"/>
      <c r="I274" s="50"/>
    </row>
    <row r="275" spans="1:9" s="167" customFormat="1" ht="16.05" customHeight="1" x14ac:dyDescent="0.3">
      <c r="A275" s="165"/>
      <c r="B275" s="50"/>
      <c r="C275" s="166"/>
      <c r="D275" s="166"/>
      <c r="E275" s="166"/>
      <c r="F275" s="166"/>
      <c r="G275" s="166"/>
      <c r="H275" s="4"/>
      <c r="I275" s="50"/>
    </row>
    <row r="276" spans="1:9" s="167" customFormat="1" ht="16.05" customHeight="1" x14ac:dyDescent="0.3">
      <c r="A276" s="165"/>
      <c r="B276" s="50"/>
      <c r="C276" s="166"/>
      <c r="D276" s="166"/>
      <c r="E276" s="166"/>
      <c r="F276" s="166"/>
      <c r="G276" s="166"/>
      <c r="H276" s="4"/>
      <c r="I276" s="50"/>
    </row>
    <row r="277" spans="1:9" s="167" customFormat="1" ht="16.05" customHeight="1" x14ac:dyDescent="0.3">
      <c r="A277" s="165"/>
      <c r="B277" s="50"/>
      <c r="C277" s="166"/>
      <c r="D277" s="166"/>
      <c r="E277" s="166"/>
      <c r="F277" s="166"/>
      <c r="G277" s="166"/>
      <c r="H277" s="4"/>
      <c r="I277" s="50"/>
    </row>
    <row r="278" spans="1:9" s="167" customFormat="1" ht="16.05" customHeight="1" x14ac:dyDescent="0.3">
      <c r="A278" s="165"/>
      <c r="B278" s="50"/>
      <c r="C278" s="166"/>
      <c r="D278" s="166"/>
      <c r="E278" s="166"/>
      <c r="F278" s="166"/>
      <c r="G278" s="166"/>
      <c r="H278" s="4"/>
      <c r="I278" s="50"/>
    </row>
    <row r="279" spans="1:9" s="167" customFormat="1" ht="16.05" customHeight="1" x14ac:dyDescent="0.3">
      <c r="A279" s="165"/>
      <c r="B279" s="50"/>
      <c r="C279" s="166"/>
      <c r="D279" s="166"/>
      <c r="E279" s="166"/>
      <c r="F279" s="166"/>
      <c r="G279" s="166"/>
      <c r="H279" s="4"/>
      <c r="I279" s="50"/>
    </row>
    <row r="280" spans="1:9" s="167" customFormat="1" ht="16.05" customHeight="1" x14ac:dyDescent="0.3">
      <c r="A280" s="165"/>
      <c r="B280" s="50"/>
      <c r="C280" s="166"/>
      <c r="D280" s="166"/>
      <c r="E280" s="166"/>
      <c r="F280" s="166"/>
      <c r="G280" s="166"/>
      <c r="H280" s="4"/>
      <c r="I280" s="50"/>
    </row>
    <row r="281" spans="1:9" s="167" customFormat="1" ht="16.05" customHeight="1" x14ac:dyDescent="0.3">
      <c r="A281" s="165"/>
      <c r="B281" s="50"/>
      <c r="C281" s="166"/>
      <c r="D281" s="166"/>
      <c r="E281" s="166"/>
      <c r="F281" s="166"/>
      <c r="G281" s="166"/>
      <c r="H281" s="4"/>
      <c r="I281" s="50"/>
    </row>
    <row r="282" spans="1:9" s="167" customFormat="1" ht="16.05" customHeight="1" x14ac:dyDescent="0.3">
      <c r="A282" s="165"/>
      <c r="B282" s="50"/>
      <c r="C282" s="166"/>
      <c r="D282" s="166"/>
      <c r="E282" s="166"/>
      <c r="F282" s="166"/>
      <c r="G282" s="166"/>
      <c r="H282" s="4"/>
      <c r="I282" s="50"/>
    </row>
    <row r="283" spans="1:9" s="167" customFormat="1" ht="16.05" customHeight="1" x14ac:dyDescent="0.3">
      <c r="A283" s="165"/>
      <c r="B283" s="50"/>
      <c r="C283" s="166"/>
      <c r="D283" s="166"/>
      <c r="E283" s="166"/>
      <c r="F283" s="166"/>
      <c r="G283" s="166"/>
      <c r="H283" s="4"/>
      <c r="I283" s="50"/>
    </row>
    <row r="284" spans="1:9" s="167" customFormat="1" ht="16.05" customHeight="1" x14ac:dyDescent="0.3">
      <c r="A284" s="165"/>
      <c r="B284" s="50"/>
      <c r="C284" s="166"/>
      <c r="D284" s="166"/>
      <c r="E284" s="166"/>
      <c r="F284" s="166"/>
      <c r="G284" s="166"/>
      <c r="H284" s="4"/>
      <c r="I284" s="50"/>
    </row>
    <row r="285" spans="1:9" s="167" customFormat="1" ht="16.05" customHeight="1" x14ac:dyDescent="0.3">
      <c r="A285" s="165"/>
      <c r="B285" s="50"/>
      <c r="C285" s="166"/>
      <c r="D285" s="166"/>
      <c r="E285" s="166"/>
      <c r="F285" s="166"/>
      <c r="G285" s="166"/>
      <c r="H285" s="4"/>
      <c r="I285" s="50"/>
    </row>
    <row r="286" spans="1:9" s="167" customFormat="1" ht="16.05" customHeight="1" x14ac:dyDescent="0.3">
      <c r="A286" s="165"/>
      <c r="B286" s="50"/>
      <c r="C286" s="166"/>
      <c r="D286" s="166"/>
      <c r="E286" s="166"/>
      <c r="F286" s="166"/>
      <c r="G286" s="166"/>
      <c r="H286" s="4"/>
      <c r="I286" s="50"/>
    </row>
    <row r="287" spans="1:9" s="167" customFormat="1" ht="16.05" customHeight="1" x14ac:dyDescent="0.3">
      <c r="A287" s="165"/>
      <c r="B287" s="50"/>
      <c r="C287" s="166"/>
      <c r="D287" s="166"/>
      <c r="E287" s="166"/>
      <c r="F287" s="166"/>
      <c r="G287" s="166"/>
      <c r="H287" s="4"/>
      <c r="I287" s="50"/>
    </row>
    <row r="288" spans="1:9" s="167" customFormat="1" ht="16.05" customHeight="1" x14ac:dyDescent="0.3">
      <c r="A288" s="165"/>
      <c r="B288" s="50"/>
      <c r="C288" s="166"/>
      <c r="D288" s="166"/>
      <c r="E288" s="166"/>
      <c r="F288" s="166"/>
      <c r="G288" s="166"/>
      <c r="H288" s="4"/>
      <c r="I288" s="6"/>
    </row>
    <row r="289" spans="1:9" s="167" customFormat="1" ht="16.05" customHeight="1" x14ac:dyDescent="0.3">
      <c r="A289" s="165"/>
      <c r="B289" s="50"/>
      <c r="C289" s="166"/>
      <c r="D289" s="166"/>
      <c r="E289" s="166"/>
      <c r="F289" s="166"/>
      <c r="G289" s="166"/>
      <c r="H289" s="4"/>
      <c r="I289" s="6"/>
    </row>
    <row r="290" spans="1:9" s="167" customFormat="1" ht="16.05" customHeight="1" x14ac:dyDescent="0.3">
      <c r="A290" s="165"/>
      <c r="B290" s="50"/>
      <c r="C290" s="166"/>
      <c r="D290" s="166"/>
      <c r="E290" s="166"/>
      <c r="F290" s="166"/>
      <c r="G290" s="166"/>
      <c r="H290" s="4"/>
      <c r="I290" s="6"/>
    </row>
    <row r="291" spans="1:9" s="167" customFormat="1" ht="16.05" customHeight="1" x14ac:dyDescent="0.3">
      <c r="A291" s="165"/>
      <c r="B291" s="50"/>
      <c r="C291" s="166"/>
      <c r="D291" s="166"/>
      <c r="E291" s="166"/>
      <c r="F291" s="166"/>
      <c r="G291" s="166"/>
      <c r="H291" s="4"/>
      <c r="I291" s="6"/>
    </row>
    <row r="292" spans="1:9" s="167" customFormat="1" ht="16.05" customHeight="1" x14ac:dyDescent="0.3">
      <c r="A292" s="165"/>
      <c r="B292" s="50"/>
      <c r="C292" s="166"/>
      <c r="D292" s="166"/>
      <c r="E292" s="166"/>
      <c r="F292" s="166"/>
      <c r="G292" s="166"/>
      <c r="H292" s="4"/>
      <c r="I292" s="6"/>
    </row>
    <row r="293" spans="1:9" s="167" customFormat="1" ht="16.05" customHeight="1" x14ac:dyDescent="0.3">
      <c r="A293" s="165"/>
      <c r="B293" s="50"/>
      <c r="C293" s="166"/>
      <c r="D293" s="166"/>
      <c r="E293" s="166"/>
      <c r="F293" s="166"/>
      <c r="G293" s="166"/>
      <c r="H293" s="4"/>
      <c r="I293" s="6"/>
    </row>
    <row r="294" spans="1:9" s="167" customFormat="1" ht="16.05" customHeight="1" x14ac:dyDescent="0.3">
      <c r="A294" s="165"/>
      <c r="B294" s="50"/>
      <c r="C294" s="166"/>
      <c r="D294" s="166"/>
      <c r="E294" s="166"/>
      <c r="F294" s="166"/>
      <c r="G294" s="166"/>
      <c r="H294" s="4"/>
      <c r="I294" s="6"/>
    </row>
    <row r="295" spans="1:9" s="167" customFormat="1" ht="21.6" x14ac:dyDescent="0.3">
      <c r="A295" s="165"/>
      <c r="B295" s="50"/>
      <c r="C295" s="166"/>
      <c r="D295" s="166"/>
      <c r="E295" s="166"/>
      <c r="F295" s="166"/>
      <c r="G295" s="166"/>
      <c r="H295" s="4"/>
      <c r="I295" s="6"/>
    </row>
    <row r="296" spans="1:9" s="167" customFormat="1" ht="21.6" x14ac:dyDescent="0.3">
      <c r="A296" s="165"/>
      <c r="B296" s="50"/>
      <c r="C296" s="166"/>
      <c r="D296" s="166"/>
      <c r="E296" s="166"/>
      <c r="F296" s="166"/>
      <c r="G296" s="166"/>
      <c r="H296" s="4"/>
      <c r="I296" s="6"/>
    </row>
    <row r="297" spans="1:9" s="167" customFormat="1" ht="21.6" x14ac:dyDescent="0.3">
      <c r="A297" s="165"/>
      <c r="B297" s="50"/>
      <c r="C297" s="166"/>
      <c r="D297" s="166"/>
      <c r="E297" s="166"/>
      <c r="F297" s="166"/>
      <c r="G297" s="166"/>
      <c r="H297" s="4"/>
      <c r="I297" s="6"/>
    </row>
    <row r="298" spans="1:9" s="167" customFormat="1" ht="21.6" x14ac:dyDescent="0.3">
      <c r="A298" s="165"/>
      <c r="B298" s="50"/>
      <c r="C298" s="166"/>
      <c r="D298" s="166"/>
      <c r="E298" s="166"/>
      <c r="F298" s="166"/>
      <c r="G298" s="166"/>
      <c r="H298" s="4"/>
      <c r="I298" s="6"/>
    </row>
    <row r="299" spans="1:9" s="167" customFormat="1" ht="21.6" x14ac:dyDescent="0.3">
      <c r="A299" s="165"/>
      <c r="B299" s="50"/>
      <c r="C299" s="166"/>
      <c r="D299" s="166"/>
      <c r="E299" s="166"/>
      <c r="F299" s="166"/>
      <c r="G299" s="166"/>
      <c r="H299" s="4"/>
      <c r="I299" s="6"/>
    </row>
    <row r="300" spans="1:9" s="167" customFormat="1" ht="21.6" x14ac:dyDescent="0.3">
      <c r="A300" s="165"/>
      <c r="B300" s="50"/>
      <c r="C300" s="166"/>
      <c r="D300" s="166"/>
      <c r="E300" s="166"/>
      <c r="F300" s="166"/>
      <c r="G300" s="166"/>
      <c r="H300" s="4"/>
      <c r="I300" s="6"/>
    </row>
    <row r="301" spans="1:9" s="165" customFormat="1" ht="19.8" x14ac:dyDescent="0.3">
      <c r="B301" s="50"/>
      <c r="C301" s="166"/>
      <c r="D301" s="166"/>
      <c r="E301" s="166"/>
      <c r="F301" s="166"/>
      <c r="G301" s="166"/>
      <c r="H301" s="4"/>
      <c r="I301" s="6"/>
    </row>
    <row r="302" spans="1:9" s="165" customFormat="1" ht="19.8" x14ac:dyDescent="0.3">
      <c r="B302" s="50"/>
      <c r="C302" s="166"/>
      <c r="D302" s="166"/>
      <c r="E302" s="166"/>
      <c r="F302" s="166"/>
      <c r="G302" s="166"/>
      <c r="H302" s="4"/>
      <c r="I302" s="6"/>
    </row>
    <row r="303" spans="1:9" s="165" customFormat="1" ht="19.8" x14ac:dyDescent="0.3">
      <c r="B303" s="50"/>
      <c r="C303" s="166"/>
      <c r="D303" s="166"/>
      <c r="E303" s="166"/>
      <c r="F303" s="166"/>
      <c r="G303" s="166"/>
      <c r="H303" s="4"/>
      <c r="I303" s="6"/>
    </row>
    <row r="304" spans="1:9" s="165" customFormat="1" ht="19.8" x14ac:dyDescent="0.3">
      <c r="B304" s="50"/>
      <c r="C304" s="166"/>
      <c r="D304" s="166"/>
      <c r="E304" s="166"/>
      <c r="F304" s="166"/>
      <c r="G304" s="166"/>
      <c r="H304" s="4"/>
      <c r="I304" s="6"/>
    </row>
    <row r="305" spans="2:9" s="165" customFormat="1" ht="19.8" x14ac:dyDescent="0.3">
      <c r="B305" s="50"/>
      <c r="C305" s="166"/>
      <c r="D305" s="166"/>
      <c r="E305" s="166"/>
      <c r="F305" s="166"/>
      <c r="G305" s="166"/>
      <c r="H305" s="4"/>
      <c r="I305" s="6"/>
    </row>
    <row r="306" spans="2:9" s="165" customFormat="1" ht="19.8" x14ac:dyDescent="0.3">
      <c r="B306" s="50"/>
      <c r="C306" s="166"/>
      <c r="D306" s="166"/>
      <c r="E306" s="166"/>
      <c r="F306" s="166"/>
      <c r="G306" s="166"/>
      <c r="H306" s="4"/>
      <c r="I306" s="6"/>
    </row>
    <row r="307" spans="2:9" s="165" customFormat="1" ht="19.8" x14ac:dyDescent="0.3">
      <c r="B307" s="50"/>
      <c r="C307" s="166"/>
      <c r="D307" s="166"/>
      <c r="E307" s="166"/>
      <c r="F307" s="166"/>
      <c r="G307" s="166"/>
      <c r="H307" s="4"/>
      <c r="I307" s="6"/>
    </row>
    <row r="308" spans="2:9" s="165" customFormat="1" ht="19.8" x14ac:dyDescent="0.3">
      <c r="B308" s="50"/>
      <c r="C308" s="166"/>
      <c r="D308" s="166"/>
      <c r="E308" s="166"/>
      <c r="F308" s="166"/>
      <c r="G308" s="166"/>
      <c r="H308" s="4"/>
      <c r="I308" s="6"/>
    </row>
    <row r="309" spans="2:9" s="165" customFormat="1" ht="19.8" x14ac:dyDescent="0.3">
      <c r="B309" s="50"/>
      <c r="C309" s="166"/>
      <c r="D309" s="166"/>
      <c r="E309" s="166"/>
      <c r="F309" s="166"/>
      <c r="G309" s="166"/>
      <c r="H309" s="4"/>
      <c r="I309" s="6"/>
    </row>
    <row r="310" spans="2:9" s="165" customFormat="1" ht="19.8" x14ac:dyDescent="0.3">
      <c r="B310" s="50"/>
      <c r="C310" s="166"/>
      <c r="D310" s="166"/>
      <c r="E310" s="166"/>
      <c r="F310" s="166"/>
      <c r="G310" s="166"/>
      <c r="H310" s="4"/>
      <c r="I310" s="6"/>
    </row>
    <row r="311" spans="2:9" s="165" customFormat="1" ht="19.8" x14ac:dyDescent="0.3">
      <c r="B311" s="50"/>
      <c r="C311" s="166"/>
      <c r="D311" s="166"/>
      <c r="E311" s="166"/>
      <c r="F311" s="166"/>
      <c r="G311" s="166"/>
      <c r="H311" s="4"/>
      <c r="I311" s="6"/>
    </row>
    <row r="312" spans="2:9" s="165" customFormat="1" ht="19.8" x14ac:dyDescent="0.3">
      <c r="B312" s="50"/>
      <c r="C312" s="166"/>
      <c r="D312" s="166"/>
      <c r="E312" s="166"/>
      <c r="F312" s="166"/>
      <c r="G312" s="166"/>
      <c r="H312" s="4"/>
      <c r="I312" s="6"/>
    </row>
    <row r="313" spans="2:9" s="165" customFormat="1" ht="19.8" x14ac:dyDescent="0.3">
      <c r="B313" s="50"/>
      <c r="C313" s="166"/>
      <c r="D313" s="166"/>
      <c r="E313" s="166"/>
      <c r="F313" s="166"/>
      <c r="G313" s="166"/>
      <c r="H313" s="4"/>
      <c r="I313" s="6"/>
    </row>
    <row r="314" spans="2:9" s="165" customFormat="1" ht="19.8" x14ac:dyDescent="0.3">
      <c r="B314" s="50"/>
      <c r="C314" s="166"/>
      <c r="D314" s="166"/>
      <c r="E314" s="166"/>
      <c r="F314" s="166"/>
      <c r="G314" s="166"/>
      <c r="H314" s="4"/>
      <c r="I314" s="6"/>
    </row>
    <row r="315" spans="2:9" s="165" customFormat="1" ht="19.8" x14ac:dyDescent="0.3">
      <c r="B315" s="50"/>
      <c r="C315" s="166"/>
      <c r="D315" s="166"/>
      <c r="E315" s="166"/>
      <c r="F315" s="166"/>
      <c r="G315" s="166"/>
      <c r="H315" s="4"/>
      <c r="I315" s="6"/>
    </row>
    <row r="316" spans="2:9" s="165" customFormat="1" ht="19.8" x14ac:dyDescent="0.3">
      <c r="B316" s="50"/>
      <c r="C316" s="166"/>
      <c r="D316" s="166"/>
      <c r="E316" s="166"/>
      <c r="F316" s="166"/>
      <c r="G316" s="166"/>
      <c r="H316" s="4"/>
      <c r="I316" s="6"/>
    </row>
    <row r="317" spans="2:9" s="165" customFormat="1" ht="19.8" x14ac:dyDescent="0.3">
      <c r="B317" s="50"/>
      <c r="C317" s="166"/>
      <c r="D317" s="166"/>
      <c r="E317" s="166"/>
      <c r="F317" s="166"/>
      <c r="G317" s="166"/>
      <c r="H317" s="4"/>
      <c r="I317" s="6"/>
    </row>
    <row r="318" spans="2:9" s="165" customFormat="1" ht="19.8" x14ac:dyDescent="0.3">
      <c r="B318" s="50"/>
      <c r="C318" s="166"/>
      <c r="D318" s="166"/>
      <c r="E318" s="166"/>
      <c r="F318" s="166"/>
      <c r="G318" s="166"/>
      <c r="H318" s="4"/>
      <c r="I318" s="6"/>
    </row>
    <row r="319" spans="2:9" s="165" customFormat="1" ht="19.8" x14ac:dyDescent="0.3">
      <c r="B319" s="50"/>
      <c r="C319" s="166"/>
      <c r="D319" s="166"/>
      <c r="E319" s="166"/>
      <c r="F319" s="166"/>
      <c r="G319" s="166"/>
      <c r="H319" s="4"/>
      <c r="I319" s="6"/>
    </row>
    <row r="320" spans="2:9" s="165" customFormat="1" ht="19.8" x14ac:dyDescent="0.3">
      <c r="B320" s="50"/>
      <c r="C320" s="166"/>
      <c r="D320" s="166"/>
      <c r="E320" s="166"/>
      <c r="F320" s="166"/>
      <c r="G320" s="166"/>
      <c r="H320" s="4"/>
      <c r="I320" s="6"/>
    </row>
    <row r="321" spans="2:9" s="165" customFormat="1" ht="19.8" x14ac:dyDescent="0.3">
      <c r="B321" s="50"/>
      <c r="C321" s="166"/>
      <c r="D321" s="166"/>
      <c r="E321" s="166"/>
      <c r="F321" s="166"/>
      <c r="G321" s="166"/>
      <c r="H321" s="4"/>
      <c r="I321" s="6"/>
    </row>
    <row r="322" spans="2:9" s="165" customFormat="1" ht="19.8" x14ac:dyDescent="0.3">
      <c r="B322" s="50"/>
      <c r="C322" s="166"/>
      <c r="D322" s="166"/>
      <c r="E322" s="166"/>
      <c r="F322" s="166"/>
      <c r="G322" s="166"/>
      <c r="H322" s="4"/>
      <c r="I322" s="6"/>
    </row>
    <row r="323" spans="2:9" s="165" customFormat="1" ht="19.8" x14ac:dyDescent="0.3">
      <c r="B323" s="50"/>
      <c r="C323" s="166"/>
      <c r="D323" s="166"/>
      <c r="E323" s="166"/>
      <c r="F323" s="166"/>
      <c r="G323" s="166"/>
      <c r="H323" s="4"/>
      <c r="I323" s="6"/>
    </row>
    <row r="324" spans="2:9" s="165" customFormat="1" ht="19.8" x14ac:dyDescent="0.3">
      <c r="B324" s="50"/>
      <c r="C324" s="166"/>
      <c r="D324" s="166"/>
      <c r="E324" s="166"/>
      <c r="F324" s="166"/>
      <c r="G324" s="166"/>
      <c r="H324" s="4"/>
      <c r="I324" s="6"/>
    </row>
    <row r="325" spans="2:9" s="165" customFormat="1" ht="16.8" customHeight="1" x14ac:dyDescent="0.3">
      <c r="B325" s="50"/>
      <c r="C325" s="166"/>
      <c r="D325" s="166"/>
      <c r="E325" s="166"/>
      <c r="F325" s="166"/>
      <c r="G325" s="166"/>
      <c r="H325" s="4"/>
      <c r="I325" s="6"/>
    </row>
    <row r="326" spans="2:9" s="165" customFormat="1" ht="16.8" customHeight="1" x14ac:dyDescent="0.3">
      <c r="B326" s="50"/>
      <c r="C326" s="166"/>
      <c r="D326" s="166"/>
      <c r="E326" s="166"/>
      <c r="F326" s="166"/>
      <c r="G326" s="166"/>
      <c r="H326" s="4"/>
      <c r="I326" s="6"/>
    </row>
    <row r="327" spans="2:9" s="165" customFormat="1" ht="16.8" customHeight="1" x14ac:dyDescent="0.3">
      <c r="B327" s="50"/>
      <c r="C327" s="166"/>
      <c r="D327" s="166"/>
      <c r="E327" s="166"/>
      <c r="F327" s="166"/>
      <c r="G327" s="166"/>
      <c r="H327" s="4"/>
      <c r="I327" s="6"/>
    </row>
    <row r="328" spans="2:9" s="165" customFormat="1" ht="16.8" customHeight="1" x14ac:dyDescent="0.3">
      <c r="B328" s="50"/>
      <c r="C328" s="166"/>
      <c r="D328" s="166"/>
      <c r="E328" s="166"/>
      <c r="F328" s="166"/>
      <c r="G328" s="166"/>
      <c r="H328" s="4"/>
      <c r="I328" s="6"/>
    </row>
    <row r="329" spans="2:9" s="165" customFormat="1" ht="16.8" customHeight="1" x14ac:dyDescent="0.3">
      <c r="B329" s="50"/>
      <c r="C329" s="166"/>
      <c r="D329" s="166"/>
      <c r="E329" s="166"/>
      <c r="F329" s="166"/>
      <c r="G329" s="166"/>
      <c r="H329" s="4"/>
      <c r="I329" s="6"/>
    </row>
    <row r="330" spans="2:9" s="165" customFormat="1" ht="16.8" customHeight="1" x14ac:dyDescent="0.3">
      <c r="B330" s="50"/>
      <c r="C330" s="166"/>
      <c r="D330" s="166"/>
      <c r="E330" s="166"/>
      <c r="F330" s="166"/>
      <c r="G330" s="166"/>
      <c r="H330" s="4"/>
      <c r="I330" s="6"/>
    </row>
    <row r="331" spans="2:9" s="165" customFormat="1" ht="16.8" customHeight="1" x14ac:dyDescent="0.3">
      <c r="B331" s="50"/>
      <c r="C331" s="166"/>
      <c r="D331" s="166"/>
      <c r="E331" s="166"/>
      <c r="F331" s="166"/>
      <c r="G331" s="166"/>
      <c r="H331" s="4"/>
      <c r="I331" s="6"/>
    </row>
    <row r="332" spans="2:9" s="165" customFormat="1" ht="16.8" customHeight="1" x14ac:dyDescent="0.3">
      <c r="B332" s="50"/>
      <c r="C332" s="166"/>
      <c r="D332" s="166"/>
      <c r="E332" s="166"/>
      <c r="F332" s="166"/>
      <c r="G332" s="166"/>
      <c r="H332" s="4"/>
      <c r="I332" s="6"/>
    </row>
    <row r="333" spans="2:9" s="165" customFormat="1" ht="16.8" customHeight="1" x14ac:dyDescent="0.3">
      <c r="B333" s="50"/>
      <c r="C333" s="166"/>
      <c r="D333" s="166"/>
      <c r="E333" s="166"/>
      <c r="F333" s="166"/>
      <c r="G333" s="166"/>
      <c r="H333" s="4"/>
      <c r="I333" s="6"/>
    </row>
    <row r="334" spans="2:9" s="165" customFormat="1" ht="16.8" customHeight="1" x14ac:dyDescent="0.3">
      <c r="B334" s="50"/>
      <c r="C334" s="166"/>
      <c r="D334" s="166"/>
      <c r="E334" s="166"/>
      <c r="F334" s="166"/>
      <c r="G334" s="166"/>
      <c r="H334" s="4"/>
      <c r="I334" s="6"/>
    </row>
    <row r="335" spans="2:9" s="165" customFormat="1" ht="16.8" customHeight="1" x14ac:dyDescent="0.3">
      <c r="B335" s="50"/>
      <c r="C335" s="166"/>
      <c r="D335" s="166"/>
      <c r="E335" s="166"/>
      <c r="F335" s="166"/>
      <c r="G335" s="166"/>
      <c r="H335" s="4"/>
      <c r="I335" s="6"/>
    </row>
    <row r="336" spans="2:9" s="165" customFormat="1" ht="16.8" customHeight="1" x14ac:dyDescent="0.3">
      <c r="B336" s="50"/>
      <c r="C336" s="166"/>
      <c r="D336" s="166"/>
      <c r="E336" s="166"/>
      <c r="F336" s="166"/>
      <c r="G336" s="166"/>
      <c r="H336" s="4"/>
      <c r="I336" s="6"/>
    </row>
    <row r="337" spans="2:9" s="165" customFormat="1" ht="16.8" customHeight="1" x14ac:dyDescent="0.3">
      <c r="B337" s="50"/>
      <c r="C337" s="166"/>
      <c r="D337" s="166"/>
      <c r="E337" s="166"/>
      <c r="F337" s="166"/>
      <c r="G337" s="166"/>
      <c r="H337" s="4"/>
      <c r="I337" s="6"/>
    </row>
    <row r="338" spans="2:9" s="165" customFormat="1" ht="16.8" customHeight="1" x14ac:dyDescent="0.3">
      <c r="B338" s="50"/>
      <c r="C338" s="166"/>
      <c r="D338" s="166"/>
      <c r="E338" s="166"/>
      <c r="F338" s="166"/>
      <c r="G338" s="166"/>
      <c r="H338" s="4"/>
      <c r="I338" s="6"/>
    </row>
    <row r="339" spans="2:9" s="165" customFormat="1" ht="16.8" customHeight="1" x14ac:dyDescent="0.3">
      <c r="B339" s="50"/>
      <c r="C339" s="166"/>
      <c r="D339" s="166"/>
      <c r="E339" s="166"/>
      <c r="F339" s="166"/>
      <c r="G339" s="166"/>
      <c r="H339" s="4"/>
      <c r="I339" s="6"/>
    </row>
    <row r="340" spans="2:9" s="165" customFormat="1" ht="16.8" customHeight="1" x14ac:dyDescent="0.3">
      <c r="B340" s="50"/>
      <c r="C340" s="166"/>
      <c r="D340" s="166"/>
      <c r="E340" s="166"/>
      <c r="F340" s="166"/>
      <c r="G340" s="166"/>
      <c r="H340" s="4"/>
      <c r="I340" s="6"/>
    </row>
    <row r="341" spans="2:9" s="165" customFormat="1" ht="16.8" customHeight="1" x14ac:dyDescent="0.3">
      <c r="B341" s="50"/>
      <c r="C341" s="166"/>
      <c r="D341" s="166"/>
      <c r="E341" s="166"/>
      <c r="F341" s="166"/>
      <c r="G341" s="166"/>
      <c r="H341" s="4"/>
      <c r="I341" s="6"/>
    </row>
    <row r="342" spans="2:9" s="165" customFormat="1" ht="16.8" customHeight="1" x14ac:dyDescent="0.3">
      <c r="B342" s="50"/>
      <c r="C342" s="166"/>
      <c r="D342" s="166"/>
      <c r="E342" s="166"/>
      <c r="F342" s="166"/>
      <c r="G342" s="166"/>
      <c r="H342" s="4"/>
      <c r="I342" s="6"/>
    </row>
  </sheetData>
  <phoneticPr fontId="4" type="noConversion"/>
  <printOptions horizontalCentered="1"/>
  <pageMargins left="0.15748031496062992" right="0.15748031496062992" top="0.22" bottom="0.34" header="0.16" footer="0.15748031496062992"/>
  <pageSetup paperSize="9" scale="90" orientation="portrait" r:id="rId1"/>
  <headerFooter alignWithMargins="0">
    <oddFooter xml:space="preserve">&amp;C&amp;"Times New Roman,標準"&amp;P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21"/>
  <sheetViews>
    <sheetView topLeftCell="B1" zoomScale="70" zoomScaleNormal="70" zoomScaleSheetLayoutView="100" zoomScalePageLayoutView="110" workbookViewId="0">
      <pane ySplit="1" topLeftCell="A23" activePane="bottomLeft" state="frozen"/>
      <selection pane="bottomLeft" activeCell="I14" sqref="I14"/>
    </sheetView>
  </sheetViews>
  <sheetFormatPr defaultColWidth="25.6640625" defaultRowHeight="16.2" x14ac:dyDescent="0.3"/>
  <cols>
    <col min="1" max="1" width="8.6640625" style="713" customWidth="1"/>
    <col min="2" max="2" width="41.44140625" style="713" customWidth="1"/>
    <col min="3" max="3" width="15.6640625" style="713" customWidth="1"/>
    <col min="4" max="9" width="27.6640625" style="713" customWidth="1"/>
    <col min="10" max="10" width="15.77734375" style="785" customWidth="1"/>
    <col min="11" max="11" width="17.44140625" style="713" customWidth="1"/>
    <col min="12" max="12" width="7" style="713" customWidth="1"/>
    <col min="13" max="13" width="27.6640625" style="713" customWidth="1"/>
    <col min="14" max="20" width="2.44140625" style="713" bestFit="1" customWidth="1"/>
    <col min="21" max="16384" width="25.6640625" style="713"/>
  </cols>
  <sheetData>
    <row r="1" spans="1:11" ht="19.8" x14ac:dyDescent="0.3">
      <c r="A1" s="712" t="s">
        <v>3132</v>
      </c>
      <c r="B1" s="712" t="s">
        <v>3133</v>
      </c>
      <c r="C1" s="712" t="s">
        <v>3134</v>
      </c>
      <c r="D1" s="712" t="s">
        <v>3135</v>
      </c>
      <c r="E1" s="712" t="s">
        <v>3136</v>
      </c>
      <c r="F1" s="712" t="s">
        <v>3137</v>
      </c>
      <c r="G1" s="712" t="s">
        <v>3138</v>
      </c>
      <c r="H1" s="712" t="s">
        <v>3139</v>
      </c>
      <c r="I1" s="712" t="s">
        <v>3140</v>
      </c>
      <c r="J1" s="1010" t="s">
        <v>3141</v>
      </c>
      <c r="K1" s="982"/>
    </row>
    <row r="2" spans="1:11" ht="19.5" customHeight="1" x14ac:dyDescent="0.3">
      <c r="A2" s="1006">
        <v>1</v>
      </c>
      <c r="B2" s="970" t="s">
        <v>3142</v>
      </c>
      <c r="C2" s="714" t="s">
        <v>3143</v>
      </c>
      <c r="D2" s="715" t="s">
        <v>3144</v>
      </c>
      <c r="E2" s="716" t="s">
        <v>3145</v>
      </c>
      <c r="F2" s="717" t="s">
        <v>3146</v>
      </c>
      <c r="G2" s="718" t="s">
        <v>3147</v>
      </c>
      <c r="H2" s="716" t="s">
        <v>3148</v>
      </c>
      <c r="I2" s="719" t="s">
        <v>3149</v>
      </c>
      <c r="J2" s="720" t="s">
        <v>3150</v>
      </c>
      <c r="K2" s="721">
        <v>9.2839120370370367E-3</v>
      </c>
    </row>
    <row r="3" spans="1:11" ht="19.5" customHeight="1" x14ac:dyDescent="0.3">
      <c r="A3" s="1006"/>
      <c r="B3" s="971"/>
      <c r="C3" s="722" t="s">
        <v>3151</v>
      </c>
      <c r="D3" s="723">
        <v>1.1887962962962963E-2</v>
      </c>
      <c r="E3" s="724">
        <v>1.109525462962963E-2</v>
      </c>
      <c r="F3" s="725">
        <v>1.0354050925925926E-2</v>
      </c>
      <c r="G3" s="726">
        <v>1.0297337962962963E-2</v>
      </c>
      <c r="H3" s="724">
        <v>1.2437847222222222E-2</v>
      </c>
      <c r="I3" s="727">
        <v>1.3953935185185186E-2</v>
      </c>
      <c r="J3" s="728" t="s">
        <v>3152</v>
      </c>
      <c r="K3" s="729">
        <v>1.2441087962962963E-2</v>
      </c>
    </row>
    <row r="4" spans="1:11" ht="19.5" customHeight="1" x14ac:dyDescent="0.3">
      <c r="A4" s="1006"/>
      <c r="B4" s="971"/>
      <c r="C4" s="722" t="s">
        <v>3153</v>
      </c>
      <c r="D4" s="730">
        <f>IF(D3&gt;0,RANK(D3,$D3:$I3,1),0)-[1]不計分人數!B2</f>
        <v>4</v>
      </c>
      <c r="E4" s="730">
        <f>IF(E3&gt;0,RANK(E3,$D3:$I3,1),0)-[1]不計分人數!B2</f>
        <v>3</v>
      </c>
      <c r="F4" s="730">
        <f>IF(F3&gt;0,RANK(F3,$D3:$I3,1),0)-[1]不計分人數!B2</f>
        <v>2</v>
      </c>
      <c r="G4" s="730">
        <f>IF(G3&gt;0,RANK(G3,$D3:$I3,1),0)-[1]不計分人數!B2</f>
        <v>1</v>
      </c>
      <c r="H4" s="730">
        <f>IF(H3&gt;0,RANK(H3,$D3:$I3,1),0)-[1]不計分人數!B2</f>
        <v>5</v>
      </c>
      <c r="I4" s="730">
        <f>IF(I3&gt;0,RANK(I3,$D3:$I3,1),0)-[1]不計分人數!B2</f>
        <v>6</v>
      </c>
      <c r="J4" s="728" t="s">
        <v>3154</v>
      </c>
      <c r="K4" s="729">
        <v>9.5739583333333336E-3</v>
      </c>
    </row>
    <row r="5" spans="1:11" ht="19.5" customHeight="1" x14ac:dyDescent="0.3">
      <c r="A5" s="1006"/>
      <c r="B5" s="972"/>
      <c r="C5" s="722" t="s">
        <v>3155</v>
      </c>
      <c r="D5" s="730">
        <f>IF(D4&lt;=0,0,CHOOSE(D4,7,5,4,3,2,1,0,0,0,0,0,0,0,0,0,0,0,0))</f>
        <v>3</v>
      </c>
      <c r="E5" s="730">
        <f t="shared" ref="E5:I5" si="0">IF(E4&lt;=0,0,CHOOSE(E4,7,5,4,3,2,1,0,0,0,0,0,0,0,0,0,0,0,0))</f>
        <v>4</v>
      </c>
      <c r="F5" s="730">
        <f t="shared" si="0"/>
        <v>5</v>
      </c>
      <c r="G5" s="730">
        <f t="shared" si="0"/>
        <v>7</v>
      </c>
      <c r="H5" s="730">
        <f t="shared" si="0"/>
        <v>2</v>
      </c>
      <c r="I5" s="730">
        <f t="shared" si="0"/>
        <v>1</v>
      </c>
      <c r="J5" s="731" t="s">
        <v>3156</v>
      </c>
      <c r="K5" s="732">
        <v>1.100150462962963E-2</v>
      </c>
    </row>
    <row r="6" spans="1:11" s="733" customFormat="1" ht="19.5" customHeight="1" x14ac:dyDescent="0.3">
      <c r="A6" s="1006">
        <v>2</v>
      </c>
      <c r="B6" s="970" t="s">
        <v>3157</v>
      </c>
      <c r="C6" s="714" t="s">
        <v>3158</v>
      </c>
      <c r="D6" s="715" t="s">
        <v>3159</v>
      </c>
      <c r="E6" s="716" t="s">
        <v>3160</v>
      </c>
      <c r="F6" s="716" t="s">
        <v>3161</v>
      </c>
      <c r="G6" s="717" t="s">
        <v>3162</v>
      </c>
      <c r="H6" s="718" t="s">
        <v>3163</v>
      </c>
      <c r="I6" s="719" t="s">
        <v>3164</v>
      </c>
      <c r="J6" s="720" t="s">
        <v>3150</v>
      </c>
      <c r="K6" s="721">
        <v>4.4752314814814819E-3</v>
      </c>
    </row>
    <row r="7" spans="1:11" s="733" customFormat="1" ht="19.5" customHeight="1" x14ac:dyDescent="0.3">
      <c r="A7" s="1006"/>
      <c r="B7" s="971"/>
      <c r="C7" s="722" t="s">
        <v>3151</v>
      </c>
      <c r="D7" s="723">
        <v>6.6721064814814811E-3</v>
      </c>
      <c r="E7" s="724">
        <v>7.1260416666666668E-3</v>
      </c>
      <c r="F7" s="724">
        <v>6.2843750000000009E-3</v>
      </c>
      <c r="G7" s="725">
        <v>6.044212962962963E-3</v>
      </c>
      <c r="H7" s="726">
        <v>7.1664351851851854E-3</v>
      </c>
      <c r="I7" s="727">
        <v>6.8023148148148157E-3</v>
      </c>
      <c r="J7" s="728" t="s">
        <v>3152</v>
      </c>
      <c r="K7" s="729">
        <v>5.9565972222222234E-3</v>
      </c>
    </row>
    <row r="8" spans="1:11" s="733" customFormat="1" ht="19.5" customHeight="1" x14ac:dyDescent="0.3">
      <c r="A8" s="1006"/>
      <c r="B8" s="971"/>
      <c r="C8" s="722" t="s">
        <v>3153</v>
      </c>
      <c r="D8" s="730">
        <f>IF(D7&gt;0,RANK(D7,$D7:$I7,1),0)-[1]不計分人數!B3</f>
        <v>3</v>
      </c>
      <c r="E8" s="730">
        <f>IF(E7&gt;0,RANK(E7,$D7:$I7,1),0)-[1]不計分人數!B3</f>
        <v>5</v>
      </c>
      <c r="F8" s="730">
        <f>IF(F7&gt;0,RANK(F7,$D7:$I7,1),0)-[1]不計分人數!B3</f>
        <v>2</v>
      </c>
      <c r="G8" s="730">
        <f>IF(G7&gt;0,RANK(G7,$D7:$I7,1),0)-[1]不計分人數!B3</f>
        <v>1</v>
      </c>
      <c r="H8" s="730">
        <f>IF(H7&gt;0,RANK(H7,$D7:$I7,1),0)-[1]不計分人數!B3</f>
        <v>6</v>
      </c>
      <c r="I8" s="730">
        <f>IF(I7&gt;0,RANK(I7,$D7:$I7,1),0)-[1]不計分人數!B3</f>
        <v>4</v>
      </c>
      <c r="J8" s="728" t="s">
        <v>3165</v>
      </c>
      <c r="K8" s="729">
        <v>4.0982638888888891E-3</v>
      </c>
    </row>
    <row r="9" spans="1:11" s="733" customFormat="1" ht="19.5" customHeight="1" x14ac:dyDescent="0.3">
      <c r="A9" s="1006"/>
      <c r="B9" s="972"/>
      <c r="C9" s="722" t="s">
        <v>3166</v>
      </c>
      <c r="D9" s="730">
        <f>IF(D8&lt;=0,0,CHOOSE(D8,7,5,4,3,2,1,0,0,0,0,0,0,0,0,0,0,0,0))</f>
        <v>4</v>
      </c>
      <c r="E9" s="730">
        <f t="shared" ref="E9:I9" si="1">IF(E8&lt;=0,0,CHOOSE(E8,7,5,4,3,2,1,0,0,0,0,0,0,0,0,0,0,0,0))</f>
        <v>2</v>
      </c>
      <c r="F9" s="730">
        <f t="shared" si="1"/>
        <v>5</v>
      </c>
      <c r="G9" s="730">
        <f t="shared" si="1"/>
        <v>7</v>
      </c>
      <c r="H9" s="730">
        <f t="shared" si="1"/>
        <v>1</v>
      </c>
      <c r="I9" s="730">
        <f t="shared" si="1"/>
        <v>3</v>
      </c>
      <c r="J9" s="731" t="s">
        <v>3152</v>
      </c>
      <c r="K9" s="732">
        <v>5.3244212962962958E-3</v>
      </c>
    </row>
    <row r="10" spans="1:11" ht="19.5" customHeight="1" x14ac:dyDescent="0.3">
      <c r="A10" s="1006">
        <v>3</v>
      </c>
      <c r="B10" s="970" t="s">
        <v>3167</v>
      </c>
      <c r="C10" s="714" t="s">
        <v>3168</v>
      </c>
      <c r="D10" s="734"/>
      <c r="E10" s="735" t="s">
        <v>3169</v>
      </c>
      <c r="F10" s="715" t="s">
        <v>3170</v>
      </c>
      <c r="G10" s="716" t="s">
        <v>3171</v>
      </c>
      <c r="H10" s="717" t="s">
        <v>3172</v>
      </c>
      <c r="I10" s="736"/>
      <c r="J10" s="720" t="s">
        <v>3150</v>
      </c>
      <c r="K10" s="721">
        <v>9.9594907407407401E-4</v>
      </c>
    </row>
    <row r="11" spans="1:11" ht="19.5" customHeight="1" x14ac:dyDescent="0.3">
      <c r="A11" s="1006"/>
      <c r="B11" s="971"/>
      <c r="C11" s="722" t="s">
        <v>3151</v>
      </c>
      <c r="D11" s="737"/>
      <c r="E11" s="724">
        <v>1.4452546296296297E-3</v>
      </c>
      <c r="F11" s="723">
        <v>1.2597222222222222E-3</v>
      </c>
      <c r="G11" s="724">
        <v>1.2865740740740739E-3</v>
      </c>
      <c r="H11" s="725">
        <v>2.0055555555555556E-3</v>
      </c>
      <c r="I11" s="738"/>
      <c r="J11" s="728" t="s">
        <v>3152</v>
      </c>
      <c r="K11" s="729">
        <v>1.3335648148148146E-3</v>
      </c>
    </row>
    <row r="12" spans="1:11" ht="19.5" customHeight="1" x14ac:dyDescent="0.3">
      <c r="A12" s="1006"/>
      <c r="B12" s="971"/>
      <c r="C12" s="722" t="s">
        <v>3153</v>
      </c>
      <c r="D12" s="737"/>
      <c r="E12" s="730">
        <f>IF(E11&gt;0,RANK(E11,$E11:$H11,1),0)-[1]不計分人數!B4</f>
        <v>3</v>
      </c>
      <c r="F12" s="730">
        <f>IF(F11&gt;0,RANK(F11,$E11:$H11,1),0)-[1]不計分人數!B4</f>
        <v>1</v>
      </c>
      <c r="G12" s="730">
        <f>IF(G11&gt;0,RANK(G11,$E11:$H11,1),0)-[1]不計分人數!B4</f>
        <v>2</v>
      </c>
      <c r="H12" s="730">
        <f>IF(H11&gt;0,RANK(H11,$E11:$H11,1),0)-[1]不計分人數!B4</f>
        <v>4</v>
      </c>
      <c r="I12" s="738"/>
      <c r="J12" s="728" t="s">
        <v>3165</v>
      </c>
      <c r="K12" s="729">
        <v>8.3148148148148155E-4</v>
      </c>
    </row>
    <row r="13" spans="1:11" ht="19.5" customHeight="1" x14ac:dyDescent="0.3">
      <c r="A13" s="1006"/>
      <c r="B13" s="972"/>
      <c r="C13" s="722" t="s">
        <v>3166</v>
      </c>
      <c r="D13" s="737"/>
      <c r="E13" s="730">
        <f>IF(E12&lt;=0,0,CHOOSE(E12,7,5,4,3,2,1,0,0,0,0,0,0,0,0,0,0,0,0))</f>
        <v>4</v>
      </c>
      <c r="F13" s="730">
        <f t="shared" ref="F13:H13" si="2">IF(F12&lt;=0,0,CHOOSE(F12,7,5,4,3,2,1,0,0,0,0,0,0,0,0,0,0,0,0))</f>
        <v>7</v>
      </c>
      <c r="G13" s="730">
        <f t="shared" si="2"/>
        <v>5</v>
      </c>
      <c r="H13" s="730">
        <f t="shared" si="2"/>
        <v>3</v>
      </c>
      <c r="I13" s="738"/>
      <c r="J13" s="731" t="s">
        <v>3152</v>
      </c>
      <c r="K13" s="732">
        <v>1.2518518518518519E-3</v>
      </c>
    </row>
    <row r="14" spans="1:11" ht="19.5" customHeight="1" x14ac:dyDescent="0.3">
      <c r="A14" s="1004" t="s">
        <v>3173</v>
      </c>
      <c r="B14" s="986" t="s">
        <v>3174</v>
      </c>
      <c r="C14" s="739" t="s">
        <v>3175</v>
      </c>
      <c r="D14" s="740" t="s">
        <v>3176</v>
      </c>
      <c r="E14" s="740" t="s">
        <v>3177</v>
      </c>
      <c r="F14" s="716" t="s">
        <v>3178</v>
      </c>
      <c r="G14" s="716" t="s">
        <v>3179</v>
      </c>
      <c r="H14" s="741" t="s">
        <v>3180</v>
      </c>
      <c r="I14" s="742" t="s">
        <v>3557</v>
      </c>
      <c r="J14" s="720" t="s">
        <v>3181</v>
      </c>
      <c r="K14" s="721">
        <v>1.29375E-3</v>
      </c>
    </row>
    <row r="15" spans="1:11" ht="19.5" customHeight="1" x14ac:dyDescent="0.3">
      <c r="A15" s="1004"/>
      <c r="B15" s="987"/>
      <c r="C15" s="739" t="s">
        <v>747</v>
      </c>
      <c r="D15" s="726">
        <v>2.421875E-3</v>
      </c>
      <c r="E15" s="726">
        <v>1.9097222222222222E-3</v>
      </c>
      <c r="F15" s="724">
        <v>1.5306712962962963E-3</v>
      </c>
      <c r="G15" s="724">
        <v>1.5487268518518521E-3</v>
      </c>
      <c r="H15" s="723">
        <v>1.6980324074074074E-3</v>
      </c>
      <c r="I15" s="743">
        <v>1.6981481481481481E-3</v>
      </c>
      <c r="J15" s="728" t="s">
        <v>3182</v>
      </c>
      <c r="K15" s="729">
        <v>1.5560185185185184E-3</v>
      </c>
    </row>
    <row r="16" spans="1:11" ht="19.5" customHeight="1" x14ac:dyDescent="0.3">
      <c r="A16" s="1004"/>
      <c r="B16" s="987"/>
      <c r="C16" s="739" t="s">
        <v>737</v>
      </c>
      <c r="D16" s="730">
        <f>IF(D15&gt;0,RANK(D15,D15:G15,1),0)-[1]不計分人數!C5</f>
        <v>4</v>
      </c>
      <c r="E16" s="730">
        <f>IF(E15&gt;0,RANK(E15,D15:G15,1),0)-[1]不計分人數!C5</f>
        <v>3</v>
      </c>
      <c r="F16" s="730">
        <f>IF(F15&gt;0,RANK(F15,D15:G15,1),0)-[1]不計分人數!C5</f>
        <v>1</v>
      </c>
      <c r="G16" s="730">
        <f>IF(G15&gt;0,RANK(G15,D15:G15,1),0)-[1]不計分人數!C5</f>
        <v>2</v>
      </c>
      <c r="H16" s="730">
        <f>IF(H15&gt;0,RANK(H15,H15:I15,1),0)-[1]不計分人數!D5</f>
        <v>1</v>
      </c>
      <c r="I16" s="730">
        <f>IF(I15&gt;0,RANK(I15,H15:I15,1),0)-[1]不計分人數!D5</f>
        <v>2</v>
      </c>
      <c r="J16" s="728" t="s">
        <v>3183</v>
      </c>
      <c r="K16" s="729">
        <v>1.2569444444444444E-3</v>
      </c>
    </row>
    <row r="17" spans="1:11" ht="19.5" customHeight="1" x14ac:dyDescent="0.3">
      <c r="A17" s="1004"/>
      <c r="B17" s="988"/>
      <c r="C17" s="739" t="s">
        <v>3184</v>
      </c>
      <c r="D17" s="730">
        <f>IF(D16&lt;=0,0,CHOOSE(D16,7,5,4,3,2,1,0,0,0,0,0,0,0,0,0,0,0,0))</f>
        <v>3</v>
      </c>
      <c r="E17" s="730">
        <f t="shared" ref="E17:H17" si="3">IF(E16&lt;=0,0,CHOOSE(E16,7,5,4,3,2,1,0,0,0,0,0,0,0,0,0,0,0,0))</f>
        <v>4</v>
      </c>
      <c r="F17" s="730">
        <f t="shared" si="3"/>
        <v>7</v>
      </c>
      <c r="G17" s="730">
        <f t="shared" si="3"/>
        <v>5</v>
      </c>
      <c r="H17" s="730">
        <f t="shared" si="3"/>
        <v>7</v>
      </c>
      <c r="I17" s="730">
        <f>IF(I16&lt;=0,0,CHOOSE(I16,7,5,4,3,2,1,0,0,0,0,0,0,0,0,0,0,0,0))</f>
        <v>5</v>
      </c>
      <c r="J17" s="731" t="s">
        <v>3185</v>
      </c>
      <c r="K17" s="732">
        <v>1.5679398148148145E-3</v>
      </c>
    </row>
    <row r="18" spans="1:11" ht="19.5" customHeight="1" x14ac:dyDescent="0.3">
      <c r="A18" s="1007">
        <v>6</v>
      </c>
      <c r="B18" s="970" t="s">
        <v>3186</v>
      </c>
      <c r="C18" s="714" t="s">
        <v>3187</v>
      </c>
      <c r="D18" s="717" t="s">
        <v>3188</v>
      </c>
      <c r="E18" s="716" t="s">
        <v>3519</v>
      </c>
      <c r="F18" s="716" t="s">
        <v>3189</v>
      </c>
      <c r="G18" s="718" t="s">
        <v>3190</v>
      </c>
      <c r="H18" s="718" t="s">
        <v>3191</v>
      </c>
      <c r="I18" s="744" t="s">
        <v>3192</v>
      </c>
      <c r="J18" s="720" t="s">
        <v>3193</v>
      </c>
      <c r="K18" s="721">
        <v>1.0454861111111112E-3</v>
      </c>
    </row>
    <row r="19" spans="1:11" ht="19.5" customHeight="1" x14ac:dyDescent="0.3">
      <c r="A19" s="1008"/>
      <c r="B19" s="971"/>
      <c r="C19" s="722" t="s">
        <v>3151</v>
      </c>
      <c r="D19" s="725">
        <v>1.4833333333333332E-3</v>
      </c>
      <c r="E19" s="724">
        <v>1.1909722222222222E-3</v>
      </c>
      <c r="F19" s="724">
        <v>1.5158564814814815E-3</v>
      </c>
      <c r="G19" s="726">
        <v>1.7180555555555558E-3</v>
      </c>
      <c r="H19" s="726">
        <v>1.5541666666666666E-3</v>
      </c>
      <c r="I19" s="743">
        <v>0</v>
      </c>
      <c r="J19" s="728" t="s">
        <v>3152</v>
      </c>
      <c r="K19" s="729">
        <v>1.3704861111111112E-3</v>
      </c>
    </row>
    <row r="20" spans="1:11" ht="19.5" customHeight="1" x14ac:dyDescent="0.3">
      <c r="A20" s="1008"/>
      <c r="B20" s="971"/>
      <c r="C20" s="722" t="s">
        <v>3153</v>
      </c>
      <c r="D20" s="730">
        <f>IF(D19&gt;0,RANK(D19,($D$19:$I$19,$E$23:$I$23),1),0)-[1]不計分人數!B6</f>
        <v>7</v>
      </c>
      <c r="E20" s="730">
        <f>IF(E19&gt;0,RANK(E19,($D$19:$I$19,$E$23:$I$23),1),0)-[1]不計分人數!B6</f>
        <v>2</v>
      </c>
      <c r="F20" s="730">
        <f>IF(F19&gt;0,RANK(F19,($D$19:$I$19,$E$23:$I$23),1),0)-[1]不計分人數!B6</f>
        <v>8</v>
      </c>
      <c r="G20" s="730">
        <f>IF(G19&gt;0,RANK(G19,($D$19:$I$19,$E$23:$I$23),1),0)-[1]不計分人數!B6</f>
        <v>10</v>
      </c>
      <c r="H20" s="730">
        <f>IF(H19&gt;0,RANK(H19,($D$19:$I$19,$E$23:$I$23),1),0)-[1]不計分人數!B6</f>
        <v>9</v>
      </c>
      <c r="I20" s="730">
        <f>IF(I19&gt;0,RANK(I19,($D$19:$I$19,$E$23:$I$23),1),0)-[1]不計分人數!B6</f>
        <v>-1</v>
      </c>
      <c r="J20" s="728"/>
      <c r="K20" s="729"/>
    </row>
    <row r="21" spans="1:11" ht="19.5" customHeight="1" x14ac:dyDescent="0.3">
      <c r="A21" s="1008"/>
      <c r="B21" s="971"/>
      <c r="C21" s="722" t="s">
        <v>3194</v>
      </c>
      <c r="D21" s="730">
        <f>IF(D20&lt;=0,0,CHOOSE(D20,7,5,4,3,2,1,0,0,0,0,0,0,0,0,0,0,0,0))</f>
        <v>0</v>
      </c>
      <c r="E21" s="730">
        <f t="shared" ref="E21:I21" si="4">IF(E20&lt;=0,0,CHOOSE(E20,7,5,4,3,2,1,0,0,0,0,0,0,0,0,0,0,0,0))</f>
        <v>5</v>
      </c>
      <c r="F21" s="730">
        <f t="shared" si="4"/>
        <v>0</v>
      </c>
      <c r="G21" s="730">
        <f t="shared" si="4"/>
        <v>0</v>
      </c>
      <c r="H21" s="730">
        <f t="shared" si="4"/>
        <v>0</v>
      </c>
      <c r="I21" s="730">
        <f t="shared" si="4"/>
        <v>0</v>
      </c>
      <c r="J21" s="728"/>
      <c r="K21" s="729"/>
    </row>
    <row r="22" spans="1:11" ht="19.5" customHeight="1" x14ac:dyDescent="0.3">
      <c r="A22" s="1008"/>
      <c r="B22" s="971"/>
      <c r="C22" s="714" t="s">
        <v>3195</v>
      </c>
      <c r="D22" s="737"/>
      <c r="E22" s="718" t="s">
        <v>3196</v>
      </c>
      <c r="F22" s="715" t="s">
        <v>3197</v>
      </c>
      <c r="G22" s="717" t="s">
        <v>3520</v>
      </c>
      <c r="H22" s="717" t="s">
        <v>3198</v>
      </c>
      <c r="I22" s="745" t="s">
        <v>3199</v>
      </c>
      <c r="J22" s="728"/>
      <c r="K22" s="729"/>
    </row>
    <row r="23" spans="1:11" ht="19.5" customHeight="1" x14ac:dyDescent="0.3">
      <c r="A23" s="1008"/>
      <c r="B23" s="971"/>
      <c r="C23" s="722" t="s">
        <v>3200</v>
      </c>
      <c r="D23" s="737"/>
      <c r="E23" s="726">
        <v>1.2231481481481483E-3</v>
      </c>
      <c r="F23" s="723">
        <v>1.1715277777777776E-3</v>
      </c>
      <c r="G23" s="725">
        <v>1.3379629629629629E-3</v>
      </c>
      <c r="H23" s="725">
        <v>1.2811342592592592E-3</v>
      </c>
      <c r="I23" s="746">
        <v>1.4203703703703702E-3</v>
      </c>
      <c r="J23" s="728"/>
      <c r="K23" s="729"/>
    </row>
    <row r="24" spans="1:11" ht="19.5" customHeight="1" x14ac:dyDescent="0.3">
      <c r="A24" s="1008"/>
      <c r="B24" s="971"/>
      <c r="C24" s="722" t="s">
        <v>3201</v>
      </c>
      <c r="D24" s="737"/>
      <c r="E24" s="730">
        <f>IF(E23&gt;0,RANK(E23,($D$19:$I$19,$E$23:$I$23),1),0)-[1]不計分人數!B6</f>
        <v>3</v>
      </c>
      <c r="F24" s="730">
        <f>IF(F23&gt;0,RANK(F23,($D$19:$I$19,$E$23:$I$23),1),0)-[1]不計分人數!B6</f>
        <v>1</v>
      </c>
      <c r="G24" s="730">
        <f>IF(G23&gt;0,RANK(G23,($D$19:$I$19,$E$23:$I$23),1),0)-[1]不計分人數!B6</f>
        <v>5</v>
      </c>
      <c r="H24" s="730">
        <f>IF(H23&gt;0,RANK(H23,($D$19:$I$19,$E$23:$I$23),1),0)-[1]不計分人數!B6</f>
        <v>4</v>
      </c>
      <c r="I24" s="730">
        <f>IF(I23&gt;0,RANK(I23,($D$19:$I$19,$E$23:$I$23),1),0)-[1]不計分人數!B6</f>
        <v>6</v>
      </c>
      <c r="J24" s="728"/>
      <c r="K24" s="729"/>
    </row>
    <row r="25" spans="1:11" ht="19.5" customHeight="1" x14ac:dyDescent="0.3">
      <c r="A25" s="1009"/>
      <c r="B25" s="972"/>
      <c r="C25" s="722" t="s">
        <v>3194</v>
      </c>
      <c r="D25" s="737"/>
      <c r="E25" s="730">
        <f>IF(E24&lt;=0,0,CHOOSE(E24,7,5,4,3,2,1,0,0,0,0,0,0,0,0,0,0,0,0))</f>
        <v>4</v>
      </c>
      <c r="F25" s="730">
        <f t="shared" ref="F25:I25" si="5">IF(F24&lt;=0,0,CHOOSE(F24,7,5,4,3,2,1,0,0,0,0,0,0,0,0,0,0,0,0))</f>
        <v>7</v>
      </c>
      <c r="G25" s="730">
        <f t="shared" si="5"/>
        <v>2</v>
      </c>
      <c r="H25" s="730">
        <f t="shared" si="5"/>
        <v>3</v>
      </c>
      <c r="I25" s="730">
        <f t="shared" si="5"/>
        <v>1</v>
      </c>
      <c r="J25" s="731"/>
      <c r="K25" s="732"/>
    </row>
    <row r="26" spans="1:11" ht="19.5" customHeight="1" x14ac:dyDescent="0.3">
      <c r="A26" s="1007">
        <v>7</v>
      </c>
      <c r="B26" s="970" t="s">
        <v>3202</v>
      </c>
      <c r="C26" s="714" t="s">
        <v>3203</v>
      </c>
      <c r="D26" s="747"/>
      <c r="E26" s="715" t="s">
        <v>3204</v>
      </c>
      <c r="F26" s="717" t="s">
        <v>3205</v>
      </c>
      <c r="G26" s="715" t="s">
        <v>3206</v>
      </c>
      <c r="H26" s="718" t="s">
        <v>3207</v>
      </c>
      <c r="I26" s="748"/>
      <c r="J26" s="720" t="s">
        <v>3208</v>
      </c>
      <c r="K26" s="721">
        <v>1.1165509259259258E-3</v>
      </c>
    </row>
    <row r="27" spans="1:11" ht="19.5" customHeight="1" x14ac:dyDescent="0.3">
      <c r="A27" s="1008"/>
      <c r="B27" s="971"/>
      <c r="C27" s="722" t="s">
        <v>3200</v>
      </c>
      <c r="D27" s="737"/>
      <c r="E27" s="723">
        <v>1.8120370370370371E-3</v>
      </c>
      <c r="F27" s="725">
        <v>1.4626157407407409E-3</v>
      </c>
      <c r="G27" s="723">
        <v>0</v>
      </c>
      <c r="H27" s="726">
        <v>1.3652777777777778E-3</v>
      </c>
      <c r="I27" s="738"/>
      <c r="J27" s="728" t="s">
        <v>3209</v>
      </c>
      <c r="K27" s="729">
        <v>1.2152777777777778E-3</v>
      </c>
    </row>
    <row r="28" spans="1:11" ht="19.5" customHeight="1" x14ac:dyDescent="0.3">
      <c r="A28" s="1008"/>
      <c r="B28" s="971"/>
      <c r="C28" s="722" t="s">
        <v>3201</v>
      </c>
      <c r="D28" s="737"/>
      <c r="E28" s="730">
        <f>IF(E27&gt;0,RANK(E27,($E$27:$H$27,$D$31:$I$31),1),0)-[1]不計分人數!B7</f>
        <v>7</v>
      </c>
      <c r="F28" s="730">
        <f>IF(F27&gt;0,RANK(F27,($E$27:$H$27,$D$31:$I$31),1),0)-[1]不計分人數!B7</f>
        <v>6</v>
      </c>
      <c r="G28" s="730">
        <f>IF(G27&gt;0,RANK(G27,($E$27:$H$27,$D$31:$I$31),1),0)-[1]不計分人數!B7</f>
        <v>-2</v>
      </c>
      <c r="H28" s="730">
        <f>IF(H27&gt;0,RANK(H27,($E$27:$H$27,$D$31:$I$31),1),0)-[1]不計分人數!B7</f>
        <v>4</v>
      </c>
      <c r="I28" s="738"/>
      <c r="J28" s="728"/>
      <c r="K28" s="729"/>
    </row>
    <row r="29" spans="1:11" ht="19.5" customHeight="1" x14ac:dyDescent="0.3">
      <c r="A29" s="1008"/>
      <c r="B29" s="971"/>
      <c r="C29" s="722" t="s">
        <v>3194</v>
      </c>
      <c r="D29" s="737"/>
      <c r="E29" s="730">
        <f>IF(E28&lt;=0,0,CHOOSE(E28,7,5,4,3,2,1,0,0,0,0,0,0,0,0,0,0,0,0))</f>
        <v>0</v>
      </c>
      <c r="F29" s="730">
        <f t="shared" ref="F29:H29" si="6">IF(F28&lt;=0,0,CHOOSE(F28,7,5,4,3,2,1,0,0,0,0,0,0,0,0,0,0,0,0))</f>
        <v>1</v>
      </c>
      <c r="G29" s="730">
        <f t="shared" si="6"/>
        <v>0</v>
      </c>
      <c r="H29" s="730">
        <f t="shared" si="6"/>
        <v>3</v>
      </c>
      <c r="I29" s="738"/>
      <c r="J29" s="728"/>
      <c r="K29" s="729"/>
    </row>
    <row r="30" spans="1:11" ht="19.5" customHeight="1" x14ac:dyDescent="0.3">
      <c r="A30" s="1008"/>
      <c r="B30" s="971"/>
      <c r="C30" s="714" t="s">
        <v>3210</v>
      </c>
      <c r="D30" s="716" t="s">
        <v>3211</v>
      </c>
      <c r="E30" s="715" t="s">
        <v>3212</v>
      </c>
      <c r="F30" s="715" t="s">
        <v>3213</v>
      </c>
      <c r="G30" s="716" t="s">
        <v>3214</v>
      </c>
      <c r="H30" s="716" t="s">
        <v>3215</v>
      </c>
      <c r="I30" s="745" t="s">
        <v>3216</v>
      </c>
      <c r="J30" s="728"/>
      <c r="K30" s="729"/>
    </row>
    <row r="31" spans="1:11" ht="19.5" customHeight="1" x14ac:dyDescent="0.3">
      <c r="A31" s="1008"/>
      <c r="B31" s="971"/>
      <c r="C31" s="722" t="s">
        <v>3200</v>
      </c>
      <c r="D31" s="724">
        <v>2.0293981481481482E-3</v>
      </c>
      <c r="E31" s="723">
        <v>1.2141203703703704E-3</v>
      </c>
      <c r="F31" s="723">
        <v>1.1798611111111109E-3</v>
      </c>
      <c r="G31" s="724">
        <v>1.2716435185185185E-3</v>
      </c>
      <c r="H31" s="724">
        <v>1.4167824074074074E-3</v>
      </c>
      <c r="I31" s="746">
        <v>0</v>
      </c>
      <c r="J31" s="728"/>
      <c r="K31" s="729"/>
    </row>
    <row r="32" spans="1:11" ht="19.5" customHeight="1" x14ac:dyDescent="0.3">
      <c r="A32" s="1008"/>
      <c r="B32" s="971"/>
      <c r="C32" s="722" t="s">
        <v>3201</v>
      </c>
      <c r="D32" s="730">
        <f>IF(D31&gt;0,RANK(D31,($E$27:$H$27,$D$31:$I$31),1),0)-[1]不計分人數!B7</f>
        <v>8</v>
      </c>
      <c r="E32" s="730">
        <f>IF(E31&gt;0,RANK(E31,($E$27:$H$27,$D$31:$I$31),1),0)-[1]不計分人數!B7</f>
        <v>2</v>
      </c>
      <c r="F32" s="730">
        <f>IF(F31&gt;0,RANK(F31,($E$27:$H$27,$D$31:$I$31),1),0)-[1]不計分人數!B7</f>
        <v>1</v>
      </c>
      <c r="G32" s="730">
        <f>IF(G31&gt;0,RANK(G31,($E$27:$H$27,$D$31:$I$31),1),0)-[1]不計分人數!B7</f>
        <v>3</v>
      </c>
      <c r="H32" s="730">
        <f>IF(H31&gt;0,RANK(H31,($E$27:$H$27,$D$31:$I$31),1),0)-[1]不計分人數!B7</f>
        <v>5</v>
      </c>
      <c r="I32" s="730">
        <f>IF(I31&gt;0,RANK(I31,($E$27:$H$27,$D$31:$I$31),1),0)-[1]不計分人數!B7</f>
        <v>-2</v>
      </c>
      <c r="J32" s="728"/>
      <c r="K32" s="729"/>
    </row>
    <row r="33" spans="1:11" ht="19.5" customHeight="1" x14ac:dyDescent="0.3">
      <c r="A33" s="1009"/>
      <c r="B33" s="972"/>
      <c r="C33" s="722" t="s">
        <v>3194</v>
      </c>
      <c r="D33" s="730">
        <f>IF(D32&lt;=0,0,CHOOSE(D32,7,5,4,3,2,1,0,0,0,0,0,0,0,0,0,0,0,0))</f>
        <v>0</v>
      </c>
      <c r="E33" s="730">
        <f t="shared" ref="E33:H33" si="7">IF(E32&lt;=0,0,CHOOSE(E32,7,5,4,3,2,1,0,0,0,0,0,0,0,0,0,0,0,0))</f>
        <v>5</v>
      </c>
      <c r="F33" s="730">
        <f t="shared" si="7"/>
        <v>7</v>
      </c>
      <c r="G33" s="730">
        <f t="shared" si="7"/>
        <v>4</v>
      </c>
      <c r="H33" s="730">
        <f t="shared" si="7"/>
        <v>2</v>
      </c>
      <c r="I33" s="730">
        <f>IF(I32&lt;=0,0,CHOOSE(I32,7,5,4,3,2,1,0,0,0,0,0,0,0,0,0,0,0,0))</f>
        <v>0</v>
      </c>
      <c r="J33" s="731"/>
      <c r="K33" s="732"/>
    </row>
    <row r="34" spans="1:11" ht="19.5" customHeight="1" x14ac:dyDescent="0.3">
      <c r="A34" s="1003">
        <v>8</v>
      </c>
      <c r="B34" s="986" t="s">
        <v>3217</v>
      </c>
      <c r="C34" s="749" t="s">
        <v>3218</v>
      </c>
      <c r="D34" s="734"/>
      <c r="E34" s="717" t="s">
        <v>3219</v>
      </c>
      <c r="F34" s="718" t="s">
        <v>3220</v>
      </c>
      <c r="G34" s="735" t="s">
        <v>3221</v>
      </c>
      <c r="H34" s="716" t="s">
        <v>3222</v>
      </c>
      <c r="I34" s="738"/>
      <c r="J34" s="720" t="s">
        <v>3223</v>
      </c>
      <c r="K34" s="721">
        <v>9.8958333333333342E-4</v>
      </c>
    </row>
    <row r="35" spans="1:11" ht="19.5" customHeight="1" x14ac:dyDescent="0.3">
      <c r="A35" s="1004"/>
      <c r="B35" s="987"/>
      <c r="C35" s="739" t="s">
        <v>747</v>
      </c>
      <c r="E35" s="725">
        <v>0</v>
      </c>
      <c r="F35" s="726">
        <v>1.3133101851851854E-3</v>
      </c>
      <c r="G35" s="724">
        <v>1.1422453703703703E-3</v>
      </c>
      <c r="H35" s="724">
        <v>1.3292824074074073E-3</v>
      </c>
      <c r="I35" s="738"/>
      <c r="J35" s="728" t="s">
        <v>3224</v>
      </c>
      <c r="K35" s="729">
        <v>1.4579861111111111E-3</v>
      </c>
    </row>
    <row r="36" spans="1:11" ht="19.5" customHeight="1" x14ac:dyDescent="0.3">
      <c r="A36" s="1004"/>
      <c r="B36" s="987"/>
      <c r="C36" s="739" t="s">
        <v>737</v>
      </c>
      <c r="D36" s="730"/>
      <c r="E36" s="730">
        <f>IF(E35&gt;0,RANK(E35,E35:H35,1),0)-[1]不計分人數!B8</f>
        <v>-1</v>
      </c>
      <c r="F36" s="730">
        <f>IF(F35&gt;0,RANK(F35,E35:H35,1),0)-[1]不計分人數!B8</f>
        <v>2</v>
      </c>
      <c r="G36" s="730">
        <v>1</v>
      </c>
      <c r="H36" s="730">
        <f>IF(H35&gt;0,RANK(H35,E35:H35,1),0)-[1]不計分人數!B8</f>
        <v>3</v>
      </c>
      <c r="I36" s="750"/>
      <c r="J36" s="728" t="s">
        <v>3225</v>
      </c>
      <c r="K36" s="729">
        <v>8.7314814814814818E-4</v>
      </c>
    </row>
    <row r="37" spans="1:11" ht="19.5" customHeight="1" x14ac:dyDescent="0.3">
      <c r="A37" s="1004"/>
      <c r="B37" s="988"/>
      <c r="C37" s="739" t="s">
        <v>3184</v>
      </c>
      <c r="D37" s="730"/>
      <c r="E37" s="730">
        <f>IF(E36&lt;=0,0,CHOOSE(E36,7,5,4,3,2,1,0,0,0,0,0,0,0,0,0,0,0,0))</f>
        <v>0</v>
      </c>
      <c r="F37" s="730">
        <f t="shared" ref="F37:H37" si="8">IF(F36&lt;=0,0,CHOOSE(F36,7,5,4,3,2,1,0,0,0,0,0,0,0,0,0,0,0,0))</f>
        <v>5</v>
      </c>
      <c r="G37" s="730">
        <f t="shared" si="8"/>
        <v>7</v>
      </c>
      <c r="H37" s="730">
        <f t="shared" si="8"/>
        <v>4</v>
      </c>
      <c r="I37" s="750"/>
      <c r="J37" s="731" t="s">
        <v>3226</v>
      </c>
      <c r="K37" s="732">
        <v>1.4626157407407409E-3</v>
      </c>
    </row>
    <row r="38" spans="1:11" ht="19.5" customHeight="1" x14ac:dyDescent="0.3">
      <c r="A38" s="966">
        <v>9</v>
      </c>
      <c r="B38" s="970" t="s">
        <v>3227</v>
      </c>
      <c r="C38" s="714" t="s">
        <v>3228</v>
      </c>
      <c r="D38" s="717" t="s">
        <v>3229</v>
      </c>
      <c r="E38" s="718" t="s">
        <v>3230</v>
      </c>
      <c r="F38" s="718" t="s">
        <v>3231</v>
      </c>
      <c r="G38" s="716" t="s">
        <v>3232</v>
      </c>
      <c r="H38" s="715" t="s">
        <v>3233</v>
      </c>
      <c r="I38" s="748"/>
      <c r="J38" s="720" t="s">
        <v>3208</v>
      </c>
      <c r="K38" s="721">
        <v>8.2037037037037029E-4</v>
      </c>
    </row>
    <row r="39" spans="1:11" ht="19.5" customHeight="1" x14ac:dyDescent="0.3">
      <c r="A39" s="967"/>
      <c r="B39" s="971"/>
      <c r="C39" s="722" t="s">
        <v>747</v>
      </c>
      <c r="D39" s="725">
        <v>1.6008101851851851E-3</v>
      </c>
      <c r="E39" s="726">
        <v>1.3664351851851852E-3</v>
      </c>
      <c r="F39" s="726">
        <v>1.488425925925926E-3</v>
      </c>
      <c r="G39" s="724">
        <v>1.2843749999999999E-3</v>
      </c>
      <c r="H39" s="723">
        <v>1.5649305555555555E-3</v>
      </c>
      <c r="I39" s="738"/>
      <c r="J39" s="728" t="s">
        <v>3209</v>
      </c>
      <c r="K39" s="729">
        <v>1.0052083333333334E-3</v>
      </c>
    </row>
    <row r="40" spans="1:11" ht="19.5" customHeight="1" x14ac:dyDescent="0.3">
      <c r="A40" s="967"/>
      <c r="B40" s="971"/>
      <c r="C40" s="722" t="s">
        <v>737</v>
      </c>
      <c r="D40" s="730">
        <f>IF(D39&gt;0,RANK(D39,($D$39:$H$39,$E$43:$H$43,$E$47:$H$47),1),0)-[1]不計分人數!B9</f>
        <v>12</v>
      </c>
      <c r="E40" s="730">
        <f>IF(E39&gt;0,RANK(E39,($D$39:$H$39,$E$43:$H$43,$E$47:$H$47),1),0)-[1]不計分人數!B9</f>
        <v>8</v>
      </c>
      <c r="F40" s="730">
        <f>IF(F39&gt;0,RANK(F39,($D$39:$H$39,$E$43:$H$43,$E$47:$H$47),1),0)-[1]不計分人數!B9</f>
        <v>10</v>
      </c>
      <c r="G40" s="730">
        <f>IF(G39&gt;0,RANK(G39,($D$39:$H$39,$E$43:$H$43,$E$47:$H$47),1),0)-[1]不計分人數!B9</f>
        <v>7</v>
      </c>
      <c r="H40" s="730">
        <f>IF(H39&gt;0,RANK(H39,($D$39:$H$39,$E$43:$H$43,$E$47:$H$47),1),0)-[1]不計分人數!B9</f>
        <v>11</v>
      </c>
      <c r="I40" s="738"/>
      <c r="J40" s="728"/>
      <c r="K40" s="729"/>
    </row>
    <row r="41" spans="1:11" ht="19.5" customHeight="1" x14ac:dyDescent="0.3">
      <c r="A41" s="967"/>
      <c r="B41" s="971"/>
      <c r="C41" s="722" t="s">
        <v>3184</v>
      </c>
      <c r="D41" s="730">
        <f>IF(D40&lt;=0,0,CHOOSE(D40,7,5,4,3,2,1,0,0,0,0,0,0,0,0,0,0,0,0))</f>
        <v>0</v>
      </c>
      <c r="E41" s="730">
        <f>IF(E40&lt;=0,0,CHOOSE(E40,7,5,4,3,2,1,0,0,0,0,0,0,0,0,0,0,0,0))</f>
        <v>0</v>
      </c>
      <c r="F41" s="730">
        <f t="shared" ref="F41:H41" si="9">IF(F40&lt;=0,0,CHOOSE(F40,7,5,4,3,2,1,0,0,0,0,0,0,0,0,0,0,0,0))</f>
        <v>0</v>
      </c>
      <c r="G41" s="730">
        <f t="shared" si="9"/>
        <v>0</v>
      </c>
      <c r="H41" s="730">
        <f t="shared" si="9"/>
        <v>0</v>
      </c>
      <c r="I41" s="750"/>
      <c r="J41" s="728"/>
      <c r="K41" s="729"/>
    </row>
    <row r="42" spans="1:11" ht="19.5" customHeight="1" x14ac:dyDescent="0.3">
      <c r="A42" s="967"/>
      <c r="B42" s="971"/>
      <c r="C42" s="714" t="s">
        <v>3234</v>
      </c>
      <c r="D42" s="751"/>
      <c r="E42" s="717" t="s">
        <v>3235</v>
      </c>
      <c r="F42" s="715" t="s">
        <v>3236</v>
      </c>
      <c r="G42" s="717" t="s">
        <v>3237</v>
      </c>
      <c r="H42" s="717" t="s">
        <v>3238</v>
      </c>
      <c r="I42" s="750"/>
      <c r="J42" s="728"/>
      <c r="K42" s="729"/>
    </row>
    <row r="43" spans="1:11" ht="19.5" customHeight="1" x14ac:dyDescent="0.3">
      <c r="A43" s="967"/>
      <c r="B43" s="971"/>
      <c r="C43" s="722" t="s">
        <v>747</v>
      </c>
      <c r="D43" s="737"/>
      <c r="E43" s="725">
        <v>2.4247685185185184E-3</v>
      </c>
      <c r="F43" s="723">
        <v>1.0912037037037038E-3</v>
      </c>
      <c r="G43" s="725">
        <v>1.4489583333333333E-3</v>
      </c>
      <c r="H43" s="725">
        <v>1.1791666666666667E-3</v>
      </c>
      <c r="I43" s="748"/>
      <c r="J43" s="728"/>
      <c r="K43" s="729"/>
    </row>
    <row r="44" spans="1:11" ht="19.5" customHeight="1" x14ac:dyDescent="0.3">
      <c r="A44" s="967"/>
      <c r="B44" s="971"/>
      <c r="C44" s="722" t="s">
        <v>737</v>
      </c>
      <c r="D44" s="737"/>
      <c r="E44" s="730">
        <f>IF(E43&gt;0,RANK(E43,($D$39:$H$39,$E$43:$H$43,$E$47:$H$47),1),0)-[1]不計分人數!B9</f>
        <v>13</v>
      </c>
      <c r="F44" s="730">
        <f>IF(F43&gt;0,RANK(F43,($D$39:$H$39,$E$43:$H$43,$E$47:$H$47),1),0)-[1]不計分人數!B9</f>
        <v>5</v>
      </c>
      <c r="G44" s="730">
        <f>IF(G43&gt;0,RANK(G43,($D$39:$H$39,$E$43:$H$43,$E$47:$H$47),1),0)-[1]不計分人數!B9</f>
        <v>9</v>
      </c>
      <c r="H44" s="730">
        <f>IF(H43&gt;0,RANK(H43,($D$39:$H$39,$E$43:$H$43,$E$47:$H$47),1),0)-[1]不計分人數!B9</f>
        <v>6</v>
      </c>
      <c r="I44" s="738"/>
      <c r="J44" s="728"/>
      <c r="K44" s="729"/>
    </row>
    <row r="45" spans="1:11" ht="19.5" customHeight="1" x14ac:dyDescent="0.3">
      <c r="A45" s="967"/>
      <c r="B45" s="971"/>
      <c r="C45" s="722" t="s">
        <v>3184</v>
      </c>
      <c r="D45" s="737"/>
      <c r="E45" s="730">
        <f t="shared" ref="E45:H45" si="10">IF(E44&lt;=0,0,CHOOSE(E44,7,5,4,3,2,1,0,0,0,0,0,0,0,0,0,0,0,0))</f>
        <v>0</v>
      </c>
      <c r="F45" s="730">
        <f t="shared" si="10"/>
        <v>2</v>
      </c>
      <c r="G45" s="730">
        <f t="shared" si="10"/>
        <v>0</v>
      </c>
      <c r="H45" s="730">
        <f t="shared" si="10"/>
        <v>1</v>
      </c>
      <c r="I45" s="738"/>
      <c r="J45" s="728"/>
      <c r="K45" s="729"/>
    </row>
    <row r="46" spans="1:11" ht="19.5" customHeight="1" x14ac:dyDescent="0.3">
      <c r="A46" s="967"/>
      <c r="B46" s="971"/>
      <c r="C46" s="714" t="s">
        <v>3239</v>
      </c>
      <c r="D46" s="751"/>
      <c r="E46" s="718" t="s">
        <v>3240</v>
      </c>
      <c r="F46" s="718" t="s">
        <v>3147</v>
      </c>
      <c r="G46" s="715" t="s">
        <v>3241</v>
      </c>
      <c r="H46" s="715" t="s">
        <v>3242</v>
      </c>
      <c r="I46" s="750"/>
      <c r="J46" s="728"/>
      <c r="K46" s="729"/>
    </row>
    <row r="47" spans="1:11" ht="19.5" customHeight="1" x14ac:dyDescent="0.3">
      <c r="A47" s="967"/>
      <c r="B47" s="971"/>
      <c r="C47" s="722" t="s">
        <v>747</v>
      </c>
      <c r="D47" s="737"/>
      <c r="E47" s="726">
        <v>9.5914351851851846E-4</v>
      </c>
      <c r="F47" s="726">
        <v>1.0706018518518519E-3</v>
      </c>
      <c r="G47" s="723">
        <v>8.8761574074074079E-4</v>
      </c>
      <c r="H47" s="723">
        <v>1.0137731481481482E-3</v>
      </c>
      <c r="I47" s="750"/>
      <c r="J47" s="728"/>
      <c r="K47" s="729"/>
    </row>
    <row r="48" spans="1:11" ht="19.5" customHeight="1" x14ac:dyDescent="0.3">
      <c r="A48" s="967"/>
      <c r="B48" s="971"/>
      <c r="C48" s="722" t="s">
        <v>737</v>
      </c>
      <c r="D48" s="737"/>
      <c r="E48" s="730">
        <f>IF(E47&gt;0,RANK(E47,($D$39:$H$39,$E$43:$H$43,$E$47:$H$47),1),0)-[1]不計分人數!B9</f>
        <v>2</v>
      </c>
      <c r="F48" s="730">
        <f>IF(F47&gt;0,RANK(F47,($D$39:$H$39,$E$43:$H$43,$E$47:$H$47),1),0)-[1]不計分人數!B9</f>
        <v>4</v>
      </c>
      <c r="G48" s="730">
        <f>IF(G47&gt;0,RANK(G47,($D$39:$H$39,$E$43:$H$43,$E$47:$H$47),1),0)-[1]不計分人數!B9</f>
        <v>1</v>
      </c>
      <c r="H48" s="730">
        <f>IF(H47&gt;0,RANK(H47,($D$39:$H$39,$E$43:$H$43,$E$47:$H$47),1),0)-[1]不計分人數!B9</f>
        <v>3</v>
      </c>
      <c r="I48" s="748"/>
      <c r="J48" s="728"/>
      <c r="K48" s="729"/>
    </row>
    <row r="49" spans="1:11" ht="19.5" customHeight="1" x14ac:dyDescent="0.3">
      <c r="A49" s="1005"/>
      <c r="B49" s="972"/>
      <c r="C49" s="722" t="s">
        <v>3184</v>
      </c>
      <c r="D49" s="737"/>
      <c r="E49" s="730">
        <f t="shared" ref="E49:H49" si="11">IF(E48&lt;=0,0,CHOOSE(E48,7,5,4,3,2,1,0,0,0,0,0,0,0,0,0,0,0,0))</f>
        <v>5</v>
      </c>
      <c r="F49" s="730">
        <f t="shared" si="11"/>
        <v>3</v>
      </c>
      <c r="G49" s="730">
        <f t="shared" si="11"/>
        <v>7</v>
      </c>
      <c r="H49" s="730">
        <f t="shared" si="11"/>
        <v>4</v>
      </c>
      <c r="I49" s="750"/>
      <c r="J49" s="731"/>
      <c r="K49" s="732"/>
    </row>
    <row r="50" spans="1:11" ht="19.5" customHeight="1" x14ac:dyDescent="0.3">
      <c r="A50" s="1006">
        <v>10</v>
      </c>
      <c r="B50" s="970" t="s">
        <v>3243</v>
      </c>
      <c r="C50" s="714" t="s">
        <v>3244</v>
      </c>
      <c r="D50" s="751"/>
      <c r="E50" s="715" t="s">
        <v>3245</v>
      </c>
      <c r="F50" s="718" t="s">
        <v>3246</v>
      </c>
      <c r="G50" s="718" t="s">
        <v>3247</v>
      </c>
      <c r="H50" s="715" t="s">
        <v>3248</v>
      </c>
      <c r="I50" s="748"/>
      <c r="J50" s="720" t="s">
        <v>3249</v>
      </c>
      <c r="K50" s="721">
        <v>8.8449074074074081E-4</v>
      </c>
    </row>
    <row r="51" spans="1:11" ht="19.5" customHeight="1" x14ac:dyDescent="0.3">
      <c r="A51" s="1006"/>
      <c r="B51" s="971"/>
      <c r="C51" s="722" t="s">
        <v>747</v>
      </c>
      <c r="D51" s="737"/>
      <c r="E51" s="723">
        <v>1.044560185185185E-3</v>
      </c>
      <c r="F51" s="726">
        <v>0</v>
      </c>
      <c r="G51" s="726">
        <v>1.053587962962963E-3</v>
      </c>
      <c r="H51" s="723">
        <v>1.210185185185185E-3</v>
      </c>
      <c r="I51" s="738"/>
      <c r="J51" s="728" t="s">
        <v>3156</v>
      </c>
      <c r="K51" s="729">
        <v>1.1403935185185187E-3</v>
      </c>
    </row>
    <row r="52" spans="1:11" ht="19.5" customHeight="1" x14ac:dyDescent="0.3">
      <c r="A52" s="1006"/>
      <c r="B52" s="971"/>
      <c r="C52" s="722" t="s">
        <v>737</v>
      </c>
      <c r="D52" s="737"/>
      <c r="E52" s="730">
        <f>IF(E51&gt;0,RANK(E51,E51:H51,1),0)-[1]不計分人數!B10</f>
        <v>1</v>
      </c>
      <c r="F52" s="730">
        <f>IF(F51&gt;0,RANK(F51,E51:H51,1),0)-[1]不計分人數!B10</f>
        <v>-1</v>
      </c>
      <c r="G52" s="730">
        <f>IF(G51&gt;0,RANK(G51,E51:H51,1),0)-[1]不計分人數!B10</f>
        <v>2</v>
      </c>
      <c r="H52" s="730">
        <f>IF(H51&gt;0,RANK(H51,E51:H51,1),0)-[1]不計分人數!B10</f>
        <v>3</v>
      </c>
      <c r="I52" s="738"/>
      <c r="J52" s="728"/>
      <c r="K52" s="729"/>
    </row>
    <row r="53" spans="1:11" ht="19.5" customHeight="1" x14ac:dyDescent="0.3">
      <c r="A53" s="1006"/>
      <c r="B53" s="972"/>
      <c r="C53" s="722" t="s">
        <v>3184</v>
      </c>
      <c r="D53" s="737"/>
      <c r="E53" s="730">
        <f>IF(E52&lt;=0,0,CHOOSE(E52,7,5,4,3,2,1,0,0,0,0,0,0,0,0,0,0,0,0))</f>
        <v>7</v>
      </c>
      <c r="F53" s="730">
        <f t="shared" ref="F53:H53" si="12">IF(F52&lt;=0,0,CHOOSE(F52,7,5,4,3,2,1,0,0,0,0,0,0,0,0,0,0,0,0))</f>
        <v>0</v>
      </c>
      <c r="G53" s="730">
        <f t="shared" si="12"/>
        <v>5</v>
      </c>
      <c r="H53" s="730">
        <f t="shared" si="12"/>
        <v>4</v>
      </c>
      <c r="I53" s="738"/>
      <c r="J53" s="731"/>
      <c r="K53" s="732"/>
    </row>
    <row r="54" spans="1:11" ht="19.5" customHeight="1" x14ac:dyDescent="0.3">
      <c r="A54" s="966">
        <v>11</v>
      </c>
      <c r="B54" s="977" t="s">
        <v>3250</v>
      </c>
      <c r="C54" s="752" t="s">
        <v>3251</v>
      </c>
      <c r="D54" s="751"/>
      <c r="E54" s="718" t="s">
        <v>3252</v>
      </c>
      <c r="F54" s="716" t="s">
        <v>3253</v>
      </c>
      <c r="G54" s="717" t="s">
        <v>3254</v>
      </c>
      <c r="H54" s="753" t="s">
        <v>3255</v>
      </c>
      <c r="I54" s="748"/>
      <c r="J54" s="720" t="s">
        <v>3193</v>
      </c>
      <c r="K54" s="721">
        <v>1.7527777777777778E-3</v>
      </c>
    </row>
    <row r="55" spans="1:11" ht="19.5" customHeight="1" x14ac:dyDescent="0.3">
      <c r="A55" s="967"/>
      <c r="B55" s="978"/>
      <c r="C55" s="754" t="s">
        <v>747</v>
      </c>
      <c r="D55" s="737"/>
      <c r="E55" s="726">
        <v>3.4230324074074076E-3</v>
      </c>
      <c r="F55" s="724">
        <v>2.5818287037037038E-3</v>
      </c>
      <c r="G55" s="725">
        <v>0</v>
      </c>
      <c r="H55" s="723">
        <v>0</v>
      </c>
      <c r="I55" s="738"/>
      <c r="J55" s="728" t="s">
        <v>3152</v>
      </c>
      <c r="K55" s="729">
        <v>2.7563657407407411E-3</v>
      </c>
    </row>
    <row r="56" spans="1:11" ht="19.5" customHeight="1" x14ac:dyDescent="0.3">
      <c r="A56" s="968"/>
      <c r="B56" s="978"/>
      <c r="C56" s="754" t="s">
        <v>737</v>
      </c>
      <c r="D56" s="737"/>
      <c r="E56" s="730">
        <f>IF(E55&gt;0,RANK(E55,E55:H55,1),0)-[1]不計分人數!B11</f>
        <v>2</v>
      </c>
      <c r="F56" s="730">
        <f>IF(F55&gt;0,RANK(F55,E55:H55,1),0)-[1]不計分人數!B11</f>
        <v>1</v>
      </c>
      <c r="G56" s="730">
        <f>IF(G55&gt;0,RANK(G55,E55:H55,1),0)-[1]不計分人數!B11</f>
        <v>-2</v>
      </c>
      <c r="H56" s="730">
        <f>IF(H55&gt;0,RANK(H55,E55:H55,1),0)-[1]不計分人數!B11</f>
        <v>-2</v>
      </c>
      <c r="I56" s="738"/>
      <c r="J56" s="728"/>
      <c r="K56" s="729"/>
    </row>
    <row r="57" spans="1:11" ht="19.5" customHeight="1" x14ac:dyDescent="0.3">
      <c r="A57" s="969"/>
      <c r="B57" s="979"/>
      <c r="C57" s="754" t="s">
        <v>3184</v>
      </c>
      <c r="D57" s="737"/>
      <c r="E57" s="730">
        <f>IF(E56&lt;=0,0,CHOOSE(E56,7,5,4,3,2,1,0,0,0,0,0,0,0,0,0,0,0,0)*2)</f>
        <v>10</v>
      </c>
      <c r="F57" s="730">
        <f>IF(F56&lt;=0,0,CHOOSE(F56,7,5,4,3,2,1,0,0,0,0,0,0,0,0,0,0,0,0)*2)</f>
        <v>14</v>
      </c>
      <c r="G57" s="730">
        <f>IF(G56&lt;=0,0,CHOOSE(G56,7,5,4,3,2,1,0,0,0,0,0,0,0,0,0,0,0,0)*2)</f>
        <v>0</v>
      </c>
      <c r="H57" s="730">
        <f>IF(H56&lt;=0,0,CHOOSE(H56,7,5,4,3,2,1,0,0,0,0,0,0,0,0,0,0,0,0)*2)</f>
        <v>0</v>
      </c>
      <c r="I57" s="738"/>
      <c r="J57" s="731"/>
      <c r="K57" s="732"/>
    </row>
    <row r="58" spans="1:11" ht="19.5" customHeight="1" x14ac:dyDescent="0.3">
      <c r="A58" s="966">
        <v>12</v>
      </c>
      <c r="B58" s="977" t="s">
        <v>3256</v>
      </c>
      <c r="C58" s="752" t="s">
        <v>3257</v>
      </c>
      <c r="D58" s="737"/>
      <c r="E58" s="718" t="s">
        <v>3258</v>
      </c>
      <c r="F58" s="716" t="s">
        <v>3259</v>
      </c>
      <c r="G58" s="717" t="s">
        <v>3254</v>
      </c>
      <c r="H58" s="753" t="s">
        <v>3255</v>
      </c>
      <c r="I58" s="738"/>
      <c r="J58" s="720" t="s">
        <v>3193</v>
      </c>
      <c r="K58" s="721">
        <v>1.6081018518518519E-3</v>
      </c>
    </row>
    <row r="59" spans="1:11" ht="19.5" customHeight="1" x14ac:dyDescent="0.3">
      <c r="A59" s="967"/>
      <c r="B59" s="978"/>
      <c r="C59" s="754" t="s">
        <v>747</v>
      </c>
      <c r="D59" s="737"/>
      <c r="E59" s="726">
        <v>2.3469907407407406E-3</v>
      </c>
      <c r="F59" s="724">
        <v>2.3687499999999998E-3</v>
      </c>
      <c r="G59" s="725">
        <v>2.5350694444444444E-3</v>
      </c>
      <c r="H59" s="723">
        <v>2.0178240740740742E-3</v>
      </c>
      <c r="I59" s="738"/>
      <c r="J59" s="728" t="s">
        <v>3152</v>
      </c>
      <c r="K59" s="729">
        <v>2.0120370370370374E-3</v>
      </c>
    </row>
    <row r="60" spans="1:11" ht="19.5" customHeight="1" x14ac:dyDescent="0.3">
      <c r="A60" s="968"/>
      <c r="B60" s="978"/>
      <c r="C60" s="754" t="s">
        <v>737</v>
      </c>
      <c r="D60" s="737"/>
      <c r="E60" s="730">
        <f>IF(E59&gt;0,RANK(E59,E59:H59,1),0)-[1]不計分人數!B12</f>
        <v>2</v>
      </c>
      <c r="F60" s="730">
        <f>IF(F59&gt;0,RANK(F59,E59:H59,1),0)-[1]不計分人數!B12</f>
        <v>3</v>
      </c>
      <c r="G60" s="730">
        <f>IF(G59&gt;0,RANK(G59,E59:H59,1),0)-[1]不計分人數!B12</f>
        <v>4</v>
      </c>
      <c r="H60" s="730">
        <f>IF(H59&gt;0,RANK(H59,E59:H59,1),0)-[1]不計分人數!B12</f>
        <v>1</v>
      </c>
      <c r="I60" s="738"/>
      <c r="J60" s="728"/>
      <c r="K60" s="729"/>
    </row>
    <row r="61" spans="1:11" ht="19.5" customHeight="1" x14ac:dyDescent="0.3">
      <c r="A61" s="969"/>
      <c r="B61" s="979"/>
      <c r="C61" s="754" t="s">
        <v>3184</v>
      </c>
      <c r="D61" s="737"/>
      <c r="E61" s="730">
        <f>IF(E60&lt;=0,0,CHOOSE(E60,7,5,4,3,2,1,0,0,0,0,0,0,0,0,0,0,0,0)*2)</f>
        <v>10</v>
      </c>
      <c r="F61" s="730">
        <f>IF(F60&lt;=0,0,CHOOSE(F60,7,5,4,3,2,1,0,0,0,0,0,0,0,0,0,0,0,0)*2)</f>
        <v>8</v>
      </c>
      <c r="G61" s="730">
        <f>IF(G60&lt;=0,0,CHOOSE(G60,7,5,4,3,2,1,0,0,0,0,0,0,0,0,0,0,0,0)*2)</f>
        <v>6</v>
      </c>
      <c r="H61" s="730">
        <f>IF(H60&lt;=0,0,CHOOSE(H60,7,5,4,3,2,1,0,0,0,0,0,0,0,0,0,0,0,0)*2)</f>
        <v>14</v>
      </c>
      <c r="I61" s="738"/>
      <c r="J61" s="731"/>
      <c r="K61" s="732"/>
    </row>
    <row r="62" spans="1:11" ht="19.5" customHeight="1" x14ac:dyDescent="0.3">
      <c r="A62" s="973" t="s">
        <v>3260</v>
      </c>
      <c r="B62" s="974"/>
      <c r="C62" s="974"/>
      <c r="D62" s="974"/>
      <c r="E62" s="974"/>
      <c r="F62" s="974"/>
      <c r="G62" s="974"/>
      <c r="H62" s="974"/>
      <c r="I62" s="974"/>
      <c r="J62" s="975"/>
      <c r="K62" s="975"/>
    </row>
    <row r="63" spans="1:11" ht="19.5" customHeight="1" x14ac:dyDescent="0.3">
      <c r="A63" s="966">
        <v>13</v>
      </c>
      <c r="B63" s="986" t="s">
        <v>3261</v>
      </c>
      <c r="C63" s="749" t="s">
        <v>3262</v>
      </c>
      <c r="D63" s="734"/>
      <c r="E63" s="734"/>
      <c r="F63" s="735" t="s">
        <v>3221</v>
      </c>
      <c r="G63" s="717" t="s">
        <v>3263</v>
      </c>
      <c r="H63" s="734"/>
      <c r="I63" s="736"/>
      <c r="J63" s="720" t="s">
        <v>3181</v>
      </c>
      <c r="K63" s="721">
        <v>5.8981481481481482E-4</v>
      </c>
    </row>
    <row r="64" spans="1:11" ht="19.5" customHeight="1" x14ac:dyDescent="0.3">
      <c r="A64" s="967"/>
      <c r="B64" s="987"/>
      <c r="C64" s="739" t="s">
        <v>747</v>
      </c>
      <c r="D64" s="737"/>
      <c r="E64" s="737"/>
      <c r="F64" s="724">
        <v>6.8067129629629641E-4</v>
      </c>
      <c r="G64" s="725">
        <v>0</v>
      </c>
      <c r="H64" s="737"/>
      <c r="I64" s="738"/>
      <c r="J64" s="728" t="s">
        <v>3182</v>
      </c>
      <c r="K64" s="729">
        <v>7.4212962962962958E-4</v>
      </c>
    </row>
    <row r="65" spans="1:22" ht="19.5" customHeight="1" x14ac:dyDescent="0.3">
      <c r="A65" s="968"/>
      <c r="B65" s="987"/>
      <c r="C65" s="739" t="s">
        <v>737</v>
      </c>
      <c r="D65" s="737"/>
      <c r="E65" s="737"/>
      <c r="F65" s="730">
        <f>IF(F64&gt;0,RANK(F64,$F64:$G64,1),0)-[1]不計分人數!B13</f>
        <v>1</v>
      </c>
      <c r="G65" s="730">
        <f>IF(G64&gt;0,RANK(G64,$F64:$G64,1),0)-[1]不計分人數!B13</f>
        <v>-1</v>
      </c>
      <c r="H65" s="737"/>
      <c r="I65" s="738"/>
      <c r="J65" s="728" t="s">
        <v>3183</v>
      </c>
      <c r="K65" s="729">
        <v>5.2233796296296306E-4</v>
      </c>
    </row>
    <row r="66" spans="1:22" ht="19.5" customHeight="1" x14ac:dyDescent="0.3">
      <c r="A66" s="969"/>
      <c r="B66" s="988"/>
      <c r="C66" s="739" t="s">
        <v>3184</v>
      </c>
      <c r="D66" s="737"/>
      <c r="E66" s="737"/>
      <c r="F66" s="730">
        <f>IF(F65&lt;=0,0,CHOOSE(F65,7,5,4,3,2,1,0,0,0,0,0,0,0,0,0,0,0,0))</f>
        <v>7</v>
      </c>
      <c r="G66" s="730">
        <f>IF(G65&lt;=0,0,CHOOSE(G65,7,5,4,3,2,1,0,0,0,0,0,0,0,0,0,0,0,0))</f>
        <v>0</v>
      </c>
      <c r="H66" s="737"/>
      <c r="I66" s="738"/>
      <c r="J66" s="731" t="s">
        <v>3185</v>
      </c>
      <c r="K66" s="732">
        <v>9.7731481481481476E-4</v>
      </c>
    </row>
    <row r="67" spans="1:22" ht="19.5" customHeight="1" x14ac:dyDescent="0.3">
      <c r="A67" s="966">
        <v>14</v>
      </c>
      <c r="B67" s="970" t="s">
        <v>3264</v>
      </c>
      <c r="C67" s="714" t="s">
        <v>3265</v>
      </c>
      <c r="D67" s="734"/>
      <c r="E67" s="715" t="s">
        <v>3266</v>
      </c>
      <c r="F67" s="715" t="s">
        <v>3267</v>
      </c>
      <c r="G67" s="716" t="s">
        <v>3171</v>
      </c>
      <c r="H67" s="717" t="s">
        <v>3268</v>
      </c>
      <c r="I67" s="736"/>
      <c r="J67" s="720" t="s">
        <v>3193</v>
      </c>
      <c r="K67" s="721">
        <v>3.7800925925925919E-4</v>
      </c>
    </row>
    <row r="68" spans="1:22" ht="19.5" customHeight="1" x14ac:dyDescent="0.3">
      <c r="A68" s="967"/>
      <c r="B68" s="971"/>
      <c r="C68" s="722" t="s">
        <v>747</v>
      </c>
      <c r="D68" s="737"/>
      <c r="E68" s="723">
        <v>7.6458333333333326E-4</v>
      </c>
      <c r="F68" s="723">
        <v>4.8113425925925922E-4</v>
      </c>
      <c r="G68" s="724">
        <v>5.8807870370370372E-4</v>
      </c>
      <c r="H68" s="725">
        <v>8.1562500000000005E-4</v>
      </c>
      <c r="I68" s="738"/>
      <c r="J68" s="728" t="s">
        <v>3152</v>
      </c>
      <c r="K68" s="729">
        <v>5.7824074074074071E-4</v>
      </c>
    </row>
    <row r="69" spans="1:22" ht="19.5" customHeight="1" x14ac:dyDescent="0.3">
      <c r="A69" s="968"/>
      <c r="B69" s="971"/>
      <c r="C69" s="722" t="s">
        <v>737</v>
      </c>
      <c r="D69" s="737"/>
      <c r="E69" s="730">
        <f>IF(E68&gt;0,RANK(E68,$E68:$H68,1),0)-[1]不計分人數!B14</f>
        <v>3</v>
      </c>
      <c r="F69" s="730">
        <f>IF(F68&gt;0,RANK(F68,$E68:$H68,1),0)-[1]不計分人數!B14</f>
        <v>1</v>
      </c>
      <c r="G69" s="730">
        <f>IF(G68&gt;0,RANK(G68,$E68:$H68,1),0)-[1]不計分人數!B14</f>
        <v>2</v>
      </c>
      <c r="H69" s="730">
        <f>IF(H68&gt;0,RANK(H68,$E68:$H68,1),0)-[1]不計分人數!B14</f>
        <v>4</v>
      </c>
      <c r="I69" s="738"/>
      <c r="J69" s="755"/>
      <c r="K69" s="756"/>
    </row>
    <row r="70" spans="1:22" ht="19.5" customHeight="1" x14ac:dyDescent="0.3">
      <c r="A70" s="969"/>
      <c r="B70" s="972"/>
      <c r="C70" s="722" t="s">
        <v>3184</v>
      </c>
      <c r="D70" s="737"/>
      <c r="E70" s="730">
        <f>IF(E69&gt;0,CHOOSE(E69,7,5,4,3,2,1,0,0,0,0,0,0,0,0,0,0,0,0),0)</f>
        <v>4</v>
      </c>
      <c r="F70" s="730">
        <f t="shared" ref="F70:H70" si="13">IF(F69&gt;0,CHOOSE(F69,7,5,4,3,2,1,0,0,0,0,0,0,0,0,0,0,0,0),0)</f>
        <v>7</v>
      </c>
      <c r="G70" s="730">
        <f t="shared" si="13"/>
        <v>5</v>
      </c>
      <c r="H70" s="730">
        <f t="shared" si="13"/>
        <v>3</v>
      </c>
      <c r="I70" s="738"/>
      <c r="J70" s="731"/>
      <c r="K70" s="732"/>
    </row>
    <row r="71" spans="1:22" ht="19.5" customHeight="1" x14ac:dyDescent="0.3">
      <c r="A71" s="966">
        <v>15</v>
      </c>
      <c r="B71" s="970" t="s">
        <v>3269</v>
      </c>
      <c r="C71" s="714" t="s">
        <v>3270</v>
      </c>
      <c r="D71" s="751"/>
      <c r="E71" s="718" t="s">
        <v>3271</v>
      </c>
      <c r="F71" s="716" t="s">
        <v>3169</v>
      </c>
      <c r="G71" s="718" t="s">
        <v>3272</v>
      </c>
      <c r="H71" s="715" t="s">
        <v>3245</v>
      </c>
      <c r="I71" s="757" t="s">
        <v>3273</v>
      </c>
      <c r="J71" s="720" t="s">
        <v>3193</v>
      </c>
      <c r="K71" s="721">
        <v>4.5752314814814814E-4</v>
      </c>
    </row>
    <row r="72" spans="1:22" ht="19.5" customHeight="1" x14ac:dyDescent="0.3">
      <c r="A72" s="967"/>
      <c r="B72" s="971"/>
      <c r="C72" s="722" t="s">
        <v>747</v>
      </c>
      <c r="D72" s="737"/>
      <c r="E72" s="726">
        <v>8.1446759259259265E-4</v>
      </c>
      <c r="F72" s="724">
        <v>6.6736111111111108E-4</v>
      </c>
      <c r="G72" s="726">
        <v>0</v>
      </c>
      <c r="H72" s="723">
        <v>6.6550925925925935E-4</v>
      </c>
      <c r="I72" s="758">
        <v>5.7395833333333333E-4</v>
      </c>
      <c r="J72" s="728" t="s">
        <v>3152</v>
      </c>
      <c r="K72" s="729">
        <v>5.9467592592592591E-4</v>
      </c>
    </row>
    <row r="73" spans="1:22" ht="19.5" customHeight="1" x14ac:dyDescent="0.3">
      <c r="A73" s="968"/>
      <c r="B73" s="971"/>
      <c r="C73" s="722" t="s">
        <v>737</v>
      </c>
      <c r="D73" s="737"/>
      <c r="E73" s="730">
        <f>IF(E72&gt;0,RANK(E72,E72:I72,1),0)-[1]不計分人數!B15</f>
        <v>4</v>
      </c>
      <c r="F73" s="730">
        <f>IF(F72&gt;0,RANK(F72,E72:I72,1),0)-[1]不計分人數!B15</f>
        <v>3</v>
      </c>
      <c r="G73" s="730">
        <f>IF(G72&gt;0,RANK(G72,G72:K72,1),0)-[1]不計分人數!B15</f>
        <v>-1</v>
      </c>
      <c r="H73" s="730">
        <f>IF(H72&gt;0,RANK(H72,E72:I72,1),0)-[1]不計分人數!B15</f>
        <v>2</v>
      </c>
      <c r="I73" s="730">
        <f>IF(I72&gt;0,RANK(I72,E72:I72,1),0)-[1]不計分人數!B15</f>
        <v>1</v>
      </c>
      <c r="J73" s="728"/>
      <c r="K73" s="729"/>
    </row>
    <row r="74" spans="1:22" ht="19.5" customHeight="1" x14ac:dyDescent="0.3">
      <c r="A74" s="969"/>
      <c r="B74" s="972"/>
      <c r="C74" s="722" t="s">
        <v>3184</v>
      </c>
      <c r="D74" s="737"/>
      <c r="E74" s="730">
        <f>IF(E73&gt;0,CHOOSE(E73,7,5,4,3,2,1,0,0,0,0,0,0,0,0,0,0,0,0),0)</f>
        <v>3</v>
      </c>
      <c r="F74" s="730">
        <f t="shared" ref="F74:I74" si="14">IF(F73&gt;0,CHOOSE(F73,7,5,4,3,2,1,0,0,0,0,0,0,0,0,0,0,0,0),0)</f>
        <v>4</v>
      </c>
      <c r="G74" s="730">
        <f t="shared" si="14"/>
        <v>0</v>
      </c>
      <c r="H74" s="730">
        <f t="shared" si="14"/>
        <v>5</v>
      </c>
      <c r="I74" s="730">
        <f t="shared" si="14"/>
        <v>7</v>
      </c>
      <c r="J74" s="731"/>
      <c r="K74" s="732"/>
    </row>
    <row r="75" spans="1:22" ht="19.5" customHeight="1" x14ac:dyDescent="0.3">
      <c r="A75" s="999">
        <v>16</v>
      </c>
      <c r="B75" s="986" t="s">
        <v>3274</v>
      </c>
      <c r="C75" s="749" t="s">
        <v>3275</v>
      </c>
      <c r="D75" s="715" t="s">
        <v>3276</v>
      </c>
      <c r="E75" s="717" t="s">
        <v>3277</v>
      </c>
      <c r="F75" s="716" t="s">
        <v>3278</v>
      </c>
      <c r="G75" s="717" t="s">
        <v>3279</v>
      </c>
      <c r="H75" s="740" t="s">
        <v>3280</v>
      </c>
      <c r="I75" s="745" t="s">
        <v>3281</v>
      </c>
      <c r="J75" s="720" t="s">
        <v>3193</v>
      </c>
      <c r="K75" s="721">
        <v>5.5983796296296294E-4</v>
      </c>
    </row>
    <row r="76" spans="1:22" ht="19.5" customHeight="1" x14ac:dyDescent="0.3">
      <c r="A76" s="1000"/>
      <c r="B76" s="987"/>
      <c r="C76" s="739" t="s">
        <v>747</v>
      </c>
      <c r="D76" s="723">
        <v>0</v>
      </c>
      <c r="E76" s="725">
        <v>0</v>
      </c>
      <c r="F76" s="724">
        <v>6.6377314814814814E-4</v>
      </c>
      <c r="G76" s="725">
        <v>0</v>
      </c>
      <c r="H76" s="726">
        <v>7.5520833333333332E-4</v>
      </c>
      <c r="I76" s="746">
        <v>9.4259259259259253E-4</v>
      </c>
      <c r="J76" s="728" t="s">
        <v>3152</v>
      </c>
      <c r="K76" s="729">
        <v>7.175925925925927E-4</v>
      </c>
    </row>
    <row r="77" spans="1:22" ht="19.5" customHeight="1" x14ac:dyDescent="0.3">
      <c r="A77" s="1000"/>
      <c r="B77" s="987"/>
      <c r="C77" s="739" t="s">
        <v>737</v>
      </c>
      <c r="D77" s="730">
        <f>IF(D76&gt;0,RANK(D76,($D$76:$I$76,$D$80:$I$80),1),0)-[1]不計分人數!B16</f>
        <v>-4</v>
      </c>
      <c r="E77" s="730">
        <f>IF(E76&gt;0,RANK(E76,($D$76:$I$76,$D$80:$I$80),1),0)-[1]不計分人數!B16</f>
        <v>-4</v>
      </c>
      <c r="F77" s="730">
        <f>IF(F76&gt;0,RANK(F76,($D$76:$I$76,$D$80:$I$80),1),0)-[1]不計分人數!B16</f>
        <v>1</v>
      </c>
      <c r="G77" s="730">
        <f>IF(G76&gt;0,RANK(G76,($D$76:$I$76,$D$80:$I$80),1),0)-[1]不計分人數!B16</f>
        <v>-4</v>
      </c>
      <c r="H77" s="730">
        <f>IF(H76&gt;0,RANK(H76,($D$76:$I$76,$D$80:$I$80),1),0)-[1]不計分人數!B16</f>
        <v>4</v>
      </c>
      <c r="I77" s="730">
        <f>IF(I76&gt;0,RANK(I76,($D$76:$I$76,$D$80:$I$80),1),0)-[1]不計分人數!B16</f>
        <v>5</v>
      </c>
      <c r="J77" s="728"/>
      <c r="K77" s="729"/>
      <c r="U77" s="759"/>
      <c r="V77" s="760"/>
    </row>
    <row r="78" spans="1:22" ht="19.5" customHeight="1" x14ac:dyDescent="0.3">
      <c r="A78" s="1000"/>
      <c r="B78" s="987"/>
      <c r="C78" s="739" t="s">
        <v>3184</v>
      </c>
      <c r="D78" s="730">
        <f>IF(D77&gt;0,CHOOSE(D77,7,5,4,3,2,1,0,0,0,0,0,0,0,0,0,0,0,0),0)</f>
        <v>0</v>
      </c>
      <c r="E78" s="730">
        <f t="shared" ref="E78:I78" si="15">IF(E77&gt;0,CHOOSE(E77,7,5,4,3,2,1,0,0,0,0,0,0,0,0,0,0,0,0),0)</f>
        <v>0</v>
      </c>
      <c r="F78" s="730">
        <f t="shared" si="15"/>
        <v>7</v>
      </c>
      <c r="G78" s="730">
        <f t="shared" si="15"/>
        <v>0</v>
      </c>
      <c r="H78" s="730">
        <f t="shared" si="15"/>
        <v>3</v>
      </c>
      <c r="I78" s="730">
        <f t="shared" si="15"/>
        <v>2</v>
      </c>
      <c r="J78" s="728"/>
      <c r="K78" s="729"/>
      <c r="U78" s="759"/>
      <c r="V78" s="760"/>
    </row>
    <row r="79" spans="1:22" ht="19.5" customHeight="1" x14ac:dyDescent="0.3">
      <c r="A79" s="1000"/>
      <c r="B79" s="987"/>
      <c r="C79" s="749" t="s">
        <v>3282</v>
      </c>
      <c r="D79" s="718" t="s">
        <v>3283</v>
      </c>
      <c r="E79" s="716" t="s">
        <v>3284</v>
      </c>
      <c r="F79" s="716" t="s">
        <v>3178</v>
      </c>
      <c r="G79" s="718" t="s">
        <v>3285</v>
      </c>
      <c r="H79" s="717" t="s">
        <v>3263</v>
      </c>
      <c r="I79" s="745" t="s">
        <v>3286</v>
      </c>
      <c r="J79" s="728"/>
      <c r="K79" s="729"/>
    </row>
    <row r="80" spans="1:22" ht="19.5" customHeight="1" x14ac:dyDescent="0.3">
      <c r="A80" s="1000"/>
      <c r="B80" s="987"/>
      <c r="C80" s="739" t="s">
        <v>747</v>
      </c>
      <c r="D80" s="726">
        <v>1.0471064814814815E-3</v>
      </c>
      <c r="E80" s="724">
        <v>1.2659722222222222E-3</v>
      </c>
      <c r="F80" s="724">
        <v>7.4143518518518525E-4</v>
      </c>
      <c r="G80" s="726">
        <v>1.0734953703703703E-3</v>
      </c>
      <c r="H80" s="725">
        <v>0</v>
      </c>
      <c r="I80" s="746">
        <v>7.3749999999999998E-4</v>
      </c>
      <c r="J80" s="728"/>
      <c r="K80" s="729"/>
    </row>
    <row r="81" spans="1:22" ht="19.5" customHeight="1" x14ac:dyDescent="0.3">
      <c r="A81" s="1001"/>
      <c r="B81" s="987"/>
      <c r="C81" s="739" t="s">
        <v>737</v>
      </c>
      <c r="D81" s="730">
        <f>IF(D80&gt;0,RANK(D80,($D$76:$I$76,$D$80:$I$80),1),0)-[1]不計分人數!B16</f>
        <v>6</v>
      </c>
      <c r="E81" s="730">
        <f>IF(E80&gt;0,RANK(E80,($D$76:$I$76,$D$80:$I$80),1),0)-[1]不計分人數!B16</f>
        <v>8</v>
      </c>
      <c r="F81" s="730">
        <f>IF(F80&gt;0,RANK(F80,($D$76:$I$76,$D$80:$I$80),1),0)-[1]不計分人數!B16</f>
        <v>3</v>
      </c>
      <c r="G81" s="730">
        <f>IF(G80&gt;0,RANK(G80,($D$76:$I$76,$D$80:$I$80),1),0)-[1]不計分人數!B16</f>
        <v>7</v>
      </c>
      <c r="H81" s="730">
        <f>IF(H80&gt;0,RANK(H80,($D$76:$I$76,$D$80:$I$80),1),0)-[1]不計分人數!B16</f>
        <v>-4</v>
      </c>
      <c r="I81" s="730">
        <f>IF(I80&gt;0,RANK(I80,($D$76:$I$76,$D$80:$I$80),1),0)-[1]不計分人數!B16</f>
        <v>2</v>
      </c>
      <c r="J81" s="728"/>
      <c r="K81" s="729"/>
    </row>
    <row r="82" spans="1:22" ht="19.5" customHeight="1" x14ac:dyDescent="0.3">
      <c r="A82" s="1002"/>
      <c r="B82" s="988"/>
      <c r="C82" s="739" t="s">
        <v>3184</v>
      </c>
      <c r="D82" s="730">
        <f t="shared" ref="D82:I82" si="16">IF(D81&gt;0,CHOOSE(D81,7,5,4,3,2,1,0,0,0,0,0,0,0,0,0,0,0,0),0)</f>
        <v>1</v>
      </c>
      <c r="E82" s="730">
        <f t="shared" si="16"/>
        <v>0</v>
      </c>
      <c r="F82" s="730">
        <f t="shared" si="16"/>
        <v>4</v>
      </c>
      <c r="G82" s="730">
        <f t="shared" si="16"/>
        <v>0</v>
      </c>
      <c r="H82" s="730">
        <f t="shared" si="16"/>
        <v>0</v>
      </c>
      <c r="I82" s="730">
        <f t="shared" si="16"/>
        <v>5</v>
      </c>
      <c r="J82" s="731"/>
      <c r="K82" s="732"/>
    </row>
    <row r="83" spans="1:22" ht="19.5" customHeight="1" x14ac:dyDescent="0.3">
      <c r="A83" s="966">
        <v>17</v>
      </c>
      <c r="B83" s="986" t="s">
        <v>3287</v>
      </c>
      <c r="C83" s="749" t="s">
        <v>3288</v>
      </c>
      <c r="D83" s="715" t="s">
        <v>3289</v>
      </c>
      <c r="E83" s="715" t="s">
        <v>3290</v>
      </c>
      <c r="F83" s="717" t="s">
        <v>3291</v>
      </c>
      <c r="G83" s="715" t="s">
        <v>3292</v>
      </c>
      <c r="H83" s="715" t="s">
        <v>3529</v>
      </c>
      <c r="I83" s="716" t="s">
        <v>3293</v>
      </c>
      <c r="J83" s="720" t="s">
        <v>3193</v>
      </c>
      <c r="K83" s="721">
        <v>5.9421296296296295E-4</v>
      </c>
    </row>
    <row r="84" spans="1:22" ht="19.5" customHeight="1" x14ac:dyDescent="0.3">
      <c r="A84" s="967"/>
      <c r="B84" s="987"/>
      <c r="C84" s="739" t="s">
        <v>747</v>
      </c>
      <c r="D84" s="723">
        <v>0</v>
      </c>
      <c r="E84" s="723">
        <v>1.002199074074074E-3</v>
      </c>
      <c r="F84" s="725">
        <v>6.462962962962964E-4</v>
      </c>
      <c r="G84" s="723">
        <v>7.7476851851851849E-4</v>
      </c>
      <c r="H84" s="723">
        <v>7.7118055555555566E-4</v>
      </c>
      <c r="I84" s="724">
        <v>1.0355324074074073E-3</v>
      </c>
      <c r="J84" s="728" t="s">
        <v>3152</v>
      </c>
      <c r="K84" s="729">
        <v>7.3599537037037036E-4</v>
      </c>
    </row>
    <row r="85" spans="1:22" ht="19.5" customHeight="1" x14ac:dyDescent="0.3">
      <c r="A85" s="968"/>
      <c r="B85" s="987"/>
      <c r="C85" s="739" t="s">
        <v>737</v>
      </c>
      <c r="D85" s="730">
        <f>IF(D84&gt;0,RANK(D84,$D84:$I84,1),0)-[1]不計分人數!B17</f>
        <v>-1</v>
      </c>
      <c r="E85" s="730">
        <f>IF(E84&gt;0,RANK(E84,$D84:$I84,1),0)-[1]不計分人數!B17</f>
        <v>4</v>
      </c>
      <c r="F85" s="730">
        <f>IF(F84&gt;0,RANK(F84,$D84:$I84,1),0)-[1]不計分人數!B17</f>
        <v>1</v>
      </c>
      <c r="G85" s="730">
        <f>IF(G84&gt;0,RANK(G84,$D84:$I84,1),0)-[1]不計分人數!B17</f>
        <v>3</v>
      </c>
      <c r="H85" s="730">
        <f>IF(H84&gt;0,RANK(H84,$D84:$I84,1),0)-[1]不計分人數!B17</f>
        <v>2</v>
      </c>
      <c r="I85" s="730">
        <f>IF(I84&gt;0,RANK(I84,$D84:$I84,1),0)-[1]不計分人數!B17</f>
        <v>5</v>
      </c>
      <c r="J85" s="728"/>
      <c r="K85" s="729"/>
    </row>
    <row r="86" spans="1:22" ht="19.5" customHeight="1" x14ac:dyDescent="0.3">
      <c r="A86" s="969"/>
      <c r="B86" s="988"/>
      <c r="C86" s="739" t="s">
        <v>3184</v>
      </c>
      <c r="D86" s="730">
        <f t="shared" ref="D86:I86" si="17">IF(D85&lt;=0,0,CHOOSE(D85,7,5,4,3,2,1,0,0,0,0,0,0,0,0,0,0,0,0))</f>
        <v>0</v>
      </c>
      <c r="E86" s="730">
        <f t="shared" si="17"/>
        <v>3</v>
      </c>
      <c r="F86" s="730">
        <f t="shared" si="17"/>
        <v>7</v>
      </c>
      <c r="G86" s="730">
        <f t="shared" si="17"/>
        <v>4</v>
      </c>
      <c r="H86" s="730">
        <f t="shared" si="17"/>
        <v>5</v>
      </c>
      <c r="I86" s="730">
        <f t="shared" si="17"/>
        <v>2</v>
      </c>
      <c r="J86" s="731"/>
      <c r="K86" s="732"/>
    </row>
    <row r="87" spans="1:22" ht="19.5" customHeight="1" x14ac:dyDescent="0.3">
      <c r="A87" s="966">
        <v>18</v>
      </c>
      <c r="B87" s="996" t="s">
        <v>3294</v>
      </c>
      <c r="C87" s="714" t="s">
        <v>3295</v>
      </c>
      <c r="D87" s="716" t="s">
        <v>3296</v>
      </c>
      <c r="E87" s="717" t="s">
        <v>3297</v>
      </c>
      <c r="F87" s="717" t="s">
        <v>3188</v>
      </c>
      <c r="G87" s="718" t="s">
        <v>3190</v>
      </c>
      <c r="H87" s="718" t="s">
        <v>3298</v>
      </c>
      <c r="I87" s="744" t="s">
        <v>3299</v>
      </c>
      <c r="J87" s="720" t="s">
        <v>3208</v>
      </c>
      <c r="K87" s="721">
        <v>4.767361111111111E-4</v>
      </c>
    </row>
    <row r="88" spans="1:22" ht="19.5" customHeight="1" x14ac:dyDescent="0.3">
      <c r="A88" s="967"/>
      <c r="B88" s="997"/>
      <c r="C88" s="722" t="s">
        <v>747</v>
      </c>
      <c r="D88" s="724">
        <v>6.7245370370370375E-4</v>
      </c>
      <c r="E88" s="725">
        <v>7.3240740740740742E-4</v>
      </c>
      <c r="F88" s="725">
        <v>6.8067129629629641E-4</v>
      </c>
      <c r="G88" s="726">
        <v>7.9398148148148145E-4</v>
      </c>
      <c r="H88" s="726">
        <v>9.0601851851851857E-4</v>
      </c>
      <c r="I88" s="743">
        <v>8.1342592592592588E-4</v>
      </c>
      <c r="J88" s="728" t="s">
        <v>3209</v>
      </c>
      <c r="K88" s="729">
        <v>5.5162037037037029E-4</v>
      </c>
    </row>
    <row r="89" spans="1:22" ht="19.5" customHeight="1" x14ac:dyDescent="0.3">
      <c r="A89" s="967"/>
      <c r="B89" s="997"/>
      <c r="C89" s="722" t="s">
        <v>737</v>
      </c>
      <c r="D89" s="730">
        <f>IF(D88&gt;0,RANK(D88,($D$88:$I$88,$D$92:$I$92,$D$96:$I$96),1),0)-[1]不計分人數!B18</f>
        <v>8</v>
      </c>
      <c r="E89" s="730">
        <f>IF(E88&gt;0,RANK(E88,($D$88:$I$88,$D$92:$I$92,$D$96:$I$96),1),0)-[1]不計分人數!B18</f>
        <v>13</v>
      </c>
      <c r="F89" s="730">
        <f>IF(F88&gt;0,RANK(F88,($D$88:$I$88,$D$92:$I$92,$D$96:$I$96),1),0)-[1]不計分人數!B18</f>
        <v>10</v>
      </c>
      <c r="G89" s="730">
        <f>IF(G88&gt;0,RANK(G88,($D$88:$I$88,$D$92:$I$92,$D$96:$I$96),1),0)-[1]不計分人數!B18</f>
        <v>15</v>
      </c>
      <c r="H89" s="730">
        <f>IF(H88&gt;0,RANK(H88,($D$88:$I$88,$D$92:$I$92,$D$96:$I$96),1),0)-[1]不計分人數!B18</f>
        <v>17</v>
      </c>
      <c r="I89" s="730">
        <f>IF(I88&gt;0,RANK(I88,($D$88:$I$88,$D$92:$I$92,$D$96:$I$96),1),0)-[1]不計分人數!B18</f>
        <v>16</v>
      </c>
      <c r="J89" s="728"/>
      <c r="K89" s="729"/>
    </row>
    <row r="90" spans="1:22" ht="19.5" customHeight="1" x14ac:dyDescent="0.3">
      <c r="A90" s="967"/>
      <c r="B90" s="997"/>
      <c r="C90" s="722" t="s">
        <v>3184</v>
      </c>
      <c r="D90" s="730">
        <f t="shared" ref="D90:I90" si="18">IF(D89&lt;=0,0,CHOOSE(D89,7,5,4,3,2,1,0,0,0,0,0,0,0,0,0,0,0,0))</f>
        <v>0</v>
      </c>
      <c r="E90" s="730">
        <f t="shared" si="18"/>
        <v>0</v>
      </c>
      <c r="F90" s="730">
        <f t="shared" si="18"/>
        <v>0</v>
      </c>
      <c r="G90" s="730">
        <f t="shared" si="18"/>
        <v>0</v>
      </c>
      <c r="H90" s="730">
        <f t="shared" si="18"/>
        <v>0</v>
      </c>
      <c r="I90" s="730">
        <f t="shared" si="18"/>
        <v>0</v>
      </c>
      <c r="J90" s="728"/>
      <c r="K90" s="729"/>
    </row>
    <row r="91" spans="1:22" ht="19.5" customHeight="1" x14ac:dyDescent="0.3">
      <c r="A91" s="967"/>
      <c r="B91" s="997"/>
      <c r="C91" s="714" t="s">
        <v>3300</v>
      </c>
      <c r="D91" s="717" t="s">
        <v>3301</v>
      </c>
      <c r="E91" s="715" t="s">
        <v>3302</v>
      </c>
      <c r="F91" s="716" t="s">
        <v>3303</v>
      </c>
      <c r="G91" s="716" t="s">
        <v>3304</v>
      </c>
      <c r="H91" s="718" t="s">
        <v>3305</v>
      </c>
      <c r="I91" s="719" t="s">
        <v>3306</v>
      </c>
      <c r="J91" s="728"/>
      <c r="K91" s="729"/>
    </row>
    <row r="92" spans="1:22" ht="19.5" customHeight="1" x14ac:dyDescent="0.3">
      <c r="A92" s="967"/>
      <c r="B92" s="997"/>
      <c r="C92" s="722" t="s">
        <v>747</v>
      </c>
      <c r="D92" s="725">
        <v>6.8252314814814814E-4</v>
      </c>
      <c r="E92" s="723">
        <v>0</v>
      </c>
      <c r="F92" s="724">
        <v>6.7384259259259253E-4</v>
      </c>
      <c r="G92" s="724">
        <v>7.4907407407407399E-4</v>
      </c>
      <c r="H92" s="726">
        <v>6.5613425925925919E-4</v>
      </c>
      <c r="I92" s="727">
        <v>6.5543981481481486E-4</v>
      </c>
      <c r="J92" s="728"/>
      <c r="K92" s="729"/>
    </row>
    <row r="93" spans="1:22" ht="19.5" customHeight="1" x14ac:dyDescent="0.3">
      <c r="A93" s="989"/>
      <c r="B93" s="997"/>
      <c r="C93" s="722" t="s">
        <v>737</v>
      </c>
      <c r="D93" s="730">
        <f>IF(D92&gt;0,RANK(D92,($D$88:$I$88,$D$92:$I$92,$D$96:$I$96),1),0)-[1]不計分人數!B18</f>
        <v>11</v>
      </c>
      <c r="E93" s="730">
        <f>IF(E92&gt;0,RANK(E92,($D$88:$I$88,$D$92:$I$92,$D$96:$I$96),1),0)-[1]不計分人數!B18</f>
        <v>-1</v>
      </c>
      <c r="F93" s="730">
        <f>IF(F92&gt;0,RANK(F92,($D$88:$I$88,$D$92:$I$92,$D$96:$I$96),1),0)-[1]不計分人數!B18</f>
        <v>9</v>
      </c>
      <c r="G93" s="730">
        <f>IF(G92&gt;0,RANK(G92,($D$88:$I$88,$D$92:$I$92,$D$96:$I$96),1),0)-[1]不計分人數!B18</f>
        <v>14</v>
      </c>
      <c r="H93" s="730">
        <f>IF(H92&gt;0,RANK(H92,($D$88:$I$88,$D$92:$I$92,$D$96:$I$96),1),0)-[1]不計分人數!B18</f>
        <v>7</v>
      </c>
      <c r="I93" s="730">
        <f>IF(I92&gt;0,RANK(I92,($D$88:$I$88,$D$92:$I$92,$D$96:$I$96),1),0)-[1]不計分人數!B18</f>
        <v>6</v>
      </c>
      <c r="J93" s="728"/>
      <c r="K93" s="729"/>
    </row>
    <row r="94" spans="1:22" ht="19.5" customHeight="1" x14ac:dyDescent="0.3">
      <c r="A94" s="989"/>
      <c r="B94" s="997"/>
      <c r="C94" s="722" t="s">
        <v>3184</v>
      </c>
      <c r="D94" s="730">
        <f t="shared" ref="D94:I94" si="19">IF(D93&lt;=0,0,CHOOSE(D93,7,5,4,3,2,1,0,0,0,0,0,0,0,0,0,0,0,0))</f>
        <v>0</v>
      </c>
      <c r="E94" s="730">
        <f t="shared" si="19"/>
        <v>0</v>
      </c>
      <c r="F94" s="730">
        <f t="shared" si="19"/>
        <v>0</v>
      </c>
      <c r="G94" s="730">
        <f t="shared" si="19"/>
        <v>0</v>
      </c>
      <c r="H94" s="730">
        <f t="shared" si="19"/>
        <v>0</v>
      </c>
      <c r="I94" s="730">
        <f t="shared" si="19"/>
        <v>1</v>
      </c>
      <c r="J94" s="728"/>
      <c r="K94" s="729"/>
      <c r="V94" s="760"/>
    </row>
    <row r="95" spans="1:22" ht="19.5" customHeight="1" x14ac:dyDescent="0.3">
      <c r="A95" s="989"/>
      <c r="B95" s="985"/>
      <c r="C95" s="714" t="s">
        <v>3307</v>
      </c>
      <c r="D95" s="715" t="s">
        <v>3308</v>
      </c>
      <c r="E95" s="718" t="s">
        <v>3309</v>
      </c>
      <c r="F95" s="716" t="s">
        <v>3310</v>
      </c>
      <c r="G95" s="715" t="s">
        <v>3197</v>
      </c>
      <c r="H95" s="717" t="s">
        <v>3311</v>
      </c>
      <c r="I95" s="744" t="s">
        <v>3477</v>
      </c>
      <c r="J95" s="755"/>
      <c r="K95" s="756"/>
    </row>
    <row r="96" spans="1:22" ht="19.5" customHeight="1" x14ac:dyDescent="0.3">
      <c r="A96" s="989"/>
      <c r="B96" s="985"/>
      <c r="C96" s="722" t="s">
        <v>747</v>
      </c>
      <c r="D96" s="723">
        <v>6.333333333333333E-4</v>
      </c>
      <c r="E96" s="726">
        <v>6.9988425925925936E-4</v>
      </c>
      <c r="F96" s="724">
        <v>6.3298611111111108E-4</v>
      </c>
      <c r="G96" s="723">
        <v>5.5659722222222232E-4</v>
      </c>
      <c r="H96" s="725">
        <v>5.7835648148148145E-4</v>
      </c>
      <c r="I96" s="743">
        <v>5.8958333333333334E-4</v>
      </c>
      <c r="J96" s="755"/>
      <c r="K96" s="756"/>
    </row>
    <row r="97" spans="1:22" ht="19.5" customHeight="1" x14ac:dyDescent="0.3">
      <c r="A97" s="989"/>
      <c r="B97" s="985"/>
      <c r="C97" s="722" t="s">
        <v>737</v>
      </c>
      <c r="D97" s="730">
        <f>IF(D96&gt;0,RANK(D96,($D$88:$I$88,$D$92:$I$92,$D$96:$I$96),1),0)-[1]不計分人數!B18</f>
        <v>5</v>
      </c>
      <c r="E97" s="730">
        <f>IF(E96&gt;0,RANK(E96,($D$88:$I$88,$D$92:$I$92,$D$96:$I$96),1),0)-[1]不計分人數!B18</f>
        <v>12</v>
      </c>
      <c r="F97" s="730">
        <f>IF(F96&gt;0,RANK(F96,($D$88:$I$88,$D$92:$I$92,$D$96:$I$96),1),0)-[1]不計分人數!B18</f>
        <v>4</v>
      </c>
      <c r="G97" s="730">
        <f>IF(G96&gt;0,RANK(G96,($D$88:$I$88,$D$92:$I$92,$D$96:$I$96),1),0)-[1]不計分人數!B18</f>
        <v>1</v>
      </c>
      <c r="H97" s="730">
        <f>IF(H96&gt;0,RANK(H96,($D$88:$I$88,$D$92:$I$92,$D$96:$I$96),1),0)-[1]不計分人數!B18</f>
        <v>2</v>
      </c>
      <c r="I97" s="730">
        <f>IF(I96&gt;0,RANK(I96,($D$88:$I$88,$D$92:$I$92,$D$96:$I$96),1),0)-[1]不計分人數!B18</f>
        <v>3</v>
      </c>
      <c r="J97" s="755"/>
      <c r="K97" s="756"/>
      <c r="V97" s="760"/>
    </row>
    <row r="98" spans="1:22" ht="19.5" customHeight="1" x14ac:dyDescent="0.3">
      <c r="A98" s="990"/>
      <c r="B98" s="998"/>
      <c r="C98" s="722" t="s">
        <v>3184</v>
      </c>
      <c r="D98" s="730">
        <f t="shared" ref="D98:I98" si="20">IF(D97&lt;=0,0,CHOOSE(D97,7,5,4,3,2,1,0,0,0,0,0,0,0,0,0,0,0,0))</f>
        <v>2</v>
      </c>
      <c r="E98" s="730">
        <f t="shared" si="20"/>
        <v>0</v>
      </c>
      <c r="F98" s="730">
        <f t="shared" si="20"/>
        <v>3</v>
      </c>
      <c r="G98" s="730">
        <f t="shared" si="20"/>
        <v>7</v>
      </c>
      <c r="H98" s="730">
        <f t="shared" si="20"/>
        <v>5</v>
      </c>
      <c r="I98" s="730">
        <f t="shared" si="20"/>
        <v>4</v>
      </c>
      <c r="J98" s="761"/>
      <c r="K98" s="762"/>
    </row>
    <row r="99" spans="1:22" ht="19.5" customHeight="1" x14ac:dyDescent="0.3">
      <c r="A99" s="966">
        <v>19</v>
      </c>
      <c r="B99" s="983" t="s">
        <v>3313</v>
      </c>
      <c r="C99" s="714" t="s">
        <v>3314</v>
      </c>
      <c r="D99" s="747"/>
      <c r="E99" s="718" t="s">
        <v>3315</v>
      </c>
      <c r="F99" s="718" t="s">
        <v>3163</v>
      </c>
      <c r="G99" s="763" t="s">
        <v>3316</v>
      </c>
      <c r="H99" s="717" t="s">
        <v>3317</v>
      </c>
      <c r="I99" s="764" t="s">
        <v>3206</v>
      </c>
      <c r="J99" s="720" t="s">
        <v>3208</v>
      </c>
      <c r="K99" s="721">
        <v>4.9560185185185189E-4</v>
      </c>
    </row>
    <row r="100" spans="1:22" ht="19.5" customHeight="1" x14ac:dyDescent="0.3">
      <c r="A100" s="967"/>
      <c r="B100" s="984"/>
      <c r="C100" s="722" t="s">
        <v>747</v>
      </c>
      <c r="D100" s="730"/>
      <c r="E100" s="726">
        <v>6.7164351851851857E-4</v>
      </c>
      <c r="F100" s="726">
        <v>7.2592592592592587E-4</v>
      </c>
      <c r="G100" s="726">
        <v>1.0163194444444445E-3</v>
      </c>
      <c r="H100" s="725">
        <v>6.6053240740740742E-4</v>
      </c>
      <c r="I100" s="743">
        <v>0</v>
      </c>
      <c r="J100" s="728" t="s">
        <v>3209</v>
      </c>
      <c r="K100" s="729">
        <v>5.5659722222222232E-4</v>
      </c>
      <c r="V100" s="760"/>
    </row>
    <row r="101" spans="1:22" ht="19.5" customHeight="1" x14ac:dyDescent="0.3">
      <c r="A101" s="989"/>
      <c r="B101" s="984"/>
      <c r="C101" s="722" t="s">
        <v>737</v>
      </c>
      <c r="D101" s="730"/>
      <c r="E101" s="730">
        <f>IF(E100&gt;0,RANK(E100,($E$100:$I$100,$E$104:$H$104),1),0)-[1]不計分人數!B19</f>
        <v>5</v>
      </c>
      <c r="F101" s="730">
        <f>IF(F100&gt;0,RANK(F100,($E$100:$I$100,$E$104:$H$104),1),0)-[1]不計分人數!B19</f>
        <v>6</v>
      </c>
      <c r="G101" s="730">
        <f>IF(G100&gt;0,RANK(G100,($E$100:$I$100,$E$104:$H$104),1),0)-[1]不計分人數!B19</f>
        <v>8</v>
      </c>
      <c r="H101" s="730">
        <f>IF(H100&gt;0,RANK(H100,($E$100:$I$100,$E$104:$H$104),1),0)-[1]不計分人數!B19</f>
        <v>4</v>
      </c>
      <c r="I101" s="730">
        <f>IF(I100&gt;0,RANK(I100,($E$100:$I$100,$E$104:$H$104),1),0)-[1]不計分人數!B19</f>
        <v>-1</v>
      </c>
      <c r="J101" s="728"/>
      <c r="K101" s="729"/>
      <c r="V101" s="760"/>
    </row>
    <row r="102" spans="1:22" ht="19.5" customHeight="1" x14ac:dyDescent="0.3">
      <c r="A102" s="989"/>
      <c r="B102" s="984"/>
      <c r="C102" s="722" t="s">
        <v>3184</v>
      </c>
      <c r="D102" s="730"/>
      <c r="E102" s="730">
        <f t="shared" ref="E102:I102" si="21">IF(E101&lt;=0,0,CHOOSE(E101,7,5,4,3,2,1,0,0,0,0,0,0,0,0,0,0,0,0))</f>
        <v>2</v>
      </c>
      <c r="F102" s="730">
        <f t="shared" si="21"/>
        <v>1</v>
      </c>
      <c r="G102" s="730">
        <f t="shared" si="21"/>
        <v>0</v>
      </c>
      <c r="H102" s="730">
        <f t="shared" si="21"/>
        <v>3</v>
      </c>
      <c r="I102" s="730">
        <f t="shared" si="21"/>
        <v>0</v>
      </c>
      <c r="J102" s="728"/>
      <c r="K102" s="729"/>
    </row>
    <row r="103" spans="1:22" ht="19.5" customHeight="1" x14ac:dyDescent="0.3">
      <c r="A103" s="989"/>
      <c r="B103" s="985"/>
      <c r="C103" s="714" t="s">
        <v>3318</v>
      </c>
      <c r="D103" s="765"/>
      <c r="E103" s="716" t="s">
        <v>3214</v>
      </c>
      <c r="F103" s="766" t="s">
        <v>3213</v>
      </c>
      <c r="G103" s="766" t="s">
        <v>3212</v>
      </c>
      <c r="H103" s="766" t="s">
        <v>3319</v>
      </c>
      <c r="I103" s="767"/>
      <c r="J103" s="755"/>
      <c r="K103" s="756"/>
    </row>
    <row r="104" spans="1:22" ht="19.5" customHeight="1" x14ac:dyDescent="0.3">
      <c r="A104" s="989"/>
      <c r="B104" s="985"/>
      <c r="C104" s="722" t="s">
        <v>747</v>
      </c>
      <c r="E104" s="724">
        <v>5.8240740740740746E-4</v>
      </c>
      <c r="F104" s="743">
        <v>5.3240740740740744E-4</v>
      </c>
      <c r="G104" s="743">
        <v>5.334490740740741E-4</v>
      </c>
      <c r="H104" s="743">
        <v>7.664351851851851E-4</v>
      </c>
      <c r="I104" s="750"/>
      <c r="J104" s="755"/>
      <c r="K104" s="756"/>
    </row>
    <row r="105" spans="1:22" ht="19.5" customHeight="1" x14ac:dyDescent="0.3">
      <c r="A105" s="989"/>
      <c r="B105" s="985"/>
      <c r="C105" s="722" t="s">
        <v>737</v>
      </c>
      <c r="D105" s="730"/>
      <c r="E105" s="730">
        <f>IF(E104&gt;0,RANK(E104,($E$100:$I$100,$E$104:$H$104),1),0)-[1]不計分人數!B19</f>
        <v>3</v>
      </c>
      <c r="F105" s="730">
        <f>IF(F104&gt;0,RANK(F104,($E$100:$I$100,$E$104:$H$104),1),0)-[1]不計分人數!B19</f>
        <v>1</v>
      </c>
      <c r="G105" s="730">
        <f>IF(G104&gt;0,RANK(G104,($E$100:$I$100,$E$104:$H$104),1),0)-[1]不計分人數!B19</f>
        <v>2</v>
      </c>
      <c r="H105" s="730">
        <f>IF(H104&gt;0,RANK(H104,($E$100:$I$100,$E$104:$H$104),1),0)-[1]不計分人數!B19</f>
        <v>7</v>
      </c>
      <c r="I105" s="750"/>
      <c r="J105" s="755"/>
      <c r="K105" s="756"/>
    </row>
    <row r="106" spans="1:22" ht="19.5" customHeight="1" x14ac:dyDescent="0.3">
      <c r="A106" s="990"/>
      <c r="B106" s="998"/>
      <c r="C106" s="722" t="s">
        <v>3184</v>
      </c>
      <c r="D106" s="730"/>
      <c r="E106" s="730">
        <f t="shared" ref="E106:H106" si="22">IF(E105&lt;=0,0,CHOOSE(E105,7,5,4,3,2,1,0,0,0,0,0,0,0,0,0,0,0,0))</f>
        <v>4</v>
      </c>
      <c r="F106" s="730">
        <f t="shared" si="22"/>
        <v>7</v>
      </c>
      <c r="G106" s="730">
        <f t="shared" si="22"/>
        <v>5</v>
      </c>
      <c r="H106" s="730">
        <f t="shared" si="22"/>
        <v>0</v>
      </c>
      <c r="I106" s="750"/>
      <c r="J106" s="761"/>
      <c r="K106" s="762"/>
    </row>
    <row r="107" spans="1:22" ht="19.5" customHeight="1" x14ac:dyDescent="0.3">
      <c r="A107" s="959" t="s">
        <v>3320</v>
      </c>
      <c r="B107" s="991" t="s">
        <v>3321</v>
      </c>
      <c r="C107" s="714" t="s">
        <v>3322</v>
      </c>
      <c r="D107" s="715" t="s">
        <v>3312</v>
      </c>
      <c r="E107" s="718" t="s">
        <v>3323</v>
      </c>
      <c r="F107" s="715" t="s">
        <v>3241</v>
      </c>
      <c r="G107" s="741" t="s">
        <v>3245</v>
      </c>
      <c r="H107" s="768" t="s">
        <v>3324</v>
      </c>
      <c r="I107" s="769" t="s">
        <v>3325</v>
      </c>
      <c r="J107" s="720" t="s">
        <v>3326</v>
      </c>
      <c r="K107" s="721">
        <v>3.6030092592592597E-4</v>
      </c>
    </row>
    <row r="108" spans="1:22" ht="19.5" customHeight="1" x14ac:dyDescent="0.3">
      <c r="A108" s="960"/>
      <c r="B108" s="992"/>
      <c r="C108" s="714" t="s">
        <v>3327</v>
      </c>
      <c r="D108" s="743">
        <v>6.3761574074074079E-4</v>
      </c>
      <c r="E108" s="726">
        <v>6.8101851851851863E-4</v>
      </c>
      <c r="F108" s="743">
        <v>4.3368055555555548E-4</v>
      </c>
      <c r="G108" s="743">
        <v>5.2048611111111111E-4</v>
      </c>
      <c r="H108" s="726">
        <v>6.6944444444444441E-4</v>
      </c>
      <c r="I108" s="727">
        <v>6.8101851851851863E-4</v>
      </c>
      <c r="J108" s="728" t="s">
        <v>3209</v>
      </c>
      <c r="K108" s="729">
        <v>5.7291666666666667E-4</v>
      </c>
    </row>
    <row r="109" spans="1:22" ht="19.5" customHeight="1" x14ac:dyDescent="0.3">
      <c r="A109" s="989"/>
      <c r="B109" s="975"/>
      <c r="C109" s="722" t="s">
        <v>3201</v>
      </c>
      <c r="D109" s="770">
        <f>IF(D108&gt;0,RANK(D108,(D108:F108),1),0)-[1]不計分人數!C20</f>
        <v>2</v>
      </c>
      <c r="E109" s="770">
        <f>IF(E108&gt;0,RANK(E108,(D108:F108),1),0)-[1]不計分人數!C20</f>
        <v>3</v>
      </c>
      <c r="F109" s="770">
        <f>IF(F108&gt;0,RANK(F108,(D108:F108),1),0)-[1]不計分人數!C20</f>
        <v>1</v>
      </c>
      <c r="G109" s="770">
        <f>IF(G108&gt;0,RANK(G108,(G108:I108),1),0)-[1]不計分人數!D20</f>
        <v>1</v>
      </c>
      <c r="H109" s="770">
        <f>IF(H108&gt;0,RANK(H108,(G108:I108),1),0)-[1]不計分人數!D20</f>
        <v>2</v>
      </c>
      <c r="I109" s="770">
        <f>IF(I108&gt;0,RANK(I108,(G108:I108),1),0)-[1]不計分人數!D20</f>
        <v>3</v>
      </c>
      <c r="J109" s="728" t="s">
        <v>3328</v>
      </c>
      <c r="K109" s="729">
        <v>4.4965277777777782E-4</v>
      </c>
    </row>
    <row r="110" spans="1:22" ht="19.5" customHeight="1" x14ac:dyDescent="0.3">
      <c r="A110" s="990"/>
      <c r="B110" s="993"/>
      <c r="C110" s="722" t="s">
        <v>3194</v>
      </c>
      <c r="D110" s="730">
        <f t="shared" ref="D110:I110" si="23">IF(D109&lt;=0,0,CHOOSE(D109,7,5,4,3,2,1,0,0,0,0,0,0,0,0,0,0,0,0))</f>
        <v>5</v>
      </c>
      <c r="E110" s="730">
        <f t="shared" si="23"/>
        <v>4</v>
      </c>
      <c r="F110" s="730">
        <f t="shared" si="23"/>
        <v>7</v>
      </c>
      <c r="G110" s="730">
        <f t="shared" si="23"/>
        <v>7</v>
      </c>
      <c r="H110" s="730">
        <f t="shared" si="23"/>
        <v>5</v>
      </c>
      <c r="I110" s="730">
        <f t="shared" si="23"/>
        <v>4</v>
      </c>
      <c r="J110" s="731" t="s">
        <v>3209</v>
      </c>
      <c r="K110" s="732">
        <v>6.9155092592592586E-4</v>
      </c>
    </row>
    <row r="111" spans="1:22" ht="19.5" customHeight="1" x14ac:dyDescent="0.3">
      <c r="A111" s="981">
        <v>22</v>
      </c>
      <c r="B111" s="986" t="s">
        <v>3329</v>
      </c>
      <c r="C111" s="749" t="s">
        <v>3330</v>
      </c>
      <c r="D111" s="717" t="s">
        <v>3219</v>
      </c>
      <c r="E111" s="715" t="s">
        <v>3331</v>
      </c>
      <c r="F111" s="716" t="s">
        <v>3332</v>
      </c>
      <c r="G111" s="716" t="s">
        <v>3333</v>
      </c>
      <c r="H111" s="716" t="s">
        <v>3334</v>
      </c>
      <c r="I111" s="771"/>
      <c r="J111" s="720" t="s">
        <v>3208</v>
      </c>
      <c r="K111" s="721">
        <v>3.9166666666666668E-4</v>
      </c>
    </row>
    <row r="112" spans="1:22" ht="19.5" customHeight="1" x14ac:dyDescent="0.3">
      <c r="A112" s="982"/>
      <c r="B112" s="987"/>
      <c r="C112" s="739" t="s">
        <v>747</v>
      </c>
      <c r="D112" s="725">
        <v>8.9548611111111122E-4</v>
      </c>
      <c r="E112" s="743">
        <v>0</v>
      </c>
      <c r="F112" s="724">
        <v>7.6828703703703705E-4</v>
      </c>
      <c r="G112" s="724">
        <v>0</v>
      </c>
      <c r="H112" s="724">
        <v>0</v>
      </c>
      <c r="I112" s="748"/>
      <c r="J112" s="728" t="s">
        <v>3209</v>
      </c>
      <c r="K112" s="729">
        <v>5.9386574074074083E-4</v>
      </c>
    </row>
    <row r="113" spans="1:11" ht="19.5" customHeight="1" x14ac:dyDescent="0.3">
      <c r="A113" s="975"/>
      <c r="B113" s="987"/>
      <c r="C113" s="739" t="s">
        <v>737</v>
      </c>
      <c r="D113" s="730">
        <f>IF(D112&gt;0,RANK(D112,($D$112:$H$112,$E$116:$H$116),1),0)-[1]不計分人數!B21</f>
        <v>6</v>
      </c>
      <c r="E113" s="730">
        <f>IF(E112&gt;0,RANK(E112,($D$112:$H$112,$E$116:$H$116),1),0)-[1]不計分人數!B21</f>
        <v>-3</v>
      </c>
      <c r="F113" s="730">
        <f>IF(F112&gt;0,RANK(F112,($D$112:$H$112,$E$116:$H$116),1),0)-[1]不計分人數!B21</f>
        <v>4</v>
      </c>
      <c r="G113" s="730">
        <f>IF(G112&gt;0,RANK(G112,($D$112:$H$112,$E$116:$H$116),1),0)-[1]不計分人數!B21</f>
        <v>-3</v>
      </c>
      <c r="H113" s="730">
        <f>IF(H112&gt;0,RANK(H112,($D$112:$H$112,$E$116:$H$116),1),0)-[1]不計分人數!B21</f>
        <v>-3</v>
      </c>
      <c r="I113" s="750"/>
      <c r="J113" s="728"/>
      <c r="K113" s="729"/>
    </row>
    <row r="114" spans="1:11" ht="19.5" customHeight="1" x14ac:dyDescent="0.3">
      <c r="A114" s="975"/>
      <c r="B114" s="987"/>
      <c r="C114" s="739" t="s">
        <v>3184</v>
      </c>
      <c r="D114" s="730">
        <f t="shared" ref="D114:H114" si="24">IF(D113&lt;=0,0,CHOOSE(D113,7,5,4,3,2,1,0,0,0,0,0,0,0,0,0,0,0,0))</f>
        <v>1</v>
      </c>
      <c r="E114" s="730">
        <f t="shared" si="24"/>
        <v>0</v>
      </c>
      <c r="F114" s="730">
        <f t="shared" si="24"/>
        <v>3</v>
      </c>
      <c r="G114" s="730">
        <f t="shared" si="24"/>
        <v>0</v>
      </c>
      <c r="H114" s="730">
        <f t="shared" si="24"/>
        <v>0</v>
      </c>
      <c r="I114" s="750"/>
      <c r="J114" s="728"/>
      <c r="K114" s="729"/>
    </row>
    <row r="115" spans="1:11" ht="19.5" customHeight="1" x14ac:dyDescent="0.3">
      <c r="A115" s="975"/>
      <c r="B115" s="987"/>
      <c r="C115" s="749" t="s">
        <v>3335</v>
      </c>
      <c r="D115" s="751"/>
      <c r="E115" s="716" t="s">
        <v>3222</v>
      </c>
      <c r="F115" s="718" t="s">
        <v>3336</v>
      </c>
      <c r="G115" s="717" t="s">
        <v>3337</v>
      </c>
      <c r="H115" s="718" t="s">
        <v>3285</v>
      </c>
      <c r="I115" s="748"/>
      <c r="J115" s="728"/>
      <c r="K115" s="729"/>
    </row>
    <row r="116" spans="1:11" ht="19.5" customHeight="1" x14ac:dyDescent="0.3">
      <c r="A116" s="975"/>
      <c r="B116" s="987"/>
      <c r="C116" s="739" t="s">
        <v>747</v>
      </c>
      <c r="D116" s="737"/>
      <c r="E116" s="724">
        <v>5.5671296296296296E-4</v>
      </c>
      <c r="F116" s="726">
        <v>5.4108796296296294E-4</v>
      </c>
      <c r="G116" s="725">
        <v>5.7037037037037039E-4</v>
      </c>
      <c r="H116" s="726">
        <v>7.9421296296296282E-4</v>
      </c>
      <c r="I116" s="738"/>
      <c r="J116" s="728"/>
      <c r="K116" s="729"/>
    </row>
    <row r="117" spans="1:11" ht="19.5" customHeight="1" x14ac:dyDescent="0.3">
      <c r="A117" s="975"/>
      <c r="B117" s="987"/>
      <c r="C117" s="739" t="s">
        <v>737</v>
      </c>
      <c r="D117" s="737"/>
      <c r="E117" s="730">
        <f>IF(E116&gt;0,RANK(E116,($D$112:$H$112,$E$116:$H$116),1),0)-[1]不計分人數!B21</f>
        <v>2</v>
      </c>
      <c r="F117" s="730">
        <f>IF(F116&gt;0,RANK(F116,($D$112:$H$112,$E$116:$H$116),1),0)-[1]不計分人數!B21</f>
        <v>1</v>
      </c>
      <c r="G117" s="730">
        <f>IF(G116&gt;0,RANK(G116,($D$112:$H$112,$E$116:$H$116),1),0)-[1]不計分人數!B21</f>
        <v>3</v>
      </c>
      <c r="H117" s="730">
        <f>IF(H116&gt;0,RANK(H116,($D$112:$H$112,$E$116:$H$116),1),0)-[1]不計分人數!B21</f>
        <v>5</v>
      </c>
      <c r="I117" s="738"/>
      <c r="J117" s="728"/>
      <c r="K117" s="729"/>
    </row>
    <row r="118" spans="1:11" ht="19.5" customHeight="1" x14ac:dyDescent="0.3">
      <c r="A118" s="993"/>
      <c r="B118" s="988"/>
      <c r="C118" s="739" t="s">
        <v>3184</v>
      </c>
      <c r="D118" s="737"/>
      <c r="E118" s="730">
        <f t="shared" ref="E118:H118" si="25">IF(E117&lt;=0,0,CHOOSE(E117,7,5,4,3,2,1,0,0,0,0,0,0,0,0,0,0,0,0))</f>
        <v>5</v>
      </c>
      <c r="F118" s="730">
        <f t="shared" si="25"/>
        <v>7</v>
      </c>
      <c r="G118" s="730">
        <f t="shared" si="25"/>
        <v>4</v>
      </c>
      <c r="H118" s="730">
        <f t="shared" si="25"/>
        <v>2</v>
      </c>
      <c r="I118" s="738"/>
      <c r="J118" s="731"/>
      <c r="K118" s="732"/>
    </row>
    <row r="119" spans="1:11" ht="19.5" customHeight="1" x14ac:dyDescent="0.3">
      <c r="A119" s="959">
        <v>23</v>
      </c>
      <c r="B119" s="994" t="s">
        <v>3338</v>
      </c>
      <c r="C119" s="749" t="s">
        <v>3339</v>
      </c>
      <c r="D119" s="751"/>
      <c r="E119" s="715" t="s">
        <v>3340</v>
      </c>
      <c r="F119" s="717" t="s">
        <v>3291</v>
      </c>
      <c r="G119" s="716" t="s">
        <v>3221</v>
      </c>
      <c r="H119" s="715" t="s">
        <v>3290</v>
      </c>
      <c r="I119" s="745" t="s">
        <v>3341</v>
      </c>
      <c r="J119" s="720" t="s">
        <v>3208</v>
      </c>
      <c r="K119" s="721">
        <v>4.5138888888888892E-4</v>
      </c>
    </row>
    <row r="120" spans="1:11" ht="19.5" customHeight="1" x14ac:dyDescent="0.3">
      <c r="A120" s="960"/>
      <c r="B120" s="995"/>
      <c r="C120" s="739" t="s">
        <v>747</v>
      </c>
      <c r="D120" s="737"/>
      <c r="E120" s="743">
        <v>0</v>
      </c>
      <c r="F120" s="725">
        <v>5.5115740740740743E-4</v>
      </c>
      <c r="G120" s="724">
        <v>4.9513888888888882E-4</v>
      </c>
      <c r="H120" s="743">
        <v>7.4606481481481485E-4</v>
      </c>
      <c r="I120" s="746">
        <v>8.6666666666666663E-4</v>
      </c>
      <c r="J120" s="728" t="s">
        <v>3209</v>
      </c>
      <c r="K120" s="729">
        <v>6.5833333333333336E-4</v>
      </c>
    </row>
    <row r="121" spans="1:11" ht="19.5" customHeight="1" x14ac:dyDescent="0.3">
      <c r="A121" s="989"/>
      <c r="B121" s="985"/>
      <c r="C121" s="739" t="s">
        <v>737</v>
      </c>
      <c r="D121" s="737"/>
      <c r="E121" s="730">
        <f>IF(E120&gt;0,RANK(E120,E120:I120,1),0)-[1]不計分人數!B22</f>
        <v>-1</v>
      </c>
      <c r="F121" s="730">
        <f>IF(F120&gt;0,RANK(F120,E120:I120,1),0)-[1]不計分人數!B22</f>
        <v>2</v>
      </c>
      <c r="G121" s="730">
        <f>IF(G120&gt;0,RANK(G120,E120:I120,1),0)-[1]不計分人數!B22</f>
        <v>1</v>
      </c>
      <c r="H121" s="730">
        <f>IF(H120&gt;0,RANK(H120,E120:I120,1),0)-[1]不計分人數!B22</f>
        <v>3</v>
      </c>
      <c r="I121" s="730">
        <f>IF(I120&gt;0,RANK(I120,E120:I120,1),0)-[1]不計分人數!B22</f>
        <v>4</v>
      </c>
      <c r="J121" s="755"/>
      <c r="K121" s="756"/>
    </row>
    <row r="122" spans="1:11" ht="19.5" customHeight="1" x14ac:dyDescent="0.3">
      <c r="A122" s="990"/>
      <c r="B122" s="985"/>
      <c r="C122" s="739" t="s">
        <v>3184</v>
      </c>
      <c r="D122" s="737"/>
      <c r="E122" s="730">
        <f t="shared" ref="E122:I122" si="26">IF(E121&lt;=0,0,CHOOSE(E121,7,5,4,3,2,1,0,0,0,0,0,0,0,0,0,0,0,0))</f>
        <v>0</v>
      </c>
      <c r="F122" s="730">
        <f t="shared" si="26"/>
        <v>5</v>
      </c>
      <c r="G122" s="730">
        <f t="shared" si="26"/>
        <v>7</v>
      </c>
      <c r="H122" s="730">
        <f t="shared" si="26"/>
        <v>4</v>
      </c>
      <c r="I122" s="730">
        <f t="shared" si="26"/>
        <v>3</v>
      </c>
      <c r="J122" s="761"/>
      <c r="K122" s="762"/>
    </row>
    <row r="123" spans="1:11" ht="19.5" customHeight="1" x14ac:dyDescent="0.3">
      <c r="A123" s="966">
        <v>24</v>
      </c>
      <c r="B123" s="970" t="s">
        <v>3342</v>
      </c>
      <c r="C123" s="714" t="s">
        <v>3343</v>
      </c>
      <c r="D123" s="717" t="s">
        <v>3344</v>
      </c>
      <c r="E123" s="718" t="s">
        <v>3231</v>
      </c>
      <c r="F123" s="717" t="s">
        <v>3345</v>
      </c>
      <c r="G123" s="715" t="s">
        <v>3346</v>
      </c>
      <c r="H123" s="718" t="s">
        <v>3230</v>
      </c>
      <c r="I123" s="757" t="s">
        <v>3229</v>
      </c>
      <c r="J123" s="720" t="s">
        <v>3208</v>
      </c>
      <c r="K123" s="721">
        <v>3.523148148148148E-4</v>
      </c>
    </row>
    <row r="124" spans="1:11" ht="19.5" customHeight="1" x14ac:dyDescent="0.3">
      <c r="A124" s="967"/>
      <c r="B124" s="971"/>
      <c r="C124" s="722" t="s">
        <v>747</v>
      </c>
      <c r="D124" s="725">
        <v>5.2152777777777777E-4</v>
      </c>
      <c r="E124" s="726">
        <v>5.9930555555555551E-4</v>
      </c>
      <c r="F124" s="725">
        <v>1.0656249999999999E-3</v>
      </c>
      <c r="G124" s="743">
        <v>0</v>
      </c>
      <c r="H124" s="726">
        <v>5.4363425925925922E-4</v>
      </c>
      <c r="I124" s="758">
        <v>6.4340277777777779E-4</v>
      </c>
      <c r="J124" s="728" t="s">
        <v>3209</v>
      </c>
      <c r="K124" s="729">
        <v>4.1527777777777787E-4</v>
      </c>
    </row>
    <row r="125" spans="1:11" ht="19.5" customHeight="1" x14ac:dyDescent="0.3">
      <c r="A125" s="967"/>
      <c r="B125" s="971"/>
      <c r="C125" s="722" t="s">
        <v>737</v>
      </c>
      <c r="D125" s="730">
        <f>IF(D124&gt;0,RANK(D124,($D$124:$I$124,$D$128:$I$128,$D$132:$I$132),1),0)-[1]不計分人數!B23</f>
        <v>9</v>
      </c>
      <c r="E125" s="730">
        <f>IF(E124&gt;0,RANK(E124,($D$124:$I$124,$D$128:$I$128,$D$132:$I$132),1),0)-[1]不計分人數!B23</f>
        <v>12</v>
      </c>
      <c r="F125" s="730">
        <f>IF(F124&gt;0,RANK(F124,($D$124:$I$124,$D$128:$I$128,$D$132:$I$132),1),0)-[1]不計分人數!B23</f>
        <v>16</v>
      </c>
      <c r="G125" s="730">
        <f>IF(G124&gt;0,RANK(G124,($D$124:$I$124,$D$128:$I$128,$D$132:$I$132),1),0)-[1]不計分人數!B23</f>
        <v>-2</v>
      </c>
      <c r="H125" s="730">
        <f>IF(H124&gt;0,RANK(H124,($D$124:$I$124,$D$128:$I$128,$D$132:$I$132),1),0)-[1]不計分人數!B23</f>
        <v>10</v>
      </c>
      <c r="I125" s="730">
        <f>IF(I124&gt;0,RANK(I124,($D$124:$I$124,$D$128:$I$128,$D$132:$I$132),1),0)-[1]不計分人數!B23</f>
        <v>13</v>
      </c>
      <c r="J125" s="728"/>
      <c r="K125" s="729"/>
    </row>
    <row r="126" spans="1:11" ht="19.5" customHeight="1" x14ac:dyDescent="0.3">
      <c r="A126" s="967"/>
      <c r="B126" s="971"/>
      <c r="C126" s="722" t="s">
        <v>3184</v>
      </c>
      <c r="D126" s="730">
        <f t="shared" ref="D126:I126" si="27">IF(D125&lt;=0,0,CHOOSE(D125,7,5,4,3,2,1,0,0,0,0,0,0,0,0,0,0,0,0))</f>
        <v>0</v>
      </c>
      <c r="E126" s="730">
        <f t="shared" si="27"/>
        <v>0</v>
      </c>
      <c r="F126" s="730">
        <f t="shared" si="27"/>
        <v>0</v>
      </c>
      <c r="G126" s="730">
        <f t="shared" si="27"/>
        <v>0</v>
      </c>
      <c r="H126" s="730">
        <f t="shared" si="27"/>
        <v>0</v>
      </c>
      <c r="I126" s="730">
        <f t="shared" si="27"/>
        <v>0</v>
      </c>
      <c r="J126" s="728"/>
      <c r="K126" s="729"/>
    </row>
    <row r="127" spans="1:11" ht="19.5" customHeight="1" x14ac:dyDescent="0.3">
      <c r="A127" s="967"/>
      <c r="B127" s="971"/>
      <c r="C127" s="714" t="s">
        <v>3347</v>
      </c>
      <c r="D127" s="718" t="s">
        <v>3348</v>
      </c>
      <c r="E127" s="716" t="s">
        <v>3349</v>
      </c>
      <c r="F127" s="716" t="s">
        <v>3350</v>
      </c>
      <c r="G127" s="715" t="s">
        <v>3351</v>
      </c>
      <c r="H127" s="715" t="s">
        <v>3236</v>
      </c>
      <c r="I127" s="744" t="s">
        <v>3299</v>
      </c>
      <c r="J127" s="728"/>
      <c r="K127" s="729"/>
    </row>
    <row r="128" spans="1:11" ht="19.5" customHeight="1" x14ac:dyDescent="0.3">
      <c r="A128" s="967"/>
      <c r="B128" s="971"/>
      <c r="C128" s="722" t="s">
        <v>747</v>
      </c>
      <c r="D128" s="726">
        <v>7.4502314814814819E-4</v>
      </c>
      <c r="E128" s="746">
        <v>0</v>
      </c>
      <c r="F128" s="746">
        <v>4.5648148148148148E-4</v>
      </c>
      <c r="G128" s="743">
        <v>5.4861111111111104E-4</v>
      </c>
      <c r="H128" s="743">
        <v>4.4629629629629636E-4</v>
      </c>
      <c r="I128" s="743">
        <v>6.8032407407407408E-4</v>
      </c>
      <c r="J128" s="728"/>
      <c r="K128" s="729"/>
    </row>
    <row r="129" spans="1:11" ht="19.5" customHeight="1" x14ac:dyDescent="0.3">
      <c r="A129" s="967"/>
      <c r="B129" s="971"/>
      <c r="C129" s="722" t="s">
        <v>737</v>
      </c>
      <c r="D129" s="730">
        <f>IF(D128&gt;0,RANK(D128,($D$124:$I$124,$D$128:$I$128,$D$132:$I$132),1),0)-[1]不計分人數!B23</f>
        <v>15</v>
      </c>
      <c r="E129" s="730">
        <f>IF(E128&gt;0,RANK(E128,($D$124:$I$124,$D$128:$I$128,$D$132:$I$132),1),0)-[1]不計分人數!B23</f>
        <v>-2</v>
      </c>
      <c r="F129" s="730">
        <f>IF(F128&gt;0,RANK(F128,($D$124:$I$124,$D$128:$I$128,$D$132:$I$132),1),0)-[1]不計分人數!B23</f>
        <v>6</v>
      </c>
      <c r="G129" s="730">
        <f>IF(G128&gt;0,RANK(G128,($D$124:$I$124,$D$128:$I$128,$D$132:$I$132),1),0)-[1]不計分人數!B23</f>
        <v>11</v>
      </c>
      <c r="H129" s="730">
        <f>IF(H128&gt;0,RANK(H128,($D$124:$I$124,$D$128:$I$128,$D$132:$I$132),1),0)-[1]不計分人數!B23</f>
        <v>5</v>
      </c>
      <c r="I129" s="730">
        <f>IF(I128&gt;0,RANK(I128,($D$124:$I$124,$D$128:$I$128,$D$132:$I$132),1),0)-[1]不計分人數!B23</f>
        <v>14</v>
      </c>
      <c r="J129" s="728"/>
      <c r="K129" s="729"/>
    </row>
    <row r="130" spans="1:11" ht="19.5" customHeight="1" x14ac:dyDescent="0.3">
      <c r="A130" s="967"/>
      <c r="B130" s="971"/>
      <c r="C130" s="722" t="s">
        <v>3184</v>
      </c>
      <c r="D130" s="730">
        <f t="shared" ref="D130:I130" si="28">IF(D129&lt;=0,0,CHOOSE(D129,7,5,4,3,2,1,0,0,0,0,0,0,0,0,0,0,0,0))</f>
        <v>0</v>
      </c>
      <c r="E130" s="730">
        <f t="shared" si="28"/>
        <v>0</v>
      </c>
      <c r="F130" s="730">
        <f t="shared" si="28"/>
        <v>1</v>
      </c>
      <c r="G130" s="730">
        <f t="shared" si="28"/>
        <v>0</v>
      </c>
      <c r="H130" s="730">
        <f t="shared" si="28"/>
        <v>2</v>
      </c>
      <c r="I130" s="730">
        <f t="shared" si="28"/>
        <v>0</v>
      </c>
      <c r="J130" s="728"/>
      <c r="K130" s="729"/>
    </row>
    <row r="131" spans="1:11" ht="19.5" customHeight="1" x14ac:dyDescent="0.3">
      <c r="A131" s="967"/>
      <c r="B131" s="971"/>
      <c r="C131" s="714" t="s">
        <v>3352</v>
      </c>
      <c r="D131" s="718" t="s">
        <v>3240</v>
      </c>
      <c r="E131" s="717" t="s">
        <v>3353</v>
      </c>
      <c r="F131" s="715" t="s">
        <v>3354</v>
      </c>
      <c r="G131" s="718" t="s">
        <v>3147</v>
      </c>
      <c r="H131" s="715" t="s">
        <v>3242</v>
      </c>
      <c r="I131" s="745" t="s">
        <v>3355</v>
      </c>
      <c r="J131" s="728"/>
      <c r="K131" s="729"/>
    </row>
    <row r="132" spans="1:11" ht="19.5" customHeight="1" x14ac:dyDescent="0.3">
      <c r="A132" s="967"/>
      <c r="B132" s="971"/>
      <c r="C132" s="722" t="s">
        <v>747</v>
      </c>
      <c r="D132" s="726">
        <v>4.2824074074074075E-4</v>
      </c>
      <c r="E132" s="725">
        <v>4.4085648148148152E-4</v>
      </c>
      <c r="F132" s="743">
        <v>4.0798611111111114E-4</v>
      </c>
      <c r="G132" s="726">
        <v>4.5763888888888894E-4</v>
      </c>
      <c r="H132" s="743">
        <v>4.2789351851851848E-4</v>
      </c>
      <c r="I132" s="746">
        <v>4.604166666666667E-4</v>
      </c>
      <c r="J132" s="728"/>
      <c r="K132" s="729"/>
    </row>
    <row r="133" spans="1:11" ht="19.5" customHeight="1" x14ac:dyDescent="0.3">
      <c r="A133" s="968"/>
      <c r="B133" s="971"/>
      <c r="C133" s="722" t="s">
        <v>737</v>
      </c>
      <c r="D133" s="730">
        <f>IF(D132&gt;0,RANK(D132,($D$124:$I$124,$D$128:$I$128,$D$132:$I$132),1),0)-[1]不計分人數!B23</f>
        <v>3</v>
      </c>
      <c r="E133" s="730">
        <f>IF(E132&gt;0,RANK(E132,($D$124:$I$124,$D$128:$I$128,$D$132:$I$132),1),0)-[1]不計分人數!B23</f>
        <v>4</v>
      </c>
      <c r="F133" s="730">
        <f>IF(F132&gt;0,RANK(F132,($D$124:$I$124,$D$128:$I$128,$D$132:$I$132),1),0)-[1]不計分人數!B23</f>
        <v>1</v>
      </c>
      <c r="G133" s="730">
        <f>IF(G132&gt;0,RANK(G132,($D$124:$I$124,$D$128:$I$128,$D$132:$I$132),1),0)-[1]不計分人數!B23</f>
        <v>7</v>
      </c>
      <c r="H133" s="730">
        <f>IF(H132&gt;0,RANK(H132,($D$124:$I$124,$D$128:$I$128,$D$132:$I$132),1),0)-[1]不計分人數!B23</f>
        <v>2</v>
      </c>
      <c r="I133" s="730">
        <f>IF(I132&gt;0,RANK(I132,($D$124:$I$124,$D$128:$I$128,$D$132:$I$132),1),0)-[1]不計分人數!B23</f>
        <v>8</v>
      </c>
      <c r="J133" s="728"/>
      <c r="K133" s="729"/>
    </row>
    <row r="134" spans="1:11" ht="19.5" customHeight="1" x14ac:dyDescent="0.3">
      <c r="A134" s="969"/>
      <c r="B134" s="972"/>
      <c r="C134" s="722" t="s">
        <v>3184</v>
      </c>
      <c r="D134" s="730">
        <f t="shared" ref="D134:I134" si="29">IF(D133&lt;=0,0,CHOOSE(D133,7,5,4,3,2,1,0,0,0,0,0,0,0,0,0,0,0,0))</f>
        <v>4</v>
      </c>
      <c r="E134" s="730">
        <f t="shared" si="29"/>
        <v>3</v>
      </c>
      <c r="F134" s="730">
        <f t="shared" si="29"/>
        <v>7</v>
      </c>
      <c r="G134" s="730">
        <f t="shared" si="29"/>
        <v>0</v>
      </c>
      <c r="H134" s="730">
        <f t="shared" si="29"/>
        <v>5</v>
      </c>
      <c r="I134" s="730">
        <f t="shared" si="29"/>
        <v>0</v>
      </c>
      <c r="J134" s="731"/>
      <c r="K134" s="732"/>
    </row>
    <row r="135" spans="1:11" ht="19.5" customHeight="1" x14ac:dyDescent="0.3">
      <c r="A135" s="966">
        <v>25</v>
      </c>
      <c r="B135" s="970" t="s">
        <v>3356</v>
      </c>
      <c r="C135" s="714" t="s">
        <v>3357</v>
      </c>
      <c r="D135" s="751"/>
      <c r="E135" s="717" t="s">
        <v>3358</v>
      </c>
      <c r="F135" s="717" t="s">
        <v>3359</v>
      </c>
      <c r="G135" s="716" t="s">
        <v>3360</v>
      </c>
      <c r="H135" s="715" t="s">
        <v>3361</v>
      </c>
      <c r="I135" s="771"/>
      <c r="J135" s="720" t="s">
        <v>3208</v>
      </c>
      <c r="K135" s="721">
        <v>3.9108796296296304E-4</v>
      </c>
    </row>
    <row r="136" spans="1:11" ht="19.5" customHeight="1" x14ac:dyDescent="0.3">
      <c r="A136" s="967"/>
      <c r="B136" s="971"/>
      <c r="C136" s="722" t="s">
        <v>747</v>
      </c>
      <c r="D136" s="737"/>
      <c r="E136" s="725">
        <v>4.4490740740740737E-4</v>
      </c>
      <c r="F136" s="725">
        <v>5.0740740740740748E-4</v>
      </c>
      <c r="G136" s="746">
        <v>6.1736111111111117E-4</v>
      </c>
      <c r="H136" s="723">
        <v>4.90162037037037E-4</v>
      </c>
      <c r="I136" s="738"/>
      <c r="J136" s="728" t="s">
        <v>3209</v>
      </c>
      <c r="K136" s="729">
        <v>5.023148148148147E-4</v>
      </c>
    </row>
    <row r="137" spans="1:11" ht="19.5" customHeight="1" x14ac:dyDescent="0.3">
      <c r="A137" s="968"/>
      <c r="B137" s="971"/>
      <c r="C137" s="722" t="s">
        <v>737</v>
      </c>
      <c r="D137" s="737"/>
      <c r="E137" s="770">
        <f>IF(E136&gt;0,RANK(E136,$E136:$H136,1),0)-[1]不計分人數!B24</f>
        <v>1</v>
      </c>
      <c r="F137" s="770">
        <f>IF(F136&gt;0,RANK(F136,$E136:$H136,1),0)-[1]不計分人數!B24</f>
        <v>3</v>
      </c>
      <c r="G137" s="770">
        <f>IF(G136&gt;0,RANK(G136,$E136:$H136,1),0)-[1]不計分人數!B24</f>
        <v>4</v>
      </c>
      <c r="H137" s="770">
        <f>IF(H136&gt;0,RANK(H136,$E136:$H136,1),0)-[1]不計分人數!B24</f>
        <v>2</v>
      </c>
      <c r="I137" s="750"/>
      <c r="J137" s="728"/>
      <c r="K137" s="729"/>
    </row>
    <row r="138" spans="1:11" ht="19.5" customHeight="1" x14ac:dyDescent="0.3">
      <c r="A138" s="969"/>
      <c r="B138" s="972"/>
      <c r="C138" s="722" t="s">
        <v>3184</v>
      </c>
      <c r="D138" s="737"/>
      <c r="E138" s="730">
        <f t="shared" ref="E138:H138" si="30">IF(E137&lt;=0,0,CHOOSE(E137,7,5,4,3,2,1,0,0,0,0,0,0,0,0,0,0,0,0))</f>
        <v>7</v>
      </c>
      <c r="F138" s="730">
        <f t="shared" si="30"/>
        <v>4</v>
      </c>
      <c r="G138" s="730">
        <f t="shared" si="30"/>
        <v>3</v>
      </c>
      <c r="H138" s="730">
        <f t="shared" si="30"/>
        <v>5</v>
      </c>
      <c r="I138" s="750"/>
      <c r="J138" s="731"/>
      <c r="K138" s="732"/>
    </row>
    <row r="139" spans="1:11" ht="19.5" customHeight="1" x14ac:dyDescent="0.3">
      <c r="A139" s="966">
        <v>26</v>
      </c>
      <c r="B139" s="986" t="s">
        <v>3362</v>
      </c>
      <c r="C139" s="749" t="s">
        <v>3363</v>
      </c>
      <c r="D139" s="751"/>
      <c r="E139" s="747"/>
      <c r="F139" s="740" t="s">
        <v>3364</v>
      </c>
      <c r="G139" s="716" t="s">
        <v>3178</v>
      </c>
      <c r="H139" s="740" t="s">
        <v>3365</v>
      </c>
      <c r="I139" s="738"/>
      <c r="J139" s="720" t="s">
        <v>3208</v>
      </c>
      <c r="K139" s="721">
        <v>2.6687499999999997E-3</v>
      </c>
    </row>
    <row r="140" spans="1:11" ht="19.5" customHeight="1" x14ac:dyDescent="0.3">
      <c r="A140" s="967"/>
      <c r="B140" s="987"/>
      <c r="C140" s="739" t="s">
        <v>747</v>
      </c>
      <c r="D140" s="737"/>
      <c r="E140" s="737"/>
      <c r="F140" s="726">
        <v>4.174652777777778E-3</v>
      </c>
      <c r="G140" s="746">
        <v>3.3896990740740745E-3</v>
      </c>
      <c r="H140" s="726">
        <v>5.0596064814814818E-3</v>
      </c>
      <c r="I140" s="738"/>
      <c r="J140" s="728" t="s">
        <v>3209</v>
      </c>
      <c r="K140" s="729">
        <v>3.6386574074074069E-3</v>
      </c>
    </row>
    <row r="141" spans="1:11" ht="19.5" customHeight="1" x14ac:dyDescent="0.3">
      <c r="A141" s="968"/>
      <c r="B141" s="987"/>
      <c r="C141" s="739" t="s">
        <v>737</v>
      </c>
      <c r="D141" s="737"/>
      <c r="E141" s="737"/>
      <c r="F141" s="770">
        <f>IF(F140&gt;0,RANK(F140,F140:H140,1),0)-[1]不計分人數!B25</f>
        <v>2</v>
      </c>
      <c r="G141" s="770">
        <f>IF(G140&gt;0,RANK(G140,F140:H140,1),0)-[1]不計分人數!B25</f>
        <v>1</v>
      </c>
      <c r="H141" s="770">
        <f>IF(H140&gt;0,RANK(H140,F140:H140,1),0)-[1]不計分人數!B25</f>
        <v>3</v>
      </c>
      <c r="I141" s="738"/>
      <c r="J141" s="755"/>
      <c r="K141" s="756"/>
    </row>
    <row r="142" spans="1:11" ht="19.5" customHeight="1" x14ac:dyDescent="0.3">
      <c r="A142" s="969"/>
      <c r="B142" s="988"/>
      <c r="C142" s="739" t="s">
        <v>3184</v>
      </c>
      <c r="D142" s="737"/>
      <c r="E142" s="737"/>
      <c r="F142" s="730">
        <f t="shared" ref="F142:H142" si="31">IF(F141&lt;=0,0,CHOOSE(F141,7,5,4,3,2,1,0,0,0,0,0,0,0,0,0,0,0,0))</f>
        <v>5</v>
      </c>
      <c r="G142" s="730">
        <f t="shared" si="31"/>
        <v>7</v>
      </c>
      <c r="H142" s="730">
        <f t="shared" si="31"/>
        <v>4</v>
      </c>
      <c r="I142" s="738"/>
      <c r="J142" s="761"/>
      <c r="K142" s="762"/>
    </row>
    <row r="143" spans="1:11" ht="19.5" customHeight="1" x14ac:dyDescent="0.3">
      <c r="A143" s="966">
        <v>27</v>
      </c>
      <c r="B143" s="970" t="s">
        <v>3366</v>
      </c>
      <c r="C143" s="714" t="s">
        <v>3367</v>
      </c>
      <c r="D143" s="718" t="s">
        <v>3368</v>
      </c>
      <c r="E143" s="715" t="s">
        <v>3308</v>
      </c>
      <c r="F143" s="717" t="s">
        <v>3369</v>
      </c>
      <c r="G143" s="715" t="s">
        <v>3370</v>
      </c>
      <c r="H143" s="716" t="s">
        <v>3371</v>
      </c>
      <c r="I143" s="719" t="s">
        <v>3306</v>
      </c>
      <c r="J143" s="720" t="s">
        <v>3208</v>
      </c>
      <c r="K143" s="721">
        <v>2.2348379629629632E-3</v>
      </c>
    </row>
    <row r="144" spans="1:11" ht="19.5" customHeight="1" x14ac:dyDescent="0.3">
      <c r="A144" s="967"/>
      <c r="B144" s="971"/>
      <c r="C144" s="722" t="s">
        <v>747</v>
      </c>
      <c r="D144" s="726">
        <v>4.100115740740741E-3</v>
      </c>
      <c r="E144" s="723">
        <v>3.1564814814814819E-3</v>
      </c>
      <c r="F144" s="725">
        <v>3.5214120370370377E-3</v>
      </c>
      <c r="G144" s="723">
        <v>3.1893518518518516E-3</v>
      </c>
      <c r="H144" s="746">
        <v>2.7936342592592596E-3</v>
      </c>
      <c r="I144" s="727">
        <v>3.1633101851851852E-3</v>
      </c>
      <c r="J144" s="728" t="s">
        <v>3209</v>
      </c>
      <c r="K144" s="729">
        <v>2.7478009259259261E-3</v>
      </c>
    </row>
    <row r="145" spans="1:11" ht="19.5" customHeight="1" x14ac:dyDescent="0.3">
      <c r="A145" s="967"/>
      <c r="B145" s="971"/>
      <c r="C145" s="722" t="s">
        <v>737</v>
      </c>
      <c r="D145" s="730">
        <f>IF(D144&gt;0,RANK(D144,($D$144:$I$144,$E$148:$H$148),1),0)-[1]不計分人數!B26</f>
        <v>10</v>
      </c>
      <c r="E145" s="730">
        <f>IF(E144&gt;0,RANK(E144,($D$144:$I$144,$E$148:$H$148),1),0)-[1]不計分人數!B26</f>
        <v>6</v>
      </c>
      <c r="F145" s="730">
        <f>IF(F144&gt;0,RANK(F144,($D$144:$I$144,$E$148:$H$148),1),0)-[1]不計分人數!B26</f>
        <v>9</v>
      </c>
      <c r="G145" s="730">
        <f>IF(G144&gt;0,RANK(G144,($D$144:$I$144,$E$148:$H$148),1),0)-[1]不計分人數!B26</f>
        <v>8</v>
      </c>
      <c r="H145" s="730">
        <f>IF(H144&gt;0,RANK(H144,($D$144:$I$144,$E$148:$H$148),1),0)-[1]不計分人數!B26</f>
        <v>3</v>
      </c>
      <c r="I145" s="730">
        <f>IF(I144&gt;0,RANK(I144,($D$144:$I$144,$E$148:$H$148),1),0)-[1]不計分人數!B26</f>
        <v>7</v>
      </c>
      <c r="J145" s="728"/>
      <c r="K145" s="729"/>
    </row>
    <row r="146" spans="1:11" ht="19.5" customHeight="1" x14ac:dyDescent="0.3">
      <c r="A146" s="967"/>
      <c r="B146" s="971"/>
      <c r="C146" s="722" t="s">
        <v>3184</v>
      </c>
      <c r="D146" s="730">
        <f t="shared" ref="D146:I146" si="32">IF(D145&lt;=0,0,CHOOSE(D145,7,5,4,3,2,1,0,0,0,0,0,0,0,0,0,0,0,0))</f>
        <v>0</v>
      </c>
      <c r="E146" s="730">
        <f t="shared" si="32"/>
        <v>1</v>
      </c>
      <c r="F146" s="730">
        <f t="shared" si="32"/>
        <v>0</v>
      </c>
      <c r="G146" s="730">
        <f t="shared" si="32"/>
        <v>0</v>
      </c>
      <c r="H146" s="730">
        <f t="shared" si="32"/>
        <v>4</v>
      </c>
      <c r="I146" s="730">
        <f t="shared" si="32"/>
        <v>0</v>
      </c>
      <c r="J146" s="728"/>
      <c r="K146" s="729"/>
    </row>
    <row r="147" spans="1:11" ht="19.5" customHeight="1" x14ac:dyDescent="0.3">
      <c r="A147" s="967"/>
      <c r="B147" s="971"/>
      <c r="C147" s="714" t="s">
        <v>3372</v>
      </c>
      <c r="D147" s="747"/>
      <c r="E147" s="718" t="s">
        <v>3196</v>
      </c>
      <c r="F147" s="715" t="s">
        <v>3197</v>
      </c>
      <c r="G147" s="716" t="s">
        <v>3310</v>
      </c>
      <c r="H147" s="717" t="s">
        <v>3198</v>
      </c>
      <c r="I147" s="771"/>
      <c r="J147" s="728"/>
      <c r="K147" s="729"/>
    </row>
    <row r="148" spans="1:11" ht="19.5" customHeight="1" x14ac:dyDescent="0.3">
      <c r="A148" s="967"/>
      <c r="B148" s="971"/>
      <c r="C148" s="722" t="s">
        <v>747</v>
      </c>
      <c r="D148" s="737"/>
      <c r="E148" s="726">
        <v>2.8562500000000007E-3</v>
      </c>
      <c r="F148" s="723">
        <v>2.5625000000000001E-3</v>
      </c>
      <c r="G148" s="746">
        <v>3.0565972222222227E-3</v>
      </c>
      <c r="H148" s="725">
        <v>2.775925925925926E-3</v>
      </c>
      <c r="I148" s="771"/>
      <c r="J148" s="728"/>
      <c r="K148" s="729"/>
    </row>
    <row r="149" spans="1:11" ht="19.5" customHeight="1" x14ac:dyDescent="0.3">
      <c r="A149" s="968"/>
      <c r="B149" s="971"/>
      <c r="C149" s="722" t="s">
        <v>737</v>
      </c>
      <c r="D149" s="737"/>
      <c r="E149" s="730">
        <f>IF(E148&gt;0,RANK(E148,($D$144:$I$144,$E$148:$H$148),1),0)-[1]不計分人數!B26</f>
        <v>4</v>
      </c>
      <c r="F149" s="730">
        <f>IF(F148&gt;0,RANK(F148,($D$144:$I$144,$E$148:$H$148),1),0)-[1]不計分人數!B26</f>
        <v>1</v>
      </c>
      <c r="G149" s="730">
        <f>IF(G148&gt;0,RANK(G148,($D$144:$I$144,$E$148:$H$148),1),0)-[1]不計分人數!B26</f>
        <v>5</v>
      </c>
      <c r="H149" s="730">
        <f>IF(H148&gt;0,RANK(H148,($D$144:$I$144,$E$148:$H$148),1),0)-[1]不計分人數!B26</f>
        <v>2</v>
      </c>
      <c r="I149" s="771"/>
      <c r="J149" s="728"/>
      <c r="K149" s="729"/>
    </row>
    <row r="150" spans="1:11" ht="19.5" customHeight="1" x14ac:dyDescent="0.3">
      <c r="A150" s="969"/>
      <c r="B150" s="972"/>
      <c r="C150" s="722" t="s">
        <v>3184</v>
      </c>
      <c r="D150" s="737"/>
      <c r="E150" s="730">
        <f t="shared" ref="E150:H150" si="33">IF(E149&lt;=0,0,CHOOSE(E149,7,5,4,3,2,1,0,0,0,0,0,0,0,0,0,0,0,0))</f>
        <v>3</v>
      </c>
      <c r="F150" s="730">
        <f t="shared" si="33"/>
        <v>7</v>
      </c>
      <c r="G150" s="730">
        <f t="shared" si="33"/>
        <v>2</v>
      </c>
      <c r="H150" s="730">
        <f t="shared" si="33"/>
        <v>5</v>
      </c>
      <c r="I150" s="771"/>
      <c r="J150" s="731"/>
      <c r="K150" s="732"/>
    </row>
    <row r="151" spans="1:11" ht="19.5" customHeight="1" x14ac:dyDescent="0.3">
      <c r="A151" s="981">
        <v>28</v>
      </c>
      <c r="B151" s="983" t="s">
        <v>3373</v>
      </c>
      <c r="C151" s="714" t="s">
        <v>3374</v>
      </c>
      <c r="D151" s="747"/>
      <c r="E151" s="716" t="s">
        <v>3211</v>
      </c>
      <c r="F151" s="716" t="s">
        <v>3216</v>
      </c>
      <c r="G151" s="718" t="s">
        <v>3207</v>
      </c>
      <c r="H151" s="765"/>
      <c r="I151" s="771"/>
      <c r="J151" s="720" t="s">
        <v>3208</v>
      </c>
      <c r="K151" s="721">
        <v>2.4247685185185184E-3</v>
      </c>
    </row>
    <row r="152" spans="1:11" ht="19.5" customHeight="1" x14ac:dyDescent="0.3">
      <c r="A152" s="982"/>
      <c r="B152" s="984"/>
      <c r="C152" s="722" t="s">
        <v>747</v>
      </c>
      <c r="D152" s="737"/>
      <c r="E152" s="746">
        <v>3.9918981481481481E-3</v>
      </c>
      <c r="F152" s="746">
        <v>0</v>
      </c>
      <c r="G152" s="727">
        <v>3.103240740740741E-3</v>
      </c>
      <c r="H152" s="737"/>
      <c r="I152" s="738"/>
      <c r="J152" s="728" t="s">
        <v>3209</v>
      </c>
      <c r="K152" s="729">
        <v>2.7901620370370367E-3</v>
      </c>
    </row>
    <row r="153" spans="1:11" ht="19.5" customHeight="1" x14ac:dyDescent="0.3">
      <c r="A153" s="975"/>
      <c r="B153" s="984"/>
      <c r="C153" s="722" t="s">
        <v>737</v>
      </c>
      <c r="D153" s="737"/>
      <c r="E153" s="730">
        <f>IF(E152&gt;0,RANK(E152,($E$152:$G$152,$E$156:$H$156),1),0)-[1]不計分人數!B27</f>
        <v>6</v>
      </c>
      <c r="F153" s="730">
        <f>IF(F152&gt;0,RANK(F152,($E$152:$G$152,$E$156:$H$156),1),0)-[1]不計分人數!B27</f>
        <v>-1</v>
      </c>
      <c r="G153" s="730">
        <f>IF(G152&gt;0,RANK(G152,($E$152:$G$152,$E$156:$H$156),1),0)-[1]不計分人數!B27</f>
        <v>4</v>
      </c>
      <c r="H153" s="730"/>
      <c r="I153" s="738"/>
      <c r="J153" s="728"/>
      <c r="K153" s="729"/>
    </row>
    <row r="154" spans="1:11" ht="19.5" customHeight="1" x14ac:dyDescent="0.3">
      <c r="A154" s="975"/>
      <c r="B154" s="984"/>
      <c r="C154" s="722" t="s">
        <v>3184</v>
      </c>
      <c r="D154" s="737"/>
      <c r="E154" s="730">
        <f t="shared" ref="E154:G154" si="34">IF(E153&lt;=0,0,CHOOSE(E153,7,5,4,3,2,1,0,0,0,0,0,0,0,0,0,0,0,0))</f>
        <v>1</v>
      </c>
      <c r="F154" s="730">
        <f t="shared" si="34"/>
        <v>0</v>
      </c>
      <c r="G154" s="730">
        <f t="shared" si="34"/>
        <v>3</v>
      </c>
      <c r="H154" s="730"/>
      <c r="I154" s="738"/>
      <c r="J154" s="728"/>
      <c r="K154" s="729"/>
    </row>
    <row r="155" spans="1:11" ht="19.5" customHeight="1" x14ac:dyDescent="0.3">
      <c r="A155" s="975"/>
      <c r="B155" s="985"/>
      <c r="C155" s="714" t="s">
        <v>3375</v>
      </c>
      <c r="D155" s="765"/>
      <c r="E155" s="716" t="s">
        <v>3214</v>
      </c>
      <c r="F155" s="766" t="s">
        <v>3213</v>
      </c>
      <c r="G155" s="766" t="s">
        <v>3212</v>
      </c>
      <c r="H155" s="716" t="s">
        <v>3360</v>
      </c>
      <c r="I155" s="771"/>
      <c r="J155" s="755"/>
      <c r="K155" s="756"/>
    </row>
    <row r="156" spans="1:11" ht="19.5" customHeight="1" x14ac:dyDescent="0.3">
      <c r="A156" s="975"/>
      <c r="B156" s="985"/>
      <c r="C156" s="722" t="s">
        <v>747</v>
      </c>
      <c r="D156" s="737"/>
      <c r="E156" s="746">
        <v>2.8504629629629631E-3</v>
      </c>
      <c r="F156" s="723">
        <v>2.5629629629629626E-3</v>
      </c>
      <c r="G156" s="723">
        <v>2.6548611111111113E-3</v>
      </c>
      <c r="H156" s="746">
        <v>3.1285879629629632E-3</v>
      </c>
      <c r="I156" s="738"/>
      <c r="J156" s="755"/>
      <c r="K156" s="756"/>
    </row>
    <row r="157" spans="1:11" ht="19.5" customHeight="1" x14ac:dyDescent="0.3">
      <c r="A157" s="975"/>
      <c r="B157" s="985"/>
      <c r="C157" s="722" t="s">
        <v>737</v>
      </c>
      <c r="D157" s="737"/>
      <c r="E157" s="730">
        <f>IF(E156&gt;0,RANK(E156,($E$152:$G$152,$E$156:$H$156),1),0)-[1]不計分人數!B27</f>
        <v>3</v>
      </c>
      <c r="F157" s="730">
        <f>IF(F156&gt;0,RANK(F156,($E$152:$G$152,$E$156:$H$156),1),0)-[1]不計分人數!B27</f>
        <v>1</v>
      </c>
      <c r="G157" s="730">
        <f>IF(G156&gt;0,RANK(G156,($E$152:$G$152,$E$156:$H$156),1),0)-[1]不計分人數!B27</f>
        <v>2</v>
      </c>
      <c r="H157" s="730">
        <f>IF(H156&gt;0,RANK(H156,($E$152:$G$152,$E$156:$H$156),1),0)-[1]不計分人數!B27</f>
        <v>5</v>
      </c>
      <c r="I157" s="738"/>
      <c r="J157" s="755"/>
      <c r="K157" s="756"/>
    </row>
    <row r="158" spans="1:11" ht="19.5" customHeight="1" x14ac:dyDescent="0.3">
      <c r="A158" s="975"/>
      <c r="B158" s="985"/>
      <c r="C158" s="722" t="s">
        <v>3184</v>
      </c>
      <c r="D158" s="737"/>
      <c r="E158" s="730">
        <f t="shared" ref="E158:H158" si="35">IF(E157&lt;=0,0,CHOOSE(E157,7,5,4,3,2,1,0,0,0,0,0,0,0,0,0,0,0,0))</f>
        <v>4</v>
      </c>
      <c r="F158" s="730">
        <f t="shared" si="35"/>
        <v>7</v>
      </c>
      <c r="G158" s="730">
        <f t="shared" si="35"/>
        <v>5</v>
      </c>
      <c r="H158" s="730">
        <f t="shared" si="35"/>
        <v>2</v>
      </c>
      <c r="I158" s="738"/>
      <c r="J158" s="761"/>
      <c r="K158" s="762"/>
    </row>
    <row r="159" spans="1:11" ht="19.5" customHeight="1" x14ac:dyDescent="0.3">
      <c r="A159" s="966">
        <v>29</v>
      </c>
      <c r="B159" s="970" t="s">
        <v>3376</v>
      </c>
      <c r="C159" s="772" t="s">
        <v>3377</v>
      </c>
      <c r="D159" s="716" t="s">
        <v>3378</v>
      </c>
      <c r="E159" s="716" t="s">
        <v>3232</v>
      </c>
      <c r="F159" s="716" t="s">
        <v>3379</v>
      </c>
      <c r="G159" s="715" t="s">
        <v>3242</v>
      </c>
      <c r="H159" s="718" t="s">
        <v>3380</v>
      </c>
      <c r="I159" s="757" t="s">
        <v>3381</v>
      </c>
      <c r="J159" s="720" t="s">
        <v>3208</v>
      </c>
      <c r="K159" s="721">
        <v>1.9664351851851852E-3</v>
      </c>
    </row>
    <row r="160" spans="1:11" ht="19.5" customHeight="1" x14ac:dyDescent="0.3">
      <c r="A160" s="967"/>
      <c r="B160" s="971"/>
      <c r="C160" s="722" t="s">
        <v>747</v>
      </c>
      <c r="D160" s="746">
        <v>3.5101851851851852E-3</v>
      </c>
      <c r="E160" s="746">
        <v>3.212962962962963E-3</v>
      </c>
      <c r="F160" s="746">
        <v>2.3221064814814814E-3</v>
      </c>
      <c r="G160" s="723">
        <v>2.4924768518518521E-3</v>
      </c>
      <c r="H160" s="727">
        <v>2.9434027777777779E-3</v>
      </c>
      <c r="I160" s="758">
        <v>2.7195601851851855E-3</v>
      </c>
      <c r="J160" s="728" t="s">
        <v>3209</v>
      </c>
      <c r="K160" s="729">
        <v>2.4399305555555559E-3</v>
      </c>
    </row>
    <row r="161" spans="1:11" ht="19.5" customHeight="1" x14ac:dyDescent="0.3">
      <c r="A161" s="968"/>
      <c r="B161" s="971"/>
      <c r="C161" s="722" t="s">
        <v>737</v>
      </c>
      <c r="D161" s="730">
        <f>IF(D160&gt;0,RANK(D160,$D160:$I160,1),0)-[1]不計分人數!B28</f>
        <v>6</v>
      </c>
      <c r="E161" s="730">
        <f>IF(E160&gt;0,RANK(E160,$D160:$I160,1),0)-[1]不計分人數!B28</f>
        <v>5</v>
      </c>
      <c r="F161" s="730">
        <f>IF(F160&gt;0,RANK(F160,$D160:$I160,1),0)-[1]不計分人數!B28</f>
        <v>1</v>
      </c>
      <c r="G161" s="730">
        <f>IF(G160&gt;0,RANK(G160,$D160:$I160,1),0)-[1]不計分人數!B28</f>
        <v>2</v>
      </c>
      <c r="H161" s="730">
        <f>IF(H160&gt;0,RANK(H160,$D160:$I160,1),0)-[1]不計分人數!B28</f>
        <v>4</v>
      </c>
      <c r="I161" s="730">
        <f>IF(I160&gt;0,RANK(I160,$D160:$I160,1),0)-[1]不計分人數!B28</f>
        <v>3</v>
      </c>
      <c r="J161" s="773"/>
      <c r="K161" s="756"/>
    </row>
    <row r="162" spans="1:11" ht="19.5" customHeight="1" x14ac:dyDescent="0.3">
      <c r="A162" s="969"/>
      <c r="B162" s="972"/>
      <c r="C162" s="722" t="s">
        <v>3184</v>
      </c>
      <c r="D162" s="730">
        <f t="shared" ref="D162:I162" si="36">IF(D161&lt;=0,0,CHOOSE(D161,7,5,4,3,2,1,0,0,0,0,0,0,0,0,0,0,0,0))</f>
        <v>1</v>
      </c>
      <c r="E162" s="730">
        <f t="shared" si="36"/>
        <v>2</v>
      </c>
      <c r="F162" s="730">
        <f t="shared" si="36"/>
        <v>7</v>
      </c>
      <c r="G162" s="730">
        <f t="shared" si="36"/>
        <v>5</v>
      </c>
      <c r="H162" s="730">
        <f t="shared" si="36"/>
        <v>3</v>
      </c>
      <c r="I162" s="730">
        <f t="shared" si="36"/>
        <v>4</v>
      </c>
      <c r="J162" s="774"/>
      <c r="K162" s="762"/>
    </row>
    <row r="163" spans="1:11" ht="19.5" customHeight="1" x14ac:dyDescent="0.3">
      <c r="A163" s="966">
        <v>30</v>
      </c>
      <c r="B163" s="970" t="s">
        <v>3382</v>
      </c>
      <c r="C163" s="714" t="s">
        <v>3383</v>
      </c>
      <c r="D163" s="748"/>
      <c r="E163" s="717" t="s">
        <v>3384</v>
      </c>
      <c r="F163" s="718" t="s">
        <v>3247</v>
      </c>
      <c r="G163" s="715" t="s">
        <v>3385</v>
      </c>
      <c r="H163" s="715" t="s">
        <v>3248</v>
      </c>
      <c r="I163" s="748"/>
      <c r="J163" s="720" t="s">
        <v>3208</v>
      </c>
      <c r="K163" s="721">
        <v>1.9385416666666668E-3</v>
      </c>
    </row>
    <row r="164" spans="1:11" ht="19.5" customHeight="1" x14ac:dyDescent="0.3">
      <c r="A164" s="967"/>
      <c r="B164" s="971"/>
      <c r="C164" s="722" t="s">
        <v>747</v>
      </c>
      <c r="D164" s="738"/>
      <c r="E164" s="725">
        <v>3.2822916666666664E-3</v>
      </c>
      <c r="F164" s="727">
        <v>2.386111111111111E-3</v>
      </c>
      <c r="G164" s="723">
        <v>2.7112268518518518E-3</v>
      </c>
      <c r="H164" s="723">
        <v>2.8344907407407412E-3</v>
      </c>
      <c r="I164" s="738"/>
      <c r="J164" s="728" t="s">
        <v>3209</v>
      </c>
      <c r="K164" s="729">
        <v>3.0707175925925932E-3</v>
      </c>
    </row>
    <row r="165" spans="1:11" ht="19.5" customHeight="1" x14ac:dyDescent="0.3">
      <c r="A165" s="968"/>
      <c r="B165" s="971"/>
      <c r="C165" s="722" t="s">
        <v>737</v>
      </c>
      <c r="D165" s="738"/>
      <c r="E165" s="770">
        <f>IF(E164&gt;0,RANK(E164,($E$164:$H$164),1),0)-[1]不計分人數!B29</f>
        <v>4</v>
      </c>
      <c r="F165" s="770">
        <f>IF(F164&gt;0,RANK(F164,($E$164:$H$164),1),0)-[1]不計分人數!B29</f>
        <v>1</v>
      </c>
      <c r="G165" s="770">
        <f>IF(G164&gt;0,RANK(G164,($E$164:$H$164),1),0)-[1]不計分人數!B29</f>
        <v>2</v>
      </c>
      <c r="H165" s="770">
        <f>IF(H164&gt;0,RANK(H164,($E$164:$H$164),1),0)-[1]不計分人數!B29</f>
        <v>3</v>
      </c>
      <c r="I165" s="738"/>
      <c r="J165" s="728"/>
      <c r="K165" s="729"/>
    </row>
    <row r="166" spans="1:11" ht="19.5" customHeight="1" x14ac:dyDescent="0.3">
      <c r="A166" s="969"/>
      <c r="B166" s="972"/>
      <c r="C166" s="722" t="s">
        <v>3184</v>
      </c>
      <c r="D166" s="738"/>
      <c r="E166" s="730">
        <f t="shared" ref="E166:H166" si="37">IF(E165&lt;=0,0,CHOOSE(E165,7,5,4,3,2,1,0,0,0,0,0,0,0,0,0,0,0,0))</f>
        <v>3</v>
      </c>
      <c r="F166" s="730">
        <f t="shared" si="37"/>
        <v>7</v>
      </c>
      <c r="G166" s="730">
        <f t="shared" si="37"/>
        <v>5</v>
      </c>
      <c r="H166" s="730">
        <f t="shared" si="37"/>
        <v>4</v>
      </c>
      <c r="I166" s="738"/>
      <c r="J166" s="731"/>
      <c r="K166" s="732"/>
    </row>
    <row r="167" spans="1:11" ht="19.5" customHeight="1" x14ac:dyDescent="0.3">
      <c r="A167" s="973" t="s">
        <v>3386</v>
      </c>
      <c r="B167" s="974"/>
      <c r="C167" s="974"/>
      <c r="D167" s="974"/>
      <c r="E167" s="974"/>
      <c r="F167" s="974"/>
      <c r="G167" s="974"/>
      <c r="H167" s="974"/>
      <c r="I167" s="974"/>
      <c r="J167" s="975"/>
      <c r="K167" s="975"/>
    </row>
    <row r="168" spans="1:11" ht="19.5" customHeight="1" x14ac:dyDescent="0.3">
      <c r="A168" s="966">
        <v>31</v>
      </c>
      <c r="B168" s="962" t="s">
        <v>3387</v>
      </c>
      <c r="C168" s="775" t="s">
        <v>3388</v>
      </c>
      <c r="D168" s="734"/>
      <c r="E168" s="718" t="s">
        <v>3389</v>
      </c>
      <c r="F168" s="716" t="s">
        <v>3253</v>
      </c>
      <c r="G168" s="717" t="s">
        <v>3390</v>
      </c>
      <c r="H168" s="753" t="s">
        <v>3391</v>
      </c>
      <c r="I168" s="734"/>
      <c r="J168" s="759"/>
      <c r="K168" s="760"/>
    </row>
    <row r="169" spans="1:11" ht="19.5" customHeight="1" x14ac:dyDescent="0.3">
      <c r="A169" s="967"/>
      <c r="B169" s="976"/>
      <c r="C169" s="776" t="s">
        <v>747</v>
      </c>
      <c r="D169" s="737"/>
      <c r="E169" s="726">
        <v>2.1158564814814816E-3</v>
      </c>
      <c r="F169" s="724">
        <v>2.1795138888888888E-3</v>
      </c>
      <c r="G169" s="725">
        <v>2.2804398148148146E-3</v>
      </c>
      <c r="H169" s="723">
        <v>2.0583333333333335E-3</v>
      </c>
      <c r="I169" s="737"/>
      <c r="J169" s="759"/>
      <c r="K169" s="760"/>
    </row>
    <row r="170" spans="1:11" ht="19.5" customHeight="1" x14ac:dyDescent="0.3">
      <c r="A170" s="968"/>
      <c r="B170" s="968"/>
      <c r="C170" s="776" t="s">
        <v>737</v>
      </c>
      <c r="D170" s="737"/>
      <c r="E170" s="770">
        <f>IF(E169,RANK(E169,$E169:$H169,1),0)-[1]不計分人數!B30</f>
        <v>2</v>
      </c>
      <c r="F170" s="770">
        <f>IF(F169,RANK(F169,$E169:$H169,1),0)-[1]不計分人數!B30</f>
        <v>3</v>
      </c>
      <c r="G170" s="770">
        <f>IF(G169,RANK(G169,$E169:$H169,1),0)-[1]不計分人數!B30</f>
        <v>4</v>
      </c>
      <c r="H170" s="770">
        <f>IF(H169,RANK(H169,$E169:$H169,1),0)-[1]不計分人數!B30</f>
        <v>1</v>
      </c>
      <c r="I170" s="737"/>
      <c r="J170" s="759"/>
      <c r="K170" s="760"/>
    </row>
    <row r="171" spans="1:11" ht="19.5" customHeight="1" x14ac:dyDescent="0.3">
      <c r="A171" s="969"/>
      <c r="B171" s="969"/>
      <c r="C171" s="776" t="s">
        <v>3184</v>
      </c>
      <c r="D171" s="737"/>
      <c r="E171" s="730">
        <f>IF(E170&lt;=0,0, CHOOSE(E170,7,5,4,3,2,1,0,0,0,0,0,0,0,0,0,0,0,0)*3)</f>
        <v>15</v>
      </c>
      <c r="F171" s="730">
        <f t="shared" ref="F171:H171" si="38">IF(F170&lt;=0,0, CHOOSE(F170,7,5,4,3,2,1,0,0,0,0,0,0,0,0,0,0,0,0)*3)</f>
        <v>12</v>
      </c>
      <c r="G171" s="730">
        <f t="shared" si="38"/>
        <v>9</v>
      </c>
      <c r="H171" s="730">
        <f t="shared" si="38"/>
        <v>21</v>
      </c>
      <c r="I171" s="737"/>
      <c r="J171" s="759"/>
      <c r="K171" s="760"/>
    </row>
    <row r="172" spans="1:11" ht="19.5" customHeight="1" x14ac:dyDescent="0.3">
      <c r="A172" s="966">
        <v>32</v>
      </c>
      <c r="B172" s="977" t="s">
        <v>3392</v>
      </c>
      <c r="C172" s="752" t="s">
        <v>3393</v>
      </c>
      <c r="D172" s="734"/>
      <c r="E172" s="718" t="s">
        <v>3389</v>
      </c>
      <c r="F172" s="716" t="s">
        <v>3253</v>
      </c>
      <c r="G172" s="717" t="s">
        <v>3390</v>
      </c>
      <c r="H172" s="753" t="s">
        <v>3391</v>
      </c>
      <c r="I172" s="736"/>
      <c r="J172" s="720" t="s">
        <v>3208</v>
      </c>
      <c r="K172" s="721">
        <v>1.4315972222222223E-3</v>
      </c>
    </row>
    <row r="173" spans="1:11" x14ac:dyDescent="0.3">
      <c r="A173" s="967"/>
      <c r="B173" s="978"/>
      <c r="C173" s="754" t="s">
        <v>747</v>
      </c>
      <c r="D173" s="737"/>
      <c r="E173" s="726">
        <v>1.8337962962962963E-3</v>
      </c>
      <c r="F173" s="724">
        <v>2.0138888888888888E-3</v>
      </c>
      <c r="G173" s="725">
        <v>2.2142361111111108E-3</v>
      </c>
      <c r="H173" s="723">
        <v>1.8218749999999999E-3</v>
      </c>
      <c r="I173" s="738"/>
      <c r="J173" s="728" t="s">
        <v>3209</v>
      </c>
      <c r="K173" s="729">
        <v>1.7003472222222222E-3</v>
      </c>
    </row>
    <row r="174" spans="1:11" x14ac:dyDescent="0.3">
      <c r="A174" s="968"/>
      <c r="B174" s="978"/>
      <c r="C174" s="754" t="s">
        <v>737</v>
      </c>
      <c r="D174" s="737"/>
      <c r="E174" s="730">
        <f>IF(E173&gt;0, RANK(E173,$E173:$H173,1),0)-[1]不計分人數!B31</f>
        <v>2</v>
      </c>
      <c r="F174" s="730">
        <f>IF(F173&gt;0, RANK(F173,$E173:$H173,1),0)-[1]不計分人數!B31</f>
        <v>3</v>
      </c>
      <c r="G174" s="730">
        <f>IF(G173&gt;0, RANK(G173,$E173:$H173,1),0)-[1]不計分人數!B31</f>
        <v>4</v>
      </c>
      <c r="H174" s="730">
        <f>IF(H173&gt;0, RANK(H173,$E173:$H173,1),0)-[1]不計分人數!B31</f>
        <v>1</v>
      </c>
      <c r="I174" s="738"/>
      <c r="J174" s="728"/>
      <c r="K174" s="729"/>
    </row>
    <row r="175" spans="1:11" ht="16.95" customHeight="1" x14ac:dyDescent="0.3">
      <c r="A175" s="969"/>
      <c r="B175" s="979"/>
      <c r="C175" s="754" t="s">
        <v>3184</v>
      </c>
      <c r="D175" s="737"/>
      <c r="E175" s="730">
        <f>IF(E174&lt;=0,0, CHOOSE(E174,7,5,4,3,2,1,0,0,0,0,0,0,0,0,0,0,0,0)*2)</f>
        <v>10</v>
      </c>
      <c r="F175" s="730">
        <f t="shared" ref="F175:H175" si="39">IF(F174&lt;=0,0, CHOOSE(F174,7,5,4,3,2,1,0,0,0,0,0,0,0,0,0,0,0,0)*2)</f>
        <v>8</v>
      </c>
      <c r="G175" s="730">
        <f t="shared" si="39"/>
        <v>6</v>
      </c>
      <c r="H175" s="730">
        <f t="shared" si="39"/>
        <v>14</v>
      </c>
      <c r="I175" s="738"/>
      <c r="J175" s="731"/>
      <c r="K175" s="732"/>
    </row>
    <row r="176" spans="1:11" ht="16.5" customHeight="1" x14ac:dyDescent="0.3">
      <c r="A176" s="966">
        <v>33</v>
      </c>
      <c r="B176" s="977" t="s">
        <v>3394</v>
      </c>
      <c r="C176" s="752" t="s">
        <v>3395</v>
      </c>
      <c r="D176" s="737"/>
      <c r="E176" s="718" t="s">
        <v>3389</v>
      </c>
      <c r="F176" s="716" t="s">
        <v>3253</v>
      </c>
      <c r="G176" s="717" t="s">
        <v>3390</v>
      </c>
      <c r="H176" s="753" t="s">
        <v>3391</v>
      </c>
      <c r="I176" s="738"/>
      <c r="J176" s="720" t="s">
        <v>3208</v>
      </c>
      <c r="K176" s="721">
        <v>4.1717592592592596E-3</v>
      </c>
    </row>
    <row r="177" spans="1:11" ht="16.5" customHeight="1" x14ac:dyDescent="0.3">
      <c r="A177" s="967"/>
      <c r="B177" s="978"/>
      <c r="C177" s="754" t="s">
        <v>747</v>
      </c>
      <c r="D177" s="737"/>
      <c r="E177" s="726">
        <v>5.0350694444444444E-3</v>
      </c>
      <c r="F177" s="724">
        <v>5.4709490740740751E-3</v>
      </c>
      <c r="G177" s="725">
        <v>5.4871527777777783E-3</v>
      </c>
      <c r="H177" s="723">
        <v>5.3182870370370372E-3</v>
      </c>
      <c r="I177" s="738"/>
      <c r="J177" s="728" t="s">
        <v>3209</v>
      </c>
      <c r="K177" s="729">
        <v>4.6202546296296295E-3</v>
      </c>
    </row>
    <row r="178" spans="1:11" ht="16.5" customHeight="1" x14ac:dyDescent="0.3">
      <c r="A178" s="968"/>
      <c r="B178" s="978"/>
      <c r="C178" s="754" t="s">
        <v>737</v>
      </c>
      <c r="D178" s="737"/>
      <c r="E178" s="730">
        <f>IF(E177&gt;0,RANK(E177,$E177:$H177,1),0)-[1]不計分人數!B32</f>
        <v>1</v>
      </c>
      <c r="F178" s="730">
        <f>IF(F177&gt;0,RANK(F177,$E177:$H177,1),0)-[1]不計分人數!B32</f>
        <v>3</v>
      </c>
      <c r="G178" s="730">
        <f>IF(G177&gt;0,RANK(G177,$E177:$H177,1),0)-[1]不計分人數!B32</f>
        <v>4</v>
      </c>
      <c r="H178" s="730">
        <f>IF(H177&gt;0,RANK(H177,$E177:$H177,1),0)-[1]不計分人數!B32</f>
        <v>2</v>
      </c>
      <c r="I178" s="738"/>
      <c r="J178" s="728"/>
      <c r="K178" s="729"/>
    </row>
    <row r="179" spans="1:11" ht="16.5" customHeight="1" x14ac:dyDescent="0.3">
      <c r="A179" s="969"/>
      <c r="B179" s="979"/>
      <c r="C179" s="754" t="s">
        <v>3184</v>
      </c>
      <c r="D179" s="737"/>
      <c r="E179" s="730">
        <f>IF(E178&lt;=0,0,CHOOSE(E178,7,5,4,3,2,1,0,0,0,0,0,0,0,0,0,0,0,0)*4)</f>
        <v>28</v>
      </c>
      <c r="F179" s="730">
        <f t="shared" ref="F179:H179" si="40">IF(F178&lt;=0,0,CHOOSE(F178,7,5,4,3,2,1,0,0,0,0,0,0,0,0,0,0,0,0)*4)</f>
        <v>16</v>
      </c>
      <c r="G179" s="730">
        <f t="shared" si="40"/>
        <v>12</v>
      </c>
      <c r="H179" s="730">
        <f t="shared" si="40"/>
        <v>20</v>
      </c>
      <c r="I179" s="738"/>
      <c r="J179" s="731"/>
      <c r="K179" s="732"/>
    </row>
    <row r="180" spans="1:11" ht="16.2" customHeight="1" x14ac:dyDescent="0.3">
      <c r="A180" s="777"/>
      <c r="B180" s="778" t="s">
        <v>3396</v>
      </c>
      <c r="C180" s="779"/>
      <c r="D180" s="780"/>
      <c r="E180" s="781" t="s">
        <v>3397</v>
      </c>
      <c r="F180" s="782" t="s">
        <v>3398</v>
      </c>
      <c r="G180" s="783" t="s">
        <v>3399</v>
      </c>
      <c r="H180" s="784" t="s">
        <v>3400</v>
      </c>
    </row>
    <row r="181" spans="1:11" ht="16.5" customHeight="1" x14ac:dyDescent="0.3">
      <c r="A181" s="777"/>
      <c r="B181" s="779" t="s">
        <v>3401</v>
      </c>
      <c r="C181" s="779"/>
      <c r="D181" s="780"/>
      <c r="E181" s="786">
        <f>[1]區隊積分統計!D34</f>
        <v>179</v>
      </c>
      <c r="F181" s="786">
        <f>[1]區隊積分統計!E34</f>
        <v>210</v>
      </c>
      <c r="G181" s="786">
        <f>[1]區隊積分統計!F34</f>
        <v>116</v>
      </c>
      <c r="H181" s="786">
        <f>[1]區隊積分統計!G34</f>
        <v>260</v>
      </c>
      <c r="I181" s="780"/>
    </row>
    <row r="182" spans="1:11" ht="16.5" customHeight="1" x14ac:dyDescent="0.3">
      <c r="A182" s="777"/>
      <c r="B182" s="779" t="s">
        <v>3402</v>
      </c>
      <c r="C182" s="779"/>
      <c r="D182" s="780"/>
      <c r="E182" s="786">
        <f>[1]區隊積分統計!D35</f>
        <v>0</v>
      </c>
      <c r="F182" s="786">
        <f>[1]區隊積分統計!E35</f>
        <v>0</v>
      </c>
      <c r="G182" s="786">
        <f>[1]區隊積分統計!F35</f>
        <v>0</v>
      </c>
      <c r="H182" s="786">
        <f>[1]區隊積分統計!G35</f>
        <v>0</v>
      </c>
      <c r="I182" s="780"/>
    </row>
    <row r="183" spans="1:11" ht="16.5" customHeight="1" x14ac:dyDescent="0.3">
      <c r="A183" s="777"/>
      <c r="B183" s="779" t="s">
        <v>3403</v>
      </c>
      <c r="C183" s="779"/>
      <c r="D183" s="780"/>
      <c r="E183" s="786">
        <f>[1]區隊積分統計!D36</f>
        <v>179</v>
      </c>
      <c r="F183" s="786">
        <f>[1]區隊積分統計!E36</f>
        <v>210</v>
      </c>
      <c r="G183" s="786">
        <f>[1]區隊積分統計!F36</f>
        <v>116</v>
      </c>
      <c r="H183" s="786">
        <f>[1]區隊積分統計!G36</f>
        <v>260</v>
      </c>
      <c r="I183" s="780"/>
    </row>
    <row r="184" spans="1:11" ht="16.5" customHeight="1" x14ac:dyDescent="0.3">
      <c r="A184" s="777"/>
      <c r="B184" s="779" t="s">
        <v>3404</v>
      </c>
      <c r="C184" s="779"/>
      <c r="D184" s="780"/>
      <c r="E184" s="786">
        <f>[1]區隊積分統計!D37</f>
        <v>3</v>
      </c>
      <c r="F184" s="786">
        <f>[1]區隊積分統計!E37</f>
        <v>2</v>
      </c>
      <c r="G184" s="786">
        <f>[1]區隊積分統計!F37</f>
        <v>4</v>
      </c>
      <c r="H184" s="786">
        <f>[1]區隊積分統計!G37</f>
        <v>1</v>
      </c>
      <c r="I184" s="780"/>
    </row>
    <row r="185" spans="1:11" x14ac:dyDescent="0.3">
      <c r="I185" s="780"/>
    </row>
    <row r="186" spans="1:11" ht="16.5" customHeight="1" x14ac:dyDescent="0.3">
      <c r="A186" s="712" t="s">
        <v>3132</v>
      </c>
      <c r="B186" s="712" t="s">
        <v>3133</v>
      </c>
      <c r="C186" s="712" t="s">
        <v>3405</v>
      </c>
      <c r="D186" s="712" t="s">
        <v>3406</v>
      </c>
      <c r="E186" s="980" t="s">
        <v>3407</v>
      </c>
      <c r="F186" s="980"/>
      <c r="G186" s="980"/>
      <c r="H186" s="980"/>
      <c r="I186" s="980"/>
    </row>
    <row r="187" spans="1:11" ht="16.5" customHeight="1" x14ac:dyDescent="0.3">
      <c r="A187" s="785"/>
      <c r="B187" s="785"/>
      <c r="C187" s="785"/>
      <c r="D187" s="785"/>
      <c r="E187" s="785"/>
      <c r="F187" s="785"/>
      <c r="G187" s="785"/>
      <c r="H187" s="785"/>
      <c r="I187" s="785"/>
    </row>
    <row r="188" spans="1:11" ht="16.5" customHeight="1" x14ac:dyDescent="0.3">
      <c r="A188" s="959">
        <v>11</v>
      </c>
      <c r="B188" s="965" t="s">
        <v>3250</v>
      </c>
      <c r="C188" s="787" t="s">
        <v>3136</v>
      </c>
      <c r="D188" s="718" t="s">
        <v>3252</v>
      </c>
      <c r="E188" s="740" t="s">
        <v>3408</v>
      </c>
      <c r="F188" s="740" t="s">
        <v>3409</v>
      </c>
      <c r="G188" s="740" t="s">
        <v>3410</v>
      </c>
      <c r="H188" s="740" t="s">
        <v>3411</v>
      </c>
      <c r="I188" s="740" t="s">
        <v>3412</v>
      </c>
      <c r="J188" s="740" t="s">
        <v>3413</v>
      </c>
    </row>
    <row r="189" spans="1:11" ht="16.5" customHeight="1" x14ac:dyDescent="0.3">
      <c r="A189" s="960"/>
      <c r="B189" s="965"/>
      <c r="C189" s="787" t="s">
        <v>3137</v>
      </c>
      <c r="D189" s="716" t="s">
        <v>3414</v>
      </c>
      <c r="E189" s="788" t="s">
        <v>3332</v>
      </c>
      <c r="F189" s="788" t="s">
        <v>3415</v>
      </c>
      <c r="G189" s="788" t="s">
        <v>3221</v>
      </c>
      <c r="H189" s="788" t="s">
        <v>3416</v>
      </c>
      <c r="I189" s="788" t="s">
        <v>3417</v>
      </c>
      <c r="J189" s="789"/>
    </row>
    <row r="190" spans="1:11" x14ac:dyDescent="0.3">
      <c r="A190" s="960"/>
      <c r="B190" s="965"/>
      <c r="C190" s="787" t="s">
        <v>3138</v>
      </c>
      <c r="D190" s="717" t="s">
        <v>3418</v>
      </c>
      <c r="E190" s="717" t="s">
        <v>3337</v>
      </c>
      <c r="F190" s="717" t="s">
        <v>3291</v>
      </c>
      <c r="G190" s="717" t="s">
        <v>3419</v>
      </c>
      <c r="H190" s="717" t="s">
        <v>3420</v>
      </c>
      <c r="I190" s="789"/>
      <c r="J190" s="789"/>
    </row>
    <row r="191" spans="1:11" ht="16.5" customHeight="1" x14ac:dyDescent="0.3">
      <c r="A191" s="961"/>
      <c r="B191" s="965"/>
      <c r="C191" s="787" t="s">
        <v>3139</v>
      </c>
      <c r="D191" s="715" t="s">
        <v>3421</v>
      </c>
      <c r="E191" s="715" t="s">
        <v>3422</v>
      </c>
      <c r="F191" s="715" t="s">
        <v>3423</v>
      </c>
      <c r="G191" s="715" t="s">
        <v>3424</v>
      </c>
      <c r="H191" s="715" t="s">
        <v>3425</v>
      </c>
      <c r="I191" s="789"/>
      <c r="J191" s="789"/>
    </row>
    <row r="192" spans="1:11" ht="16.5" customHeight="1" x14ac:dyDescent="0.3">
      <c r="E192" s="747"/>
      <c r="F192" s="747"/>
      <c r="G192" s="747"/>
      <c r="H192" s="747"/>
      <c r="I192" s="747"/>
      <c r="J192" s="747"/>
    </row>
    <row r="193" spans="1:10" ht="16.5" customHeight="1" x14ac:dyDescent="0.3">
      <c r="A193" s="959">
        <v>12</v>
      </c>
      <c r="B193" s="965" t="s">
        <v>3256</v>
      </c>
      <c r="C193" s="787" t="s">
        <v>3136</v>
      </c>
      <c r="D193" s="718" t="s">
        <v>3252</v>
      </c>
      <c r="E193" s="718" t="s">
        <v>3426</v>
      </c>
      <c r="F193" s="718" t="s">
        <v>3196</v>
      </c>
      <c r="G193" s="718" t="s">
        <v>3427</v>
      </c>
      <c r="H193" s="718" t="s">
        <v>3428</v>
      </c>
      <c r="I193" s="718" t="s">
        <v>3429</v>
      </c>
      <c r="J193" s="718" t="s">
        <v>3380</v>
      </c>
    </row>
    <row r="194" spans="1:10" ht="16.5" customHeight="1" x14ac:dyDescent="0.3">
      <c r="A194" s="960"/>
      <c r="B194" s="965"/>
      <c r="C194" s="787" t="s">
        <v>3137</v>
      </c>
      <c r="D194" s="716" t="s">
        <v>3414</v>
      </c>
      <c r="E194" s="716" t="s">
        <v>3430</v>
      </c>
      <c r="F194" s="716" t="s">
        <v>3431</v>
      </c>
      <c r="G194" s="716" t="s">
        <v>3432</v>
      </c>
      <c r="H194" s="716" t="s">
        <v>3161</v>
      </c>
      <c r="I194" s="789"/>
      <c r="J194" s="789"/>
    </row>
    <row r="195" spans="1:10" ht="16.5" customHeight="1" x14ac:dyDescent="0.3">
      <c r="A195" s="960"/>
      <c r="B195" s="965"/>
      <c r="C195" s="787" t="s">
        <v>3138</v>
      </c>
      <c r="D195" s="717" t="s">
        <v>3418</v>
      </c>
      <c r="E195" s="717" t="s">
        <v>3433</v>
      </c>
      <c r="F195" s="717" t="s">
        <v>3434</v>
      </c>
      <c r="G195" s="717" t="s">
        <v>3435</v>
      </c>
      <c r="H195" s="717" t="s">
        <v>3436</v>
      </c>
      <c r="J195" s="789"/>
    </row>
    <row r="196" spans="1:10" ht="16.5" customHeight="1" x14ac:dyDescent="0.3">
      <c r="A196" s="961"/>
      <c r="B196" s="965"/>
      <c r="C196" s="787" t="s">
        <v>3139</v>
      </c>
      <c r="D196" s="715" t="s">
        <v>3421</v>
      </c>
      <c r="E196" s="715" t="s">
        <v>3437</v>
      </c>
      <c r="F196" s="715" t="s">
        <v>3438</v>
      </c>
      <c r="G196" s="715" t="s">
        <v>3170</v>
      </c>
      <c r="H196" s="715" t="s">
        <v>3439</v>
      </c>
      <c r="I196" s="715" t="s">
        <v>3440</v>
      </c>
      <c r="J196" s="715" t="s">
        <v>3441</v>
      </c>
    </row>
    <row r="197" spans="1:10" ht="16.5" customHeight="1" x14ac:dyDescent="0.3">
      <c r="E197" s="747"/>
      <c r="F197" s="747"/>
      <c r="G197" s="747"/>
      <c r="H197" s="747"/>
      <c r="I197" s="747"/>
      <c r="J197" s="713"/>
    </row>
    <row r="198" spans="1:10" ht="16.5" customHeight="1" x14ac:dyDescent="0.3">
      <c r="A198" s="959">
        <v>31</v>
      </c>
      <c r="B198" s="962" t="s">
        <v>3442</v>
      </c>
      <c r="C198" s="787" t="s">
        <v>3136</v>
      </c>
      <c r="D198" s="718" t="s">
        <v>3252</v>
      </c>
      <c r="E198" s="740" t="s">
        <v>3246</v>
      </c>
      <c r="F198" s="740" t="s">
        <v>3443</v>
      </c>
      <c r="G198" s="740" t="s">
        <v>3444</v>
      </c>
      <c r="H198" s="718" t="s">
        <v>3445</v>
      </c>
      <c r="I198" s="789"/>
      <c r="J198" s="790">
        <v>-5</v>
      </c>
    </row>
    <row r="199" spans="1:10" ht="16.5" customHeight="1" x14ac:dyDescent="0.3">
      <c r="A199" s="960"/>
      <c r="B199" s="963"/>
      <c r="C199" s="787" t="s">
        <v>3137</v>
      </c>
      <c r="D199" s="716" t="s">
        <v>3414</v>
      </c>
      <c r="E199" s="788" t="s">
        <v>3446</v>
      </c>
      <c r="F199" s="788" t="s">
        <v>3447</v>
      </c>
      <c r="G199" s="788" t="s">
        <v>3448</v>
      </c>
      <c r="H199" s="788" t="s">
        <v>3449</v>
      </c>
      <c r="I199" s="789"/>
      <c r="J199" s="790">
        <v>-20</v>
      </c>
    </row>
    <row r="200" spans="1:10" ht="16.5" customHeight="1" x14ac:dyDescent="0.3">
      <c r="A200" s="960"/>
      <c r="B200" s="963"/>
      <c r="C200" s="787" t="s">
        <v>3138</v>
      </c>
      <c r="D200" s="717" t="s">
        <v>3418</v>
      </c>
      <c r="E200" s="717" t="s">
        <v>3450</v>
      </c>
      <c r="F200" s="717" t="s">
        <v>3451</v>
      </c>
      <c r="G200" s="791" t="s">
        <v>3452</v>
      </c>
      <c r="H200" s="717" t="s">
        <v>3453</v>
      </c>
      <c r="I200" s="791" t="s">
        <v>3454</v>
      </c>
      <c r="J200" s="790">
        <v>-10</v>
      </c>
    </row>
    <row r="201" spans="1:10" ht="16.5" customHeight="1" x14ac:dyDescent="0.3">
      <c r="A201" s="961"/>
      <c r="B201" s="964"/>
      <c r="C201" s="787" t="s">
        <v>3139</v>
      </c>
      <c r="D201" s="715" t="s">
        <v>3421</v>
      </c>
      <c r="E201" s="753" t="s">
        <v>3455</v>
      </c>
      <c r="F201" s="715" t="s">
        <v>3361</v>
      </c>
      <c r="G201" s="715" t="s">
        <v>3319</v>
      </c>
      <c r="H201" s="715" t="s">
        <v>3170</v>
      </c>
      <c r="I201" s="715" t="s">
        <v>3438</v>
      </c>
      <c r="J201" s="790">
        <v>-10</v>
      </c>
    </row>
    <row r="202" spans="1:10" ht="16.5" customHeight="1" x14ac:dyDescent="0.3">
      <c r="D202" s="747"/>
      <c r="E202" s="747"/>
      <c r="F202" s="747"/>
      <c r="G202" s="747"/>
      <c r="H202" s="747"/>
      <c r="I202" s="747"/>
      <c r="J202" s="713"/>
    </row>
    <row r="203" spans="1:10" ht="19.5" customHeight="1" x14ac:dyDescent="0.3">
      <c r="A203" s="959">
        <v>32</v>
      </c>
      <c r="B203" s="965" t="s">
        <v>3456</v>
      </c>
      <c r="C203" s="787" t="s">
        <v>3136</v>
      </c>
      <c r="D203" s="718" t="s">
        <v>3252</v>
      </c>
      <c r="E203" s="718" t="s">
        <v>3429</v>
      </c>
      <c r="F203" s="718" t="s">
        <v>3427</v>
      </c>
      <c r="G203" s="718" t="s">
        <v>3457</v>
      </c>
      <c r="H203" s="718" t="s">
        <v>3428</v>
      </c>
      <c r="I203" s="789"/>
      <c r="J203" s="713"/>
    </row>
    <row r="204" spans="1:10" x14ac:dyDescent="0.3">
      <c r="A204" s="960"/>
      <c r="B204" s="965"/>
      <c r="C204" s="787" t="s">
        <v>3137</v>
      </c>
      <c r="D204" s="716" t="s">
        <v>3414</v>
      </c>
      <c r="E204" s="716" t="s">
        <v>3458</v>
      </c>
      <c r="F204" s="716" t="s">
        <v>3430</v>
      </c>
      <c r="G204" s="716" t="s">
        <v>3432</v>
      </c>
      <c r="H204" s="788" t="s">
        <v>3448</v>
      </c>
      <c r="I204" s="789"/>
      <c r="J204" s="713"/>
    </row>
    <row r="205" spans="1:10" x14ac:dyDescent="0.3">
      <c r="A205" s="960"/>
      <c r="B205" s="965"/>
      <c r="C205" s="787" t="s">
        <v>3138</v>
      </c>
      <c r="D205" s="717" t="s">
        <v>3418</v>
      </c>
      <c r="E205" s="717" t="s">
        <v>3459</v>
      </c>
      <c r="F205" s="717" t="s">
        <v>3460</v>
      </c>
      <c r="G205" s="717" t="s">
        <v>3435</v>
      </c>
      <c r="H205" s="717" t="s">
        <v>3461</v>
      </c>
      <c r="I205" s="789"/>
      <c r="J205" s="713"/>
    </row>
    <row r="206" spans="1:10" x14ac:dyDescent="0.3">
      <c r="A206" s="961"/>
      <c r="B206" s="965"/>
      <c r="C206" s="787" t="s">
        <v>3139</v>
      </c>
      <c r="D206" s="715" t="s">
        <v>3421</v>
      </c>
      <c r="E206" s="715" t="s">
        <v>3437</v>
      </c>
      <c r="F206" s="715" t="s">
        <v>3170</v>
      </c>
      <c r="G206" s="715" t="s">
        <v>3439</v>
      </c>
      <c r="H206" s="715" t="s">
        <v>3441</v>
      </c>
      <c r="I206" s="715" t="s">
        <v>3245</v>
      </c>
      <c r="J206" s="713"/>
    </row>
    <row r="207" spans="1:10" x14ac:dyDescent="0.3">
      <c r="E207" s="747"/>
      <c r="F207" s="747"/>
      <c r="G207" s="747"/>
      <c r="H207" s="747"/>
      <c r="I207" s="747"/>
      <c r="J207" s="713"/>
    </row>
    <row r="208" spans="1:10" x14ac:dyDescent="0.3">
      <c r="A208" s="959">
        <v>33</v>
      </c>
      <c r="B208" s="965" t="s">
        <v>3462</v>
      </c>
      <c r="C208" s="950" t="s">
        <v>3136</v>
      </c>
      <c r="D208" s="953" t="s">
        <v>3252</v>
      </c>
      <c r="E208" s="740" t="s">
        <v>3408</v>
      </c>
      <c r="F208" s="718" t="s">
        <v>3246</v>
      </c>
      <c r="G208" s="740" t="s">
        <v>3443</v>
      </c>
      <c r="H208" s="718" t="s">
        <v>3247</v>
      </c>
      <c r="I208" s="718" t="s">
        <v>3457</v>
      </c>
      <c r="J208" s="790">
        <v>-5</v>
      </c>
    </row>
    <row r="209" spans="1:10" x14ac:dyDescent="0.3">
      <c r="A209" s="960"/>
      <c r="B209" s="965"/>
      <c r="C209" s="951"/>
      <c r="D209" s="954"/>
      <c r="E209" s="718" t="s">
        <v>3427</v>
      </c>
      <c r="F209" s="718" t="s">
        <v>3380</v>
      </c>
      <c r="G209" s="718" t="s">
        <v>3196</v>
      </c>
      <c r="H209" s="718" t="s">
        <v>3429</v>
      </c>
      <c r="I209" s="718" t="s">
        <v>3428</v>
      </c>
      <c r="J209" s="790"/>
    </row>
    <row r="210" spans="1:10" x14ac:dyDescent="0.3">
      <c r="A210" s="960"/>
      <c r="B210" s="965"/>
      <c r="C210" s="950" t="s">
        <v>3137</v>
      </c>
      <c r="D210" s="955" t="s">
        <v>3414</v>
      </c>
      <c r="E210" s="788" t="s">
        <v>3221</v>
      </c>
      <c r="F210" s="788" t="s">
        <v>3446</v>
      </c>
      <c r="G210" s="788" t="s">
        <v>3448</v>
      </c>
      <c r="H210" s="716" t="s">
        <v>3458</v>
      </c>
      <c r="I210" s="716" t="s">
        <v>3463</v>
      </c>
      <c r="J210" s="790">
        <v>-5</v>
      </c>
    </row>
    <row r="211" spans="1:10" x14ac:dyDescent="0.3">
      <c r="A211" s="960"/>
      <c r="B211" s="965"/>
      <c r="C211" s="951"/>
      <c r="D211" s="956"/>
      <c r="E211" s="716" t="s">
        <v>3464</v>
      </c>
      <c r="F211" s="716" t="s">
        <v>3465</v>
      </c>
      <c r="G211" s="716" t="s">
        <v>3432</v>
      </c>
      <c r="H211" s="716" t="s">
        <v>3466</v>
      </c>
      <c r="I211" s="716" t="s">
        <v>3467</v>
      </c>
      <c r="J211" s="790"/>
    </row>
    <row r="212" spans="1:10" x14ac:dyDescent="0.3">
      <c r="A212" s="960"/>
      <c r="B212" s="965"/>
      <c r="C212" s="950" t="s">
        <v>3138</v>
      </c>
      <c r="D212" s="957" t="s">
        <v>3418</v>
      </c>
      <c r="E212" s="791" t="s">
        <v>3468</v>
      </c>
      <c r="F212" s="717" t="s">
        <v>3291</v>
      </c>
      <c r="G212" s="791" t="s">
        <v>3452</v>
      </c>
      <c r="H212" s="791" t="s">
        <v>3454</v>
      </c>
      <c r="I212" s="717" t="s">
        <v>3436</v>
      </c>
      <c r="J212" s="790">
        <v>0</v>
      </c>
    </row>
    <row r="213" spans="1:10" x14ac:dyDescent="0.3">
      <c r="A213" s="960"/>
      <c r="B213" s="965"/>
      <c r="C213" s="951"/>
      <c r="D213" s="958"/>
      <c r="E213" s="717" t="s">
        <v>3469</v>
      </c>
      <c r="F213" s="717" t="s">
        <v>3470</v>
      </c>
      <c r="G213" s="717" t="s">
        <v>3434</v>
      </c>
      <c r="H213" s="717" t="s">
        <v>3471</v>
      </c>
      <c r="I213" s="717" t="s">
        <v>3472</v>
      </c>
      <c r="J213" s="713"/>
    </row>
    <row r="214" spans="1:10" x14ac:dyDescent="0.3">
      <c r="A214" s="960"/>
      <c r="B214" s="965"/>
      <c r="C214" s="950" t="s">
        <v>3139</v>
      </c>
      <c r="D214" s="952" t="s">
        <v>3421</v>
      </c>
      <c r="E214" s="753" t="s">
        <v>3455</v>
      </c>
      <c r="F214" s="715" t="s">
        <v>3361</v>
      </c>
      <c r="G214" s="715" t="s">
        <v>3319</v>
      </c>
      <c r="H214" s="715" t="s">
        <v>3266</v>
      </c>
      <c r="I214" s="715" t="s">
        <v>3245</v>
      </c>
      <c r="J214" s="790">
        <v>-10</v>
      </c>
    </row>
    <row r="215" spans="1:10" x14ac:dyDescent="0.3">
      <c r="A215" s="960"/>
      <c r="B215" s="965"/>
      <c r="C215" s="951"/>
      <c r="D215" s="952"/>
      <c r="E215" s="715" t="s">
        <v>3437</v>
      </c>
      <c r="F215" s="715" t="s">
        <v>3438</v>
      </c>
      <c r="G215" s="715" t="s">
        <v>3170</v>
      </c>
      <c r="H215" s="715" t="s">
        <v>3439</v>
      </c>
      <c r="I215" s="715" t="s">
        <v>3441</v>
      </c>
      <c r="J215" s="790"/>
    </row>
    <row r="216" spans="1:10" x14ac:dyDescent="0.3">
      <c r="J216" s="713"/>
    </row>
    <row r="217" spans="1:10" x14ac:dyDescent="0.3">
      <c r="B217" s="718" t="s">
        <v>3473</v>
      </c>
      <c r="C217" s="792"/>
      <c r="J217" s="713"/>
    </row>
    <row r="218" spans="1:10" x14ac:dyDescent="0.3">
      <c r="B218" s="716" t="s">
        <v>3474</v>
      </c>
      <c r="C218" s="793"/>
      <c r="J218" s="713"/>
    </row>
    <row r="219" spans="1:10" x14ac:dyDescent="0.3">
      <c r="B219" s="717" t="s">
        <v>3475</v>
      </c>
      <c r="C219" s="794"/>
      <c r="J219" s="713"/>
    </row>
    <row r="220" spans="1:10" x14ac:dyDescent="0.3">
      <c r="B220" s="715" t="s">
        <v>3476</v>
      </c>
      <c r="C220" s="795"/>
      <c r="J220" s="713"/>
    </row>
    <row r="221" spans="1:10" x14ac:dyDescent="0.3">
      <c r="J221" s="713"/>
    </row>
  </sheetData>
  <sheetProtection selectLockedCells="1"/>
  <mergeCells count="84">
    <mergeCell ref="A10:A13"/>
    <mergeCell ref="B10:B13"/>
    <mergeCell ref="J1:K1"/>
    <mergeCell ref="A2:A5"/>
    <mergeCell ref="B2:B5"/>
    <mergeCell ref="A6:A9"/>
    <mergeCell ref="B6:B9"/>
    <mergeCell ref="A14:A17"/>
    <mergeCell ref="B14:B17"/>
    <mergeCell ref="A18:A25"/>
    <mergeCell ref="B18:B25"/>
    <mergeCell ref="A26:A33"/>
    <mergeCell ref="B26:B33"/>
    <mergeCell ref="A63:A66"/>
    <mergeCell ref="B63:B66"/>
    <mergeCell ref="A34:A37"/>
    <mergeCell ref="B34:B37"/>
    <mergeCell ref="A38:A49"/>
    <mergeCell ref="B38:B49"/>
    <mergeCell ref="A50:A53"/>
    <mergeCell ref="B50:B53"/>
    <mergeCell ref="A54:A57"/>
    <mergeCell ref="B54:B57"/>
    <mergeCell ref="A58:A61"/>
    <mergeCell ref="B58:B61"/>
    <mergeCell ref="A62:K62"/>
    <mergeCell ref="A67:A70"/>
    <mergeCell ref="B67:B70"/>
    <mergeCell ref="A71:A74"/>
    <mergeCell ref="B71:B74"/>
    <mergeCell ref="A75:A82"/>
    <mergeCell ref="B75:B82"/>
    <mergeCell ref="A83:A86"/>
    <mergeCell ref="B83:B86"/>
    <mergeCell ref="A87:A98"/>
    <mergeCell ref="B87:B98"/>
    <mergeCell ref="A99:A106"/>
    <mergeCell ref="B99:B106"/>
    <mergeCell ref="A107:A110"/>
    <mergeCell ref="B107:B110"/>
    <mergeCell ref="A111:A118"/>
    <mergeCell ref="B111:B118"/>
    <mergeCell ref="A119:A122"/>
    <mergeCell ref="B119:B122"/>
    <mergeCell ref="A123:A134"/>
    <mergeCell ref="B123:B134"/>
    <mergeCell ref="A135:A138"/>
    <mergeCell ref="B135:B138"/>
    <mergeCell ref="A139:A142"/>
    <mergeCell ref="B139:B142"/>
    <mergeCell ref="A143:A150"/>
    <mergeCell ref="B143:B150"/>
    <mergeCell ref="A151:A158"/>
    <mergeCell ref="B151:B158"/>
    <mergeCell ref="A159:A162"/>
    <mergeCell ref="B159:B162"/>
    <mergeCell ref="A193:A196"/>
    <mergeCell ref="B193:B196"/>
    <mergeCell ref="A163:A166"/>
    <mergeCell ref="B163:B166"/>
    <mergeCell ref="A167:K167"/>
    <mergeCell ref="A168:A171"/>
    <mergeCell ref="B168:B171"/>
    <mergeCell ref="A172:A175"/>
    <mergeCell ref="B172:B175"/>
    <mergeCell ref="A176:A179"/>
    <mergeCell ref="B176:B179"/>
    <mergeCell ref="E186:I186"/>
    <mergeCell ref="A188:A191"/>
    <mergeCell ref="B188:B191"/>
    <mergeCell ref="A198:A201"/>
    <mergeCell ref="B198:B201"/>
    <mergeCell ref="A203:A206"/>
    <mergeCell ref="B203:B206"/>
    <mergeCell ref="A208:A215"/>
    <mergeCell ref="B208:B215"/>
    <mergeCell ref="C214:C215"/>
    <mergeCell ref="D214:D215"/>
    <mergeCell ref="C208:C209"/>
    <mergeCell ref="D208:D209"/>
    <mergeCell ref="C210:C211"/>
    <mergeCell ref="D210:D211"/>
    <mergeCell ref="C212:C213"/>
    <mergeCell ref="D212:D213"/>
  </mergeCells>
  <phoneticPr fontId="4" type="noConversion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  <rowBreaks count="2" manualBreakCount="2">
    <brk id="86" max="8" man="1"/>
    <brk id="180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"/>
  <sheetViews>
    <sheetView topLeftCell="A40" zoomScale="96" zoomScaleNormal="96" workbookViewId="0">
      <selection activeCell="L5" sqref="L5"/>
    </sheetView>
  </sheetViews>
  <sheetFormatPr defaultRowHeight="16.2" x14ac:dyDescent="0.3"/>
  <cols>
    <col min="1" max="1" width="19.44140625" customWidth="1"/>
    <col min="2" max="12" width="10" customWidth="1"/>
    <col min="13" max="13" width="17.109375" customWidth="1"/>
    <col min="15" max="15" width="17.21875" customWidth="1"/>
    <col min="16" max="16" width="19.33203125" customWidth="1"/>
    <col min="17" max="17" width="47.6640625" customWidth="1"/>
  </cols>
  <sheetData>
    <row r="1" spans="1:18" ht="16.2" customHeight="1" thickBot="1" x14ac:dyDescent="0.35">
      <c r="A1" s="188"/>
      <c r="B1" s="186"/>
      <c r="C1" s="186"/>
      <c r="D1" s="190" t="s">
        <v>644</v>
      </c>
      <c r="E1" s="186"/>
      <c r="F1" s="188"/>
      <c r="G1" s="209" t="s">
        <v>669</v>
      </c>
      <c r="H1" s="189"/>
      <c r="I1" s="186"/>
      <c r="J1" s="190" t="s">
        <v>3565</v>
      </c>
      <c r="K1" s="186"/>
      <c r="L1" s="188"/>
      <c r="M1" s="209" t="s">
        <v>3507</v>
      </c>
    </row>
    <row r="2" spans="1:18" s="684" customFormat="1" ht="17.399999999999999" thickTop="1" thickBot="1" x14ac:dyDescent="0.35">
      <c r="A2" s="680" t="s">
        <v>638</v>
      </c>
      <c r="B2" s="681" t="s">
        <v>639</v>
      </c>
      <c r="C2" s="681" t="s">
        <v>640</v>
      </c>
      <c r="D2" s="681" t="s">
        <v>641</v>
      </c>
      <c r="E2" s="681" t="s">
        <v>642</v>
      </c>
      <c r="F2" s="682" t="s">
        <v>643</v>
      </c>
      <c r="G2" s="683"/>
      <c r="H2" s="681" t="s">
        <v>639</v>
      </c>
      <c r="I2" s="681" t="s">
        <v>640</v>
      </c>
      <c r="J2" s="681" t="s">
        <v>641</v>
      </c>
      <c r="K2" s="681" t="s">
        <v>642</v>
      </c>
      <c r="L2" s="682" t="s">
        <v>643</v>
      </c>
      <c r="M2" s="797"/>
      <c r="O2"/>
      <c r="P2"/>
      <c r="Q2"/>
      <c r="R2"/>
    </row>
    <row r="3" spans="1:18" ht="16.8" thickTop="1" x14ac:dyDescent="0.3">
      <c r="A3" s="205" t="s">
        <v>3479</v>
      </c>
      <c r="B3" s="192" t="s">
        <v>252</v>
      </c>
      <c r="C3" s="193" t="s">
        <v>290</v>
      </c>
      <c r="D3" s="182"/>
      <c r="E3" s="182"/>
      <c r="F3" s="194"/>
      <c r="G3" s="207"/>
      <c r="H3" s="192" t="s">
        <v>3082</v>
      </c>
      <c r="I3" s="193" t="s">
        <v>3083</v>
      </c>
      <c r="J3" s="193" t="s">
        <v>3052</v>
      </c>
      <c r="L3" s="194"/>
      <c r="M3" s="798" t="s">
        <v>3543</v>
      </c>
    </row>
    <row r="4" spans="1:18" x14ac:dyDescent="0.3">
      <c r="A4" s="183" t="s">
        <v>3553</v>
      </c>
      <c r="B4" s="192" t="s">
        <v>22</v>
      </c>
      <c r="C4" s="191" t="s">
        <v>289</v>
      </c>
      <c r="D4" s="191" t="s">
        <v>646</v>
      </c>
      <c r="E4" s="182"/>
      <c r="F4" s="195"/>
      <c r="G4" s="207"/>
      <c r="H4" s="192" t="s">
        <v>4259</v>
      </c>
      <c r="J4" s="191" t="s">
        <v>4278</v>
      </c>
      <c r="L4" s="195"/>
      <c r="M4" s="798" t="s">
        <v>3590</v>
      </c>
    </row>
    <row r="5" spans="1:18" ht="16.2" customHeight="1" thickBot="1" x14ac:dyDescent="0.35">
      <c r="A5" s="199" t="s">
        <v>3081</v>
      </c>
      <c r="B5" s="702" t="s">
        <v>23</v>
      </c>
      <c r="C5" s="703"/>
      <c r="D5" s="704" t="s">
        <v>676</v>
      </c>
      <c r="E5" s="703"/>
      <c r="F5" s="705"/>
      <c r="G5" s="207"/>
      <c r="H5" s="706"/>
      <c r="I5" s="707"/>
      <c r="J5" s="704" t="s">
        <v>3084</v>
      </c>
      <c r="K5" s="704" t="s">
        <v>3085</v>
      </c>
      <c r="L5" s="705"/>
      <c r="M5" s="798"/>
    </row>
    <row r="6" spans="1:18" x14ac:dyDescent="0.3">
      <c r="A6" s="185" t="s">
        <v>3487</v>
      </c>
      <c r="B6" s="197" t="s">
        <v>259</v>
      </c>
      <c r="C6" s="191" t="s">
        <v>107</v>
      </c>
      <c r="D6" s="182"/>
      <c r="E6" s="196"/>
      <c r="F6" s="195"/>
      <c r="G6" s="805"/>
      <c r="H6" s="197" t="s">
        <v>3086</v>
      </c>
      <c r="I6" s="191" t="s">
        <v>4233</v>
      </c>
      <c r="J6" s="191" t="s">
        <v>4234</v>
      </c>
      <c r="L6" s="198" t="s">
        <v>3564</v>
      </c>
      <c r="M6" s="798" t="s">
        <v>3573</v>
      </c>
    </row>
    <row r="7" spans="1:18" ht="16.8" customHeight="1" x14ac:dyDescent="0.3">
      <c r="A7" s="185" t="s">
        <v>3074</v>
      </c>
      <c r="B7" s="191" t="s">
        <v>257</v>
      </c>
      <c r="D7" s="182"/>
      <c r="E7" s="191" t="s">
        <v>666</v>
      </c>
      <c r="F7" s="198" t="s">
        <v>649</v>
      </c>
      <c r="G7" s="207"/>
      <c r="H7" s="191" t="s">
        <v>3087</v>
      </c>
      <c r="L7" s="198"/>
      <c r="M7" s="798"/>
    </row>
    <row r="8" spans="1:18" x14ac:dyDescent="0.3">
      <c r="A8" s="183" t="s">
        <v>3508</v>
      </c>
      <c r="B8" s="182"/>
      <c r="C8" s="191"/>
      <c r="D8" s="193" t="s">
        <v>614</v>
      </c>
      <c r="E8" s="191" t="s">
        <v>355</v>
      </c>
      <c r="F8" s="195"/>
      <c r="G8" s="207"/>
      <c r="H8" s="1011" t="s">
        <v>4231</v>
      </c>
      <c r="J8" s="191" t="s">
        <v>4232</v>
      </c>
      <c r="K8" s="191" t="s">
        <v>3088</v>
      </c>
      <c r="L8" s="198" t="s">
        <v>3533</v>
      </c>
      <c r="M8" s="798" t="s">
        <v>3568</v>
      </c>
    </row>
    <row r="9" spans="1:18" ht="16.8" thickBot="1" x14ac:dyDescent="0.35">
      <c r="A9" s="676" t="s">
        <v>3491</v>
      </c>
      <c r="F9" s="184"/>
      <c r="G9" s="207"/>
      <c r="H9" s="191" t="s">
        <v>4258</v>
      </c>
      <c r="J9" s="807" t="s">
        <v>3107</v>
      </c>
      <c r="L9" s="198" t="s">
        <v>3534</v>
      </c>
      <c r="M9" s="798" t="s">
        <v>3593</v>
      </c>
    </row>
    <row r="10" spans="1:18" ht="17.399999999999999" thickTop="1" thickBot="1" x14ac:dyDescent="0.35">
      <c r="A10" s="694" t="s">
        <v>648</v>
      </c>
      <c r="B10" s="695" t="s">
        <v>639</v>
      </c>
      <c r="C10" s="695" t="s">
        <v>640</v>
      </c>
      <c r="D10" s="695" t="s">
        <v>641</v>
      </c>
      <c r="E10" s="695" t="s">
        <v>642</v>
      </c>
      <c r="F10" s="696" t="s">
        <v>643</v>
      </c>
      <c r="G10" s="683"/>
      <c r="H10" s="695" t="s">
        <v>639</v>
      </c>
      <c r="I10" s="695" t="s">
        <v>640</v>
      </c>
      <c r="J10" s="695" t="s">
        <v>641</v>
      </c>
      <c r="K10" s="695" t="s">
        <v>642</v>
      </c>
      <c r="L10" s="696" t="s">
        <v>643</v>
      </c>
      <c r="M10" s="797"/>
    </row>
    <row r="11" spans="1:18" ht="16.8" thickTop="1" x14ac:dyDescent="0.3">
      <c r="A11" s="699" t="s">
        <v>3484</v>
      </c>
      <c r="G11" s="207"/>
      <c r="J11" s="193" t="s">
        <v>3089</v>
      </c>
      <c r="K11" s="193" t="s">
        <v>3103</v>
      </c>
      <c r="L11" s="198" t="s">
        <v>3096</v>
      </c>
      <c r="M11" s="798"/>
    </row>
    <row r="12" spans="1:18" x14ac:dyDescent="0.3">
      <c r="A12" s="698" t="s">
        <v>3492</v>
      </c>
      <c r="D12" s="193" t="s">
        <v>653</v>
      </c>
      <c r="F12" s="198" t="s">
        <v>655</v>
      </c>
      <c r="G12" s="207"/>
      <c r="J12" s="193" t="s">
        <v>4274</v>
      </c>
      <c r="K12" s="193" t="s">
        <v>3101</v>
      </c>
      <c r="L12" s="198" t="s">
        <v>4253</v>
      </c>
      <c r="M12" s="798" t="s">
        <v>3587</v>
      </c>
    </row>
    <row r="13" spans="1:18" ht="16.8" thickBot="1" x14ac:dyDescent="0.35">
      <c r="A13" s="201" t="s">
        <v>3528</v>
      </c>
      <c r="B13" s="706"/>
      <c r="C13" s="707"/>
      <c r="D13" s="707"/>
      <c r="E13" s="708" t="s">
        <v>320</v>
      </c>
      <c r="F13" s="709" t="s">
        <v>656</v>
      </c>
      <c r="G13" s="805"/>
      <c r="H13" s="706"/>
      <c r="I13" s="708" t="s">
        <v>4265</v>
      </c>
      <c r="J13" s="708" t="s">
        <v>4273</v>
      </c>
      <c r="K13" s="708" t="s">
        <v>3102</v>
      </c>
      <c r="L13" s="709" t="s">
        <v>3097</v>
      </c>
      <c r="M13" s="798" t="s">
        <v>3574</v>
      </c>
    </row>
    <row r="14" spans="1:18" x14ac:dyDescent="0.3">
      <c r="A14" s="185" t="s">
        <v>3488</v>
      </c>
      <c r="D14" s="193" t="s">
        <v>589</v>
      </c>
      <c r="E14" s="191" t="s">
        <v>326</v>
      </c>
      <c r="F14" s="184"/>
      <c r="G14" s="207"/>
      <c r="J14" s="193" t="s">
        <v>4275</v>
      </c>
      <c r="K14" s="1012" t="s">
        <v>4244</v>
      </c>
      <c r="L14" s="198" t="s">
        <v>3094</v>
      </c>
      <c r="M14" s="798" t="s">
        <v>3591</v>
      </c>
    </row>
    <row r="15" spans="1:18" x14ac:dyDescent="0.3">
      <c r="A15" s="183" t="s">
        <v>3485</v>
      </c>
      <c r="B15" s="202"/>
      <c r="C15" s="191" t="s">
        <v>295</v>
      </c>
      <c r="D15" s="191" t="s">
        <v>582</v>
      </c>
      <c r="F15" s="184"/>
      <c r="G15" s="207"/>
      <c r="J15" s="193" t="s">
        <v>3093</v>
      </c>
      <c r="K15" s="193" t="s">
        <v>3099</v>
      </c>
      <c r="L15" s="198"/>
      <c r="M15" s="798"/>
    </row>
    <row r="16" spans="1:18" x14ac:dyDescent="0.3">
      <c r="A16" s="230" t="s">
        <v>3489</v>
      </c>
      <c r="F16" s="184"/>
      <c r="G16" s="210"/>
      <c r="J16" s="193" t="s">
        <v>3092</v>
      </c>
      <c r="K16" s="193" t="s">
        <v>3098</v>
      </c>
      <c r="L16" s="184"/>
      <c r="M16" s="798"/>
    </row>
    <row r="17" spans="1:13" x14ac:dyDescent="0.3">
      <c r="A17" s="230" t="s">
        <v>3509</v>
      </c>
      <c r="F17" s="184"/>
      <c r="G17" s="207"/>
      <c r="J17" s="193" t="s">
        <v>3090</v>
      </c>
      <c r="K17" s="1012" t="s">
        <v>4245</v>
      </c>
      <c r="L17" s="1013" t="s">
        <v>4252</v>
      </c>
      <c r="M17" s="798" t="s">
        <v>3589</v>
      </c>
    </row>
    <row r="18" spans="1:13" x14ac:dyDescent="0.3">
      <c r="A18" s="230" t="s">
        <v>3552</v>
      </c>
      <c r="G18" s="207"/>
      <c r="J18" s="193"/>
      <c r="K18" s="193" t="s">
        <v>4246</v>
      </c>
      <c r="L18" s="198" t="s">
        <v>4251</v>
      </c>
      <c r="M18" s="798" t="s">
        <v>3567</v>
      </c>
    </row>
    <row r="19" spans="1:13" ht="16.8" thickBot="1" x14ac:dyDescent="0.35">
      <c r="A19" s="697" t="s">
        <v>3122</v>
      </c>
      <c r="B19" s="186"/>
      <c r="C19" s="186"/>
      <c r="D19" s="685" t="s">
        <v>3120</v>
      </c>
      <c r="E19" s="215" t="s">
        <v>3119</v>
      </c>
      <c r="F19" s="188"/>
      <c r="G19" s="208"/>
      <c r="H19" s="186"/>
      <c r="I19" s="186"/>
      <c r="J19" s="685" t="s">
        <v>3091</v>
      </c>
      <c r="K19" s="685" t="s">
        <v>3100</v>
      </c>
      <c r="L19" s="216" t="s">
        <v>3095</v>
      </c>
      <c r="M19" s="799"/>
    </row>
    <row r="20" spans="1:13" ht="17.399999999999999" thickTop="1" thickBot="1" x14ac:dyDescent="0.35">
      <c r="A20" s="187" t="s">
        <v>647</v>
      </c>
      <c r="B20" s="681" t="s">
        <v>639</v>
      </c>
      <c r="C20" s="681" t="s">
        <v>640</v>
      </c>
      <c r="D20" s="681" t="s">
        <v>641</v>
      </c>
      <c r="E20" s="681" t="s">
        <v>642</v>
      </c>
      <c r="F20" s="682" t="s">
        <v>643</v>
      </c>
      <c r="G20" s="683"/>
      <c r="H20" s="681" t="s">
        <v>639</v>
      </c>
      <c r="I20" s="681" t="s">
        <v>640</v>
      </c>
      <c r="J20" s="681" t="s">
        <v>641</v>
      </c>
      <c r="K20" s="681" t="s">
        <v>642</v>
      </c>
      <c r="L20" s="682" t="s">
        <v>643</v>
      </c>
      <c r="M20" s="797"/>
    </row>
    <row r="21" spans="1:13" ht="16.8" thickTop="1" x14ac:dyDescent="0.3">
      <c r="A21" s="183" t="s">
        <v>3493</v>
      </c>
      <c r="C21" s="193"/>
      <c r="E21" s="191" t="s">
        <v>346</v>
      </c>
      <c r="F21" s="184"/>
      <c r="G21" s="805" t="s">
        <v>3562</v>
      </c>
      <c r="K21" s="193" t="s">
        <v>4268</v>
      </c>
      <c r="L21" s="184"/>
      <c r="M21" s="798" t="s">
        <v>3567</v>
      </c>
    </row>
    <row r="22" spans="1:13" x14ac:dyDescent="0.3">
      <c r="A22" s="183" t="s">
        <v>3510</v>
      </c>
      <c r="D22" s="191" t="s">
        <v>609</v>
      </c>
      <c r="E22" s="191"/>
      <c r="F22" s="198" t="s">
        <v>658</v>
      </c>
      <c r="G22" s="207"/>
      <c r="J22" s="191" t="s">
        <v>4277</v>
      </c>
      <c r="K22" s="191" t="s">
        <v>4267</v>
      </c>
      <c r="L22" s="198" t="s">
        <v>3561</v>
      </c>
      <c r="M22" s="798" t="s">
        <v>3575</v>
      </c>
    </row>
    <row r="23" spans="1:13" ht="16.8" thickBot="1" x14ac:dyDescent="0.35">
      <c r="A23" s="199" t="s">
        <v>3506</v>
      </c>
      <c r="B23" s="706"/>
      <c r="C23" s="707"/>
      <c r="D23" s="707"/>
      <c r="E23" s="704"/>
      <c r="F23" s="710"/>
      <c r="G23" s="207"/>
      <c r="H23" s="706"/>
      <c r="I23" s="707"/>
      <c r="J23" s="707"/>
      <c r="K23" s="707"/>
      <c r="L23" s="709" t="s">
        <v>3106</v>
      </c>
      <c r="M23" s="798"/>
    </row>
    <row r="24" spans="1:13" x14ac:dyDescent="0.3">
      <c r="A24" s="230" t="s">
        <v>3511</v>
      </c>
      <c r="F24" s="184"/>
      <c r="G24" s="207"/>
      <c r="J24" s="191"/>
      <c r="K24" s="192" t="s">
        <v>4235</v>
      </c>
      <c r="L24" s="198" t="s">
        <v>3105</v>
      </c>
      <c r="M24" s="798" t="s">
        <v>3569</v>
      </c>
    </row>
    <row r="25" spans="1:13" x14ac:dyDescent="0.3">
      <c r="A25" s="676" t="s">
        <v>3514</v>
      </c>
      <c r="F25" s="184"/>
      <c r="G25" s="207"/>
      <c r="J25" s="191" t="s">
        <v>3108</v>
      </c>
      <c r="K25" s="191" t="s">
        <v>4236</v>
      </c>
      <c r="L25" s="198" t="s">
        <v>4238</v>
      </c>
      <c r="M25" s="798" t="s">
        <v>3568</v>
      </c>
    </row>
    <row r="26" spans="1:13" x14ac:dyDescent="0.3">
      <c r="A26" s="676" t="s">
        <v>3480</v>
      </c>
      <c r="F26" s="184"/>
      <c r="G26" s="207"/>
      <c r="L26" s="198" t="s">
        <v>3104</v>
      </c>
      <c r="M26" s="798"/>
    </row>
    <row r="27" spans="1:13" x14ac:dyDescent="0.3">
      <c r="A27" s="676" t="s">
        <v>3512</v>
      </c>
      <c r="G27" s="207"/>
      <c r="K27" s="191" t="s">
        <v>4237</v>
      </c>
      <c r="L27" s="198" t="s">
        <v>4239</v>
      </c>
      <c r="M27" s="798" t="s">
        <v>3588</v>
      </c>
    </row>
    <row r="28" spans="1:13" x14ac:dyDescent="0.3">
      <c r="A28" s="676" t="s">
        <v>3481</v>
      </c>
      <c r="F28" s="184"/>
      <c r="G28" s="207"/>
      <c r="K28" s="191" t="s">
        <v>3121</v>
      </c>
      <c r="L28" s="184"/>
      <c r="M28" s="798"/>
    </row>
    <row r="29" spans="1:13" ht="16.8" thickBot="1" x14ac:dyDescent="0.35">
      <c r="A29" s="676"/>
      <c r="F29" s="184"/>
      <c r="G29" s="207"/>
      <c r="H29" s="191"/>
      <c r="J29" s="807"/>
      <c r="L29" s="198"/>
      <c r="M29" s="798"/>
    </row>
    <row r="30" spans="1:13" ht="16.8" thickBot="1" x14ac:dyDescent="0.35">
      <c r="A30" s="212" t="s">
        <v>3482</v>
      </c>
      <c r="B30" s="186"/>
      <c r="C30" s="186"/>
      <c r="D30" s="186"/>
      <c r="E30" s="186"/>
      <c r="F30" s="216" t="s">
        <v>677</v>
      </c>
      <c r="G30" s="231"/>
      <c r="H30" s="186"/>
      <c r="I30" s="186"/>
      <c r="J30" s="186"/>
      <c r="K30" s="186"/>
      <c r="L30" s="216"/>
      <c r="M30" s="800"/>
    </row>
    <row r="31" spans="1:13" ht="17.399999999999999" thickTop="1" thickBot="1" x14ac:dyDescent="0.35">
      <c r="A31" s="187" t="s">
        <v>3045</v>
      </c>
      <c r="B31" s="681" t="s">
        <v>639</v>
      </c>
      <c r="C31" s="681" t="s">
        <v>640</v>
      </c>
      <c r="D31" s="681" t="s">
        <v>641</v>
      </c>
      <c r="E31" s="681" t="s">
        <v>642</v>
      </c>
      <c r="F31" s="682" t="s">
        <v>643</v>
      </c>
      <c r="G31" s="683"/>
      <c r="H31" s="681" t="s">
        <v>639</v>
      </c>
      <c r="I31" s="681" t="s">
        <v>640</v>
      </c>
      <c r="J31" s="681" t="s">
        <v>641</v>
      </c>
      <c r="K31" s="681" t="s">
        <v>642</v>
      </c>
      <c r="L31" s="682" t="s">
        <v>643</v>
      </c>
      <c r="M31" s="797"/>
    </row>
    <row r="32" spans="1:13" ht="16.8" thickTop="1" x14ac:dyDescent="0.3">
      <c r="A32" s="205" t="s">
        <v>3494</v>
      </c>
      <c r="E32" s="191" t="s">
        <v>274</v>
      </c>
      <c r="F32" s="200" t="s">
        <v>652</v>
      </c>
      <c r="G32" s="207"/>
      <c r="K32" s="1014" t="s">
        <v>4243</v>
      </c>
      <c r="L32" s="198" t="s">
        <v>4241</v>
      </c>
      <c r="M32" s="798" t="s">
        <v>3576</v>
      </c>
    </row>
    <row r="33" spans="1:15" x14ac:dyDescent="0.3">
      <c r="A33" s="185" t="s">
        <v>3495</v>
      </c>
      <c r="E33" s="191" t="s">
        <v>274</v>
      </c>
      <c r="F33" s="200" t="s">
        <v>652</v>
      </c>
      <c r="G33" s="805" t="s">
        <v>3563</v>
      </c>
      <c r="J33" s="191" t="s">
        <v>4270</v>
      </c>
      <c r="K33" s="191" t="s">
        <v>4262</v>
      </c>
      <c r="L33" s="198" t="s">
        <v>3129</v>
      </c>
      <c r="M33" s="798" t="s">
        <v>3571</v>
      </c>
    </row>
    <row r="34" spans="1:15" ht="16.8" thickBot="1" x14ac:dyDescent="0.35">
      <c r="A34" s="700" t="s">
        <v>3525</v>
      </c>
      <c r="B34" s="706"/>
      <c r="C34" s="707"/>
      <c r="D34" s="707"/>
      <c r="E34" s="704" t="s">
        <v>274</v>
      </c>
      <c r="F34" s="711" t="s">
        <v>652</v>
      </c>
      <c r="G34" s="207"/>
      <c r="H34" s="706"/>
      <c r="I34" s="707"/>
      <c r="J34" s="707"/>
      <c r="K34" s="707"/>
      <c r="L34" s="709" t="s">
        <v>3130</v>
      </c>
      <c r="M34" s="798"/>
    </row>
    <row r="35" spans="1:15" x14ac:dyDescent="0.3">
      <c r="A35" s="185" t="s">
        <v>3483</v>
      </c>
      <c r="E35" s="191" t="s">
        <v>364</v>
      </c>
      <c r="F35" s="198" t="s">
        <v>654</v>
      </c>
      <c r="G35" s="207"/>
      <c r="J35" s="191" t="s">
        <v>4266</v>
      </c>
      <c r="L35" s="198" t="s">
        <v>3131</v>
      </c>
      <c r="M35" s="798" t="s">
        <v>3566</v>
      </c>
    </row>
    <row r="36" spans="1:15" x14ac:dyDescent="0.3">
      <c r="A36" s="183" t="s">
        <v>3515</v>
      </c>
      <c r="E36" s="191" t="s">
        <v>70</v>
      </c>
      <c r="F36" s="198" t="s">
        <v>657</v>
      </c>
      <c r="G36" s="804"/>
      <c r="K36" s="191" t="s">
        <v>3109</v>
      </c>
      <c r="L36" s="198" t="s">
        <v>3123</v>
      </c>
      <c r="M36" s="798" t="s">
        <v>3592</v>
      </c>
    </row>
    <row r="37" spans="1:15" x14ac:dyDescent="0.3">
      <c r="A37" s="183" t="s">
        <v>3513</v>
      </c>
      <c r="E37" s="191" t="s">
        <v>277</v>
      </c>
      <c r="F37" s="198" t="s">
        <v>650</v>
      </c>
      <c r="G37" s="805" t="s">
        <v>3535</v>
      </c>
      <c r="K37" s="191" t="s">
        <v>4242</v>
      </c>
      <c r="L37" s="198" t="s">
        <v>4240</v>
      </c>
      <c r="M37" s="798" t="s">
        <v>3570</v>
      </c>
    </row>
    <row r="38" spans="1:15" x14ac:dyDescent="0.3">
      <c r="A38" s="230" t="s">
        <v>3490</v>
      </c>
      <c r="F38" s="200" t="s">
        <v>3111</v>
      </c>
      <c r="G38" s="805" t="s">
        <v>3536</v>
      </c>
      <c r="I38" s="191" t="s">
        <v>3110</v>
      </c>
      <c r="K38" s="191" t="s">
        <v>4264</v>
      </c>
      <c r="L38" s="200" t="s">
        <v>4255</v>
      </c>
      <c r="M38" s="798" t="s">
        <v>3572</v>
      </c>
    </row>
    <row r="39" spans="1:15" x14ac:dyDescent="0.3">
      <c r="A39" s="676" t="s">
        <v>3523</v>
      </c>
      <c r="F39" s="184"/>
      <c r="G39" s="231"/>
      <c r="L39" s="200" t="s">
        <v>3478</v>
      </c>
      <c r="M39" s="800"/>
    </row>
    <row r="40" spans="1:15" ht="16.8" thickBot="1" x14ac:dyDescent="0.35">
      <c r="A40" s="211" t="s">
        <v>3540</v>
      </c>
      <c r="B40" s="186"/>
      <c r="C40" s="186"/>
      <c r="D40" s="186"/>
      <c r="E40" s="186"/>
      <c r="F40" s="686" t="s">
        <v>673</v>
      </c>
      <c r="G40" s="208"/>
      <c r="H40" s="186"/>
      <c r="I40" s="186"/>
      <c r="J40" s="186"/>
      <c r="K40" s="215" t="s">
        <v>4263</v>
      </c>
      <c r="L40" s="686" t="s">
        <v>4254</v>
      </c>
      <c r="M40" s="798" t="s">
        <v>3577</v>
      </c>
    </row>
    <row r="41" spans="1:15" ht="17.399999999999999" thickTop="1" thickBot="1" x14ac:dyDescent="0.35">
      <c r="A41" s="187" t="s">
        <v>651</v>
      </c>
      <c r="B41" s="681" t="s">
        <v>639</v>
      </c>
      <c r="C41" s="681" t="s">
        <v>640</v>
      </c>
      <c r="D41" s="681" t="s">
        <v>641</v>
      </c>
      <c r="E41" s="681" t="s">
        <v>642</v>
      </c>
      <c r="F41" s="682" t="s">
        <v>643</v>
      </c>
      <c r="G41" s="683"/>
      <c r="H41" s="681" t="s">
        <v>639</v>
      </c>
      <c r="I41" s="681" t="s">
        <v>640</v>
      </c>
      <c r="J41" s="681" t="s">
        <v>641</v>
      </c>
      <c r="K41" s="681" t="s">
        <v>642</v>
      </c>
      <c r="L41" s="682" t="s">
        <v>643</v>
      </c>
      <c r="M41" s="797"/>
    </row>
    <row r="42" spans="1:15" ht="16.8" thickTop="1" x14ac:dyDescent="0.3">
      <c r="A42" s="205" t="s">
        <v>3578</v>
      </c>
      <c r="D42" s="182"/>
      <c r="E42" s="191" t="s">
        <v>189</v>
      </c>
      <c r="F42" s="206" t="s">
        <v>661</v>
      </c>
      <c r="G42" s="805" t="s">
        <v>4261</v>
      </c>
      <c r="K42" s="191" t="s">
        <v>3117</v>
      </c>
      <c r="L42" s="198" t="s">
        <v>4257</v>
      </c>
      <c r="M42" s="798"/>
    </row>
    <row r="43" spans="1:15" x14ac:dyDescent="0.3">
      <c r="A43" s="185" t="s">
        <v>3583</v>
      </c>
      <c r="F43" s="198" t="s">
        <v>662</v>
      </c>
      <c r="G43" s="207"/>
      <c r="J43" s="191" t="s">
        <v>4271</v>
      </c>
      <c r="L43" s="198" t="s">
        <v>3124</v>
      </c>
      <c r="M43" s="798" t="s">
        <v>3584</v>
      </c>
    </row>
    <row r="44" spans="1:15" x14ac:dyDescent="0.3">
      <c r="A44" s="183" t="s">
        <v>3112</v>
      </c>
      <c r="E44" s="191" t="s">
        <v>141</v>
      </c>
      <c r="F44" s="198" t="s">
        <v>663</v>
      </c>
      <c r="G44" s="207"/>
      <c r="L44" s="198"/>
      <c r="M44" s="798"/>
    </row>
    <row r="45" spans="1:15" ht="16.8" thickBot="1" x14ac:dyDescent="0.35">
      <c r="A45" s="199" t="s">
        <v>3113</v>
      </c>
      <c r="B45" s="706"/>
      <c r="C45" s="707"/>
      <c r="D45" s="707"/>
      <c r="E45" s="704" t="s">
        <v>664</v>
      </c>
      <c r="F45" s="709" t="s">
        <v>668</v>
      </c>
      <c r="G45" s="207"/>
      <c r="H45" s="706"/>
      <c r="I45" s="707"/>
      <c r="J45" s="707"/>
      <c r="K45" s="707"/>
      <c r="L45" s="709"/>
      <c r="M45" s="798"/>
      <c r="N45" s="204"/>
    </row>
    <row r="46" spans="1:15" x14ac:dyDescent="0.3">
      <c r="A46" s="183" t="s">
        <v>3585</v>
      </c>
      <c r="B46" s="196"/>
      <c r="C46" s="191" t="s">
        <v>40</v>
      </c>
      <c r="D46" s="182"/>
      <c r="E46" s="191" t="s">
        <v>665</v>
      </c>
      <c r="F46" s="198" t="s">
        <v>667</v>
      </c>
      <c r="G46" s="207"/>
      <c r="J46" s="191" t="s">
        <v>4272</v>
      </c>
      <c r="K46" s="191" t="s">
        <v>3118</v>
      </c>
      <c r="L46" s="198" t="s">
        <v>3115</v>
      </c>
      <c r="M46" s="798" t="s">
        <v>3522</v>
      </c>
      <c r="O46" s="684"/>
    </row>
    <row r="47" spans="1:15" x14ac:dyDescent="0.3">
      <c r="A47" s="185" t="s">
        <v>3579</v>
      </c>
      <c r="B47" s="203"/>
      <c r="C47" s="204"/>
      <c r="D47" s="204"/>
      <c r="E47" s="204"/>
      <c r="F47" s="198" t="s">
        <v>645</v>
      </c>
      <c r="G47" s="207"/>
      <c r="H47" s="204"/>
      <c r="I47" s="191" t="s">
        <v>4260</v>
      </c>
      <c r="J47" s="191" t="s">
        <v>4276</v>
      </c>
      <c r="K47" s="191" t="s">
        <v>3116</v>
      </c>
      <c r="L47" s="198" t="s">
        <v>3125</v>
      </c>
      <c r="M47" s="798"/>
    </row>
    <row r="48" spans="1:15" x14ac:dyDescent="0.3">
      <c r="A48" s="183" t="s">
        <v>685</v>
      </c>
      <c r="E48" s="191" t="s">
        <v>708</v>
      </c>
      <c r="F48" s="198" t="s">
        <v>660</v>
      </c>
      <c r="G48" s="207"/>
      <c r="L48" s="198"/>
      <c r="M48" s="798"/>
    </row>
    <row r="49" spans="1:27" x14ac:dyDescent="0.3">
      <c r="A49" s="183" t="s">
        <v>3496</v>
      </c>
      <c r="E49" s="191"/>
      <c r="F49" s="198" t="s">
        <v>659</v>
      </c>
      <c r="G49" s="207"/>
      <c r="L49" s="198" t="s">
        <v>3126</v>
      </c>
      <c r="M49" s="798"/>
    </row>
    <row r="50" spans="1:27" x14ac:dyDescent="0.3">
      <c r="A50" s="676" t="s">
        <v>3581</v>
      </c>
      <c r="F50" s="184"/>
      <c r="G50" s="207"/>
      <c r="K50" s="191" t="s">
        <v>4248</v>
      </c>
      <c r="L50" s="198" t="s">
        <v>4256</v>
      </c>
      <c r="M50" s="798" t="s">
        <v>3582</v>
      </c>
    </row>
    <row r="51" spans="1:27" x14ac:dyDescent="0.3">
      <c r="A51" s="676" t="s">
        <v>3586</v>
      </c>
      <c r="F51" s="184"/>
      <c r="G51" s="701" t="s">
        <v>3128</v>
      </c>
      <c r="J51" s="191" t="s">
        <v>4269</v>
      </c>
      <c r="L51" s="198" t="s">
        <v>4249</v>
      </c>
      <c r="M51" s="798" t="s">
        <v>3516</v>
      </c>
    </row>
    <row r="52" spans="1:27" x14ac:dyDescent="0.3">
      <c r="A52" s="676" t="s">
        <v>3580</v>
      </c>
      <c r="F52" s="184"/>
      <c r="G52" s="207"/>
      <c r="K52" s="191" t="s">
        <v>4247</v>
      </c>
      <c r="L52" s="198" t="s">
        <v>4250</v>
      </c>
      <c r="M52" s="798"/>
    </row>
    <row r="53" spans="1:27" x14ac:dyDescent="0.3">
      <c r="A53" s="230" t="s">
        <v>3127</v>
      </c>
      <c r="G53" s="701" t="s">
        <v>3128</v>
      </c>
      <c r="L53" s="198" t="s">
        <v>3114</v>
      </c>
      <c r="M53" s="801"/>
    </row>
    <row r="54" spans="1:27" x14ac:dyDescent="0.3">
      <c r="A54" s="676" t="s">
        <v>3044</v>
      </c>
      <c r="F54" s="184"/>
      <c r="G54" s="207"/>
      <c r="L54" s="184"/>
      <c r="M54" s="798"/>
    </row>
    <row r="55" spans="1:27" x14ac:dyDescent="0.3">
      <c r="A55" s="213" t="s">
        <v>3497</v>
      </c>
      <c r="E55" s="191" t="s">
        <v>670</v>
      </c>
      <c r="F55" s="198" t="s">
        <v>671</v>
      </c>
      <c r="G55" s="207"/>
      <c r="L55" s="198"/>
      <c r="M55" s="798"/>
    </row>
    <row r="56" spans="1:27" ht="16.8" thickBot="1" x14ac:dyDescent="0.35">
      <c r="A56" s="214" t="s">
        <v>675</v>
      </c>
      <c r="B56" s="186"/>
      <c r="C56" s="186"/>
      <c r="D56" s="215" t="s">
        <v>674</v>
      </c>
      <c r="E56" s="186"/>
      <c r="F56" s="216" t="s">
        <v>672</v>
      </c>
      <c r="G56" s="208"/>
      <c r="H56" s="186"/>
      <c r="I56" s="186"/>
      <c r="J56" s="186"/>
      <c r="K56" s="186"/>
      <c r="L56" s="216"/>
      <c r="M56" s="799"/>
      <c r="N56" s="203"/>
      <c r="W56" s="204"/>
      <c r="X56" s="204"/>
    </row>
    <row r="57" spans="1:27" ht="17.399999999999999" thickTop="1" thickBot="1" x14ac:dyDescent="0.35">
      <c r="A57" s="812" t="s">
        <v>704</v>
      </c>
      <c r="B57" s="222"/>
      <c r="C57" s="221" t="s">
        <v>3061</v>
      </c>
      <c r="D57" s="220" t="s">
        <v>3531</v>
      </c>
      <c r="E57" s="222"/>
      <c r="F57" s="221" t="s">
        <v>3060</v>
      </c>
      <c r="G57" s="220" t="s">
        <v>3555</v>
      </c>
      <c r="H57" s="222"/>
      <c r="I57" s="221" t="s">
        <v>3062</v>
      </c>
      <c r="J57" s="220" t="s">
        <v>3556</v>
      </c>
      <c r="L57" s="222"/>
      <c r="M57" s="797"/>
      <c r="N57" s="203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</row>
    <row r="58" spans="1:27" ht="16.8" thickTop="1" x14ac:dyDescent="0.3">
      <c r="A58" s="813" t="s">
        <v>3072</v>
      </c>
      <c r="B58" s="223"/>
      <c r="C58" s="217"/>
      <c r="D58" s="217"/>
      <c r="E58" s="184"/>
      <c r="F58" s="691" t="s">
        <v>3071</v>
      </c>
      <c r="G58" s="806" t="s">
        <v>3596</v>
      </c>
      <c r="H58" s="223" t="s">
        <v>3547</v>
      </c>
      <c r="I58" s="809"/>
      <c r="J58" s="224"/>
      <c r="K58" s="224"/>
      <c r="L58" s="225"/>
      <c r="M58" s="798"/>
      <c r="N58" s="203"/>
    </row>
    <row r="59" spans="1:27" x14ac:dyDescent="0.3">
      <c r="A59" s="814" t="s">
        <v>686</v>
      </c>
      <c r="B59" s="223"/>
      <c r="C59" s="688" t="s">
        <v>3075</v>
      </c>
      <c r="D59" s="227"/>
      <c r="E59" s="184"/>
      <c r="F59" s="203" t="s">
        <v>700</v>
      </c>
      <c r="G59" s="219" t="s">
        <v>3059</v>
      </c>
      <c r="H59" s="184"/>
      <c r="I59" s="203"/>
      <c r="J59" s="204"/>
      <c r="K59" s="204"/>
      <c r="L59" s="184"/>
      <c r="M59" s="798"/>
      <c r="N59" s="203"/>
    </row>
    <row r="60" spans="1:27" x14ac:dyDescent="0.3">
      <c r="A60" s="814" t="s">
        <v>687</v>
      </c>
      <c r="B60" s="223"/>
      <c r="C60" s="688" t="s">
        <v>3542</v>
      </c>
      <c r="D60" s="688" t="s">
        <v>3524</v>
      </c>
      <c r="E60" s="184"/>
      <c r="F60" s="690" t="s">
        <v>3076</v>
      </c>
      <c r="G60" s="204"/>
      <c r="H60" s="184"/>
      <c r="I60" s="203"/>
      <c r="J60" s="204"/>
      <c r="K60" s="204"/>
      <c r="L60" s="184"/>
      <c r="M60" s="798"/>
      <c r="N60" s="203"/>
    </row>
    <row r="61" spans="1:27" x14ac:dyDescent="0.3">
      <c r="A61" s="815" t="s">
        <v>3073</v>
      </c>
      <c r="B61" s="223"/>
      <c r="C61" s="217"/>
      <c r="D61" s="217"/>
      <c r="E61" s="184"/>
      <c r="F61" s="687" t="s">
        <v>3544</v>
      </c>
      <c r="G61" s="811" t="s">
        <v>679</v>
      </c>
      <c r="H61" s="692" t="s">
        <v>3596</v>
      </c>
      <c r="I61" s="809" t="s">
        <v>684</v>
      </c>
      <c r="J61" s="204"/>
      <c r="L61" s="184"/>
      <c r="M61" s="798"/>
      <c r="N61" s="203"/>
    </row>
    <row r="62" spans="1:27" x14ac:dyDescent="0.3">
      <c r="A62" s="814" t="s">
        <v>688</v>
      </c>
      <c r="B62" s="223"/>
      <c r="C62" s="217"/>
      <c r="D62" s="217"/>
      <c r="E62" s="184"/>
      <c r="F62" s="679" t="s">
        <v>3486</v>
      </c>
      <c r="G62" s="677"/>
      <c r="H62" s="184"/>
      <c r="I62" s="203"/>
      <c r="J62" s="204"/>
      <c r="K62" s="204"/>
      <c r="L62" s="184"/>
      <c r="M62" s="798"/>
      <c r="N62" s="203"/>
    </row>
    <row r="63" spans="1:27" x14ac:dyDescent="0.3">
      <c r="A63" s="816" t="s">
        <v>689</v>
      </c>
      <c r="B63" s="226"/>
      <c r="C63" s="217"/>
      <c r="D63" s="217"/>
      <c r="E63" s="223"/>
      <c r="F63" s="819" t="s">
        <v>3551</v>
      </c>
      <c r="H63" s="184"/>
      <c r="I63" s="827" t="s">
        <v>3551</v>
      </c>
      <c r="J63" s="204"/>
      <c r="L63" s="184"/>
      <c r="M63" s="798"/>
      <c r="N63" s="203"/>
    </row>
    <row r="64" spans="1:27" x14ac:dyDescent="0.3">
      <c r="A64" s="813" t="s">
        <v>690</v>
      </c>
      <c r="B64" s="223"/>
      <c r="C64" s="688"/>
      <c r="D64" s="217"/>
      <c r="E64" s="184"/>
      <c r="F64" s="219" t="s">
        <v>703</v>
      </c>
      <c r="G64" s="219" t="s">
        <v>3558</v>
      </c>
      <c r="H64" s="692" t="s">
        <v>3521</v>
      </c>
      <c r="I64" s="828" t="s">
        <v>3502</v>
      </c>
      <c r="J64" s="689" t="s">
        <v>702</v>
      </c>
      <c r="K64" s="803" t="s">
        <v>3530</v>
      </c>
      <c r="L64" s="803" t="s">
        <v>3554</v>
      </c>
      <c r="M64" s="798"/>
      <c r="N64" s="203"/>
    </row>
    <row r="65" spans="1:27" x14ac:dyDescent="0.3">
      <c r="A65" s="813" t="s">
        <v>691</v>
      </c>
      <c r="B65" s="223"/>
      <c r="C65" s="688" t="s">
        <v>680</v>
      </c>
      <c r="D65" s="688" t="s">
        <v>3532</v>
      </c>
      <c r="E65" s="184"/>
      <c r="F65" s="690" t="s">
        <v>3067</v>
      </c>
      <c r="G65" s="690" t="s">
        <v>3058</v>
      </c>
      <c r="H65" s="692" t="s">
        <v>3079</v>
      </c>
      <c r="I65" s="828" t="s">
        <v>3068</v>
      </c>
      <c r="J65" s="204"/>
      <c r="L65" s="796"/>
      <c r="M65" s="798"/>
      <c r="N65" s="203"/>
    </row>
    <row r="66" spans="1:27" x14ac:dyDescent="0.3">
      <c r="A66" s="816" t="s">
        <v>3498</v>
      </c>
      <c r="B66" s="226"/>
      <c r="C66" s="217"/>
      <c r="D66" s="217"/>
      <c r="E66" s="184"/>
      <c r="F66" s="819" t="s">
        <v>3551</v>
      </c>
      <c r="H66" s="184"/>
      <c r="I66" s="203"/>
      <c r="J66" s="204"/>
      <c r="K66" s="204"/>
      <c r="L66" s="184"/>
      <c r="M66" s="798"/>
      <c r="N66" s="203"/>
    </row>
    <row r="67" spans="1:27" x14ac:dyDescent="0.3">
      <c r="A67" s="813" t="s">
        <v>692</v>
      </c>
      <c r="B67" s="223"/>
      <c r="C67" s="227" t="s">
        <v>3075</v>
      </c>
      <c r="D67" s="688"/>
      <c r="E67" s="184"/>
      <c r="F67" s="219" t="s">
        <v>3059</v>
      </c>
      <c r="H67" s="184"/>
      <c r="I67" s="693" t="s">
        <v>682</v>
      </c>
      <c r="J67" s="204"/>
      <c r="K67" s="204"/>
      <c r="L67" s="184"/>
      <c r="M67" s="801"/>
      <c r="N67" s="203"/>
    </row>
    <row r="68" spans="1:27" x14ac:dyDescent="0.3">
      <c r="A68" s="813" t="s">
        <v>693</v>
      </c>
      <c r="B68" s="223"/>
      <c r="E68" s="184"/>
      <c r="F68" t="s">
        <v>3070</v>
      </c>
      <c r="G68" s="219" t="s">
        <v>3560</v>
      </c>
      <c r="H68" s="692" t="s">
        <v>3559</v>
      </c>
      <c r="I68" s="828" t="s">
        <v>3077</v>
      </c>
      <c r="J68" s="689" t="s">
        <v>683</v>
      </c>
      <c r="K68" s="677" t="s">
        <v>3504</v>
      </c>
      <c r="L68" s="803" t="s">
        <v>3530</v>
      </c>
      <c r="M68" s="826" t="s">
        <v>3597</v>
      </c>
      <c r="N68" s="203"/>
    </row>
    <row r="69" spans="1:27" x14ac:dyDescent="0.3">
      <c r="A69" s="813" t="s">
        <v>3594</v>
      </c>
      <c r="B69" s="223"/>
      <c r="C69" s="688" t="s">
        <v>3541</v>
      </c>
      <c r="D69" s="217"/>
      <c r="E69" s="184"/>
      <c r="F69" t="s">
        <v>700</v>
      </c>
      <c r="G69" s="677" t="s">
        <v>3054</v>
      </c>
      <c r="H69" s="184"/>
      <c r="I69" s="809"/>
      <c r="J69" s="204"/>
      <c r="K69" s="204"/>
      <c r="L69" s="184"/>
      <c r="M69" s="801"/>
      <c r="N69" s="203"/>
    </row>
    <row r="70" spans="1:27" x14ac:dyDescent="0.3">
      <c r="A70" s="813" t="s">
        <v>694</v>
      </c>
      <c r="B70" s="223"/>
      <c r="C70" s="688"/>
      <c r="D70" s="688"/>
      <c r="E70" s="184"/>
      <c r="F70" s="219" t="s">
        <v>3067</v>
      </c>
      <c r="G70" s="690" t="s">
        <v>3058</v>
      </c>
      <c r="H70" s="692" t="s">
        <v>3079</v>
      </c>
      <c r="I70" s="693" t="s">
        <v>682</v>
      </c>
      <c r="J70" s="677" t="s">
        <v>3048</v>
      </c>
      <c r="K70" s="677"/>
      <c r="L70" s="796"/>
      <c r="M70" s="798"/>
      <c r="N70" s="203"/>
    </row>
    <row r="71" spans="1:27" x14ac:dyDescent="0.3">
      <c r="A71" s="813" t="s">
        <v>695</v>
      </c>
      <c r="B71" s="223"/>
      <c r="C71" s="688" t="s">
        <v>3524</v>
      </c>
      <c r="D71" s="217"/>
      <c r="E71" s="184"/>
      <c r="F71" s="679" t="s">
        <v>3057</v>
      </c>
      <c r="H71" s="184"/>
      <c r="I71" s="828" t="s">
        <v>3539</v>
      </c>
      <c r="J71" s="204"/>
      <c r="K71" s="204"/>
      <c r="L71" s="184"/>
      <c r="M71" s="798"/>
      <c r="N71" s="203"/>
    </row>
    <row r="72" spans="1:27" x14ac:dyDescent="0.3">
      <c r="A72" s="813" t="s">
        <v>3595</v>
      </c>
      <c r="B72" s="223"/>
      <c r="C72" s="217"/>
      <c r="D72" s="217"/>
      <c r="E72" s="184"/>
      <c r="H72" s="184"/>
      <c r="I72" s="203"/>
      <c r="J72" s="204"/>
      <c r="K72" s="204"/>
      <c r="L72" s="184"/>
      <c r="M72" s="798"/>
      <c r="N72" s="203"/>
    </row>
    <row r="73" spans="1:27" x14ac:dyDescent="0.3">
      <c r="A73" s="813" t="s">
        <v>696</v>
      </c>
      <c r="B73" s="223"/>
      <c r="E73" s="184"/>
      <c r="F73" s="679" t="s">
        <v>3070</v>
      </c>
      <c r="G73" s="218" t="s">
        <v>3078</v>
      </c>
      <c r="H73" s="223" t="s">
        <v>679</v>
      </c>
      <c r="I73" s="809" t="s">
        <v>702</v>
      </c>
      <c r="J73" s="689" t="s">
        <v>683</v>
      </c>
      <c r="K73" s="803"/>
      <c r="L73" s="184"/>
      <c r="M73" s="798"/>
      <c r="N73" s="203"/>
    </row>
    <row r="74" spans="1:27" x14ac:dyDescent="0.3">
      <c r="A74" s="813" t="s">
        <v>697</v>
      </c>
      <c r="B74" s="223"/>
      <c r="C74" s="810" t="s">
        <v>3532</v>
      </c>
      <c r="D74" s="811"/>
      <c r="E74" s="184"/>
      <c r="F74" s="677" t="s">
        <v>3066</v>
      </c>
      <c r="G74" s="204" t="s">
        <v>3065</v>
      </c>
      <c r="H74" s="223" t="s">
        <v>3547</v>
      </c>
      <c r="I74" s="809" t="s">
        <v>3538</v>
      </c>
      <c r="J74" s="204"/>
      <c r="K74" s="204"/>
      <c r="L74" s="184"/>
      <c r="M74" s="798"/>
      <c r="N74" s="204"/>
    </row>
    <row r="75" spans="1:27" x14ac:dyDescent="0.3">
      <c r="A75" s="816" t="s">
        <v>3548</v>
      </c>
      <c r="B75" s="820"/>
      <c r="E75" s="184"/>
      <c r="F75" s="819" t="s">
        <v>3551</v>
      </c>
      <c r="H75" s="184"/>
      <c r="I75" s="203"/>
      <c r="J75" s="204"/>
      <c r="M75" s="798"/>
      <c r="N75" s="204"/>
    </row>
    <row r="76" spans="1:27" ht="16.8" thickBot="1" x14ac:dyDescent="0.35">
      <c r="A76" s="817" t="s">
        <v>3550</v>
      </c>
      <c r="B76" s="821"/>
      <c r="C76" s="186"/>
      <c r="D76" s="186"/>
      <c r="E76" s="188"/>
      <c r="F76" s="818" t="s">
        <v>3551</v>
      </c>
      <c r="G76" s="186"/>
      <c r="H76" s="188"/>
      <c r="I76" s="186"/>
      <c r="J76" s="186"/>
      <c r="K76" s="186"/>
      <c r="L76" s="186"/>
      <c r="M76" s="799"/>
      <c r="N76" s="204"/>
      <c r="AA76" s="204"/>
    </row>
    <row r="77" spans="1:27" ht="16.8" thickTop="1" x14ac:dyDescent="0.3">
      <c r="A77" t="s">
        <v>3499</v>
      </c>
      <c r="B77" s="204"/>
      <c r="C77" s="227" t="s">
        <v>3500</v>
      </c>
      <c r="D77" t="s">
        <v>683</v>
      </c>
      <c r="E77" s="219" t="s">
        <v>3080</v>
      </c>
      <c r="F77" s="802" t="s">
        <v>3505</v>
      </c>
      <c r="G77" s="677" t="s">
        <v>3504</v>
      </c>
      <c r="H77" s="219"/>
      <c r="N77" s="204"/>
      <c r="Z77" s="204"/>
    </row>
    <row r="78" spans="1:27" x14ac:dyDescent="0.3">
      <c r="A78" t="s">
        <v>698</v>
      </c>
      <c r="C78" s="219" t="s">
        <v>3041</v>
      </c>
      <c r="D78" s="219" t="s">
        <v>3047</v>
      </c>
      <c r="E78" s="219" t="s">
        <v>3043</v>
      </c>
      <c r="F78" s="219" t="s">
        <v>3079</v>
      </c>
      <c r="G78" t="s">
        <v>700</v>
      </c>
    </row>
    <row r="79" spans="1:27" x14ac:dyDescent="0.3">
      <c r="A79" s="808" t="s">
        <v>3526</v>
      </c>
      <c r="C79" s="822" t="s">
        <v>3501</v>
      </c>
      <c r="D79" s="823" t="s">
        <v>3502</v>
      </c>
      <c r="E79" s="824" t="s">
        <v>701</v>
      </c>
      <c r="F79" s="824" t="s">
        <v>684</v>
      </c>
      <c r="G79" s="808" t="s">
        <v>3503</v>
      </c>
    </row>
    <row r="80" spans="1:27" x14ac:dyDescent="0.3">
      <c r="A80" t="s">
        <v>699</v>
      </c>
      <c r="C80" t="s">
        <v>3057</v>
      </c>
      <c r="D80" s="217" t="s">
        <v>678</v>
      </c>
      <c r="E80" t="s">
        <v>700</v>
      </c>
      <c r="F80" s="219" t="s">
        <v>3046</v>
      </c>
      <c r="G80" t="s">
        <v>3544</v>
      </c>
      <c r="H80" s="219"/>
    </row>
    <row r="81" spans="1:12" x14ac:dyDescent="0.3">
      <c r="A81" s="808" t="s">
        <v>3527</v>
      </c>
      <c r="C81" s="822" t="s">
        <v>3500</v>
      </c>
      <c r="D81" s="825" t="s">
        <v>3069</v>
      </c>
      <c r="E81" s="823" t="s">
        <v>3048</v>
      </c>
      <c r="F81" s="808" t="s">
        <v>3505</v>
      </c>
      <c r="G81" s="808" t="s">
        <v>683</v>
      </c>
    </row>
    <row r="82" spans="1:12" x14ac:dyDescent="0.3">
      <c r="A82" t="s">
        <v>3064</v>
      </c>
      <c r="C82" s="219" t="s">
        <v>3041</v>
      </c>
      <c r="D82" s="219" t="s">
        <v>3047</v>
      </c>
      <c r="E82" s="219" t="s">
        <v>3043</v>
      </c>
      <c r="F82" s="219" t="s">
        <v>3079</v>
      </c>
      <c r="G82" t="s">
        <v>3057</v>
      </c>
      <c r="I82" s="228"/>
    </row>
    <row r="83" spans="1:12" x14ac:dyDescent="0.3">
      <c r="A83" t="s">
        <v>3549</v>
      </c>
      <c r="C83" s="227" t="s">
        <v>3500</v>
      </c>
      <c r="D83" s="689" t="s">
        <v>684</v>
      </c>
      <c r="E83" t="s">
        <v>700</v>
      </c>
      <c r="F83" s="219" t="s">
        <v>3049</v>
      </c>
      <c r="G83" t="s">
        <v>3065</v>
      </c>
      <c r="H83" s="219" t="s">
        <v>3047</v>
      </c>
      <c r="I83" s="219" t="s">
        <v>3055</v>
      </c>
      <c r="J83" s="219" t="s">
        <v>3056</v>
      </c>
      <c r="K83" s="219" t="s">
        <v>3079</v>
      </c>
      <c r="L83" t="s">
        <v>3057</v>
      </c>
    </row>
    <row r="84" spans="1:12" x14ac:dyDescent="0.3">
      <c r="A84" s="229" t="s">
        <v>3063</v>
      </c>
      <c r="B84" s="229"/>
      <c r="C84" s="229" t="s">
        <v>709</v>
      </c>
      <c r="D84" s="229" t="s">
        <v>3053</v>
      </c>
      <c r="E84" s="229" t="s">
        <v>3537</v>
      </c>
      <c r="F84" s="229" t="s">
        <v>710</v>
      </c>
      <c r="G84" s="229" t="s">
        <v>3041</v>
      </c>
      <c r="H84" s="229" t="s">
        <v>3042</v>
      </c>
      <c r="I84" s="229" t="s">
        <v>3043</v>
      </c>
      <c r="J84" s="229" t="s">
        <v>705</v>
      </c>
    </row>
    <row r="85" spans="1:12" x14ac:dyDescent="0.3">
      <c r="A85" s="229" t="s">
        <v>706</v>
      </c>
      <c r="B85" s="229"/>
      <c r="C85" s="229" t="s">
        <v>707</v>
      </c>
      <c r="D85" s="229" t="s">
        <v>3051</v>
      </c>
      <c r="E85" s="229" t="s">
        <v>3050</v>
      </c>
      <c r="F85" s="678"/>
      <c r="G85" s="678"/>
    </row>
    <row r="87" spans="1:12" x14ac:dyDescent="0.3">
      <c r="A87" s="674" t="s">
        <v>3517</v>
      </c>
    </row>
    <row r="88" spans="1:12" x14ac:dyDescent="0.3">
      <c r="A88" s="675" t="s">
        <v>3518</v>
      </c>
    </row>
    <row r="200" spans="6:6" x14ac:dyDescent="0.3">
      <c r="F200" s="233" t="s">
        <v>718</v>
      </c>
    </row>
  </sheetData>
  <phoneticPr fontId="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11</vt:i4>
      </vt:variant>
    </vt:vector>
  </HeadingPairs>
  <TitlesOfParts>
    <vt:vector size="19" baseType="lpstr">
      <vt:lpstr>FY100院盃成績</vt:lpstr>
      <vt:lpstr>FY101院盃成績</vt:lpstr>
      <vt:lpstr>FY102院盃成績</vt:lpstr>
      <vt:lpstr>FY103院盃成績</vt:lpstr>
      <vt:lpstr>FY104院盃成績</vt:lpstr>
      <vt:lpstr>FY105院盃成績</vt:lpstr>
      <vt:lpstr>FY105神駒盃</vt:lpstr>
      <vt:lpstr>FY105資通巨資人員名單</vt:lpstr>
      <vt:lpstr>FY100院盃成績!Print_Area</vt:lpstr>
      <vt:lpstr>FY101院盃成績!Print_Area</vt:lpstr>
      <vt:lpstr>FY102院盃成績!Print_Area</vt:lpstr>
      <vt:lpstr>FY104院盃成績!Print_Area</vt:lpstr>
      <vt:lpstr>FY105神駒盃!Print_Area</vt:lpstr>
      <vt:lpstr>FY105院盃成績!Print_Area</vt:lpstr>
      <vt:lpstr>FY101院盃成績!Print_Titles</vt:lpstr>
      <vt:lpstr>FY102院盃成績!Print_Titles</vt:lpstr>
      <vt:lpstr>FY104院盃成績!Print_Titles</vt:lpstr>
      <vt:lpstr>FY105神駒盃!Print_Titles</vt:lpstr>
      <vt:lpstr>FY105院盃成績!Print_Titles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Chiu</dc:creator>
  <cp:lastModifiedBy>煥科</cp:lastModifiedBy>
  <cp:lastPrinted>2016-08-11T01:53:29Z</cp:lastPrinted>
  <dcterms:created xsi:type="dcterms:W3CDTF">2015-09-03T01:49:45Z</dcterms:created>
  <dcterms:modified xsi:type="dcterms:W3CDTF">2016-09-09T03:20:23Z</dcterms:modified>
</cp:coreProperties>
</file>