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mustafa_kodvavi_student_manchester_ac_uk/Documents/ESP - Group 3/Software/TDB/"/>
    </mc:Choice>
  </mc:AlternateContent>
  <xr:revisionPtr revIDLastSave="214" documentId="8_{D9465192-7543-4479-8052-64808D198DAF}" xr6:coauthVersionLast="47" xr6:coauthVersionMax="47" xr10:uidLastSave="{EB9BED4A-8A2A-4D13-AB29-683834673D44}"/>
  <bookViews>
    <workbookView minimized="1" xWindow="-24920" yWindow="4100" windowWidth="19200" windowHeight="10150" activeTab="1" xr2:uid="{3B317B48-68B4-41EC-AA45-E7CDA4B8EE93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B7" i="3"/>
  <c r="J7" i="2"/>
  <c r="K6" i="2"/>
  <c r="K5" i="2"/>
  <c r="J6" i="2"/>
  <c r="I6" i="2"/>
  <c r="I7" i="2"/>
  <c r="K7" i="2" s="1"/>
  <c r="L4" i="2"/>
  <c r="K8" i="2"/>
  <c r="I5" i="2"/>
  <c r="J5" i="2" s="1"/>
  <c r="F22" i="1"/>
  <c r="E22" i="1"/>
  <c r="F21" i="1"/>
  <c r="E21" i="1"/>
</calcChain>
</file>

<file path=xl/sharedStrings.xml><?xml version="1.0" encoding="utf-8"?>
<sst xmlns="http://schemas.openxmlformats.org/spreadsheetml/2006/main" count="61" uniqueCount="51">
  <si>
    <t>Sno</t>
  </si>
  <si>
    <t>Line No</t>
  </si>
  <si>
    <t>Name</t>
  </si>
  <si>
    <t>Description</t>
  </si>
  <si>
    <t>L_defaultPPS</t>
  </si>
  <si>
    <t>Left Motor Target PPS</t>
  </si>
  <si>
    <t>R_defaultPPS</t>
  </si>
  <si>
    <t>Right Motor Target PPS</t>
  </si>
  <si>
    <t>L_defaultPWM</t>
  </si>
  <si>
    <t>R_defaultPWM</t>
  </si>
  <si>
    <t>positiveTurnLimit</t>
  </si>
  <si>
    <t>negaitveTurnLimit</t>
  </si>
  <si>
    <t>N/A</t>
  </si>
  <si>
    <t>Encoder Reset Limit</t>
  </si>
  <si>
    <t>RM_Kp</t>
  </si>
  <si>
    <t>RM P Gain</t>
  </si>
  <si>
    <t>RM_Ki</t>
  </si>
  <si>
    <t>RM I Gain</t>
  </si>
  <si>
    <t>RM_Kd</t>
  </si>
  <si>
    <t>RM D Gain</t>
  </si>
  <si>
    <t>LM_Kp</t>
  </si>
  <si>
    <t>LM P Gain</t>
  </si>
  <si>
    <t>LM_Ki</t>
  </si>
  <si>
    <t>LM I Gain</t>
  </si>
  <si>
    <t>LM_Kd</t>
  </si>
  <si>
    <t>LM D Gain</t>
  </si>
  <si>
    <t>dt</t>
  </si>
  <si>
    <t>time interval for loop/ speed calc</t>
  </si>
  <si>
    <t>PPSChange</t>
  </si>
  <si>
    <t>Change in the speed of each motor</t>
  </si>
  <si>
    <t>RPS</t>
  </si>
  <si>
    <t>RPM</t>
  </si>
  <si>
    <t xml:space="preserve">LM PPS </t>
  </si>
  <si>
    <t>RM PPS</t>
  </si>
  <si>
    <t>Known Good Values</t>
  </si>
  <si>
    <t>Motor Kp</t>
  </si>
  <si>
    <t>Steering Kp</t>
  </si>
  <si>
    <t>Kd</t>
  </si>
  <si>
    <t>Ki</t>
  </si>
  <si>
    <t>Target PPS</t>
  </si>
  <si>
    <t>PPS to m/s</t>
  </si>
  <si>
    <t>S_Kp</t>
  </si>
  <si>
    <t>S_Kd</t>
  </si>
  <si>
    <t>S_Ki</t>
  </si>
  <si>
    <t>PPS</t>
  </si>
  <si>
    <t>mps</t>
  </si>
  <si>
    <t>time1</t>
  </si>
  <si>
    <t>tim2</t>
  </si>
  <si>
    <t>time3</t>
  </si>
  <si>
    <t>time2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</si>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</sst>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5819-52DF-49CC-8350-43F721A3B888}">
  <dimension ref="A1:N22"/>
  <sheetViews>
    <sheetView workbookViewId="0">
      <selection activeCell="D26" sqref="D26"/>
    </sheetView>
  </sheetViews>
  <sheetFormatPr defaultRowHeight="15" x14ac:dyDescent="0.25"/>
  <cols>
    <col min="3" max="3" width="18" customWidth="1"/>
    <col min="4" max="4" width="3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25">
      <c r="A2">
        <v>1</v>
      </c>
      <c r="B2">
        <v>54</v>
      </c>
      <c r="C2" t="s">
        <v>4</v>
      </c>
      <c r="D2" t="s">
        <v>5</v>
      </c>
      <c r="E2">
        <v>3500</v>
      </c>
    </row>
    <row r="3" spans="1:14" x14ac:dyDescent="0.25">
      <c r="A3">
        <v>2</v>
      </c>
      <c r="B3">
        <v>56</v>
      </c>
      <c r="C3" t="s">
        <v>6</v>
      </c>
      <c r="D3" t="s">
        <v>7</v>
      </c>
      <c r="E3">
        <v>3500</v>
      </c>
    </row>
    <row r="4" spans="1:14" x14ac:dyDescent="0.25">
      <c r="A4">
        <v>3</v>
      </c>
      <c r="B4">
        <v>58</v>
      </c>
      <c r="C4" t="s">
        <v>8</v>
      </c>
      <c r="E4">
        <v>0.7</v>
      </c>
    </row>
    <row r="5" spans="1:14" x14ac:dyDescent="0.25">
      <c r="A5">
        <v>4</v>
      </c>
      <c r="B5">
        <v>59</v>
      </c>
      <c r="C5" t="s">
        <v>9</v>
      </c>
      <c r="E5">
        <v>0.7</v>
      </c>
    </row>
    <row r="6" spans="1:14" x14ac:dyDescent="0.25">
      <c r="A6">
        <v>5</v>
      </c>
      <c r="B6">
        <v>62</v>
      </c>
      <c r="C6" t="s">
        <v>10</v>
      </c>
      <c r="E6">
        <v>0.5</v>
      </c>
    </row>
    <row r="7" spans="1:14" x14ac:dyDescent="0.25">
      <c r="A7">
        <v>6</v>
      </c>
      <c r="B7">
        <v>63</v>
      </c>
      <c r="C7" t="s">
        <v>11</v>
      </c>
      <c r="E7">
        <v>-0.5</v>
      </c>
    </row>
    <row r="8" spans="1:14" x14ac:dyDescent="0.25">
      <c r="A8">
        <v>7</v>
      </c>
      <c r="B8">
        <v>81</v>
      </c>
      <c r="C8" t="s">
        <v>12</v>
      </c>
      <c r="D8" t="s">
        <v>13</v>
      </c>
      <c r="E8">
        <v>50000</v>
      </c>
    </row>
    <row r="9" spans="1:14" x14ac:dyDescent="0.25">
      <c r="A9">
        <v>8</v>
      </c>
      <c r="B9">
        <v>179</v>
      </c>
      <c r="C9" t="s">
        <v>14</v>
      </c>
      <c r="D9" t="s">
        <v>15</v>
      </c>
      <c r="E9">
        <v>0.1</v>
      </c>
    </row>
    <row r="10" spans="1:14" x14ac:dyDescent="0.25">
      <c r="A10">
        <v>9</v>
      </c>
      <c r="B10">
        <v>180</v>
      </c>
      <c r="C10" t="s">
        <v>16</v>
      </c>
      <c r="D10" t="s">
        <v>17</v>
      </c>
      <c r="E10">
        <v>0.1</v>
      </c>
    </row>
    <row r="11" spans="1:14" x14ac:dyDescent="0.25">
      <c r="A11">
        <v>10</v>
      </c>
      <c r="B11">
        <v>181</v>
      </c>
      <c r="C11" t="s">
        <v>18</v>
      </c>
      <c r="D11" t="s">
        <v>19</v>
      </c>
      <c r="E11">
        <v>0.1</v>
      </c>
    </row>
    <row r="12" spans="1:14" x14ac:dyDescent="0.25">
      <c r="A12">
        <v>11</v>
      </c>
      <c r="B12">
        <v>182</v>
      </c>
      <c r="C12" t="s">
        <v>20</v>
      </c>
      <c r="D12" t="s">
        <v>21</v>
      </c>
      <c r="E12">
        <v>0.1</v>
      </c>
    </row>
    <row r="13" spans="1:14" x14ac:dyDescent="0.25">
      <c r="A13">
        <v>12</v>
      </c>
      <c r="B13">
        <v>183</v>
      </c>
      <c r="C13" t="s">
        <v>22</v>
      </c>
      <c r="D13" t="s">
        <v>23</v>
      </c>
      <c r="E13">
        <v>0.1</v>
      </c>
    </row>
    <row r="14" spans="1:14" x14ac:dyDescent="0.25">
      <c r="A14">
        <v>13</v>
      </c>
      <c r="B14">
        <v>184</v>
      </c>
      <c r="C14" t="s">
        <v>24</v>
      </c>
      <c r="D14" t="s">
        <v>25</v>
      </c>
      <c r="E14">
        <v>0.1</v>
      </c>
    </row>
    <row r="15" spans="1:14" x14ac:dyDescent="0.25">
      <c r="A15">
        <v>14</v>
      </c>
      <c r="B15">
        <v>186</v>
      </c>
      <c r="C15" t="s">
        <v>26</v>
      </c>
      <c r="D15" t="s">
        <v>27</v>
      </c>
      <c r="E15">
        <v>0.01</v>
      </c>
    </row>
    <row r="16" spans="1:14" x14ac:dyDescent="0.25">
      <c r="A16">
        <v>15</v>
      </c>
      <c r="B16">
        <v>187</v>
      </c>
      <c r="C16" t="s">
        <v>28</v>
      </c>
      <c r="D16" t="s">
        <v>29</v>
      </c>
      <c r="E16">
        <v>500</v>
      </c>
    </row>
    <row r="20" spans="4:6" x14ac:dyDescent="0.25">
      <c r="E20" t="s">
        <v>30</v>
      </c>
      <c r="F20" t="s">
        <v>31</v>
      </c>
    </row>
    <row r="21" spans="4:6" x14ac:dyDescent="0.25">
      <c r="D21" t="s">
        <v>32</v>
      </c>
      <c r="E21">
        <f>(E2/1200)</f>
        <v>2.9166666666666665</v>
      </c>
      <c r="F21">
        <f>E21*60</f>
        <v>175</v>
      </c>
    </row>
    <row r="22" spans="4:6" x14ac:dyDescent="0.25">
      <c r="D22" t="s">
        <v>33</v>
      </c>
      <c r="E22">
        <f>(E3/1200)</f>
        <v>2.9166666666666665</v>
      </c>
      <c r="F22">
        <f>E22*60</f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F1DB-DE45-4F45-8281-36EBBEF8E737}">
  <dimension ref="A1:I22"/>
  <sheetViews>
    <sheetView tabSelected="1" workbookViewId="0">
      <selection activeCell="A13" sqref="A13:I22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20</v>
      </c>
      <c r="B1">
        <v>6.9999999999999994E-5</v>
      </c>
      <c r="C1">
        <v>9.0000000000000006E-5</v>
      </c>
      <c r="D1">
        <v>1E-4</v>
      </c>
      <c r="E1">
        <v>2.0000000000000001E-4</v>
      </c>
      <c r="F1">
        <v>2.0000000000000001E-4</v>
      </c>
      <c r="G1">
        <v>2.0000000000000001E-4</v>
      </c>
      <c r="H1">
        <v>2.0000000000000001E-4</v>
      </c>
      <c r="I1">
        <v>2.0000000000000001E-4</v>
      </c>
    </row>
    <row r="2" spans="1:9" x14ac:dyDescent="0.25">
      <c r="A2" t="s">
        <v>14</v>
      </c>
      <c r="B2">
        <v>6.9999999999999994E-5</v>
      </c>
      <c r="C2">
        <v>8.9999999999999998E-4</v>
      </c>
      <c r="D2">
        <v>1E-4</v>
      </c>
      <c r="E2">
        <v>2.0000000000000001E-4</v>
      </c>
      <c r="F2">
        <v>2.0000000000000001E-4</v>
      </c>
      <c r="G2">
        <v>2.0000000000000001E-4</v>
      </c>
      <c r="H2">
        <v>2.0000000000000001E-4</v>
      </c>
      <c r="I2">
        <v>2.0000000000000001E-4</v>
      </c>
    </row>
    <row r="3" spans="1:9" x14ac:dyDescent="0.25">
      <c r="A3" t="s">
        <v>41</v>
      </c>
      <c r="B3">
        <v>685</v>
      </c>
      <c r="C3">
        <v>685</v>
      </c>
      <c r="D3">
        <v>685</v>
      </c>
      <c r="E3">
        <v>685</v>
      </c>
      <c r="F3">
        <v>700</v>
      </c>
      <c r="G3">
        <v>750</v>
      </c>
      <c r="H3">
        <v>750</v>
      </c>
      <c r="I3">
        <v>735</v>
      </c>
    </row>
    <row r="4" spans="1:9" x14ac:dyDescent="0.25">
      <c r="A4" t="s">
        <v>42</v>
      </c>
      <c r="B4">
        <v>3.5000000000000001E-3</v>
      </c>
      <c r="C4">
        <v>3.5000000000000001E-3</v>
      </c>
      <c r="D4">
        <v>3.5000000000000001E-3</v>
      </c>
      <c r="E4">
        <v>3.5000000000000001E-3</v>
      </c>
      <c r="F4">
        <v>3.5000000000000001E-3</v>
      </c>
      <c r="G4">
        <v>3.5000000000000001E-3</v>
      </c>
      <c r="H4">
        <v>4.0000000000000001E-3</v>
      </c>
      <c r="I4">
        <v>5.0000000000000001E-3</v>
      </c>
    </row>
    <row r="5" spans="1:9" x14ac:dyDescent="0.25">
      <c r="A5" t="s">
        <v>43</v>
      </c>
      <c r="B5">
        <v>0</v>
      </c>
      <c r="C5">
        <v>0</v>
      </c>
      <c r="D5">
        <v>0</v>
      </c>
      <c r="E5">
        <v>2.0000000000000001E-4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44</v>
      </c>
      <c r="B6">
        <v>4500</v>
      </c>
      <c r="C6">
        <v>4500</v>
      </c>
      <c r="D6">
        <v>4500</v>
      </c>
      <c r="E6">
        <v>4500</v>
      </c>
      <c r="F6">
        <v>4500</v>
      </c>
      <c r="G6">
        <v>4500</v>
      </c>
      <c r="H6">
        <v>4500</v>
      </c>
      <c r="I6">
        <v>4500</v>
      </c>
    </row>
    <row r="7" spans="1:9" x14ac:dyDescent="0.25">
      <c r="A7" t="s">
        <v>45</v>
      </c>
      <c r="B7">
        <f>(B6/1024)*PI()*0.077</f>
        <v>1.0630486860047494</v>
      </c>
      <c r="C7">
        <f t="shared" ref="C7:I7" si="0">(C6/1024)*PI()*0.077</f>
        <v>1.0630486860047494</v>
      </c>
      <c r="D7">
        <f t="shared" si="0"/>
        <v>1.0630486860047494</v>
      </c>
      <c r="E7">
        <f t="shared" si="0"/>
        <v>1.0630486860047494</v>
      </c>
      <c r="F7">
        <f t="shared" si="0"/>
        <v>1.0630486860047494</v>
      </c>
      <c r="G7">
        <f t="shared" si="0"/>
        <v>1.0630486860047494</v>
      </c>
      <c r="H7">
        <f t="shared" si="0"/>
        <v>1.0630486860047494</v>
      </c>
      <c r="I7">
        <f t="shared" si="0"/>
        <v>1.0630486860047494</v>
      </c>
    </row>
    <row r="8" spans="1:9" x14ac:dyDescent="0.25">
      <c r="A8" t="s">
        <v>46</v>
      </c>
      <c r="B8">
        <v>10.89</v>
      </c>
      <c r="I8">
        <v>10.35</v>
      </c>
    </row>
    <row r="9" spans="1:9" x14ac:dyDescent="0.25">
      <c r="A9" t="s">
        <v>47</v>
      </c>
      <c r="B9">
        <v>11.2</v>
      </c>
    </row>
    <row r="10" spans="1:9" x14ac:dyDescent="0.25">
      <c r="A10" t="s">
        <v>48</v>
      </c>
      <c r="B10">
        <v>10.9</v>
      </c>
    </row>
    <row r="12" spans="1:9" ht="15.75" thickBot="1" x14ac:dyDescent="0.3"/>
    <row r="13" spans="1:9" x14ac:dyDescent="0.25">
      <c r="A13" s="1" t="s">
        <v>50</v>
      </c>
      <c r="B13" s="4">
        <v>6.9999999999999994E-5</v>
      </c>
      <c r="C13" s="4">
        <v>9.0000000000000006E-5</v>
      </c>
      <c r="D13" s="4">
        <v>1E-4</v>
      </c>
      <c r="E13" s="4">
        <v>2.0000000000000001E-4</v>
      </c>
      <c r="F13" s="4">
        <v>2.0000000000000001E-4</v>
      </c>
      <c r="G13" s="4">
        <v>2.0000000000000001E-4</v>
      </c>
      <c r="H13" s="4">
        <v>2.0000000000000001E-4</v>
      </c>
      <c r="I13" s="5">
        <v>2.0000000000000001E-4</v>
      </c>
    </row>
    <row r="14" spans="1:9" x14ac:dyDescent="0.25">
      <c r="A14" s="2" t="s">
        <v>14</v>
      </c>
      <c r="B14" s="6">
        <v>6.9999999999999994E-5</v>
      </c>
      <c r="C14" s="6">
        <v>9.0000000000000006E-5</v>
      </c>
      <c r="D14" s="6">
        <v>1E-4</v>
      </c>
      <c r="E14" s="6">
        <v>2.0000000000000001E-4</v>
      </c>
      <c r="F14" s="6">
        <v>2.0000000000000001E-4</v>
      </c>
      <c r="G14" s="6">
        <v>2.0000000000000001E-4</v>
      </c>
      <c r="H14" s="6">
        <v>2.0000000000000001E-4</v>
      </c>
      <c r="I14" s="7">
        <v>2.0000000000000001E-4</v>
      </c>
    </row>
    <row r="15" spans="1:9" x14ac:dyDescent="0.25">
      <c r="A15" s="2" t="s">
        <v>41</v>
      </c>
      <c r="B15" s="6">
        <v>685</v>
      </c>
      <c r="C15" s="6">
        <v>685</v>
      </c>
      <c r="D15" s="6">
        <v>685</v>
      </c>
      <c r="E15" s="6">
        <v>685</v>
      </c>
      <c r="F15" s="6">
        <v>700</v>
      </c>
      <c r="G15" s="6">
        <v>750</v>
      </c>
      <c r="H15" s="6">
        <v>750</v>
      </c>
      <c r="I15" s="7">
        <v>735</v>
      </c>
    </row>
    <row r="16" spans="1:9" x14ac:dyDescent="0.25">
      <c r="A16" s="2" t="s">
        <v>42</v>
      </c>
      <c r="B16" s="6">
        <v>3.5000000000000001E-3</v>
      </c>
      <c r="C16" s="6">
        <v>3.5000000000000001E-3</v>
      </c>
      <c r="D16" s="6">
        <v>3.5000000000000001E-3</v>
      </c>
      <c r="E16" s="6">
        <v>3.5000000000000001E-3</v>
      </c>
      <c r="F16" s="6">
        <v>3.5000000000000001E-3</v>
      </c>
      <c r="G16" s="6">
        <v>3.5000000000000001E-3</v>
      </c>
      <c r="H16" s="6">
        <v>4.0000000000000001E-3</v>
      </c>
      <c r="I16" s="7">
        <v>5.0000000000000001E-3</v>
      </c>
    </row>
    <row r="17" spans="1:9" x14ac:dyDescent="0.25">
      <c r="A17" s="2" t="s">
        <v>43</v>
      </c>
      <c r="B17" s="6">
        <v>0</v>
      </c>
      <c r="C17" s="6">
        <v>0</v>
      </c>
      <c r="D17" s="6">
        <v>0</v>
      </c>
      <c r="E17" s="6">
        <v>2.0000000000000001E-4</v>
      </c>
      <c r="F17" s="6">
        <v>0</v>
      </c>
      <c r="G17" s="6">
        <v>0</v>
      </c>
      <c r="H17" s="6">
        <v>0</v>
      </c>
      <c r="I17" s="7">
        <v>0</v>
      </c>
    </row>
    <row r="18" spans="1:9" x14ac:dyDescent="0.25">
      <c r="A18" s="2" t="s">
        <v>44</v>
      </c>
      <c r="B18" s="6">
        <v>4500</v>
      </c>
      <c r="C18" s="6">
        <v>4500</v>
      </c>
      <c r="D18" s="6">
        <v>4500</v>
      </c>
      <c r="E18" s="6">
        <v>4500</v>
      </c>
      <c r="F18" s="6">
        <v>4500</v>
      </c>
      <c r="G18" s="6">
        <v>4500</v>
      </c>
      <c r="H18" s="6">
        <v>4500</v>
      </c>
      <c r="I18" s="7">
        <v>4500</v>
      </c>
    </row>
    <row r="19" spans="1:9" x14ac:dyDescent="0.25">
      <c r="A19" s="2" t="s">
        <v>45</v>
      </c>
      <c r="B19" s="6">
        <v>1.0630486859999999</v>
      </c>
      <c r="C19" s="6">
        <v>1.0630486859999999</v>
      </c>
      <c r="D19" s="6">
        <v>1.0630486859999999</v>
      </c>
      <c r="E19" s="6">
        <v>1.0630486859999999</v>
      </c>
      <c r="F19" s="6">
        <v>1.0630486859999999</v>
      </c>
      <c r="G19" s="6">
        <v>1.0630486859999999</v>
      </c>
      <c r="H19" s="6">
        <v>1.0630486859999999</v>
      </c>
      <c r="I19" s="7">
        <v>1.0630486859999999</v>
      </c>
    </row>
    <row r="20" spans="1:9" x14ac:dyDescent="0.25">
      <c r="A20" s="2" t="s">
        <v>46</v>
      </c>
      <c r="B20" s="8">
        <v>10.89</v>
      </c>
      <c r="C20" s="8">
        <v>10.8</v>
      </c>
      <c r="D20" s="8">
        <v>10.6</v>
      </c>
      <c r="E20" s="8">
        <v>10.7</v>
      </c>
      <c r="F20" s="8">
        <v>10.55</v>
      </c>
      <c r="G20" s="8">
        <v>10.5</v>
      </c>
      <c r="H20" s="8">
        <v>10.45</v>
      </c>
      <c r="I20" s="9">
        <v>10.35</v>
      </c>
    </row>
    <row r="21" spans="1:9" x14ac:dyDescent="0.25">
      <c r="A21" s="2" t="s">
        <v>49</v>
      </c>
      <c r="B21" s="8">
        <v>11.2</v>
      </c>
      <c r="C21" s="8">
        <v>11.15</v>
      </c>
      <c r="D21" s="8">
        <v>11.05</v>
      </c>
      <c r="E21" s="8">
        <v>11.1</v>
      </c>
      <c r="F21" s="8">
        <v>11</v>
      </c>
      <c r="G21" s="8">
        <v>10.9</v>
      </c>
      <c r="H21" s="8">
        <v>10.9</v>
      </c>
      <c r="I21" s="9">
        <v>10.85</v>
      </c>
    </row>
    <row r="22" spans="1:9" ht="15.75" thickBot="1" x14ac:dyDescent="0.3">
      <c r="A22" s="3" t="s">
        <v>48</v>
      </c>
      <c r="B22" s="10">
        <v>10.9</v>
      </c>
      <c r="C22" s="10">
        <v>10.85</v>
      </c>
      <c r="D22" s="10">
        <v>10.75</v>
      </c>
      <c r="E22" s="10">
        <v>10.8</v>
      </c>
      <c r="F22" s="10">
        <v>10.7</v>
      </c>
      <c r="G22" s="10">
        <v>10.65</v>
      </c>
      <c r="H22" s="10">
        <v>10.6</v>
      </c>
      <c r="I22" s="11">
        <v>10.55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3B48-E8CF-4511-B14A-E209E4DB412D}">
  <dimension ref="B2:L11"/>
  <sheetViews>
    <sheetView workbookViewId="0">
      <selection activeCell="I6" sqref="I6"/>
    </sheetView>
  </sheetViews>
  <sheetFormatPr defaultRowHeight="15" x14ac:dyDescent="0.25"/>
  <cols>
    <col min="10" max="10" width="4.85546875" bestFit="1" customWidth="1"/>
  </cols>
  <sheetData>
    <row r="2" spans="2:12" x14ac:dyDescent="0.25">
      <c r="B2" t="s">
        <v>34</v>
      </c>
    </row>
    <row r="3" spans="2:12" x14ac:dyDescent="0.25">
      <c r="B3" t="s">
        <v>35</v>
      </c>
      <c r="C3">
        <v>2.0000000000000001E-4</v>
      </c>
    </row>
    <row r="4" spans="2:12" x14ac:dyDescent="0.25">
      <c r="I4" t="s">
        <v>40</v>
      </c>
      <c r="L4">
        <f>35*2*PI()</f>
        <v>219.91148575128551</v>
      </c>
    </row>
    <row r="5" spans="2:12" x14ac:dyDescent="0.25">
      <c r="B5" t="s">
        <v>36</v>
      </c>
      <c r="C5">
        <v>600</v>
      </c>
      <c r="I5">
        <f>(C9/1024)</f>
        <v>5.4545454541015621</v>
      </c>
      <c r="J5">
        <f>I5*0.22</f>
        <v>1.1999999999023436</v>
      </c>
      <c r="K5">
        <f>J5*3.6</f>
        <v>4.3199999996484371</v>
      </c>
    </row>
    <row r="6" spans="2:12" x14ac:dyDescent="0.25">
      <c r="B6" t="s">
        <v>37</v>
      </c>
      <c r="C6">
        <v>3.0000000000000001E-3</v>
      </c>
      <c r="I6">
        <f t="shared" ref="I6:I7" si="0">(C10/1024)</f>
        <v>4.8828125</v>
      </c>
      <c r="J6">
        <f t="shared" ref="J6" si="1">I6*0.22</f>
        <v>1.07421875</v>
      </c>
      <c r="K6">
        <f>J6*3.6</f>
        <v>3.8671875</v>
      </c>
    </row>
    <row r="7" spans="2:12" x14ac:dyDescent="0.25">
      <c r="B7" t="s">
        <v>38</v>
      </c>
      <c r="C7">
        <v>0</v>
      </c>
      <c r="I7">
        <f t="shared" si="0"/>
        <v>4.39453125</v>
      </c>
      <c r="J7">
        <f>I7*0.22</f>
        <v>0.966796875</v>
      </c>
      <c r="K7">
        <f>J7*3.6</f>
        <v>3.48046875</v>
      </c>
    </row>
    <row r="8" spans="2:12" x14ac:dyDescent="0.25">
      <c r="J8">
        <v>1.2</v>
      </c>
      <c r="K8">
        <f>J8/1000*3600</f>
        <v>4.3199999999999994</v>
      </c>
    </row>
    <row r="9" spans="2:12" x14ac:dyDescent="0.25">
      <c r="B9" t="s">
        <v>39</v>
      </c>
      <c r="C9">
        <v>5585.4545449999996</v>
      </c>
    </row>
    <row r="10" spans="2:12" x14ac:dyDescent="0.25">
      <c r="C10">
        <v>5000</v>
      </c>
    </row>
    <row r="11" spans="2:12" x14ac:dyDescent="0.25">
      <c r="C11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Kodvavi</dc:creator>
  <cp:keywords/>
  <dc:description/>
  <cp:lastModifiedBy>Mustafa Kodvavi</cp:lastModifiedBy>
  <cp:revision/>
  <dcterms:created xsi:type="dcterms:W3CDTF">2024-04-08T21:37:19Z</dcterms:created>
  <dcterms:modified xsi:type="dcterms:W3CDTF">2024-05-13T04:55:35Z</dcterms:modified>
  <cp:category/>
  <cp:contentStatus/>
</cp:coreProperties>
</file>