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rohne" sheetId="1" r:id="rId1"/>
    <sheet name="Zahlungen" sheetId="12" r:id="rId2"/>
    <sheet name="BMS" sheetId="11" r:id="rId3"/>
    <sheet name="Kamera" sheetId="9" r:id="rId4"/>
    <sheet name="Batterien" sheetId="4" r:id="rId5"/>
    <sheet name="Motoren" sheetId="2" r:id="rId6"/>
    <sheet name="Propeller" sheetId="10" r:id="rId7"/>
    <sheet name="Sensoren" sheetId="8" r:id="rId8"/>
    <sheet name="Höhe" sheetId="7" r:id="rId9"/>
    <sheet name="ESC" sheetId="6" r:id="rId10"/>
    <sheet name="SD-Karte" sheetId="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2" l="1"/>
  <c r="F15" i="1" l="1"/>
  <c r="D15" i="1"/>
  <c r="C15" i="1"/>
  <c r="I2" i="4" l="1"/>
  <c r="C2" i="9"/>
  <c r="D10" i="1" l="1"/>
  <c r="C10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13" i="1" l="1"/>
  <c r="E13" i="1"/>
  <c r="D13" i="1"/>
  <c r="C13" i="1"/>
  <c r="F12" i="1" l="1"/>
  <c r="F11" i="1"/>
  <c r="D11" i="1"/>
  <c r="C11" i="1"/>
  <c r="D12" i="1"/>
  <c r="C12" i="1"/>
  <c r="F9" i="1" l="1"/>
  <c r="D9" i="1"/>
  <c r="C9" i="1"/>
  <c r="D7" i="1" l="1"/>
  <c r="C7" i="1"/>
  <c r="G5" i="1"/>
  <c r="F5" i="1"/>
  <c r="D5" i="1"/>
  <c r="C5" i="1"/>
  <c r="G1" i="1" l="1"/>
  <c r="F4" i="1"/>
  <c r="F1" i="1" s="1"/>
  <c r="M2" i="1" s="1"/>
  <c r="E4" i="1"/>
  <c r="E1" i="1" s="1"/>
  <c r="D4" i="1"/>
  <c r="D1" i="1" s="1"/>
  <c r="C4" i="1"/>
  <c r="L3" i="1" l="1"/>
</calcChain>
</file>

<file path=xl/sharedStrings.xml><?xml version="1.0" encoding="utf-8"?>
<sst xmlns="http://schemas.openxmlformats.org/spreadsheetml/2006/main" count="193" uniqueCount="148">
  <si>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</si>
  <si>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</si>
  <si>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</si>
  <si>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</si>
  <si>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</si>
  <si>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</si>
  <si>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</si>
  <si>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</si>
  <si>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</si>
  <si>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</si>
  <si>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</si>
  <si>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</si>
  <si>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</si>
  <si>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</si>
  <si>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</si>
  <si>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</si>
  <si>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</si>
  <si>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</si>
  <si>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</si>
  <si>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</si>
  <si>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</si>
  <si>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</si>
  <si>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</si>
  <si>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</si>
  <si>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</si>
  <si>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</si>
  <si>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</si>
  <si>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</si>
  <si>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</si>
  <si>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</si>
  <si>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</si>
  <si>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</si>
  <si>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</si>
  <si>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</si>
  <si>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</si>
  <si>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</si>
  <si>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</si>
  <si>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</si>
  <si>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</si>
  <si>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</si>
  <si>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</si>
  <si>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</si>
  <si>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</si>
  <si>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</si>
  <si>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</si>
  <si>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</si>
  <si>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</si>
  <si>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</si>
  <si>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</si>
  <si>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</si>
  <si>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</si>
  <si>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</si>
  <si>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</si>
  <si>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</si>
  <si>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</si>
  <si>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</si>
  <si>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</si>
  <si>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</si>
  <si>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</si>
  <si>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</si>
  <si>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</si>
  <si>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</si>
  <si>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</si>
  <si>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</si>
  <si>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</si>
  <si>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</si>
  <si>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</si>
  <si>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</si>
  <si>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</si>
  <si>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</si>
  <si>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</si>
  <si>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</si>
  <si>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</si>
  <si>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</si>
  <si>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</si>
  <si>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</si>
  <si>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</si>
  <si>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</si>
  <si>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</si>
  <si>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</si>
  <si>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</si>
  <si>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</si>
  <si>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</si>
  <si>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</si>
  <si>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</si>
  <si>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</si>
  <si>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</si>
  <si>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</si>
  <si>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Widerstände</t>
  </si>
  <si>
    <t>Kkmoon</t>
  </si>
  <si>
    <t>https://www.amazon.de/KKmoon-860pcs-Ohm-Widerst%C3%A4nde-Elektronikkomponenten/dp/B01HMBFQWG/ref=sr_1_4?s=ce-de&amp;ie=UTF8&amp;qid=1507564808&amp;sr=1-4&amp;keywords=widerst%C3%A4nde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</si>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</sst>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2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</cellXfs>
  <cellStyles count="4">
    <cellStyle name="Eingabe" xfId="3" builtinId="20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://www.ebay.de/itm/10x-Lot-DIY-Prototype-Papier-Universal-PCB-Matrix-Circuit-Board-5x7cm-PCB-foren-/372015551064?hash=item569ddad258:g:xooAAOSwBxZZbKle" TargetMode="External"/><Relationship Id="rId10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amazon.de/KKmoon-860pcs-Ohm-Widerst%C3%A4nde-Elektronikkomponenten/dp/B01HMBFQWG/ref=sr_1_4?s=ce-de&amp;ie=UTF8&amp;qid=1507564808&amp;sr=1-4&amp;keywords=widerst%C3%A4nde" TargetMode="External"/><Relationship Id="rId14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A23" sqref="A23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7" width="15" customWidth="1"/>
  </cols>
  <sheetData>
    <row r="1" spans="1:14" x14ac:dyDescent="0.25">
      <c r="A1" t="s">
        <v>15</v>
      </c>
      <c r="B1">
        <v>1</v>
      </c>
      <c r="D1" s="1">
        <f>SUM(D4:D39)</f>
        <v>270.38000000000005</v>
      </c>
      <c r="E1" s="2">
        <f>SUM(E4:E39)</f>
        <v>301.5</v>
      </c>
      <c r="F1" s="2">
        <f>SUM(F4:F39)</f>
        <v>535.1</v>
      </c>
      <c r="G1" s="2">
        <f>SUM(G4:G39)</f>
        <v>2.2000000000000002</v>
      </c>
    </row>
    <row r="2" spans="1:14" x14ac:dyDescent="0.25">
      <c r="J2" t="s">
        <v>98</v>
      </c>
      <c r="M2">
        <f>(F1*2)/4</f>
        <v>267.55</v>
      </c>
      <c r="N2" t="s">
        <v>99</v>
      </c>
    </row>
    <row r="3" spans="1:14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J3" t="s">
        <v>47</v>
      </c>
      <c r="L3">
        <f>((G1*11.1)/E1)*60</f>
        <v>4.8597014925373134</v>
      </c>
      <c r="M3" t="s">
        <v>48</v>
      </c>
    </row>
    <row r="4" spans="1:14" x14ac:dyDescent="0.25">
      <c r="A4" s="11" t="s">
        <v>2</v>
      </c>
      <c r="B4" s="10">
        <v>4</v>
      </c>
      <c r="C4" t="str">
        <f>Motoren!B2</f>
        <v>Emax Mt1006</v>
      </c>
      <c r="D4" s="6">
        <f>Motoren!C2*B4</f>
        <v>50</v>
      </c>
      <c r="E4">
        <f>Motoren!D2*B4</f>
        <v>300</v>
      </c>
      <c r="F4">
        <f>Motoren!E2*Drohne!B4</f>
        <v>72</v>
      </c>
      <c r="G4">
        <v>0</v>
      </c>
    </row>
    <row r="5" spans="1:14" x14ac:dyDescent="0.25">
      <c r="A5" s="11" t="s">
        <v>3</v>
      </c>
      <c r="B5" s="10">
        <v>1</v>
      </c>
      <c r="C5" t="str">
        <f>Batterien!B2</f>
        <v>Deans</v>
      </c>
      <c r="D5" s="6">
        <f>Batterien!C2</f>
        <v>15.7</v>
      </c>
      <c r="E5">
        <v>0</v>
      </c>
      <c r="F5" s="2">
        <f>Batterien!E2</f>
        <v>172.4</v>
      </c>
      <c r="G5" s="2">
        <f>Batterien!D2</f>
        <v>2.2000000000000002</v>
      </c>
    </row>
    <row r="6" spans="1:14" x14ac:dyDescent="0.25">
      <c r="A6" t="s">
        <v>29</v>
      </c>
      <c r="B6" s="10">
        <v>1</v>
      </c>
      <c r="D6" s="6">
        <v>0</v>
      </c>
      <c r="E6">
        <v>0</v>
      </c>
      <c r="F6">
        <v>200</v>
      </c>
    </row>
    <row r="7" spans="1:14" x14ac:dyDescent="0.25">
      <c r="A7" t="s">
        <v>28</v>
      </c>
      <c r="B7" s="10">
        <v>1</v>
      </c>
      <c r="C7" t="str">
        <f>'SD-Karte'!B2</f>
        <v>Kingston</v>
      </c>
      <c r="D7" s="6">
        <f>'SD-Karte'!D2</f>
        <v>15</v>
      </c>
      <c r="E7">
        <v>0</v>
      </c>
      <c r="F7">
        <v>0</v>
      </c>
    </row>
    <row r="8" spans="1:14" x14ac:dyDescent="0.25">
      <c r="A8" t="s">
        <v>4</v>
      </c>
      <c r="B8" s="10">
        <v>1</v>
      </c>
      <c r="C8" t="s">
        <v>26</v>
      </c>
      <c r="D8" s="6">
        <v>26</v>
      </c>
      <c r="E8">
        <v>1</v>
      </c>
      <c r="F8">
        <v>9</v>
      </c>
      <c r="H8" s="5" t="s">
        <v>105</v>
      </c>
    </row>
    <row r="9" spans="1:14" x14ac:dyDescent="0.25">
      <c r="A9" s="11" t="s">
        <v>32</v>
      </c>
      <c r="B9" s="10">
        <v>1</v>
      </c>
      <c r="C9" t="str">
        <f>ESC!B2</f>
        <v>DYS DS20A</v>
      </c>
      <c r="D9" s="6">
        <f>ESC!C2*B9</f>
        <v>33</v>
      </c>
      <c r="E9">
        <v>0</v>
      </c>
      <c r="F9">
        <f>ESC!D2*Drohne!B9</f>
        <v>5.8</v>
      </c>
    </row>
    <row r="10" spans="1:14" x14ac:dyDescent="0.25">
      <c r="A10" s="11" t="s">
        <v>30</v>
      </c>
      <c r="B10" s="10">
        <v>1</v>
      </c>
      <c r="C10" t="str">
        <f>Propeller!B2</f>
        <v>5x3</v>
      </c>
      <c r="D10" s="8">
        <f>Propeller!C2</f>
        <v>7</v>
      </c>
      <c r="E10">
        <v>0</v>
      </c>
    </row>
    <row r="11" spans="1:14" x14ac:dyDescent="0.25">
      <c r="A11" s="11" t="s">
        <v>143</v>
      </c>
      <c r="B11" s="10">
        <v>1</v>
      </c>
      <c r="C11" t="str">
        <f>Sensoren!B2</f>
        <v xml:space="preserve">MPU9255 </v>
      </c>
      <c r="D11" s="8">
        <f>Sensoren!C2</f>
        <v>8</v>
      </c>
      <c r="F11">
        <f>Sensoren!D2</f>
        <v>5</v>
      </c>
    </row>
    <row r="12" spans="1:14" x14ac:dyDescent="0.25">
      <c r="A12" s="11" t="s">
        <v>35</v>
      </c>
      <c r="B12" s="10">
        <v>1</v>
      </c>
      <c r="C12" t="str">
        <f>Höhe!B2</f>
        <v>MPL3115A2</v>
      </c>
      <c r="D12" s="8">
        <f>Höhe!C2</f>
        <v>4</v>
      </c>
      <c r="F12">
        <f>Höhe!D2</f>
        <v>1</v>
      </c>
    </row>
    <row r="13" spans="1:14" x14ac:dyDescent="0.25">
      <c r="A13" s="11" t="s">
        <v>31</v>
      </c>
      <c r="B13" s="10">
        <v>1</v>
      </c>
      <c r="C13" t="str">
        <f>Kamera!B2</f>
        <v>RaspCam</v>
      </c>
      <c r="D13" s="8">
        <f>Kamera!C2</f>
        <v>35</v>
      </c>
      <c r="E13">
        <f>Kamera!E2</f>
        <v>0.5</v>
      </c>
      <c r="F13">
        <f>Kamera!D2</f>
        <v>50</v>
      </c>
    </row>
    <row r="14" spans="1:14" x14ac:dyDescent="0.25">
      <c r="A14" s="11" t="s">
        <v>34</v>
      </c>
      <c r="B14" s="10">
        <v>1</v>
      </c>
      <c r="C14" t="s">
        <v>76</v>
      </c>
      <c r="D14" s="6">
        <v>5</v>
      </c>
      <c r="F14">
        <v>2.9</v>
      </c>
      <c r="H14" s="5" t="s">
        <v>75</v>
      </c>
    </row>
    <row r="15" spans="1:14" x14ac:dyDescent="0.25">
      <c r="A15" s="11" t="s">
        <v>112</v>
      </c>
      <c r="B15" s="10">
        <v>1</v>
      </c>
      <c r="C15">
        <f>BMS!B2</f>
        <v>0</v>
      </c>
      <c r="D15" s="8">
        <f>BMS!C2</f>
        <v>9</v>
      </c>
      <c r="F15">
        <f>BMS!D2</f>
        <v>10</v>
      </c>
    </row>
    <row r="16" spans="1:14" x14ac:dyDescent="0.25">
      <c r="A16" s="11" t="s">
        <v>63</v>
      </c>
      <c r="B16" s="10">
        <v>1</v>
      </c>
      <c r="C16" t="s">
        <v>64</v>
      </c>
      <c r="D16" s="6">
        <v>2.6</v>
      </c>
      <c r="H16" s="5" t="s">
        <v>65</v>
      </c>
    </row>
    <row r="17" spans="1:8" x14ac:dyDescent="0.25">
      <c r="A17" s="11" t="s">
        <v>66</v>
      </c>
      <c r="B17" s="10">
        <v>1</v>
      </c>
      <c r="C17" t="s">
        <v>68</v>
      </c>
      <c r="D17" s="6">
        <v>5</v>
      </c>
      <c r="F17">
        <v>3.5</v>
      </c>
      <c r="H17" s="5" t="s">
        <v>71</v>
      </c>
    </row>
    <row r="18" spans="1:8" x14ac:dyDescent="0.25">
      <c r="A18" s="11" t="s">
        <v>67</v>
      </c>
      <c r="B18" s="10">
        <v>1</v>
      </c>
      <c r="C18" t="s">
        <v>70</v>
      </c>
      <c r="D18" s="6">
        <v>3.5</v>
      </c>
      <c r="F18">
        <v>3.5</v>
      </c>
      <c r="H18" s="5" t="s">
        <v>69</v>
      </c>
    </row>
    <row r="19" spans="1:8" x14ac:dyDescent="0.25">
      <c r="A19" s="11" t="s">
        <v>73</v>
      </c>
      <c r="B19" s="10">
        <v>1</v>
      </c>
      <c r="C19" t="s">
        <v>74</v>
      </c>
      <c r="D19" s="6">
        <v>5.9</v>
      </c>
      <c r="H19" s="5" t="s">
        <v>72</v>
      </c>
    </row>
    <row r="20" spans="1:8" x14ac:dyDescent="0.25">
      <c r="A20" s="11" t="s">
        <v>77</v>
      </c>
      <c r="B20" s="10">
        <v>1</v>
      </c>
      <c r="C20" t="s">
        <v>78</v>
      </c>
      <c r="D20" s="6">
        <v>10</v>
      </c>
      <c r="H20" s="5" t="s">
        <v>79</v>
      </c>
    </row>
    <row r="21" spans="1:8" x14ac:dyDescent="0.25">
      <c r="A21" s="11" t="s">
        <v>121</v>
      </c>
      <c r="B21" s="10">
        <v>1</v>
      </c>
      <c r="D21" s="6">
        <v>4.1900000000000004</v>
      </c>
      <c r="H21" s="5" t="s">
        <v>139</v>
      </c>
    </row>
    <row r="22" spans="1:8" x14ac:dyDescent="0.25">
      <c r="A22" s="11" t="s">
        <v>86</v>
      </c>
      <c r="B22" s="10">
        <v>1</v>
      </c>
      <c r="C22" t="s">
        <v>91</v>
      </c>
      <c r="D22" s="6">
        <v>10.59</v>
      </c>
      <c r="H22" s="5" t="s">
        <v>87</v>
      </c>
    </row>
    <row r="23" spans="1:8" x14ac:dyDescent="0.25">
      <c r="A23" t="s">
        <v>88</v>
      </c>
      <c r="B23" s="10">
        <v>1</v>
      </c>
      <c r="C23" t="s">
        <v>89</v>
      </c>
      <c r="D23" s="6">
        <v>7</v>
      </c>
      <c r="H23" s="5" t="s">
        <v>90</v>
      </c>
    </row>
    <row r="24" spans="1:8" x14ac:dyDescent="0.25">
      <c r="A24" s="11" t="s">
        <v>106</v>
      </c>
      <c r="B24" s="10">
        <v>1</v>
      </c>
      <c r="C24" t="s">
        <v>107</v>
      </c>
      <c r="D24" s="6">
        <v>1</v>
      </c>
      <c r="H24" s="5" t="s">
        <v>108</v>
      </c>
    </row>
    <row r="25" spans="1:8" x14ac:dyDescent="0.25">
      <c r="A25" s="11" t="s">
        <v>111</v>
      </c>
      <c r="B25" s="10">
        <v>1</v>
      </c>
      <c r="C25" t="s">
        <v>126</v>
      </c>
      <c r="D25" s="6">
        <v>1.35</v>
      </c>
      <c r="H25" s="5" t="s">
        <v>123</v>
      </c>
    </row>
    <row r="26" spans="1:8" x14ac:dyDescent="0.25">
      <c r="A26" s="11" t="s">
        <v>124</v>
      </c>
      <c r="B26" s="10">
        <v>1</v>
      </c>
      <c r="C26" t="s">
        <v>135</v>
      </c>
      <c r="D26" s="6">
        <v>2.25</v>
      </c>
      <c r="H26" s="5" t="s">
        <v>125</v>
      </c>
    </row>
    <row r="27" spans="1:8" x14ac:dyDescent="0.25">
      <c r="A27" s="11" t="s">
        <v>136</v>
      </c>
      <c r="B27" s="10">
        <v>1</v>
      </c>
      <c r="C27" t="s">
        <v>137</v>
      </c>
      <c r="D27" s="6">
        <v>7</v>
      </c>
      <c r="H27" s="5" t="s">
        <v>140</v>
      </c>
    </row>
    <row r="28" spans="1:8" x14ac:dyDescent="0.25">
      <c r="A28" s="11" t="s">
        <v>138</v>
      </c>
      <c r="B28" s="10">
        <v>1</v>
      </c>
      <c r="C28" t="s">
        <v>141</v>
      </c>
      <c r="D28" s="6">
        <v>2.2999999999999998</v>
      </c>
      <c r="H28" s="5" t="s">
        <v>142</v>
      </c>
    </row>
    <row r="29" spans="1:8" x14ac:dyDescent="0.25">
      <c r="D29" s="6"/>
    </row>
    <row r="30" spans="1:8" x14ac:dyDescent="0.25">
      <c r="D30" s="6"/>
    </row>
    <row r="31" spans="1:8" x14ac:dyDescent="0.25">
      <c r="D31" s="6"/>
    </row>
    <row r="32" spans="1:8" x14ac:dyDescent="0.25">
      <c r="D32" s="6"/>
    </row>
    <row r="33" spans="4:4" x14ac:dyDescent="0.25">
      <c r="D33" s="6"/>
    </row>
  </sheetData>
  <hyperlinks>
    <hyperlink ref="H16" r:id="rId1"/>
    <hyperlink ref="H17" r:id="rId2"/>
    <hyperlink ref="H18" r:id="rId3"/>
    <hyperlink ref="H19" r:id="rId4"/>
    <hyperlink ref="H14" r:id="rId5"/>
    <hyperlink ref="H20" r:id="rId6"/>
    <hyperlink ref="H8" r:id="rId7"/>
    <hyperlink ref="H22" r:id="rId8"/>
    <hyperlink ref="H23" r:id="rId9"/>
    <hyperlink ref="H25" r:id="rId10"/>
    <hyperlink ref="H21" r:id="rId11"/>
    <hyperlink ref="H27" r:id="rId12"/>
    <hyperlink ref="H26" r:id="rId13"/>
    <hyperlink ref="H28" r:id="rId14"/>
    <hyperlink ref="H24" r:id="rId1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104</v>
      </c>
      <c r="C2" s="1">
        <v>33</v>
      </c>
      <c r="D2">
        <v>5.8</v>
      </c>
      <c r="F2">
        <v>20</v>
      </c>
      <c r="I2" s="5" t="s">
        <v>103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116</v>
      </c>
      <c r="C2">
        <v>32</v>
      </c>
      <c r="D2" s="6">
        <v>15</v>
      </c>
      <c r="F2" s="5" t="s">
        <v>115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144</v>
      </c>
    </row>
    <row r="2" spans="1:3" x14ac:dyDescent="0.25">
      <c r="A2" t="s">
        <v>145</v>
      </c>
      <c r="B2" s="1">
        <v>270</v>
      </c>
    </row>
    <row r="3" spans="1:3" x14ac:dyDescent="0.25">
      <c r="A3" t="s">
        <v>146</v>
      </c>
      <c r="B3" s="7">
        <v>82.52</v>
      </c>
    </row>
    <row r="4" spans="1:3" x14ac:dyDescent="0.25">
      <c r="A4" t="s">
        <v>146</v>
      </c>
      <c r="B4" s="7">
        <v>31.28</v>
      </c>
    </row>
    <row r="5" spans="1:3" x14ac:dyDescent="0.25">
      <c r="A5" t="s">
        <v>147</v>
      </c>
      <c r="B5" s="7">
        <v>134.16999999999999</v>
      </c>
      <c r="C5" s="7">
        <f>SUM(B3:B6)</f>
        <v>290.14</v>
      </c>
    </row>
    <row r="6" spans="1:3" x14ac:dyDescent="0.25">
      <c r="A6" t="s">
        <v>147</v>
      </c>
      <c r="B6" s="7">
        <v>42.17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113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119</v>
      </c>
      <c r="G2" s="5" t="s">
        <v>120</v>
      </c>
    </row>
    <row r="3" spans="1:7" x14ac:dyDescent="0.25">
      <c r="A3" t="b">
        <v>0</v>
      </c>
      <c r="B3" t="s">
        <v>62</v>
      </c>
      <c r="C3" s="8">
        <v>10.4</v>
      </c>
      <c r="D3">
        <v>10</v>
      </c>
      <c r="E3" t="s">
        <v>114</v>
      </c>
      <c r="G3" s="5" t="s">
        <v>61</v>
      </c>
    </row>
    <row r="4" spans="1:7" x14ac:dyDescent="0.25">
      <c r="A4" t="b">
        <v>0</v>
      </c>
      <c r="C4" s="8">
        <v>15</v>
      </c>
      <c r="D4">
        <v>10</v>
      </c>
      <c r="E4" t="s">
        <v>118</v>
      </c>
      <c r="G4" s="5" t="s">
        <v>117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25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92</v>
      </c>
    </row>
    <row r="3" spans="1:8" x14ac:dyDescent="0.25">
      <c r="A3" t="b">
        <v>1</v>
      </c>
      <c r="B3" t="s">
        <v>93</v>
      </c>
      <c r="C3" s="1">
        <v>0</v>
      </c>
      <c r="D3" t="s">
        <v>95</v>
      </c>
      <c r="H3" s="5" t="s">
        <v>94</v>
      </c>
    </row>
  </sheetData>
  <hyperlinks>
    <hyperlink ref="H2"/>
    <hyperlink ref="H3" r:id="rId1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25">
      <c r="A2" t="b">
        <v>1</v>
      </c>
      <c r="B2" t="s">
        <v>96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97</v>
      </c>
    </row>
    <row r="3" spans="1:10" x14ac:dyDescent="0.25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25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25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46</v>
      </c>
      <c r="C13" s="4"/>
      <c r="D13" s="9" t="s">
        <v>45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25">
      <c r="A2" t="b">
        <v>1</v>
      </c>
      <c r="B2" t="s">
        <v>127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128</v>
      </c>
    </row>
    <row r="3" spans="1:9" ht="15.75" customHeight="1" x14ac:dyDescent="0.25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100</v>
      </c>
    </row>
    <row r="4" spans="1:9" x14ac:dyDescent="0.25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25">
      <c r="I24" t="s">
        <v>129</v>
      </c>
      <c r="J24" s="5" t="s">
        <v>131</v>
      </c>
    </row>
    <row r="25" spans="9:10" x14ac:dyDescent="0.25">
      <c r="I25" t="s">
        <v>130</v>
      </c>
      <c r="J25" s="5" t="s">
        <v>133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25">
      <c r="A2" t="b">
        <v>1</v>
      </c>
      <c r="B2" t="s">
        <v>132</v>
      </c>
      <c r="C2" s="8">
        <v>7</v>
      </c>
      <c r="F2" s="5" t="s">
        <v>134</v>
      </c>
    </row>
    <row r="3" spans="1:6" x14ac:dyDescent="0.25">
      <c r="A3" t="b">
        <v>0</v>
      </c>
      <c r="B3" t="s">
        <v>82</v>
      </c>
      <c r="C3" s="8">
        <v>10</v>
      </c>
      <c r="D3">
        <v>2204</v>
      </c>
      <c r="F3" s="5" t="s">
        <v>101</v>
      </c>
    </row>
    <row r="4" spans="1:6" x14ac:dyDescent="0.25">
      <c r="A4" t="b">
        <v>0</v>
      </c>
      <c r="B4" t="s">
        <v>85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102</v>
      </c>
    </row>
    <row r="3" spans="1:7" x14ac:dyDescent="0.25">
      <c r="C3" s="8">
        <v>3</v>
      </c>
      <c r="F3" t="s">
        <v>109</v>
      </c>
      <c r="G3" s="5" t="s">
        <v>110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122</v>
      </c>
    </row>
  </sheetData>
  <hyperlinks>
    <hyperlink ref="G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Zahlungen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2017-10-31T16:04:12Z</dcterms:modified>
</cp:coreProperties>
</file>