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Propeller" sheetId="10" r:id="rId5"/>
    <sheet name="Sensoren" sheetId="8" r:id="rId6"/>
    <sheet name="Höhe" sheetId="7" r:id="rId7"/>
    <sheet name="ESC" sheetId="6" r:id="rId8"/>
    <sheet name="SD-Kart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G3" i="2" l="1"/>
  <c r="I7" i="4"/>
  <c r="I4" i="4"/>
  <c r="I5" i="4"/>
  <c r="I2" i="4"/>
  <c r="I6" i="4"/>
  <c r="I3" i="4"/>
  <c r="H3" i="4"/>
  <c r="H4" i="4"/>
  <c r="H5" i="4"/>
  <c r="H6" i="4"/>
  <c r="H7" i="4"/>
  <c r="H8" i="4"/>
  <c r="H9" i="4"/>
  <c r="H10" i="4"/>
  <c r="H11" i="4"/>
  <c r="H12" i="4"/>
  <c r="H2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<sst xmlns="http://schemas.openxmlformats.org/spreadsheetml/2006/main" count="137" uniqueCount="100">
  <si>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</si>
  <si>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</si>
  <si>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</si>
  <si>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</si>
  <si>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</si>
  <si>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</si>
  <si>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</si>
  <si>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</si>
  <si>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</si>
  <si>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</si>
  <si>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</si>
  <si>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</si>
  <si>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</si>
  <si>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</si>
  <si>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</si>
  <si>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</si>
  <si>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</si>
  <si>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</si>
  <si>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</si>
  <si>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</si>
  <si>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</si>
  <si>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</si>
  <si>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</si>
  <si>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</si>
  <si>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</si>
  <si>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</si>
  <si>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</si>
  <si>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</si>
  <si>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</si>
  <si>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</si>
  <si>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</si>
  <si>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</si>
  <si>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</si>
  <si>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</si>
  <si>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</si>
  <si>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</si>
  <si>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</si>
  <si>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</si>
  <si>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</si>
  <si>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</si>
  <si>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</si>
  <si>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</si>
  <si>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</si>
  <si>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</si>
  <si>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</si>
  <si>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</si>
  <si>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</si>
  <si>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</si>
  <si>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</si>
  <si>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</si>
  <si>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</si>
  <si>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</si>
  <si>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</si>
  <si>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</si>
  <si>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</si>
  <si>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</si>
  <si>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</si>
  <si>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</si>
  <si>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</si>
  <si>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</si>
  <si>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</si>
  <si>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</si>
  <si>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</si>
  <si>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</si>
  <si>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</si>
  <si>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</si>
  <si>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</si>
  <si>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</si>
  <si>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</si>
  <si>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</si>
  <si>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</si>
  <si>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</si>
  <si>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</si>
  <si>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</si>
  <si>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</si>
  <si>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</si>
  <si>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</si>
  <si>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</si>
  <si>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</si>
  <si>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</si>
  <si>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</si>
  <si>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</si>
  <si>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</si>
  <si>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</si>
  <si>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</si>
  <si>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</si>
  <si>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</si>
  <si>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</si>
  <si>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</si>
  <si>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</si>
  <si>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</si>
  <si>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</si>
  <si>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</si>
  <si>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</si>
  <si>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</si>
  <si>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>http://www.altitudehobbies.com/brushless-motor-300-28-12-1400kv-suppo-2204-14</t>
  </si>
  <si>
    <t xml:space="preserve"> Langsam Flyer</t>
  </si>
  <si>
    <t xml:space="preserve"> 2212/13</t>
  </si>
  <si>
    <t>http://www.altitudehobbies.com/brushless-motor-400-28-30-1000kv-suppo-2212-13</t>
  </si>
  <si>
    <t>3-Blatt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</si>
</sst>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altitudehobbies.com/brushless-motor-300-28-12-1400kv-suppo-2204-1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15</v>
      </c>
      <c r="B1">
        <v>1</v>
      </c>
      <c r="D1" s="1">
        <f>SUM(D4:D39)</f>
        <v>262.89000000000004</v>
      </c>
      <c r="E1" s="2">
        <f t="shared" ref="E1:G1" si="0">SUM(E4:E39)</f>
        <v>333.5</v>
      </c>
      <c r="F1" s="2">
        <f t="shared" si="0"/>
        <v>573.20000000000005</v>
      </c>
      <c r="G1" s="2">
        <f t="shared" si="0"/>
        <v>2.2000000000000002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56</v>
      </c>
      <c r="L3">
        <f>((G1*11.1)/E1)*60</f>
        <v>4.3934032983508251</v>
      </c>
      <c r="M3" t="s">
        <v>57</v>
      </c>
    </row>
    <row r="4" spans="1:13" x14ac:dyDescent="0.25">
      <c r="A4" t="s">
        <v>2</v>
      </c>
      <c r="B4">
        <v>4</v>
      </c>
      <c r="C4" t="str">
        <f>Motoren!B2</f>
        <v>Suppo 2204/14</v>
      </c>
      <c r="D4" s="6">
        <f>Motoren!C2*B4</f>
        <v>56</v>
      </c>
      <c r="E4">
        <f>Motoren!D2*B4</f>
        <v>332</v>
      </c>
      <c r="F4">
        <f>Motoren!E2*Drohne!B4</f>
        <v>80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>Turingy</v>
      </c>
      <c r="D5" s="6">
        <f>Batterien!C2</f>
        <v>10</v>
      </c>
      <c r="E5">
        <v>0</v>
      </c>
      <c r="F5" s="2">
        <f>Batterien!E2</f>
        <v>188</v>
      </c>
      <c r="G5" s="2">
        <f>Batterien!D2</f>
        <v>2.2000000000000002</v>
      </c>
    </row>
    <row r="6" spans="1:13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</row>
    <row r="9" spans="1:13" x14ac:dyDescent="0.25">
      <c r="A9" t="s">
        <v>35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32</v>
      </c>
      <c r="B10">
        <v>1</v>
      </c>
      <c r="C10" t="str">
        <f>Propeller!B2</f>
        <v xml:space="preserve"> Langsam Flyer</v>
      </c>
      <c r="D10" s="8">
        <f>Propeller!C2</f>
        <v>3</v>
      </c>
      <c r="E10">
        <v>0</v>
      </c>
    </row>
    <row r="11" spans="1:13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40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34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39</v>
      </c>
      <c r="B14">
        <v>1</v>
      </c>
      <c r="C14" t="s">
        <v>87</v>
      </c>
      <c r="D14" s="6">
        <v>5</v>
      </c>
      <c r="H14" s="5" t="s">
        <v>86</v>
      </c>
    </row>
    <row r="15" spans="1:13" x14ac:dyDescent="0.25">
      <c r="A15" t="s">
        <v>53</v>
      </c>
      <c r="B15">
        <v>1</v>
      </c>
      <c r="C15" t="s">
        <v>73</v>
      </c>
      <c r="D15" s="6">
        <v>10.4</v>
      </c>
      <c r="F15">
        <v>10</v>
      </c>
      <c r="H15" t="s">
        <v>72</v>
      </c>
    </row>
    <row r="16" spans="1:13" x14ac:dyDescent="0.25">
      <c r="A16" t="s">
        <v>74</v>
      </c>
      <c r="B16">
        <v>1</v>
      </c>
      <c r="C16" t="s">
        <v>75</v>
      </c>
      <c r="D16" s="6">
        <v>2.6</v>
      </c>
      <c r="H16" s="5" t="s">
        <v>76</v>
      </c>
    </row>
    <row r="17" spans="1:8" x14ac:dyDescent="0.25">
      <c r="A17" t="s">
        <v>77</v>
      </c>
      <c r="B17">
        <v>1</v>
      </c>
      <c r="C17" t="s">
        <v>79</v>
      </c>
      <c r="D17" s="6">
        <v>5</v>
      </c>
      <c r="F17">
        <v>3.5</v>
      </c>
      <c r="H17" s="5" t="s">
        <v>82</v>
      </c>
    </row>
    <row r="18" spans="1:8" x14ac:dyDescent="0.25">
      <c r="A18" t="s">
        <v>78</v>
      </c>
      <c r="B18">
        <v>1</v>
      </c>
      <c r="C18" t="s">
        <v>81</v>
      </c>
      <c r="D18" s="6">
        <v>3.5</v>
      </c>
      <c r="F18">
        <v>3.5</v>
      </c>
      <c r="H18" s="5" t="s">
        <v>80</v>
      </c>
    </row>
    <row r="19" spans="1:8" x14ac:dyDescent="0.25">
      <c r="A19" t="s">
        <v>84</v>
      </c>
      <c r="B19">
        <v>1</v>
      </c>
      <c r="C19" t="s">
        <v>85</v>
      </c>
      <c r="D19" s="6">
        <v>5.9</v>
      </c>
      <c r="H19" s="5" t="s">
        <v>83</v>
      </c>
    </row>
    <row r="20" spans="1:8" x14ac:dyDescent="0.25">
      <c r="A20" t="s">
        <v>88</v>
      </c>
      <c r="B20">
        <v>1</v>
      </c>
      <c r="C20" t="s">
        <v>89</v>
      </c>
      <c r="D20" s="6">
        <v>10</v>
      </c>
      <c r="H20" s="5" t="s">
        <v>90</v>
      </c>
    </row>
    <row r="21" spans="1:8" x14ac:dyDescent="0.25">
      <c r="A21" t="s">
        <v>91</v>
      </c>
      <c r="B21">
        <v>1</v>
      </c>
      <c r="D21" s="6">
        <v>4.1900000000000004</v>
      </c>
      <c r="H21" s="5" t="s">
        <v>92</v>
      </c>
    </row>
    <row r="22" spans="1:8" x14ac:dyDescent="0.25">
      <c r="D22" s="6"/>
    </row>
    <row r="23" spans="1:8" x14ac:dyDescent="0.25">
      <c r="D23" s="6"/>
    </row>
    <row r="24" spans="1:8" x14ac:dyDescent="0.25">
      <c r="D24" s="6"/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60</v>
      </c>
      <c r="B29" t="s">
        <v>61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50</v>
      </c>
      <c r="G1" t="s">
        <v>43</v>
      </c>
      <c r="H1" t="s">
        <v>11</v>
      </c>
    </row>
    <row r="2" spans="1:8" x14ac:dyDescent="0.25">
      <c r="A2" t="b">
        <v>1</v>
      </c>
      <c r="B2" t="s">
        <v>49</v>
      </c>
      <c r="C2" s="1">
        <v>40</v>
      </c>
      <c r="D2">
        <v>50</v>
      </c>
      <c r="E2">
        <v>0.5</v>
      </c>
      <c r="F2">
        <v>5</v>
      </c>
      <c r="G2" t="s">
        <v>51</v>
      </c>
      <c r="H2" s="5" t="s">
        <v>52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N11" sqref="N11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63</v>
      </c>
      <c r="H1" t="s">
        <v>64</v>
      </c>
      <c r="I1" t="s">
        <v>67</v>
      </c>
      <c r="J1" t="s">
        <v>11</v>
      </c>
    </row>
    <row r="2" spans="1:10" x14ac:dyDescent="0.25">
      <c r="A2" t="b">
        <v>1</v>
      </c>
      <c r="B2" t="s">
        <v>62</v>
      </c>
      <c r="C2" s="4">
        <v>10</v>
      </c>
      <c r="D2" s="2">
        <v>2.2000000000000002</v>
      </c>
      <c r="E2" s="2">
        <v>188</v>
      </c>
      <c r="F2" s="2">
        <v>11</v>
      </c>
      <c r="G2" s="2">
        <v>25</v>
      </c>
      <c r="H2">
        <f t="shared" ref="H2:H12" si="0">D2*G2</f>
        <v>55.000000000000007</v>
      </c>
      <c r="I2">
        <f t="shared" ref="I2:I7" si="1">D2/(E2/1000)</f>
        <v>11.702127659574469</v>
      </c>
      <c r="J2" s="5" t="s">
        <v>69</v>
      </c>
    </row>
    <row r="3" spans="1:10" x14ac:dyDescent="0.25">
      <c r="A3" t="b">
        <v>0</v>
      </c>
      <c r="B3" t="s">
        <v>47</v>
      </c>
      <c r="C3" s="4">
        <v>36</v>
      </c>
      <c r="D3" s="2">
        <v>5</v>
      </c>
      <c r="E3" s="2">
        <v>300</v>
      </c>
      <c r="F3" s="2">
        <v>12</v>
      </c>
      <c r="G3" s="2"/>
      <c r="H3">
        <f t="shared" si="0"/>
        <v>0</v>
      </c>
      <c r="I3">
        <f t="shared" si="1"/>
        <v>16.666666666666668</v>
      </c>
      <c r="J3" s="5" t="s">
        <v>48</v>
      </c>
    </row>
    <row r="4" spans="1:10" x14ac:dyDescent="0.25">
      <c r="A4" t="b">
        <v>0</v>
      </c>
      <c r="B4" t="s">
        <v>24</v>
      </c>
      <c r="C4" s="4">
        <v>12</v>
      </c>
      <c r="D4" s="2">
        <v>1.5</v>
      </c>
      <c r="E4" s="2">
        <v>130</v>
      </c>
      <c r="F4" s="2">
        <v>11.1</v>
      </c>
      <c r="G4" s="2"/>
      <c r="H4">
        <f t="shared" si="0"/>
        <v>0</v>
      </c>
      <c r="I4">
        <f t="shared" si="1"/>
        <v>11.538461538461538</v>
      </c>
      <c r="J4" s="5" t="s">
        <v>25</v>
      </c>
    </row>
    <row r="5" spans="1:10" x14ac:dyDescent="0.25">
      <c r="A5" t="b">
        <v>0</v>
      </c>
      <c r="B5" t="s">
        <v>22</v>
      </c>
      <c r="C5" s="4">
        <v>30</v>
      </c>
      <c r="D5" s="2">
        <v>5.5</v>
      </c>
      <c r="E5" s="2">
        <v>425</v>
      </c>
      <c r="F5" s="2">
        <v>11.1</v>
      </c>
      <c r="G5" s="2"/>
      <c r="H5">
        <f t="shared" si="0"/>
        <v>0</v>
      </c>
      <c r="I5">
        <f t="shared" si="1"/>
        <v>12.941176470588236</v>
      </c>
      <c r="J5" s="5" t="s">
        <v>23</v>
      </c>
    </row>
    <row r="6" spans="1:10" x14ac:dyDescent="0.25">
      <c r="A6" t="b">
        <v>0</v>
      </c>
      <c r="B6" t="s">
        <v>65</v>
      </c>
      <c r="C6" s="4">
        <v>42</v>
      </c>
      <c r="D6" s="2">
        <v>8</v>
      </c>
      <c r="E6" s="2">
        <v>845</v>
      </c>
      <c r="F6" s="2">
        <v>14.8</v>
      </c>
      <c r="G6" s="2">
        <v>30</v>
      </c>
      <c r="H6">
        <f t="shared" si="0"/>
        <v>240</v>
      </c>
      <c r="I6">
        <f t="shared" si="1"/>
        <v>9.4674556213017755</v>
      </c>
      <c r="J6" s="5" t="s">
        <v>66</v>
      </c>
    </row>
    <row r="7" spans="1:10" x14ac:dyDescent="0.25">
      <c r="A7" t="b">
        <v>0</v>
      </c>
      <c r="B7" t="s">
        <v>68</v>
      </c>
      <c r="C7" s="4">
        <v>26.29</v>
      </c>
      <c r="D7" s="2">
        <v>1.55</v>
      </c>
      <c r="E7" s="2">
        <v>143</v>
      </c>
      <c r="F7" s="2">
        <v>11.1</v>
      </c>
      <c r="G7" s="2">
        <v>75</v>
      </c>
      <c r="H7">
        <f t="shared" si="0"/>
        <v>116.25</v>
      </c>
      <c r="I7">
        <f t="shared" si="1"/>
        <v>10.83916083916084</v>
      </c>
    </row>
    <row r="8" spans="1:10" x14ac:dyDescent="0.25">
      <c r="C8" s="4"/>
      <c r="D8" s="2"/>
      <c r="E8" s="2"/>
      <c r="F8" s="2"/>
      <c r="G8" s="2"/>
      <c r="H8">
        <f t="shared" si="0"/>
        <v>0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si="0"/>
        <v>0</v>
      </c>
    </row>
    <row r="12" spans="1:10" x14ac:dyDescent="0.25">
      <c r="C12" s="4"/>
      <c r="D12" s="2"/>
      <c r="E12" s="2"/>
      <c r="F12" s="2"/>
      <c r="G12" s="2"/>
      <c r="H12">
        <f t="shared" si="0"/>
        <v>0</v>
      </c>
    </row>
    <row r="13" spans="1:10" x14ac:dyDescent="0.25">
      <c r="B13" t="s">
        <v>55</v>
      </c>
      <c r="C13" s="4"/>
      <c r="D13" s="9" t="s">
        <v>54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2">
    <sortCondition descending="1" ref="A2:A12"/>
  </sortState>
  <hyperlinks>
    <hyperlink ref="J4" r:id="rId1"/>
    <hyperlink ref="J5" r:id="rId2"/>
    <hyperlink ref="J3" r:id="rId3"/>
    <hyperlink ref="D13" r:id="rId4"/>
    <hyperlink ref="J6" r:id="rId5"/>
    <hyperlink ref="J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2" sqref="I1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70</v>
      </c>
      <c r="G1" t="s">
        <v>71</v>
      </c>
      <c r="H1" t="s">
        <v>5</v>
      </c>
      <c r="I1" t="s">
        <v>11</v>
      </c>
    </row>
    <row r="2" spans="1:9" x14ac:dyDescent="0.25">
      <c r="A2" t="b">
        <v>1</v>
      </c>
      <c r="B2" t="s">
        <v>93</v>
      </c>
      <c r="C2" s="1">
        <v>14</v>
      </c>
      <c r="D2">
        <v>83</v>
      </c>
      <c r="E2">
        <v>20</v>
      </c>
      <c r="F2">
        <v>6</v>
      </c>
      <c r="G2">
        <v>11</v>
      </c>
      <c r="I2" s="5" t="s">
        <v>95</v>
      </c>
    </row>
    <row r="3" spans="1:9" ht="15.75" customHeight="1" x14ac:dyDescent="0.25">
      <c r="A3" t="b">
        <v>0</v>
      </c>
      <c r="B3" t="s">
        <v>58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59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97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98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" sqref="B3"/>
    </sheetView>
  </sheetViews>
  <sheetFormatPr baseColWidth="10" defaultRowHeight="15" x14ac:dyDescent="0.25"/>
  <sheetData>
    <row r="1" spans="1:4" x14ac:dyDescent="0.25">
      <c r="A1" t="s">
        <v>14</v>
      </c>
      <c r="B1" t="s">
        <v>6</v>
      </c>
      <c r="C1" t="s">
        <v>0</v>
      </c>
      <c r="D1" t="s">
        <v>94</v>
      </c>
    </row>
    <row r="2" spans="1:4" x14ac:dyDescent="0.25">
      <c r="A2" t="b">
        <v>1</v>
      </c>
      <c r="B2" t="s">
        <v>96</v>
      </c>
      <c r="C2" s="8">
        <v>3</v>
      </c>
      <c r="D2">
        <v>2204</v>
      </c>
    </row>
    <row r="3" spans="1:4" x14ac:dyDescent="0.25">
      <c r="A3" t="b">
        <v>0</v>
      </c>
      <c r="B3" t="s">
        <v>99</v>
      </c>
      <c r="C3" s="8">
        <v>2.57</v>
      </c>
      <c r="D3">
        <v>2212</v>
      </c>
    </row>
    <row r="4" spans="1:4" x14ac:dyDescent="0.25">
      <c r="C4" s="8"/>
    </row>
    <row r="5" spans="1:4" x14ac:dyDescent="0.25">
      <c r="C5" s="8"/>
    </row>
    <row r="6" spans="1:4" x14ac:dyDescent="0.25">
      <c r="C6" s="8"/>
    </row>
    <row r="7" spans="1:4" x14ac:dyDescent="0.25">
      <c r="C7" s="8"/>
    </row>
    <row r="8" spans="1:4" x14ac:dyDescent="0.25">
      <c r="C8" s="8"/>
    </row>
    <row r="9" spans="1:4" x14ac:dyDescent="0.25">
      <c r="C9" s="8"/>
    </row>
    <row r="10" spans="1:4" x14ac:dyDescent="0.25">
      <c r="C10" s="8"/>
    </row>
    <row r="11" spans="1:4" x14ac:dyDescent="0.25">
      <c r="C11" s="8"/>
    </row>
    <row r="12" spans="1:4" x14ac:dyDescent="0.25">
      <c r="C12" s="8"/>
    </row>
    <row r="13" spans="1:4" x14ac:dyDescent="0.25">
      <c r="C13" s="8"/>
    </row>
    <row r="14" spans="1:4" x14ac:dyDescent="0.25">
      <c r="C14" s="8"/>
    </row>
    <row r="15" spans="1:4" x14ac:dyDescent="0.25">
      <c r="C15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43</v>
      </c>
      <c r="G1" t="s">
        <v>11</v>
      </c>
    </row>
    <row r="2" spans="1:7" x14ac:dyDescent="0.25">
      <c r="A2" t="b">
        <v>1</v>
      </c>
      <c r="B2" t="s">
        <v>44</v>
      </c>
      <c r="C2" s="8">
        <v>9.5</v>
      </c>
      <c r="D2">
        <v>5</v>
      </c>
      <c r="E2" t="s">
        <v>45</v>
      </c>
      <c r="G2" s="5" t="s">
        <v>46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41</v>
      </c>
      <c r="C2" s="7">
        <v>16.8</v>
      </c>
      <c r="D2">
        <v>1</v>
      </c>
      <c r="G2" s="5" t="s">
        <v>42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38</v>
      </c>
      <c r="C2" s="1">
        <v>10</v>
      </c>
      <c r="D2">
        <v>5.8</v>
      </c>
      <c r="F2">
        <v>20</v>
      </c>
      <c r="I2" t="s">
        <v>37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Drohne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2017-10-08T20:14:27Z</dcterms:modified>
</cp:coreProperties>
</file>