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Kamera" sheetId="9" r:id="rId2"/>
    <sheet name="Batterien" sheetId="4" r:id="rId3"/>
    <sheet name="Motoren" sheetId="2" r:id="rId4"/>
    <sheet name="Sensoren" sheetId="8" r:id="rId5"/>
    <sheet name="Höhe" sheetId="7" r:id="rId6"/>
    <sheet name="ESC" sheetId="6" r:id="rId7"/>
    <sheet name="SD-Karte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I7" i="4"/>
  <c r="I4" i="4"/>
  <c r="I5" i="4"/>
  <c r="I2" i="4"/>
  <c r="I6" i="4"/>
  <c r="I3" i="4"/>
  <c r="H3" i="4"/>
  <c r="H4" i="4"/>
  <c r="H5" i="4"/>
  <c r="H6" i="4"/>
  <c r="H7" i="4"/>
  <c r="H8" i="4"/>
  <c r="H9" i="4"/>
  <c r="H10" i="4"/>
  <c r="H11" i="4"/>
  <c r="H12" i="4"/>
  <c r="H2" i="4"/>
  <c r="F13" i="1" l="1"/>
  <c r="E13" i="1"/>
  <c r="D13" i="1"/>
  <c r="C13" i="1"/>
  <c r="F12" i="1" l="1"/>
  <c r="F11" i="1"/>
  <c r="D11" i="1"/>
  <c r="C11" i="1"/>
  <c r="D12" i="1"/>
  <c r="C12" i="1"/>
  <c r="F9" i="1" l="1"/>
  <c r="D9" i="1"/>
  <c r="C9" i="1"/>
  <c r="D7" i="1" l="1"/>
  <c r="C7" i="1"/>
  <c r="G5" i="1"/>
  <c r="F5" i="1"/>
  <c r="D5" i="1"/>
  <c r="C5" i="1"/>
  <c r="G1" i="1" l="1"/>
  <c r="F4" i="1"/>
  <c r="F1" i="1" s="1"/>
  <c r="E4" i="1"/>
  <c r="E1" i="1" s="1"/>
  <c r="D4" i="1"/>
  <c r="D1" i="1" s="1"/>
  <c r="C4" i="1"/>
  <c r="L3" i="1" l="1"/>
</calcChain>
</file>

<file path=xl/sharedStrings.xml><?xml version="1.0" encoding="utf-8"?>
<sst xmlns="http://schemas.openxmlformats.org/spreadsheetml/2006/main" count="127" uniqueCount="93">
  <si>
    <t>Preis</t>
  </si>
  <si>
    <t>Bauteil</t>
  </si>
  <si>
    <t>Motor</t>
  </si>
  <si>
    <t>Batterie</t>
  </si>
  <si>
    <t>Control-Board</t>
  </si>
  <si>
    <t>…</t>
  </si>
  <si>
    <t>Produktname</t>
  </si>
  <si>
    <t>Anzahl</t>
  </si>
  <si>
    <t>Gewicht</t>
  </si>
  <si>
    <t>Stromverbrauch</t>
  </si>
  <si>
    <t>Stromkapazität</t>
  </si>
  <si>
    <t>Weblink</t>
  </si>
  <si>
    <t>Stromverbrauch (W)</t>
  </si>
  <si>
    <t>Gewicht (g)</t>
  </si>
  <si>
    <t>Kaufen</t>
  </si>
  <si>
    <t>Drohne</t>
  </si>
  <si>
    <t>BR2205 2300KV</t>
  </si>
  <si>
    <t>https://www.amazon.de/LHI-MT2204%E2%85%A1-Brushless-Quadcopter-Multicopter/dp/B01E3OT7NE/ref=sr_1_fkmr0_1?ie=UTF8&amp;qid=1506604706&amp;sr=8-1-fkmr0&amp;keywords=BR2205+2300KV+Brushless+Motor</t>
  </si>
  <si>
    <t xml:space="preserve">4pcs BR1103 10000KV </t>
  </si>
  <si>
    <t>https://www.amazon.de/FancyWhoop-10000KV-Brushless-Multirotor-Quadcopter/dp/B071LHGZ22/ref=sr_1_8?ie=UTF8&amp;qid=1506604715&amp;sr=8-8&amp;keywords=brushless+motor+quadcopter</t>
  </si>
  <si>
    <t>Kapazität(Ah)</t>
  </si>
  <si>
    <t>Spannung (V)</t>
  </si>
  <si>
    <t>TRX Traxxas</t>
  </si>
  <si>
    <t>http://www.ebay.de/itm/11-1V-5500mAh-3S-35C-LiPo-Akku-Batterie-TRX-Traxxas-fur-RC-Auto-Drone-Flugzeug-/182764250653?hash=item2a8d99261d:g:AoYAAOSwpCpZuj0O</t>
  </si>
  <si>
    <t>XT60</t>
  </si>
  <si>
    <t>http://www.ebay.de/itm/2x-1500mAh-11-1V-3S-35C-LiPo-Akku-Batterie-XT60-fur-RC-Auto-Quadcopter-Flugzeug-/182789553149?hash=item2a8f1b3bfd:g:DqEAAOSwFuxZyOuw</t>
  </si>
  <si>
    <t>Raspi Zero W</t>
  </si>
  <si>
    <t>Kapazität(GB)</t>
  </si>
  <si>
    <t>San Disk Ultra</t>
  </si>
  <si>
    <t>http://www.ebay.de/itm/SD-Speicherkarte-San-Disk-Ultra-32-GB-micro-SDHC-UHS-mit-Adapter-NEU-OVP/272800832329?_trkparms=aid%3D555018%26algo%3DPL.SIM%26ao%3D2%26asc%3D46153%26meid%3Dabe2b08fe3bc469681daa0de2d3e19e9%26pid%3D100005%26rk%3D3%26rkt%3D6%26sd%3D331727333342&amp;_trksid=p2047675.c100005.m1851</t>
  </si>
  <si>
    <t>Sd-Karte</t>
  </si>
  <si>
    <t>Rahmen</t>
  </si>
  <si>
    <t>Propeller</t>
  </si>
  <si>
    <t>Sensorenpacket</t>
  </si>
  <si>
    <t>Kamera</t>
  </si>
  <si>
    <t>Motorregler/ ESC</t>
  </si>
  <si>
    <t>Stärke (A)</t>
  </si>
  <si>
    <t>https://hobbyking.com/en_us/xm20a-mini-esc.html</t>
  </si>
  <si>
    <t>DYS XM20A</t>
  </si>
  <si>
    <t>Pipser</t>
  </si>
  <si>
    <t>Höhensensor</t>
  </si>
  <si>
    <t>MPL3115A2</t>
  </si>
  <si>
    <t>http://www.ebay.de/itm/SparkFun-Altitude-Pressure-Sensor-Breakout-MPL3115A2-SEN-11084-/282153221726?_trksid=p2385738.m2548.l4275</t>
  </si>
  <si>
    <t>Features</t>
  </si>
  <si>
    <t xml:space="preserve">MPU9255 </t>
  </si>
  <si>
    <t>Acc, Gyro, Comp</t>
  </si>
  <si>
    <t>http://www.watterott.com/de/9-DOF-IMU-Module-With-MPU-9250</t>
  </si>
  <si>
    <t xml:space="preserve">SDI INR18650-25R </t>
  </si>
  <si>
    <t>https://www.youtube.com/watch?v=hwhqn4BmC2I</t>
  </si>
  <si>
    <t>RaspCam</t>
  </si>
  <si>
    <t>Auflösung (MP)</t>
  </si>
  <si>
    <t>1080p</t>
  </si>
  <si>
    <t>https://www.distrelec.de/de/hd-weitwinkel-kameramodul-raspberry-pi-pi-2b-raspberry-pi-rpi-wwcam/p/30037327?channel=b2c&amp;price_gs=39.9007&amp;wt_mc=de.cse.gshop.de.-&amp;source=googleps&amp;gclid=Cj0KCQjw09zOBRCqARIsAH8XF1ahHItGgMKdz5xWeMClvluGlh4pWk087iGsZZRHqX6UfwahXSEUCnkaAt0AEALw_wcB</t>
  </si>
  <si>
    <t>Ladeschaltkreis</t>
  </si>
  <si>
    <t>https://electronics.stackexchange.com/questions/149093/do-i-need-a-balance-charger-if-i-use-a-protection-circuit-module-for-li-ion-batt</t>
  </si>
  <si>
    <t>Ballance charger</t>
  </si>
  <si>
    <t xml:space="preserve">Erwartete Flugdauer: </t>
  </si>
  <si>
    <t>Minuten</t>
  </si>
  <si>
    <t xml:space="preserve">BE1806 </t>
  </si>
  <si>
    <t>https://www.freakware.de/p/dys-be1806-bl-motor-2300kv-dys-be1806-a133842.htm?wgruppe=16697</t>
  </si>
  <si>
    <t>Infos:</t>
  </si>
  <si>
    <t>http://www.drohne-selber-bauen.net/</t>
  </si>
  <si>
    <t>Turingy</t>
  </si>
  <si>
    <t>Entladung ©</t>
  </si>
  <si>
    <t>Entladung(A)</t>
  </si>
  <si>
    <t>ZIPPY</t>
  </si>
  <si>
    <t>https://hobbyking.com/de_de/zippy-flightmax-8000mah-5s1p-30c.html</t>
  </si>
  <si>
    <t>Ah/kg</t>
  </si>
  <si>
    <t>Gens Ace</t>
  </si>
  <si>
    <t>https://hobbyking.com/en_us/turnigy-2200mah-3s-25c-lipo-pack.html</t>
  </si>
  <si>
    <t>Stromstärke</t>
  </si>
  <si>
    <t>Spannung</t>
  </si>
  <si>
    <t>http://www.ebay.de/itm/3S-11-1V-12V-40A-Lithium-battery-protection-board-W-balanced-Batterie-Charge-/222245734752?hash=item33bee0c960:g:oBUAAOSwMgdX0-Ia</t>
  </si>
  <si>
    <t>3s 30A</t>
  </si>
  <si>
    <t>DC/DC</t>
  </si>
  <si>
    <t>12V zu 5V</t>
  </si>
  <si>
    <t>http://www.ebay.de/itm/6-24V-bis-5V-3A-USB-DC-DC-Step-Down-Spannungswandler-Konverter-Power-Supply-/222167488462</t>
  </si>
  <si>
    <t>Ampreremeter</t>
  </si>
  <si>
    <t>Voltmeter</t>
  </si>
  <si>
    <t>30A</t>
  </si>
  <si>
    <t>http://www.ebay.de/itm/Spannungssensor-Modul-Voltage-Detection-Sensor-Module-bis-25V-Arduino-/112282621061?hash=item1a2490d485:g:7TAAAOSw2xRYiq4d</t>
  </si>
  <si>
    <t>0-25V</t>
  </si>
  <si>
    <t>http://www.ebay.de/itm/Stromsensor-ACS712-30A-Modul-z-B-fur-Arduino-Bascom-Projekte-MCU-/112562689341?hash=item1a3542553d:g:IWMAAOSw3h1ZXlRR</t>
  </si>
  <si>
    <t>http://www.ebay.de/itm/ADS1115-AD-Wandler-ADC-4-Kanal-Channel-16-Bit-I2C-Arduino-Raspberry-digital-/162338257068?hash=item25cc1d38ac:g:DKEAAOSw409Zz5dX</t>
  </si>
  <si>
    <t>A-D Wandler</t>
  </si>
  <si>
    <t xml:space="preserve">ADS1115 </t>
  </si>
  <si>
    <t>http://www.ebay.de/itm/Active-Discovery-Buzzer-Beeper-Alarm-fur-Racecopter-Quadrocopter-3-5-5-5V-NAZE32-/182790259899?hash=item2a8f2604bb:g:UxgAAOSwKOJYKgCO</t>
  </si>
  <si>
    <t>NAZE32</t>
  </si>
  <si>
    <t>Ladegerät</t>
  </si>
  <si>
    <t>B3AC (30W)</t>
  </si>
  <si>
    <t>https://www.amazon.de/Original-GoolRC-Kompakt-Ladeger%C3%A4t-Quadrocopter/dp/B01HXMU27S/ref=sr_1_9?ie=UTF8&amp;qid=1507474749&amp;sr=8-9&amp;keywords=lipo+charger+3s</t>
  </si>
  <si>
    <t>Anschlussbuchse</t>
  </si>
  <si>
    <t>http://www.ebay.de/itm/5-Stuck-2S-3S-4S-5S-6S-Balancer-Gehause-XH-Buchse-Balancerkabel-Stecker-Clip-/321356802593?var=&amp;hash=item4ad25baa21:m:mhVh2tkxxGA1wor0IZJwc5Q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</si>
</sst>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6" fontId="0" fillId="0" borderId="0" xfId="0" applyNumberFormat="1"/>
    <xf numFmtId="2" fontId="0" fillId="0" borderId="0" xfId="0" applyNumberFormat="1"/>
    <xf numFmtId="0" fontId="0" fillId="0" borderId="0" xfId="0" applyFont="1" applyAlignment="1">
      <alignment vertical="center"/>
    </xf>
    <xf numFmtId="164" fontId="0" fillId="0" borderId="0" xfId="1" applyNumberFormat="1" applyFont="1"/>
    <xf numFmtId="0" fontId="2" fillId="0" borderId="0" xfId="2"/>
    <xf numFmtId="164" fontId="0" fillId="0" borderId="0" xfId="0" applyNumberFormat="1"/>
    <xf numFmtId="8" fontId="0" fillId="0" borderId="0" xfId="0" applyNumberFormat="1"/>
    <xf numFmtId="44" fontId="0" fillId="0" borderId="0" xfId="1" applyFont="1"/>
    <xf numFmtId="2" fontId="2" fillId="0" borderId="0" xfId="2" applyNumberFormat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de/itm/Spannungssensor-Modul-Voltage-Detection-Sensor-Module-bis-25V-Arduino-/112282621061?hash=item1a2490d485:g:7TAAAOSw2xRYiq4d" TargetMode="External"/><Relationship Id="rId7" Type="http://schemas.openxmlformats.org/officeDocument/2006/relationships/hyperlink" Target="http://www.ebay.de/itm/5-Stuck-2S-3S-4S-5S-6S-Balancer-Gehause-XH-Buchse-Balancerkabel-Stecker-Clip-/321356802593?var=&amp;hash=item4ad25baa21:m:mhVh2tkxxGA1wor0IZJwc5Q" TargetMode="External"/><Relationship Id="rId2" Type="http://schemas.openxmlformats.org/officeDocument/2006/relationships/hyperlink" Target="http://www.ebay.de/itm/Stromsensor-ACS712-30A-Modul-z-B-fur-Arduino-Bascom-Projekte-MCU-/112562689341?hash=item1a3542553d:g:IWMAAOSw3h1ZXlRR" TargetMode="External"/><Relationship Id="rId1" Type="http://schemas.openxmlformats.org/officeDocument/2006/relationships/hyperlink" Target="http://www.ebay.de/itm/6-24V-bis-5V-3A-USB-DC-DC-Step-Down-Spannungswandler-Konverter-Power-Supply-/222167488462" TargetMode="External"/><Relationship Id="rId6" Type="http://schemas.openxmlformats.org/officeDocument/2006/relationships/hyperlink" Target="https://www.amazon.de/Original-GoolRC-Kompakt-Ladeger%C3%A4t-Quadrocopter/dp/B01HXMU27S/ref=sr_1_9?ie=UTF8&amp;qid=1507474749&amp;sr=8-9&amp;keywords=lipo+charger+3s" TargetMode="External"/><Relationship Id="rId5" Type="http://schemas.openxmlformats.org/officeDocument/2006/relationships/hyperlink" Target="http://www.ebay.de/itm/Active-Discovery-Buzzer-Beeper-Alarm-fur-Racecopter-Quadrocopter-3-5-5-5V-NAZE32-/182790259899?hash=item2a8f2604bb:g:UxgAAOSwKOJYKgCO" TargetMode="External"/><Relationship Id="rId4" Type="http://schemas.openxmlformats.org/officeDocument/2006/relationships/hyperlink" Target="http://www.ebay.de/itm/ADS1115-AD-Wandler-ADC-4-Kanal-Channel-16-Bit-I2C-Arduino-Raspberry-digital-/162338257068?hash=item25cc1d38ac:g:DKEAAOSw409Zz5d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hwhqn4BmC2I" TargetMode="External"/><Relationship Id="rId2" Type="http://schemas.openxmlformats.org/officeDocument/2006/relationships/hyperlink" Target="http://www.ebay.de/itm/11-1V-5500mAh-3S-35C-LiPo-Akku-Batterie-TRX-Traxxas-fur-RC-Auto-Drone-Flugzeug-/182764250653?hash=item2a8d99261d:g:AoYAAOSwpCpZuj0O" TargetMode="External"/><Relationship Id="rId1" Type="http://schemas.openxmlformats.org/officeDocument/2006/relationships/hyperlink" Target="http://www.ebay.de/itm/2x-1500mAh-11-1V-3S-35C-LiPo-Akku-Batterie-XT60-fur-RC-Auto-Quadcopter-Flugzeug-/182789553149?hash=item2a8f1b3bfd:g:DqEAAOSwFuxZyOuw" TargetMode="External"/><Relationship Id="rId6" Type="http://schemas.openxmlformats.org/officeDocument/2006/relationships/hyperlink" Target="https://hobbyking.com/en_us/turnigy-2200mah-3s-25c-lipo-pack.html" TargetMode="External"/><Relationship Id="rId5" Type="http://schemas.openxmlformats.org/officeDocument/2006/relationships/hyperlink" Target="https://hobbyking.com/de_de/zippy-flightmax-8000mah-5s1p-30c.html" TargetMode="External"/><Relationship Id="rId4" Type="http://schemas.openxmlformats.org/officeDocument/2006/relationships/hyperlink" Target="https://electronics.stackexchange.com/questions/149093/do-i-need-a-balance-charger-if-i-use-a-protection-circuit-module-for-li-ion-bat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reakware.de/p/dys-be1806-bl-motor-2300kv-dys-be1806-a133842.htm?wgruppe=16697" TargetMode="External"/><Relationship Id="rId2" Type="http://schemas.openxmlformats.org/officeDocument/2006/relationships/hyperlink" Target="https://www.amazon.de/FancyWhoop-10000KV-Brushless-Multirotor-Quadcopter/dp/B071LHGZ22/ref=sr_1_8?ie=UTF8&amp;qid=1506604715&amp;sr=8-8&amp;keywords=brushless+motor+quadcopter" TargetMode="External"/><Relationship Id="rId1" Type="http://schemas.openxmlformats.org/officeDocument/2006/relationships/hyperlink" Target="https://www.amazon.de/LHI-MT2204%E2%85%A1-Brushless-Quadcopter-Multicopter/dp/B01E3OT7NE/ref=sr_1_fkmr0_1?ie=UTF8&amp;qid=1506604706&amp;sr=8-1-fkmr0&amp;keywords=BR2205+2300KV+Brushless+Motor" TargetMode="Externa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atterott.com/de/9-DOF-IMU-Module-With-MPU-925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de/itm/SparkFun-Altitude-Pressure-Sensor-Breakout-MPL3115A2-SEN-11084-/282153221726?_trksid=p2385738.m2548.l4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J6" sqref="J6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13" x14ac:dyDescent="0.25">
      <c r="A1" t="s">
        <v>15</v>
      </c>
      <c r="B1">
        <v>1</v>
      </c>
      <c r="D1" s="1">
        <f>SUM(D4:D39)</f>
        <v>288.89</v>
      </c>
      <c r="E1" s="2">
        <f t="shared" ref="E1:G1" si="0">SUM(E4:E39)</f>
        <v>361.5</v>
      </c>
      <c r="F1" s="2">
        <f t="shared" si="0"/>
        <v>589.20000000000005</v>
      </c>
      <c r="G1" s="2">
        <f t="shared" si="0"/>
        <v>2.2000000000000002</v>
      </c>
    </row>
    <row r="3" spans="1:13" x14ac:dyDescent="0.25">
      <c r="A3" t="s">
        <v>1</v>
      </c>
      <c r="B3" t="s">
        <v>7</v>
      </c>
      <c r="C3" t="s">
        <v>6</v>
      </c>
      <c r="D3" t="s">
        <v>0</v>
      </c>
      <c r="E3" t="s">
        <v>9</v>
      </c>
      <c r="F3" t="s">
        <v>8</v>
      </c>
      <c r="G3" t="s">
        <v>10</v>
      </c>
      <c r="J3" t="s">
        <v>56</v>
      </c>
      <c r="L3">
        <f>((G1*11.1)/E1)*60</f>
        <v>4.0531120331950206</v>
      </c>
      <c r="M3" t="s">
        <v>57</v>
      </c>
    </row>
    <row r="4" spans="1:13" x14ac:dyDescent="0.25">
      <c r="A4" t="s">
        <v>2</v>
      </c>
      <c r="B4">
        <v>4</v>
      </c>
      <c r="C4" t="str">
        <f>Motoren!B2</f>
        <v xml:space="preserve">BE1806 </v>
      </c>
      <c r="D4" s="6">
        <f>Motoren!C2*B4</f>
        <v>80</v>
      </c>
      <c r="E4">
        <f>Motoren!D2*B4</f>
        <v>360</v>
      </c>
      <c r="F4">
        <f>Motoren!E2*Drohne!B4</f>
        <v>96</v>
      </c>
      <c r="G4">
        <v>0</v>
      </c>
    </row>
    <row r="5" spans="1:13" x14ac:dyDescent="0.25">
      <c r="A5" t="s">
        <v>3</v>
      </c>
      <c r="B5">
        <v>1</v>
      </c>
      <c r="C5" t="str">
        <f>Batterien!B2</f>
        <v>Turingy</v>
      </c>
      <c r="D5" s="6">
        <f>Batterien!C2</f>
        <v>10</v>
      </c>
      <c r="E5">
        <v>0</v>
      </c>
      <c r="F5" s="2">
        <f>Batterien!E2</f>
        <v>188</v>
      </c>
      <c r="G5" s="2">
        <f>Batterien!D2</f>
        <v>2.2000000000000002</v>
      </c>
    </row>
    <row r="6" spans="1:13" x14ac:dyDescent="0.25">
      <c r="A6" t="s">
        <v>31</v>
      </c>
      <c r="B6">
        <v>1</v>
      </c>
      <c r="D6" s="6">
        <v>0</v>
      </c>
      <c r="E6">
        <v>0</v>
      </c>
      <c r="F6">
        <v>200</v>
      </c>
    </row>
    <row r="7" spans="1:13" x14ac:dyDescent="0.25">
      <c r="A7" t="s">
        <v>30</v>
      </c>
      <c r="B7">
        <v>1</v>
      </c>
      <c r="C7" t="str">
        <f>'SD-Karte'!B2</f>
        <v>San Disk Ultra</v>
      </c>
      <c r="D7" s="6">
        <f>'SD-Karte'!D2</f>
        <v>15</v>
      </c>
      <c r="E7">
        <v>0</v>
      </c>
      <c r="F7">
        <v>0</v>
      </c>
    </row>
    <row r="8" spans="1:13" x14ac:dyDescent="0.25">
      <c r="A8" t="s">
        <v>4</v>
      </c>
      <c r="B8">
        <v>1</v>
      </c>
      <c r="C8" t="s">
        <v>26</v>
      </c>
      <c r="D8" s="6">
        <v>26</v>
      </c>
      <c r="E8">
        <v>1</v>
      </c>
      <c r="F8">
        <v>9</v>
      </c>
    </row>
    <row r="9" spans="1:13" x14ac:dyDescent="0.25">
      <c r="A9" t="s">
        <v>35</v>
      </c>
      <c r="B9">
        <v>4</v>
      </c>
      <c r="C9" t="str">
        <f>ESC!B2</f>
        <v>DYS XM20A</v>
      </c>
      <c r="D9" s="6">
        <f>ESC!C2*B9</f>
        <v>40</v>
      </c>
      <c r="E9">
        <v>0</v>
      </c>
      <c r="F9">
        <f>ESC!D2*Drohne!B9</f>
        <v>23.2</v>
      </c>
    </row>
    <row r="10" spans="1:13" x14ac:dyDescent="0.25">
      <c r="A10" t="s">
        <v>32</v>
      </c>
      <c r="B10">
        <v>1</v>
      </c>
      <c r="D10" s="6">
        <v>5</v>
      </c>
      <c r="E10">
        <v>0</v>
      </c>
    </row>
    <row r="11" spans="1:13" x14ac:dyDescent="0.25">
      <c r="A11" t="s">
        <v>33</v>
      </c>
      <c r="B11">
        <v>1</v>
      </c>
      <c r="C11" t="str">
        <f>Sensoren!B2</f>
        <v xml:space="preserve">MPU9255 </v>
      </c>
      <c r="D11" s="8">
        <f>Sensoren!C2</f>
        <v>9.5</v>
      </c>
      <c r="F11">
        <f>Sensoren!D2</f>
        <v>5</v>
      </c>
    </row>
    <row r="12" spans="1:13" x14ac:dyDescent="0.25">
      <c r="A12" t="s">
        <v>40</v>
      </c>
      <c r="B12">
        <v>1</v>
      </c>
      <c r="C12" t="str">
        <f>Höhe!B2</f>
        <v>MPL3115A2</v>
      </c>
      <c r="D12" s="8">
        <f>Höhe!C2</f>
        <v>16.8</v>
      </c>
      <c r="F12">
        <f>Höhe!D2</f>
        <v>1</v>
      </c>
    </row>
    <row r="13" spans="1:13" x14ac:dyDescent="0.25">
      <c r="A13" t="s">
        <v>34</v>
      </c>
      <c r="B13">
        <v>1</v>
      </c>
      <c r="C13" t="str">
        <f>Kamera!B2</f>
        <v>RaspCam</v>
      </c>
      <c r="D13" s="8">
        <f>Kamera!C2</f>
        <v>40</v>
      </c>
      <c r="E13">
        <f>Kamera!E2</f>
        <v>0.5</v>
      </c>
      <c r="F13">
        <f>Kamera!D2</f>
        <v>50</v>
      </c>
    </row>
    <row r="14" spans="1:13" x14ac:dyDescent="0.25">
      <c r="A14" t="s">
        <v>39</v>
      </c>
      <c r="B14">
        <v>1</v>
      </c>
      <c r="C14" t="s">
        <v>87</v>
      </c>
      <c r="D14" s="6">
        <v>5</v>
      </c>
      <c r="H14" s="5" t="s">
        <v>86</v>
      </c>
    </row>
    <row r="15" spans="1:13" x14ac:dyDescent="0.25">
      <c r="A15" t="s">
        <v>53</v>
      </c>
      <c r="B15">
        <v>1</v>
      </c>
      <c r="C15" t="s">
        <v>73</v>
      </c>
      <c r="D15" s="6">
        <v>10.4</v>
      </c>
      <c r="F15">
        <v>10</v>
      </c>
      <c r="H15" t="s">
        <v>72</v>
      </c>
    </row>
    <row r="16" spans="1:13" x14ac:dyDescent="0.25">
      <c r="A16" t="s">
        <v>74</v>
      </c>
      <c r="B16">
        <v>1</v>
      </c>
      <c r="C16" t="s">
        <v>75</v>
      </c>
      <c r="D16" s="6">
        <v>2.6</v>
      </c>
      <c r="H16" s="5" t="s">
        <v>76</v>
      </c>
    </row>
    <row r="17" spans="1:8" x14ac:dyDescent="0.25">
      <c r="A17" t="s">
        <v>77</v>
      </c>
      <c r="B17">
        <v>1</v>
      </c>
      <c r="C17" t="s">
        <v>79</v>
      </c>
      <c r="D17" s="6">
        <v>5</v>
      </c>
      <c r="F17">
        <v>3.5</v>
      </c>
      <c r="H17" s="5" t="s">
        <v>82</v>
      </c>
    </row>
    <row r="18" spans="1:8" x14ac:dyDescent="0.25">
      <c r="A18" t="s">
        <v>78</v>
      </c>
      <c r="B18">
        <v>1</v>
      </c>
      <c r="C18" t="s">
        <v>81</v>
      </c>
      <c r="D18" s="6">
        <v>3.5</v>
      </c>
      <c r="F18">
        <v>3.5</v>
      </c>
      <c r="H18" s="5" t="s">
        <v>80</v>
      </c>
    </row>
    <row r="19" spans="1:8" x14ac:dyDescent="0.25">
      <c r="A19" t="s">
        <v>84</v>
      </c>
      <c r="B19">
        <v>1</v>
      </c>
      <c r="C19" t="s">
        <v>85</v>
      </c>
      <c r="D19" s="6">
        <v>5.9</v>
      </c>
      <c r="H19" s="5" t="s">
        <v>83</v>
      </c>
    </row>
    <row r="20" spans="1:8" x14ac:dyDescent="0.25">
      <c r="A20" t="s">
        <v>88</v>
      </c>
      <c r="B20">
        <v>1</v>
      </c>
      <c r="C20" t="s">
        <v>89</v>
      </c>
      <c r="D20" s="6">
        <v>10</v>
      </c>
      <c r="H20" s="5" t="s">
        <v>90</v>
      </c>
    </row>
    <row r="21" spans="1:8" x14ac:dyDescent="0.25">
      <c r="A21" t="s">
        <v>91</v>
      </c>
      <c r="B21">
        <v>1</v>
      </c>
      <c r="D21" s="6">
        <v>4.1900000000000004</v>
      </c>
      <c r="H21" s="5" t="s">
        <v>92</v>
      </c>
    </row>
    <row r="22" spans="1:8" x14ac:dyDescent="0.25">
      <c r="D22" s="6"/>
    </row>
    <row r="23" spans="1:8" x14ac:dyDescent="0.25">
      <c r="D23" s="6"/>
    </row>
    <row r="24" spans="1:8" x14ac:dyDescent="0.25">
      <c r="D24" s="6"/>
    </row>
    <row r="25" spans="1:8" x14ac:dyDescent="0.25">
      <c r="D25" s="6"/>
    </row>
    <row r="26" spans="1:8" x14ac:dyDescent="0.25">
      <c r="D26" s="6"/>
    </row>
    <row r="27" spans="1:8" x14ac:dyDescent="0.25">
      <c r="D27" s="6"/>
    </row>
    <row r="28" spans="1:8" x14ac:dyDescent="0.25">
      <c r="D28" s="6"/>
    </row>
    <row r="29" spans="1:8" x14ac:dyDescent="0.25">
      <c r="A29" t="s">
        <v>60</v>
      </c>
      <c r="B29" t="s">
        <v>61</v>
      </c>
      <c r="D29" s="6"/>
    </row>
    <row r="30" spans="1:8" x14ac:dyDescent="0.25">
      <c r="D30" s="6"/>
    </row>
    <row r="31" spans="1:8" x14ac:dyDescent="0.25">
      <c r="D31" s="6"/>
    </row>
    <row r="32" spans="1:8" x14ac:dyDescent="0.25">
      <c r="D32" s="6"/>
    </row>
    <row r="33" spans="4:4" x14ac:dyDescent="0.25">
      <c r="D33" s="6"/>
    </row>
  </sheetData>
  <hyperlinks>
    <hyperlink ref="H16" r:id="rId1"/>
    <hyperlink ref="H17" r:id="rId2"/>
    <hyperlink ref="H18" r:id="rId3"/>
    <hyperlink ref="H19" r:id="rId4"/>
    <hyperlink ref="H14" r:id="rId5"/>
    <hyperlink ref="H20" r:id="rId6"/>
    <hyperlink ref="H21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0" sqref="G10"/>
    </sheetView>
  </sheetViews>
  <sheetFormatPr baseColWidth="10" defaultRowHeight="15" x14ac:dyDescent="0.25"/>
  <sheetData>
    <row r="1" spans="1:8" x14ac:dyDescent="0.25">
      <c r="A1" t="s">
        <v>14</v>
      </c>
      <c r="B1" t="s">
        <v>6</v>
      </c>
      <c r="C1" t="s">
        <v>0</v>
      </c>
      <c r="D1" t="s">
        <v>8</v>
      </c>
      <c r="E1" t="s">
        <v>9</v>
      </c>
      <c r="F1" t="s">
        <v>50</v>
      </c>
      <c r="G1" t="s">
        <v>43</v>
      </c>
      <c r="H1" t="s">
        <v>11</v>
      </c>
    </row>
    <row r="2" spans="1:8" x14ac:dyDescent="0.25">
      <c r="A2" t="b">
        <v>1</v>
      </c>
      <c r="B2" t="s">
        <v>49</v>
      </c>
      <c r="C2" s="1">
        <v>40</v>
      </c>
      <c r="D2">
        <v>50</v>
      </c>
      <c r="E2">
        <v>0.5</v>
      </c>
      <c r="F2">
        <v>5</v>
      </c>
      <c r="G2" t="s">
        <v>51</v>
      </c>
      <c r="H2" s="5" t="s">
        <v>52</v>
      </c>
    </row>
  </sheetData>
  <hyperlinks>
    <hyperlink ref="H2" display="https://www.distrelec.de/de/hd-weitwinkel-kameramodul-raspberry-pi-pi-2b-raspberry-pi-rpi-wwcam/p/30037327?channel=b2c&amp;price_gs=39.9007&amp;wt_mc=de.cse.gshop.de.-&amp;source=googleps&amp;gclid=Cj0KCQjw09zOBRCqARIsAH8XF1ahHItGgMKdz5xWeMClvluGlh4pWk087iGsZZRHqX6UfwahX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N11" sqref="N11"/>
    </sheetView>
  </sheetViews>
  <sheetFormatPr baseColWidth="10" defaultRowHeight="15" x14ac:dyDescent="0.25"/>
  <cols>
    <col min="2" max="2" width="16" customWidth="1"/>
    <col min="4" max="4" width="13.28515625" customWidth="1"/>
    <col min="6" max="7" width="13.140625" customWidth="1"/>
  </cols>
  <sheetData>
    <row r="1" spans="1:10" x14ac:dyDescent="0.25">
      <c r="A1" t="s">
        <v>14</v>
      </c>
      <c r="B1" t="s">
        <v>6</v>
      </c>
      <c r="C1" t="s">
        <v>0</v>
      </c>
      <c r="D1" t="s">
        <v>20</v>
      </c>
      <c r="E1" t="s">
        <v>13</v>
      </c>
      <c r="F1" t="s">
        <v>21</v>
      </c>
      <c r="G1" t="s">
        <v>63</v>
      </c>
      <c r="H1" t="s">
        <v>64</v>
      </c>
      <c r="I1" t="s">
        <v>67</v>
      </c>
      <c r="J1" t="s">
        <v>11</v>
      </c>
    </row>
    <row r="2" spans="1:10" x14ac:dyDescent="0.25">
      <c r="A2" t="b">
        <v>1</v>
      </c>
      <c r="B2" t="s">
        <v>62</v>
      </c>
      <c r="C2" s="4">
        <v>10</v>
      </c>
      <c r="D2" s="2">
        <v>2.2000000000000002</v>
      </c>
      <c r="E2" s="2">
        <v>188</v>
      </c>
      <c r="F2" s="2">
        <v>11</v>
      </c>
      <c r="G2" s="2">
        <v>25</v>
      </c>
      <c r="H2">
        <f t="shared" ref="H2:H12" si="0">D2*G2</f>
        <v>55.000000000000007</v>
      </c>
      <c r="I2">
        <f t="shared" ref="I2:I7" si="1">D2/(E2/1000)</f>
        <v>11.702127659574469</v>
      </c>
      <c r="J2" s="5" t="s">
        <v>69</v>
      </c>
    </row>
    <row r="3" spans="1:10" x14ac:dyDescent="0.25">
      <c r="A3" t="b">
        <v>0</v>
      </c>
      <c r="B3" t="s">
        <v>47</v>
      </c>
      <c r="C3" s="4">
        <v>36</v>
      </c>
      <c r="D3" s="2">
        <v>5</v>
      </c>
      <c r="E3" s="2">
        <v>300</v>
      </c>
      <c r="F3" s="2">
        <v>12</v>
      </c>
      <c r="G3" s="2"/>
      <c r="H3">
        <f t="shared" si="0"/>
        <v>0</v>
      </c>
      <c r="I3">
        <f t="shared" si="1"/>
        <v>16.666666666666668</v>
      </c>
      <c r="J3" s="5" t="s">
        <v>48</v>
      </c>
    </row>
    <row r="4" spans="1:10" x14ac:dyDescent="0.25">
      <c r="A4" t="b">
        <v>0</v>
      </c>
      <c r="B4" t="s">
        <v>24</v>
      </c>
      <c r="C4" s="4">
        <v>12</v>
      </c>
      <c r="D4" s="2">
        <v>1.5</v>
      </c>
      <c r="E4" s="2">
        <v>130</v>
      </c>
      <c r="F4" s="2">
        <v>11.1</v>
      </c>
      <c r="G4" s="2"/>
      <c r="H4">
        <f t="shared" si="0"/>
        <v>0</v>
      </c>
      <c r="I4">
        <f t="shared" si="1"/>
        <v>11.538461538461538</v>
      </c>
      <c r="J4" s="5" t="s">
        <v>25</v>
      </c>
    </row>
    <row r="5" spans="1:10" x14ac:dyDescent="0.25">
      <c r="A5" t="b">
        <v>0</v>
      </c>
      <c r="B5" t="s">
        <v>22</v>
      </c>
      <c r="C5" s="4">
        <v>30</v>
      </c>
      <c r="D5" s="2">
        <v>5.5</v>
      </c>
      <c r="E5" s="2">
        <v>425</v>
      </c>
      <c r="F5" s="2">
        <v>11.1</v>
      </c>
      <c r="G5" s="2"/>
      <c r="H5">
        <f t="shared" si="0"/>
        <v>0</v>
      </c>
      <c r="I5">
        <f t="shared" si="1"/>
        <v>12.941176470588236</v>
      </c>
      <c r="J5" s="5" t="s">
        <v>23</v>
      </c>
    </row>
    <row r="6" spans="1:10" x14ac:dyDescent="0.25">
      <c r="A6" t="b">
        <v>0</v>
      </c>
      <c r="B6" t="s">
        <v>65</v>
      </c>
      <c r="C6" s="4">
        <v>42</v>
      </c>
      <c r="D6" s="2">
        <v>8</v>
      </c>
      <c r="E6" s="2">
        <v>845</v>
      </c>
      <c r="F6" s="2">
        <v>14.8</v>
      </c>
      <c r="G6" s="2">
        <v>30</v>
      </c>
      <c r="H6">
        <f t="shared" si="0"/>
        <v>240</v>
      </c>
      <c r="I6">
        <f t="shared" si="1"/>
        <v>9.4674556213017755</v>
      </c>
      <c r="J6" s="5" t="s">
        <v>66</v>
      </c>
    </row>
    <row r="7" spans="1:10" x14ac:dyDescent="0.25">
      <c r="A7" t="b">
        <v>0</v>
      </c>
      <c r="B7" t="s">
        <v>68</v>
      </c>
      <c r="C7" s="4">
        <v>26.29</v>
      </c>
      <c r="D7" s="2">
        <v>1.55</v>
      </c>
      <c r="E7" s="2">
        <v>143</v>
      </c>
      <c r="F7" s="2">
        <v>11.1</v>
      </c>
      <c r="G7" s="2">
        <v>75</v>
      </c>
      <c r="H7">
        <f t="shared" si="0"/>
        <v>116.25</v>
      </c>
      <c r="I7">
        <f t="shared" si="1"/>
        <v>10.83916083916084</v>
      </c>
    </row>
    <row r="8" spans="1:10" x14ac:dyDescent="0.25">
      <c r="C8" s="4"/>
      <c r="D8" s="2"/>
      <c r="E8" s="2"/>
      <c r="F8" s="2"/>
      <c r="G8" s="2"/>
      <c r="H8">
        <f t="shared" si="0"/>
        <v>0</v>
      </c>
    </row>
    <row r="9" spans="1:10" x14ac:dyDescent="0.25">
      <c r="C9" s="4"/>
      <c r="D9" s="2"/>
      <c r="E9" s="2"/>
      <c r="F9" s="2"/>
      <c r="G9" s="2"/>
      <c r="H9">
        <f t="shared" si="0"/>
        <v>0</v>
      </c>
    </row>
    <row r="10" spans="1:10" x14ac:dyDescent="0.25">
      <c r="C10" s="4"/>
      <c r="D10" s="2"/>
      <c r="E10" s="2"/>
      <c r="F10" s="2"/>
      <c r="G10" s="2"/>
      <c r="H10">
        <f t="shared" si="0"/>
        <v>0</v>
      </c>
    </row>
    <row r="11" spans="1:10" x14ac:dyDescent="0.25">
      <c r="C11" s="4"/>
      <c r="D11" s="2"/>
      <c r="E11" s="2"/>
      <c r="F11" s="2"/>
      <c r="G11" s="2"/>
      <c r="H11">
        <f t="shared" si="0"/>
        <v>0</v>
      </c>
    </row>
    <row r="12" spans="1:10" x14ac:dyDescent="0.25">
      <c r="C12" s="4"/>
      <c r="D12" s="2"/>
      <c r="E12" s="2"/>
      <c r="F12" s="2"/>
      <c r="G12" s="2"/>
      <c r="H12">
        <f t="shared" si="0"/>
        <v>0</v>
      </c>
    </row>
    <row r="13" spans="1:10" x14ac:dyDescent="0.25">
      <c r="B13" t="s">
        <v>55</v>
      </c>
      <c r="C13" s="4"/>
      <c r="D13" s="9" t="s">
        <v>54</v>
      </c>
      <c r="E13" s="2"/>
      <c r="F13" s="2"/>
      <c r="G13" s="2"/>
    </row>
    <row r="14" spans="1:10" x14ac:dyDescent="0.25">
      <c r="C14" s="4"/>
      <c r="D14" s="2"/>
      <c r="E14" s="2"/>
      <c r="F14" s="2"/>
      <c r="G14" s="2"/>
    </row>
    <row r="15" spans="1:10" x14ac:dyDescent="0.25">
      <c r="C15" s="4"/>
      <c r="D15" s="2"/>
      <c r="E15" s="2"/>
      <c r="F15" s="2"/>
      <c r="G15" s="2"/>
    </row>
    <row r="16" spans="1:10" x14ac:dyDescent="0.25">
      <c r="C16" s="4"/>
      <c r="D16" s="2"/>
      <c r="E16" s="2"/>
      <c r="F16" s="2"/>
      <c r="G16" s="2"/>
    </row>
    <row r="17" spans="3:7" x14ac:dyDescent="0.25">
      <c r="C17" s="4"/>
      <c r="D17" s="2"/>
      <c r="E17" s="2"/>
      <c r="F17" s="2"/>
      <c r="G17" s="2"/>
    </row>
    <row r="18" spans="3:7" x14ac:dyDescent="0.25">
      <c r="C18" s="4"/>
      <c r="D18" s="2"/>
      <c r="E18" s="2"/>
      <c r="F18" s="2"/>
      <c r="G18" s="2"/>
    </row>
    <row r="19" spans="3:7" x14ac:dyDescent="0.25">
      <c r="C19" s="4"/>
      <c r="D19" s="2"/>
      <c r="E19" s="2"/>
      <c r="F19" s="2"/>
      <c r="G19" s="2"/>
    </row>
    <row r="20" spans="3:7" x14ac:dyDescent="0.25">
      <c r="C20" s="4"/>
      <c r="D20" s="2"/>
      <c r="E20" s="2"/>
      <c r="F20" s="2"/>
      <c r="G20" s="2"/>
    </row>
    <row r="21" spans="3:7" x14ac:dyDescent="0.25">
      <c r="C21" s="4"/>
      <c r="D21" s="2"/>
      <c r="E21" s="2"/>
      <c r="F21" s="2"/>
      <c r="G21" s="2"/>
    </row>
    <row r="22" spans="3:7" x14ac:dyDescent="0.25">
      <c r="C22" s="4"/>
      <c r="D22" s="2"/>
      <c r="E22" s="2"/>
      <c r="F22" s="2"/>
      <c r="G22" s="2"/>
    </row>
    <row r="23" spans="3:7" x14ac:dyDescent="0.25">
      <c r="C23" s="4"/>
      <c r="D23" s="2"/>
      <c r="E23" s="2"/>
      <c r="F23" s="2"/>
      <c r="G23" s="2"/>
    </row>
    <row r="24" spans="3:7" x14ac:dyDescent="0.25">
      <c r="C24" s="4"/>
      <c r="D24" s="2"/>
      <c r="E24" s="2"/>
      <c r="F24" s="2"/>
      <c r="G24" s="2"/>
    </row>
    <row r="25" spans="3:7" x14ac:dyDescent="0.25">
      <c r="C25" s="4"/>
      <c r="D25" s="2"/>
      <c r="E25" s="2"/>
      <c r="F25" s="2"/>
      <c r="G25" s="2"/>
    </row>
    <row r="26" spans="3:7" x14ac:dyDescent="0.25">
      <c r="C26" s="4"/>
      <c r="D26" s="2"/>
      <c r="E26" s="2"/>
      <c r="F26" s="2"/>
      <c r="G26" s="2"/>
    </row>
    <row r="27" spans="3:7" x14ac:dyDescent="0.25">
      <c r="C27" s="4"/>
      <c r="D27" s="2"/>
      <c r="E27" s="2"/>
      <c r="F27" s="2"/>
      <c r="G27" s="2"/>
    </row>
    <row r="28" spans="3:7" x14ac:dyDescent="0.25">
      <c r="C28" s="4"/>
    </row>
    <row r="29" spans="3:7" x14ac:dyDescent="0.25">
      <c r="C29" s="4"/>
    </row>
    <row r="30" spans="3:7" x14ac:dyDescent="0.25">
      <c r="C30" s="4"/>
    </row>
    <row r="31" spans="3:7" x14ac:dyDescent="0.25">
      <c r="C31" s="4"/>
    </row>
    <row r="32" spans="3:7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</sheetData>
  <sortState ref="A2:J12">
    <sortCondition descending="1" ref="A2:A12"/>
  </sortState>
  <hyperlinks>
    <hyperlink ref="J4" r:id="rId1"/>
    <hyperlink ref="J5" r:id="rId2"/>
    <hyperlink ref="J3" r:id="rId3"/>
    <hyperlink ref="D13" r:id="rId4"/>
    <hyperlink ref="J6" r:id="rId5"/>
    <hyperlink ref="J2" r:id="rId6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F2" sqref="F2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12</v>
      </c>
      <c r="E1" t="s">
        <v>13</v>
      </c>
      <c r="F1" t="s">
        <v>70</v>
      </c>
      <c r="G1" t="s">
        <v>71</v>
      </c>
      <c r="H1" t="s">
        <v>5</v>
      </c>
      <c r="I1" t="s">
        <v>11</v>
      </c>
    </row>
    <row r="2" spans="1:9" x14ac:dyDescent="0.25">
      <c r="A2" t="b">
        <v>1</v>
      </c>
      <c r="B2" t="s">
        <v>58</v>
      </c>
      <c r="C2" s="1">
        <v>20</v>
      </c>
      <c r="D2">
        <v>90</v>
      </c>
      <c r="E2">
        <v>24</v>
      </c>
      <c r="F2">
        <v>7.6</v>
      </c>
      <c r="G2">
        <f>D2/F2</f>
        <v>11.842105263157896</v>
      </c>
      <c r="I2" s="5" t="s">
        <v>59</v>
      </c>
    </row>
    <row r="3" spans="1:9" ht="15.75" customHeight="1" x14ac:dyDescent="0.25">
      <c r="A3" t="b">
        <v>0</v>
      </c>
      <c r="B3" t="s">
        <v>16</v>
      </c>
      <c r="C3" s="1">
        <v>9</v>
      </c>
      <c r="D3">
        <v>160</v>
      </c>
      <c r="E3">
        <v>26</v>
      </c>
      <c r="I3" s="5" t="s">
        <v>17</v>
      </c>
    </row>
    <row r="4" spans="1:9" x14ac:dyDescent="0.25">
      <c r="A4" t="b">
        <v>0</v>
      </c>
      <c r="B4" s="3" t="s">
        <v>18</v>
      </c>
      <c r="C4" s="1">
        <v>7</v>
      </c>
      <c r="D4">
        <v>5.4</v>
      </c>
      <c r="E4">
        <v>21.4</v>
      </c>
      <c r="I4" s="5" t="s">
        <v>19</v>
      </c>
    </row>
  </sheetData>
  <sortState ref="A2:I4">
    <sortCondition descending="1" ref="A2:A4"/>
  </sortState>
  <hyperlinks>
    <hyperlink ref="I3" r:id="rId1"/>
    <hyperlink ref="I4" r:id="rId2"/>
    <hyperlink ref="I2" r:id="rId3"/>
  </hyperlinks>
  <pageMargins left="0.7" right="0.7" top="0.78740157499999996" bottom="0.78740157499999996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I6" sqref="I6"/>
    </sheetView>
  </sheetViews>
  <sheetFormatPr baseColWidth="10" defaultRowHeight="15" x14ac:dyDescent="0.25"/>
  <cols>
    <col min="2" max="2" width="13.5703125" customWidth="1"/>
    <col min="5" max="5" width="15.7109375" customWidth="1"/>
  </cols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E1" t="s">
        <v>43</v>
      </c>
      <c r="G1" t="s">
        <v>11</v>
      </c>
    </row>
    <row r="2" spans="1:7" x14ac:dyDescent="0.25">
      <c r="A2" t="b">
        <v>1</v>
      </c>
      <c r="B2" t="s">
        <v>44</v>
      </c>
      <c r="C2" s="8">
        <v>9.5</v>
      </c>
      <c r="D2">
        <v>5</v>
      </c>
      <c r="E2" t="s">
        <v>45</v>
      </c>
      <c r="G2" s="5" t="s">
        <v>46</v>
      </c>
    </row>
    <row r="3" spans="1:7" x14ac:dyDescent="0.25">
      <c r="C3" s="8"/>
    </row>
    <row r="4" spans="1:7" x14ac:dyDescent="0.25">
      <c r="C4" s="8"/>
    </row>
    <row r="5" spans="1:7" x14ac:dyDescent="0.25">
      <c r="C5" s="8"/>
    </row>
    <row r="6" spans="1:7" x14ac:dyDescent="0.25">
      <c r="C6" s="8"/>
    </row>
    <row r="7" spans="1:7" x14ac:dyDescent="0.25">
      <c r="C7" s="8"/>
    </row>
    <row r="8" spans="1:7" x14ac:dyDescent="0.25">
      <c r="C8" s="8"/>
    </row>
    <row r="9" spans="1:7" x14ac:dyDescent="0.25">
      <c r="C9" s="8"/>
    </row>
    <row r="10" spans="1:7" x14ac:dyDescent="0.25">
      <c r="C10" s="8"/>
    </row>
    <row r="11" spans="1:7" x14ac:dyDescent="0.25">
      <c r="C11" s="8"/>
    </row>
    <row r="12" spans="1:7" x14ac:dyDescent="0.25">
      <c r="C12" s="8"/>
    </row>
    <row r="13" spans="1:7" x14ac:dyDescent="0.25">
      <c r="C13" s="8"/>
    </row>
    <row r="14" spans="1:7" x14ac:dyDescent="0.25">
      <c r="C14" s="8"/>
    </row>
    <row r="15" spans="1:7" x14ac:dyDescent="0.25">
      <c r="C15" s="8"/>
    </row>
    <row r="16" spans="1:7" x14ac:dyDescent="0.25">
      <c r="C16" s="8"/>
    </row>
    <row r="17" spans="3:3" x14ac:dyDescent="0.25">
      <c r="C17" s="8"/>
    </row>
    <row r="18" spans="3:3" x14ac:dyDescent="0.25">
      <c r="C18" s="8"/>
    </row>
    <row r="19" spans="3:3" x14ac:dyDescent="0.25">
      <c r="C19" s="8"/>
    </row>
    <row r="20" spans="3:3" x14ac:dyDescent="0.25">
      <c r="C20" s="8"/>
    </row>
    <row r="21" spans="3:3" x14ac:dyDescent="0.25">
      <c r="C21" s="8"/>
    </row>
    <row r="22" spans="3:3" x14ac:dyDescent="0.25">
      <c r="C22" s="8"/>
    </row>
    <row r="23" spans="3:3" x14ac:dyDescent="0.25">
      <c r="C23" s="8"/>
    </row>
    <row r="24" spans="3:3" x14ac:dyDescent="0.25">
      <c r="C24" s="8"/>
    </row>
    <row r="25" spans="3:3" x14ac:dyDescent="0.25">
      <c r="C25" s="8"/>
    </row>
  </sheetData>
  <hyperlinks>
    <hyperlink ref="G2" r:id="rId1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t="s">
        <v>14</v>
      </c>
      <c r="B1" t="s">
        <v>6</v>
      </c>
      <c r="C1" t="s">
        <v>0</v>
      </c>
      <c r="D1" t="s">
        <v>8</v>
      </c>
      <c r="G1" t="s">
        <v>11</v>
      </c>
    </row>
    <row r="2" spans="1:7" x14ac:dyDescent="0.25">
      <c r="A2" t="b">
        <v>1</v>
      </c>
      <c r="B2" t="s">
        <v>41</v>
      </c>
      <c r="C2" s="7">
        <v>16.8</v>
      </c>
      <c r="D2">
        <v>1</v>
      </c>
      <c r="G2" s="5" t="s">
        <v>42</v>
      </c>
    </row>
  </sheetData>
  <hyperlinks>
    <hyperlink ref="G2" r:id="rId1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D3" sqref="D3"/>
    </sheetView>
  </sheetViews>
  <sheetFormatPr baseColWidth="10" defaultRowHeight="15" x14ac:dyDescent="0.25"/>
  <cols>
    <col min="5" max="5" width="13.140625" customWidth="1"/>
  </cols>
  <sheetData>
    <row r="1" spans="1:9" x14ac:dyDescent="0.25">
      <c r="A1" t="s">
        <v>14</v>
      </c>
      <c r="B1" t="s">
        <v>6</v>
      </c>
      <c r="C1" t="s">
        <v>0</v>
      </c>
      <c r="D1" t="s">
        <v>8</v>
      </c>
      <c r="E1" t="s">
        <v>21</v>
      </c>
      <c r="F1" t="s">
        <v>36</v>
      </c>
      <c r="I1" t="s">
        <v>11</v>
      </c>
    </row>
    <row r="2" spans="1:9" x14ac:dyDescent="0.25">
      <c r="A2" t="b">
        <v>1</v>
      </c>
      <c r="B2" t="s">
        <v>38</v>
      </c>
      <c r="C2" s="1">
        <v>10</v>
      </c>
      <c r="D2">
        <v>5.8</v>
      </c>
      <c r="F2">
        <v>20</v>
      </c>
      <c r="I2" t="s">
        <v>37</v>
      </c>
    </row>
    <row r="3" spans="1:9" x14ac:dyDescent="0.25">
      <c r="A3" t="b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3" sqref="B3"/>
    </sheetView>
  </sheetViews>
  <sheetFormatPr baseColWidth="10" defaultRowHeight="15" x14ac:dyDescent="0.25"/>
  <cols>
    <col min="2" max="2" width="15.85546875" customWidth="1"/>
    <col min="3" max="3" width="16.7109375" customWidth="1"/>
  </cols>
  <sheetData>
    <row r="1" spans="1:6" x14ac:dyDescent="0.25">
      <c r="A1" t="s">
        <v>14</v>
      </c>
      <c r="B1" t="s">
        <v>6</v>
      </c>
      <c r="C1" t="s">
        <v>27</v>
      </c>
      <c r="D1" t="s">
        <v>0</v>
      </c>
      <c r="F1" t="s">
        <v>11</v>
      </c>
    </row>
    <row r="2" spans="1:6" x14ac:dyDescent="0.25">
      <c r="B2" t="s">
        <v>28</v>
      </c>
      <c r="C2">
        <v>32</v>
      </c>
      <c r="D2" s="6">
        <v>15</v>
      </c>
      <c r="F2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Drohne</vt:lpstr>
      <vt:lpstr>Kamera</vt:lpstr>
      <vt:lpstr>Batterien</vt:lpstr>
      <vt:lpstr>Motoren</vt:lpstr>
      <vt:lpstr>Sensoren</vt:lpstr>
      <vt:lpstr>Höhe</vt:lpstr>
      <vt:lpstr>ESC</vt:lpstr>
      <vt:lpstr>SD-Karte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2017-10-08T15:06:24Z</dcterms:modified>
</cp:coreProperties>
</file>