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G8" i="1"/>
  <c r="G1" i="1" s="1"/>
  <c r="C5" i="12" l="1"/>
  <c r="F22" i="1" l="1"/>
  <c r="D22" i="1"/>
  <c r="C22" i="1"/>
  <c r="I2" i="4" l="1"/>
  <c r="C2" i="9"/>
  <c r="D9" i="1" l="1"/>
  <c r="C9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11" i="1" l="1"/>
  <c r="E11" i="1"/>
  <c r="D11" i="1"/>
  <c r="C11" i="1"/>
  <c r="F26" i="1" l="1"/>
  <c r="F10" i="1"/>
  <c r="D10" i="1"/>
  <c r="C10" i="1"/>
  <c r="D26" i="1"/>
  <c r="C26" i="1"/>
  <c r="F6" i="1" l="1"/>
  <c r="D6" i="1"/>
  <c r="C6" i="1"/>
  <c r="D4" i="1" l="1"/>
  <c r="C4" i="1"/>
  <c r="F8" i="1"/>
  <c r="C8" i="1"/>
  <c r="F19" i="1" l="1"/>
  <c r="F1" i="1" s="1"/>
  <c r="N2" i="1" s="1"/>
  <c r="E19" i="1"/>
  <c r="E1" i="1" s="1"/>
  <c r="D19" i="1"/>
  <c r="D1" i="1" s="1"/>
  <c r="C19" i="1"/>
  <c r="M3" i="1" l="1"/>
</calcChain>
</file>

<file path=xl/sharedStrings.xml><?xml version="1.0" encoding="utf-8"?>
<sst xmlns="http://schemas.openxmlformats.org/spreadsheetml/2006/main" count="192" uniqueCount="147">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</sst>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3" fillId="2" borderId="0" xfId="3" applyBorder="1"/>
    <xf numFmtId="0" fontId="3" fillId="2" borderId="1" xfId="3" applyBorder="1"/>
    <xf numFmtId="0" fontId="0" fillId="0" borderId="2" xfId="0" applyBorder="1"/>
    <xf numFmtId="0" fontId="4" fillId="3" borderId="0" xfId="4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H20" sqref="H20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SUM(D4:D38)</f>
        <v>279.08000000000004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25">
      <c r="K2" t="s">
        <v>95</v>
      </c>
      <c r="N2">
        <f>(F1*2)/4</f>
        <v>240.55</v>
      </c>
      <c r="O2" t="s">
        <v>96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25">
      <c r="A6" s="17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7" t="s">
        <v>121</v>
      </c>
      <c r="B7" s="10">
        <v>1</v>
      </c>
      <c r="C7" t="s">
        <v>132</v>
      </c>
      <c r="D7" s="6">
        <v>2.25</v>
      </c>
      <c r="H7" s="13">
        <v>43042</v>
      </c>
      <c r="I7" s="5" t="s">
        <v>122</v>
      </c>
    </row>
    <row r="8" spans="1:15" x14ac:dyDescent="0.25">
      <c r="A8" s="14" t="s">
        <v>3</v>
      </c>
      <c r="B8" s="10">
        <v>2</v>
      </c>
      <c r="C8" t="str">
        <f>Batterien!B2</f>
        <v>Deans</v>
      </c>
      <c r="D8" s="6">
        <f>Batterien!C2*B8</f>
        <v>31.4</v>
      </c>
      <c r="E8">
        <v>0</v>
      </c>
      <c r="F8" s="2">
        <f>Batterien!E2</f>
        <v>172.4</v>
      </c>
      <c r="G8" s="2">
        <f>Batterien!D2</f>
        <v>2.2000000000000002</v>
      </c>
      <c r="H8" s="13">
        <v>43043</v>
      </c>
    </row>
    <row r="9" spans="1:15" x14ac:dyDescent="0.25">
      <c r="A9" s="15" t="s">
        <v>30</v>
      </c>
      <c r="B9" s="10">
        <v>1</v>
      </c>
      <c r="C9" t="str">
        <f>Propeller!B2</f>
        <v>5x3</v>
      </c>
      <c r="D9" s="8">
        <f>Propeller!C2</f>
        <v>7</v>
      </c>
      <c r="E9">
        <v>0</v>
      </c>
      <c r="H9" s="13">
        <v>43043</v>
      </c>
    </row>
    <row r="10" spans="1:15" x14ac:dyDescent="0.25">
      <c r="A10" s="15" t="s">
        <v>140</v>
      </c>
      <c r="B10" s="10">
        <v>1</v>
      </c>
      <c r="C10" t="str">
        <f>Sensoren!B2</f>
        <v xml:space="preserve">MPU9255 </v>
      </c>
      <c r="D10" s="8">
        <f>Sensoren!C2</f>
        <v>8</v>
      </c>
      <c r="F10">
        <f>Sensoren!D2</f>
        <v>5</v>
      </c>
      <c r="H10" s="13">
        <v>43043</v>
      </c>
    </row>
    <row r="11" spans="1:15" x14ac:dyDescent="0.25">
      <c r="A11" s="11" t="s">
        <v>31</v>
      </c>
      <c r="B11" s="10">
        <v>1</v>
      </c>
      <c r="C11" t="str">
        <f>Kamera!B2</f>
        <v>RaspCam</v>
      </c>
      <c r="D11" s="8">
        <f>Kamera!C2</f>
        <v>35</v>
      </c>
      <c r="E11">
        <f>Kamera!E2</f>
        <v>0.5</v>
      </c>
      <c r="F11">
        <f>Kamera!D2</f>
        <v>50</v>
      </c>
      <c r="H11" s="13">
        <v>43043</v>
      </c>
    </row>
    <row r="12" spans="1:15" x14ac:dyDescent="0.25">
      <c r="A12" s="11" t="s">
        <v>63</v>
      </c>
      <c r="B12" s="10">
        <v>1</v>
      </c>
      <c r="C12" t="s">
        <v>64</v>
      </c>
      <c r="D12" s="6">
        <v>2.6</v>
      </c>
      <c r="H12" s="13">
        <v>43045</v>
      </c>
      <c r="I12" s="5" t="s">
        <v>65</v>
      </c>
    </row>
    <row r="13" spans="1:15" x14ac:dyDescent="0.25">
      <c r="A13" s="11" t="s">
        <v>34</v>
      </c>
      <c r="B13" s="10">
        <v>1</v>
      </c>
      <c r="C13" t="s">
        <v>76</v>
      </c>
      <c r="D13" s="6">
        <v>5</v>
      </c>
      <c r="F13">
        <v>2.9</v>
      </c>
      <c r="H13" s="13">
        <v>43046</v>
      </c>
      <c r="I13" s="5" t="s">
        <v>75</v>
      </c>
    </row>
    <row r="14" spans="1:15" x14ac:dyDescent="0.25">
      <c r="A14" s="11" t="s">
        <v>66</v>
      </c>
      <c r="B14" s="10">
        <v>1</v>
      </c>
      <c r="C14" t="s">
        <v>68</v>
      </c>
      <c r="D14" s="6">
        <v>5</v>
      </c>
      <c r="F14">
        <v>3.5</v>
      </c>
      <c r="H14" s="13">
        <v>43046</v>
      </c>
      <c r="I14" s="5" t="s">
        <v>71</v>
      </c>
    </row>
    <row r="15" spans="1:15" x14ac:dyDescent="0.25">
      <c r="A15" s="11" t="s">
        <v>67</v>
      </c>
      <c r="B15" s="10">
        <v>1</v>
      </c>
      <c r="C15" t="s">
        <v>70</v>
      </c>
      <c r="D15" s="6">
        <v>3.5</v>
      </c>
      <c r="F15">
        <v>3.5</v>
      </c>
      <c r="H15" s="13">
        <v>43046</v>
      </c>
      <c r="I15" s="5" t="s">
        <v>69</v>
      </c>
    </row>
    <row r="16" spans="1:15" x14ac:dyDescent="0.25">
      <c r="A16" s="11" t="s">
        <v>73</v>
      </c>
      <c r="B16" s="10">
        <v>1</v>
      </c>
      <c r="C16" t="s">
        <v>74</v>
      </c>
      <c r="D16" s="6">
        <v>5.9</v>
      </c>
      <c r="H16" s="13">
        <v>43046</v>
      </c>
      <c r="I16" s="5" t="s">
        <v>72</v>
      </c>
    </row>
    <row r="17" spans="1:9" x14ac:dyDescent="0.25">
      <c r="A17" s="11" t="s">
        <v>135</v>
      </c>
      <c r="B17" s="10">
        <v>1</v>
      </c>
      <c r="C17" t="s">
        <v>138</v>
      </c>
      <c r="D17" s="6">
        <v>2.2999999999999998</v>
      </c>
      <c r="H17" s="13">
        <v>43046</v>
      </c>
      <c r="I17" s="5" t="s">
        <v>139</v>
      </c>
    </row>
    <row r="18" spans="1:9" x14ac:dyDescent="0.25">
      <c r="A18" s="15" t="s">
        <v>146</v>
      </c>
      <c r="B18" s="10">
        <v>1</v>
      </c>
      <c r="D18" s="6">
        <v>0</v>
      </c>
      <c r="H18" s="13">
        <v>43046</v>
      </c>
    </row>
    <row r="19" spans="1:9" x14ac:dyDescent="0.25">
      <c r="A19" s="11" t="s">
        <v>2</v>
      </c>
      <c r="B19" s="10">
        <v>4</v>
      </c>
      <c r="C19" t="str">
        <f>Motoren!B2</f>
        <v>Emax Mt1006</v>
      </c>
      <c r="D19" s="6">
        <f>Motoren!C2*B19</f>
        <v>50</v>
      </c>
      <c r="E19">
        <f>Motoren!D2*B19</f>
        <v>300</v>
      </c>
      <c r="F19">
        <f>Motoren!E2*Drohne!B4</f>
        <v>18</v>
      </c>
      <c r="G19">
        <v>0</v>
      </c>
      <c r="H19" s="13">
        <v>43071</v>
      </c>
    </row>
    <row r="20" spans="1:9" x14ac:dyDescent="0.25">
      <c r="A20" s="11" t="s">
        <v>77</v>
      </c>
      <c r="B20" s="10">
        <v>1</v>
      </c>
      <c r="C20" t="s">
        <v>78</v>
      </c>
      <c r="D20" s="6">
        <v>10</v>
      </c>
      <c r="H20" s="13">
        <v>43071</v>
      </c>
      <c r="I20" s="5" t="s">
        <v>79</v>
      </c>
    </row>
    <row r="21" spans="1:9" x14ac:dyDescent="0.25">
      <c r="A21" s="11" t="s">
        <v>86</v>
      </c>
      <c r="B21" s="10">
        <v>1</v>
      </c>
      <c r="C21" t="s">
        <v>88</v>
      </c>
      <c r="D21" s="6">
        <v>10.59</v>
      </c>
      <c r="H21" s="13">
        <v>43071</v>
      </c>
      <c r="I21" s="5" t="s">
        <v>87</v>
      </c>
    </row>
    <row r="22" spans="1:9" x14ac:dyDescent="0.25">
      <c r="A22" s="11" t="s">
        <v>109</v>
      </c>
      <c r="B22" s="10">
        <v>1</v>
      </c>
      <c r="C22">
        <f>BMS!B2</f>
        <v>0</v>
      </c>
      <c r="D22" s="8">
        <f>BMS!C2</f>
        <v>9</v>
      </c>
      <c r="F22">
        <f>BMS!D2</f>
        <v>10</v>
      </c>
      <c r="H22" s="13">
        <v>43089</v>
      </c>
    </row>
    <row r="23" spans="1:9" x14ac:dyDescent="0.25">
      <c r="A23" s="11" t="s">
        <v>118</v>
      </c>
      <c r="B23" s="10">
        <v>1</v>
      </c>
      <c r="D23" s="6">
        <v>4.1900000000000004</v>
      </c>
      <c r="H23" s="13">
        <v>43089</v>
      </c>
      <c r="I23" s="5" t="s">
        <v>136</v>
      </c>
    </row>
    <row r="24" spans="1:9" x14ac:dyDescent="0.25">
      <c r="A24" s="11" t="s">
        <v>103</v>
      </c>
      <c r="B24" s="10">
        <v>1</v>
      </c>
      <c r="C24" t="s">
        <v>104</v>
      </c>
      <c r="D24" s="6">
        <v>1</v>
      </c>
      <c r="H24" s="13">
        <v>43089</v>
      </c>
      <c r="I24" s="5" t="s">
        <v>105</v>
      </c>
    </row>
    <row r="25" spans="1:9" x14ac:dyDescent="0.25">
      <c r="A25" s="11" t="s">
        <v>133</v>
      </c>
      <c r="B25" s="10">
        <v>1</v>
      </c>
      <c r="C25" t="s">
        <v>134</v>
      </c>
      <c r="D25" s="6">
        <v>7</v>
      </c>
      <c r="H25" s="13">
        <v>43089</v>
      </c>
      <c r="I25" s="5" t="s">
        <v>137</v>
      </c>
    </row>
    <row r="26" spans="1:9" x14ac:dyDescent="0.25">
      <c r="A26" s="11" t="s">
        <v>35</v>
      </c>
      <c r="B26" s="10">
        <v>1</v>
      </c>
      <c r="C26" t="str">
        <f>Höhe!B2</f>
        <v>MPL3115A2</v>
      </c>
      <c r="D26" s="8">
        <f>Höhe!C2</f>
        <v>4</v>
      </c>
      <c r="F26">
        <f>Höhe!D2</f>
        <v>1</v>
      </c>
      <c r="H26" s="13">
        <v>43096</v>
      </c>
    </row>
    <row r="27" spans="1:9" x14ac:dyDescent="0.25">
      <c r="A27" s="11" t="s">
        <v>108</v>
      </c>
      <c r="B27" s="10">
        <v>1</v>
      </c>
      <c r="C27" t="s">
        <v>123</v>
      </c>
      <c r="D27" s="6">
        <v>1.35</v>
      </c>
      <c r="H27" s="13">
        <v>43096</v>
      </c>
      <c r="I27" s="5" t="s">
        <v>120</v>
      </c>
    </row>
    <row r="28" spans="1:9" x14ac:dyDescent="0.25">
      <c r="A28" s="16" t="s">
        <v>29</v>
      </c>
      <c r="B28" s="10">
        <v>1</v>
      </c>
      <c r="D28" s="6">
        <v>0</v>
      </c>
      <c r="E28">
        <v>0</v>
      </c>
      <c r="F28">
        <v>200</v>
      </c>
      <c r="H28" s="13"/>
    </row>
    <row r="29" spans="1:9" x14ac:dyDescent="0.25">
      <c r="D29" s="6"/>
    </row>
    <row r="30" spans="1:9" x14ac:dyDescent="0.25">
      <c r="D30" s="6"/>
    </row>
    <row r="31" spans="1:9" x14ac:dyDescent="0.25">
      <c r="D31" s="6"/>
    </row>
    <row r="32" spans="1:9" x14ac:dyDescent="0.25">
      <c r="D32" s="6"/>
    </row>
  </sheetData>
  <sortState ref="A4:I28">
    <sortCondition ref="H4:H28"/>
  </sortState>
  <hyperlinks>
    <hyperlink ref="I12" r:id="rId1"/>
    <hyperlink ref="I14" r:id="rId2"/>
    <hyperlink ref="I15" r:id="rId3"/>
    <hyperlink ref="I16" r:id="rId4"/>
    <hyperlink ref="I13" r:id="rId5"/>
    <hyperlink ref="I20" r:id="rId6"/>
    <hyperlink ref="I5" r:id="rId7"/>
    <hyperlink ref="I21" r:id="rId8"/>
    <hyperlink ref="I27" r:id="rId9"/>
    <hyperlink ref="I23" r:id="rId10"/>
    <hyperlink ref="I25" r:id="rId11"/>
    <hyperlink ref="I7" r:id="rId12"/>
    <hyperlink ref="I17" r:id="rId13"/>
    <hyperlink ref="I24" r:id="rId1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141</v>
      </c>
    </row>
    <row r="2" spans="1:3" x14ac:dyDescent="0.25">
      <c r="A2" t="s">
        <v>142</v>
      </c>
      <c r="B2" s="1">
        <v>270</v>
      </c>
    </row>
    <row r="3" spans="1:3" x14ac:dyDescent="0.25">
      <c r="A3" t="s">
        <v>143</v>
      </c>
      <c r="B3" s="7">
        <v>82.52</v>
      </c>
    </row>
    <row r="4" spans="1:3" x14ac:dyDescent="0.25">
      <c r="A4" t="s">
        <v>143</v>
      </c>
      <c r="B4" s="7">
        <v>31.28</v>
      </c>
    </row>
    <row r="5" spans="1:3" x14ac:dyDescent="0.25">
      <c r="A5" t="s">
        <v>144</v>
      </c>
      <c r="B5" s="7">
        <v>134.16999999999999</v>
      </c>
      <c r="C5" s="7">
        <f>SUM(B3:B6)</f>
        <v>290.14</v>
      </c>
    </row>
    <row r="6" spans="1:3" x14ac:dyDescent="0.25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25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25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25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25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25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25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25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25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46</v>
      </c>
      <c r="C13" s="4"/>
      <c r="D13" s="9" t="s">
        <v>45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25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25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25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25">
      <c r="I24" t="s">
        <v>126</v>
      </c>
      <c r="J24" s="5" t="s">
        <v>128</v>
      </c>
    </row>
    <row r="25" spans="9:10" x14ac:dyDescent="0.25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25">
      <c r="A2" t="b">
        <v>1</v>
      </c>
      <c r="B2" t="s">
        <v>129</v>
      </c>
      <c r="C2" s="8">
        <v>7</v>
      </c>
      <c r="F2" s="5" t="s">
        <v>131</v>
      </c>
    </row>
    <row r="3" spans="1:6" x14ac:dyDescent="0.25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25">
      <c r="A4" t="b">
        <v>0</v>
      </c>
      <c r="B4" t="s">
        <v>85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25">
      <c r="C3" s="8">
        <v>3</v>
      </c>
      <c r="F3" t="s">
        <v>106</v>
      </c>
      <c r="G3" s="5" t="s">
        <v>107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2017-11-03T11:14:18Z</dcterms:modified>
</cp:coreProperties>
</file>