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13\Documents\"/>
    </mc:Choice>
  </mc:AlternateContent>
  <xr:revisionPtr revIDLastSave="0" documentId="13_ncr:1_{E7B5F432-045C-4A90-BFB9-E731B6C7F332}" xr6:coauthVersionLast="47" xr6:coauthVersionMax="47" xr10:uidLastSave="{00000000-0000-0000-0000-000000000000}"/>
  <bookViews>
    <workbookView xWindow="-28920" yWindow="-120" windowWidth="29040" windowHeight="15720" xr2:uid="{AF143C9E-55EA-40AC-9AC4-C982DC0B9A7D}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8" r:id="rId6"/>
    <sheet name="July" sheetId="9" r:id="rId7"/>
    <sheet name="August" sheetId="10" r:id="rId8"/>
  </sheets>
  <definedNames>
    <definedName name="_xlnm._FilterDatabase" localSheetId="0" hidden="1">January!$A$1:$I$32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0" l="1"/>
  <c r="M5" i="10"/>
  <c r="M4" i="10"/>
  <c r="M3" i="10"/>
  <c r="M2" i="10"/>
  <c r="M6" i="9"/>
  <c r="M5" i="9"/>
  <c r="M4" i="9"/>
  <c r="M3" i="9"/>
  <c r="M2" i="9"/>
  <c r="M6" i="8"/>
  <c r="M5" i="8"/>
  <c r="M4" i="8"/>
  <c r="M3" i="8"/>
  <c r="M2" i="8"/>
  <c r="M6" i="6"/>
  <c r="M5" i="6"/>
  <c r="M2" i="6"/>
  <c r="M3" i="6"/>
  <c r="M4" i="6"/>
  <c r="M4" i="5"/>
  <c r="M5" i="5"/>
  <c r="M3" i="5"/>
  <c r="N6" i="4"/>
  <c r="N5" i="4"/>
  <c r="N4" i="4"/>
  <c r="N3" i="4"/>
  <c r="N2" i="4"/>
  <c r="N4" i="1"/>
  <c r="O2" i="3"/>
  <c r="M1" i="5"/>
  <c r="M2" i="5"/>
  <c r="O6" i="3"/>
  <c r="O5" i="3"/>
  <c r="O4" i="3"/>
  <c r="O3" i="3"/>
  <c r="N8" i="1" l="1"/>
  <c r="N7" i="1"/>
  <c r="N6" i="1"/>
  <c r="N5" i="1"/>
</calcChain>
</file>

<file path=xl/sharedStrings.xml><?xml version="1.0" encoding="utf-8"?>
<sst xmlns="http://schemas.openxmlformats.org/spreadsheetml/2006/main" count="618" uniqueCount="45">
  <si>
    <t>DATE</t>
  </si>
  <si>
    <t>EXERCISE</t>
  </si>
  <si>
    <t>MODE</t>
  </si>
  <si>
    <t>WEIGHT</t>
  </si>
  <si>
    <t xml:space="preserve">STEPS </t>
  </si>
  <si>
    <t>SLEEP</t>
  </si>
  <si>
    <t>N/A</t>
  </si>
  <si>
    <t>MOOD</t>
  </si>
  <si>
    <t>yes</t>
  </si>
  <si>
    <t>basketball</t>
  </si>
  <si>
    <t>CALORIES</t>
  </si>
  <si>
    <t>bowling</t>
  </si>
  <si>
    <t>shoveling snow</t>
  </si>
  <si>
    <t>gym(lower)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</si>
  <si>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</si>
  <si>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</si>
  <si>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</si>
  <si>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</si>
  <si>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</si>
  <si>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</si>
  <si>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</si>
  <si>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</si>
  <si>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WEIGHT (IBS)</t>
  </si>
  <si>
    <t>gym(upper)</t>
  </si>
  <si>
    <t>rest</t>
  </si>
  <si>
    <t>work</t>
  </si>
  <si>
    <t>no</t>
  </si>
  <si>
    <t>no(sick)</t>
  </si>
  <si>
    <t>none</t>
  </si>
  <si>
    <t>AVG CALORIES</t>
  </si>
  <si>
    <t>AVG MOOD</t>
  </si>
  <si>
    <t>AVG SLEEP</t>
  </si>
  <si>
    <t>AVG STEPS</t>
  </si>
  <si>
    <t>snowboarding</t>
  </si>
  <si>
    <t>soccer</t>
  </si>
  <si>
    <t>basktball</t>
  </si>
  <si>
    <t>SLEEP (HOURS)</t>
  </si>
  <si>
    <t>run</t>
  </si>
  <si>
    <t>avg steps</t>
  </si>
  <si>
    <t xml:space="preserve">no </t>
  </si>
  <si>
    <t>avg weight</t>
  </si>
  <si>
    <t>AVG WEIGHT</t>
  </si>
  <si>
    <t xml:space="preserve">AVG MOOD </t>
  </si>
  <si>
    <t>MURPH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</si>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</sst>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2" fillId="2" borderId="1" xfId="1" applyNumberFormat="1" applyBorder="1"/>
    <xf numFmtId="49" fontId="0" fillId="0" borderId="0" xfId="0" applyNumberFormat="1"/>
    <xf numFmtId="2" fontId="2" fillId="2" borderId="1" xfId="1" applyNumberFormat="1" applyBorder="1"/>
    <xf numFmtId="2" fontId="0" fillId="0" borderId="0" xfId="0" applyNumberFormat="1"/>
    <xf numFmtId="3" fontId="2" fillId="2" borderId="1" xfId="1" applyNumberFormat="1" applyBorder="1"/>
    <xf numFmtId="3" fontId="0" fillId="0" borderId="0" xfId="0" applyNumberFormat="1"/>
    <xf numFmtId="164" fontId="2" fillId="2" borderId="1" xfId="1" applyNumberFormat="1" applyBorder="1"/>
    <xf numFmtId="164" fontId="0" fillId="0" borderId="0" xfId="0" applyNumberFormat="1"/>
    <xf numFmtId="0" fontId="2" fillId="2" borderId="1" xfId="1" applyNumberFormat="1" applyBorder="1"/>
    <xf numFmtId="0" fontId="2" fillId="2" borderId="0" xfId="1"/>
    <xf numFmtId="2" fontId="2" fillId="2" borderId="0" xfId="1" applyNumberFormat="1"/>
    <xf numFmtId="3" fontId="2" fillId="2" borderId="0" xfId="1" applyNumberFormat="1"/>
    <xf numFmtId="164" fontId="2" fillId="2" borderId="0" xfId="1" applyNumberFormat="1"/>
    <xf numFmtId="165" fontId="2" fillId="2" borderId="1" xfId="1" applyNumberFormat="1" applyBorder="1"/>
    <xf numFmtId="165" fontId="0" fillId="0" borderId="0" xfId="0" applyNumberFormat="1"/>
  </cellXfs>
  <cellStyles count="2">
    <cellStyle name="Accent1" xfId="1" builtinId="29"/>
    <cellStyle name="Normal" xfId="0" builtinId="0"/>
  </cellStyles>
  <dxfs count="73"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19" formatCode="m/d/yyyy"/>
    </dxf>
    <dxf>
      <numFmt numFmtId="19" formatCode="m/d/yyyy"/>
    </dxf>
    <dxf>
      <numFmt numFmtId="3" formatCode="#,##0"/>
    </dxf>
    <dxf>
      <numFmt numFmtId="164" formatCode="0.0"/>
    </dxf>
    <dxf>
      <numFmt numFmtId="2" formatCode="0.00"/>
    </dxf>
    <dxf>
      <numFmt numFmtId="3" formatCode="#,##0"/>
    </dxf>
    <dxf>
      <numFmt numFmtId="2" formatCode="0.00"/>
    </dxf>
    <dxf>
      <numFmt numFmtId="30" formatCode="@"/>
    </dxf>
    <dxf>
      <numFmt numFmtId="0" formatCode="General"/>
    </dxf>
    <dxf>
      <numFmt numFmtId="30" formatCode="@"/>
    </dxf>
    <dxf>
      <numFmt numFmtId="165" formatCode="mm/dd/yy;@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January!$F$1:$F$4</c:f>
              <c:strCache>
                <c:ptCount val="4"/>
                <c:pt idx="0">
                  <c:v>STEPS 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January!$A$5:$A$32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January!$F$5:$F$32</c:f>
              <c:numCache>
                <c:formatCode>#,##0</c:formatCode>
                <c:ptCount val="28"/>
                <c:pt idx="0">
                  <c:v>11534</c:v>
                </c:pt>
                <c:pt idx="1">
                  <c:v>6850</c:v>
                </c:pt>
                <c:pt idx="2">
                  <c:v>5136</c:v>
                </c:pt>
                <c:pt idx="3">
                  <c:v>12567</c:v>
                </c:pt>
                <c:pt idx="4">
                  <c:v>8053</c:v>
                </c:pt>
                <c:pt idx="5">
                  <c:v>18946</c:v>
                </c:pt>
                <c:pt idx="6">
                  <c:v>18681</c:v>
                </c:pt>
                <c:pt idx="7">
                  <c:v>3579</c:v>
                </c:pt>
                <c:pt idx="8">
                  <c:v>3762</c:v>
                </c:pt>
                <c:pt idx="9">
                  <c:v>20388</c:v>
                </c:pt>
                <c:pt idx="10">
                  <c:v>4017</c:v>
                </c:pt>
                <c:pt idx="11">
                  <c:v>4224</c:v>
                </c:pt>
                <c:pt idx="12">
                  <c:v>5015</c:v>
                </c:pt>
                <c:pt idx="13">
                  <c:v>3275</c:v>
                </c:pt>
                <c:pt idx="14">
                  <c:v>8162</c:v>
                </c:pt>
                <c:pt idx="15">
                  <c:v>6983</c:v>
                </c:pt>
                <c:pt idx="16">
                  <c:v>19379</c:v>
                </c:pt>
                <c:pt idx="17">
                  <c:v>5127</c:v>
                </c:pt>
                <c:pt idx="18">
                  <c:v>20080</c:v>
                </c:pt>
                <c:pt idx="19">
                  <c:v>17965</c:v>
                </c:pt>
                <c:pt idx="20">
                  <c:v>22287</c:v>
                </c:pt>
                <c:pt idx="21">
                  <c:v>21564</c:v>
                </c:pt>
                <c:pt idx="22">
                  <c:v>4255</c:v>
                </c:pt>
                <c:pt idx="23">
                  <c:v>14109</c:v>
                </c:pt>
                <c:pt idx="24">
                  <c:v>14216</c:v>
                </c:pt>
                <c:pt idx="25">
                  <c:v>6262</c:v>
                </c:pt>
                <c:pt idx="26">
                  <c:v>3120</c:v>
                </c:pt>
                <c:pt idx="27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6A5-9690-6B94585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372367"/>
        <c:axId val="1569370927"/>
      </c:lineChart>
      <c:dateAx>
        <c:axId val="156937236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0927"/>
        <c:crosses val="autoZero"/>
        <c:auto val="1"/>
        <c:lblOffset val="100"/>
        <c:baseTimeUnit val="days"/>
      </c:dateAx>
      <c:valAx>
        <c:axId val="15693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January!$H$1:$H$4</c:f>
              <c:strCache>
                <c:ptCount val="4"/>
                <c:pt idx="0">
                  <c:v>MOOD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January!$A$5:$A$32</c:f>
              <c:numCache>
                <c:formatCode>mm/dd/yy;@</c:formatCode>
                <c:ptCount val="28"/>
                <c:pt idx="0">
                  <c:v>45661</c:v>
                </c:pt>
                <c:pt idx="1">
                  <c:v>45662</c:v>
                </c:pt>
                <c:pt idx="2">
                  <c:v>45663</c:v>
                </c:pt>
                <c:pt idx="3">
                  <c:v>45664</c:v>
                </c:pt>
                <c:pt idx="4">
                  <c:v>45665</c:v>
                </c:pt>
                <c:pt idx="5">
                  <c:v>45666</c:v>
                </c:pt>
                <c:pt idx="6">
                  <c:v>45667</c:v>
                </c:pt>
                <c:pt idx="7">
                  <c:v>45668</c:v>
                </c:pt>
                <c:pt idx="8">
                  <c:v>45669</c:v>
                </c:pt>
                <c:pt idx="9">
                  <c:v>45670</c:v>
                </c:pt>
                <c:pt idx="10">
                  <c:v>45671</c:v>
                </c:pt>
                <c:pt idx="11">
                  <c:v>45672</c:v>
                </c:pt>
                <c:pt idx="12">
                  <c:v>45673</c:v>
                </c:pt>
                <c:pt idx="13">
                  <c:v>45674</c:v>
                </c:pt>
                <c:pt idx="14">
                  <c:v>45675</c:v>
                </c:pt>
                <c:pt idx="15">
                  <c:v>45676</c:v>
                </c:pt>
                <c:pt idx="16">
                  <c:v>45677</c:v>
                </c:pt>
                <c:pt idx="17">
                  <c:v>45678</c:v>
                </c:pt>
                <c:pt idx="18">
                  <c:v>45679</c:v>
                </c:pt>
                <c:pt idx="19">
                  <c:v>45680</c:v>
                </c:pt>
                <c:pt idx="20">
                  <c:v>45681</c:v>
                </c:pt>
                <c:pt idx="21">
                  <c:v>45682</c:v>
                </c:pt>
                <c:pt idx="22">
                  <c:v>45683</c:v>
                </c:pt>
                <c:pt idx="23">
                  <c:v>45684</c:v>
                </c:pt>
                <c:pt idx="24">
                  <c:v>45685</c:v>
                </c:pt>
                <c:pt idx="25">
                  <c:v>45686</c:v>
                </c:pt>
                <c:pt idx="26">
                  <c:v>45687</c:v>
                </c:pt>
                <c:pt idx="27">
                  <c:v>45688</c:v>
                </c:pt>
              </c:numCache>
            </c:numRef>
          </c:cat>
          <c:val>
            <c:numRef>
              <c:f>January!$H$5:$H$32</c:f>
              <c:numCache>
                <c:formatCode>0.0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7.5</c:v>
                </c:pt>
                <c:pt idx="26">
                  <c:v>7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6-4706-83C3-BE947EFC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46047"/>
        <c:axId val="1523071455"/>
      </c:lineChart>
      <c:dateAx>
        <c:axId val="1197246047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1455"/>
        <c:crosses val="autoZero"/>
        <c:auto val="1"/>
        <c:lblOffset val="100"/>
        <c:baseTimeUnit val="days"/>
      </c:dateAx>
      <c:valAx>
        <c:axId val="1523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8</xdr:row>
      <xdr:rowOff>121920</xdr:rowOff>
    </xdr:from>
    <xdr:to>
      <xdr:col>14</xdr:col>
      <xdr:colOff>365760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B0743-E649-D153-E494-132EEE9F6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8</xdr:row>
      <xdr:rowOff>148590</xdr:rowOff>
    </xdr:from>
    <xdr:to>
      <xdr:col>18</xdr:col>
      <xdr:colOff>502920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3AA44-C165-E6CF-4866-11E08B9F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77152-ACCB-424D-978E-93B12BCE15D4}" name="Table1" displayName="Table1" ref="A1:I32" totalsRowShown="0" headerRowDxfId="72" headerRowBorderDxfId="71" tableBorderDxfId="70" headerRowCellStyle="Accent1">
  <autoFilter ref="A1:I32" xr:uid="{25969FDE-7F68-48D1-A1BB-E9DAF54C7A5E}"/>
  <tableColumns count="9">
    <tableColumn id="1" xr3:uid="{18D172E7-5D15-4F6F-A211-A337919DF847}" name="DATE" dataDxfId="69"/>
    <tableColumn id="2" xr3:uid="{92803A87-D4D4-417D-A550-BD926B8509BD}" name="DAY" dataDxfId="68"/>
    <tableColumn id="3" xr3:uid="{7F100CE6-1D6A-4D1C-AB81-05460791BBCA}" name="EXERCISE" dataDxfId="67"/>
    <tableColumn id="4" xr3:uid="{BF20F103-148A-4868-ACD4-98AFACA699DA}" name="MODE" dataDxfId="66"/>
    <tableColumn id="5" xr3:uid="{7A57E0B9-7FB1-4E69-8BAD-9DDB5D1D8868}" name="WEIGHT (IBS)" dataDxfId="65"/>
    <tableColumn id="6" xr3:uid="{3F196772-2695-4237-A387-F33951B1828C}" name="STEPS " dataDxfId="64"/>
    <tableColumn id="7" xr3:uid="{1A6C460C-D8B5-4341-9CBD-6A3597331A3F}" name="SLEEP (HOURS)" dataDxfId="63"/>
    <tableColumn id="8" xr3:uid="{253252D3-B771-44CA-B19A-7F39C9AB97BE}" name="MOOD" dataDxfId="62"/>
    <tableColumn id="9" xr3:uid="{D6BC7287-4974-4E42-B6B2-343B27D11FEC}" name="CALORIES" dataDxfId="6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94A63-2931-4FC5-A8EA-589165B0CFCC}" name="Table3" displayName="Table3" ref="A1:I29" totalsRowShown="0">
  <autoFilter ref="A1:I29" xr:uid="{81B94A63-2931-4FC5-A8EA-589165B0CFCC}"/>
  <tableColumns count="9">
    <tableColumn id="1" xr3:uid="{EB59DDB0-AC3A-40B5-BFDE-B68C90778815}" name="DATE" dataDxfId="60"/>
    <tableColumn id="2" xr3:uid="{F28EEC5A-0517-4B1B-82E1-9A536F8748C6}" name="DAY" dataDxfId="59"/>
    <tableColumn id="3" xr3:uid="{8D7A44B7-03C4-4098-B8E5-F455346D8F2B}" name="EXERCISE"/>
    <tableColumn id="4" xr3:uid="{9FC84877-FABF-4CDB-B6E3-E0F88658A549}" name="MODE"/>
    <tableColumn id="5" xr3:uid="{CA5A969C-E267-4F60-BA15-BFD716946965}" name="WEIGHT" dataDxfId="58"/>
    <tableColumn id="6" xr3:uid="{AF5626EC-3F53-4C2D-B6A2-739259F58C15}" name="STEPS " dataDxfId="57"/>
    <tableColumn id="7" xr3:uid="{032FAE04-B381-4805-9CEC-1E96B9D7B7BC}" name="SLEEP" dataDxfId="56"/>
    <tableColumn id="8" xr3:uid="{67DE6DA4-349C-4D8E-8309-963095D686CA}" name="MOOD" dataDxfId="55"/>
    <tableColumn id="9" xr3:uid="{6B53369E-9590-4885-A437-75968301BBFC}" name="CALORIES" dataDxfId="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7464CC-22B7-4EF8-B787-D737FC7072D3}" name="Table4" displayName="Table4" ref="A1:I32" totalsRowShown="0">
  <autoFilter ref="A1:I32" xr:uid="{B67464CC-22B7-4EF8-B787-D737FC7072D3}"/>
  <tableColumns count="9">
    <tableColumn id="1" xr3:uid="{EF56DCC5-3B27-4BEC-99AE-60FC518B3E83}" name="DATE"/>
    <tableColumn id="2" xr3:uid="{161DBB8E-599A-4B16-B4E4-12C1D7397EC1}" name="DAY"/>
    <tableColumn id="3" xr3:uid="{CBF1D7A9-6B21-4789-A04D-B72C989914C9}" name="EXERCISE"/>
    <tableColumn id="4" xr3:uid="{63262EE0-CA92-4D08-B289-C98CA8D96898}" name="MODE"/>
    <tableColumn id="5" xr3:uid="{51D2164E-E6D4-4E31-B22D-7E97532EF582}" name="WEIGHT" dataDxfId="53"/>
    <tableColumn id="6" xr3:uid="{A383DEBB-8C93-46D9-A2F9-8327993D2B57}" name="STEPS " dataDxfId="52"/>
    <tableColumn id="7" xr3:uid="{8739A1D1-EC37-4BB4-A41E-BFD52151C291}" name="SLEEP" dataDxfId="51"/>
    <tableColumn id="8" xr3:uid="{AC515BE8-7FF8-453F-A869-0CC37EDCCF3B}" name="MOOD" dataDxfId="50"/>
    <tableColumn id="9" xr3:uid="{DC733B9F-1AED-4030-9169-E7E242C83664}" name="CALORIES" dataDxfId="49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6D904-13A5-4D70-AFF3-08818D13D321}" name="Table43" displayName="Table43" ref="A1:I31" totalsRowShown="0">
  <autoFilter ref="A1:I31" xr:uid="{B67464CC-22B7-4EF8-B787-D737FC7072D3}"/>
  <tableColumns count="9">
    <tableColumn id="1" xr3:uid="{0018DCE5-78DF-4243-9198-49B5754EB815}" name="DATE"/>
    <tableColumn id="2" xr3:uid="{F58162DD-7144-4F8F-962A-7C566F15553C}" name="DAY"/>
    <tableColumn id="3" xr3:uid="{F30C88EE-07DC-4629-858A-40A19A03FE4A}" name="EXERCISE"/>
    <tableColumn id="4" xr3:uid="{D1F5071C-A494-4B3A-B829-14F5B7EE3FD7}" name="MODE"/>
    <tableColumn id="5" xr3:uid="{9168B6D7-A271-41CA-841D-44F4626241AD}" name="WEIGHT" dataDxfId="48"/>
    <tableColumn id="6" xr3:uid="{4F3A0562-AD71-463E-8D52-38B3C779494A}" name="STEPS " dataDxfId="47"/>
    <tableColumn id="7" xr3:uid="{A0DFCBA8-0EBB-46A9-B4DB-C4422F4420FA}" name="SLEEP" dataDxfId="46"/>
    <tableColumn id="8" xr3:uid="{8892387E-C59A-4243-B923-A4270D9AD83E}" name="MOOD" dataDxfId="45">
      <calculatedColumnFormula array="1">H2:H31</calculatedColumnFormula>
    </tableColumn>
    <tableColumn id="9" xr3:uid="{48110B23-A576-490C-91AB-1572E50E9921}" name="CALORIES" dataDxfId="44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AEFA0-F5D0-4E65-AC08-7E8A5FA16AED}" name="Table46" displayName="Table46" ref="A1:I32" totalsRowShown="0">
  <autoFilter ref="A1:I32" xr:uid="{B67464CC-22B7-4EF8-B787-D737FC7072D3}"/>
  <tableColumns count="9">
    <tableColumn id="1" xr3:uid="{F4E153CA-9647-4BDC-BB16-5FF4B5B91EC1}" name="DATE"/>
    <tableColumn id="2" xr3:uid="{9F9A67E3-D86F-498D-A469-770748D83C81}" name="DAY"/>
    <tableColumn id="3" xr3:uid="{C604336D-558A-476F-B4AC-27426B8D3309}" name="EXERCISE"/>
    <tableColumn id="4" xr3:uid="{17ECF307-4ECF-4E35-B1D1-5A5CCC32C8B1}" name="MODE"/>
    <tableColumn id="5" xr3:uid="{C4412176-8759-4DC0-BFA0-0257BF035BC4}" name="WEIGHT" dataDxfId="43"/>
    <tableColumn id="6" xr3:uid="{35540C5E-B31B-4700-8D3F-AF871E51FBF3}" name="STEPS " dataDxfId="42"/>
    <tableColumn id="7" xr3:uid="{A61863FC-76F6-430A-9754-28643F03FB13}" name="SLEEP" dataDxfId="41"/>
    <tableColumn id="8" xr3:uid="{5BE1D20D-A7F6-43D3-9422-C0297D3F6778}" name="MOOD" dataDxfId="40"/>
    <tableColumn id="9" xr3:uid="{6C2477CF-C084-4AE2-B030-E7B411A32614}" name="CALORIES" dataDxfId="39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97CC5-CC87-40EE-8926-396F3332350C}" name="Table467" displayName="Table467" ref="A1:I33" totalsRowShown="0">
  <autoFilter ref="A1:I33" xr:uid="{B67464CC-22B7-4EF8-B787-D737FC7072D3}"/>
  <tableColumns count="9">
    <tableColumn id="1" xr3:uid="{86EAE07D-8C9B-4F40-B25A-B2EBD4E103E5}" name="DATE"/>
    <tableColumn id="2" xr3:uid="{AD8A1C33-DEB3-43A6-8EB1-2ACB3672A94F}" name="DAY"/>
    <tableColumn id="3" xr3:uid="{6B1CD2D0-D31D-4AD0-97F3-EC03096B35D2}" name="EXERCISE"/>
    <tableColumn id="4" xr3:uid="{31C75EF2-91B0-46DE-933E-4EF64D9596D4}" name="MODE"/>
    <tableColumn id="5" xr3:uid="{3906CFCF-9DD7-46FD-A33B-C408198BEF4C}" name="WEIGHT" dataDxfId="38"/>
    <tableColumn id="6" xr3:uid="{BDCEDE7F-6005-487B-84A5-142812EBCB8D}" name="STEPS" dataDxfId="37"/>
    <tableColumn id="7" xr3:uid="{9D706F42-88C1-476C-8BDD-82AD4D598C83}" name="SLEEP" dataDxfId="36"/>
    <tableColumn id="8" xr3:uid="{374FF1DC-FDB5-44D3-BD20-7A6C9C141B5D}" name="MOOD" dataDxfId="35"/>
    <tableColumn id="9" xr3:uid="{086A2937-3638-407D-A1C6-689FFCC71245}" name="CALORIES" dataDxfId="34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65F8C2-5253-496D-9FEA-24ACC2505897}" name="Table4678" displayName="Table4678" ref="A1:I33" totalsRowShown="0">
  <autoFilter ref="A1:I33" xr:uid="{B67464CC-22B7-4EF8-B787-D737FC7072D3}"/>
  <tableColumns count="9">
    <tableColumn id="1" xr3:uid="{3AE355D7-28E7-457F-B456-665AE9039566}" name="DATE"/>
    <tableColumn id="2" xr3:uid="{5BCD00CB-3E44-4BFA-A8CE-100C2D5F1C6C}" name="DAY"/>
    <tableColumn id="3" xr3:uid="{3430310C-CF9C-4239-9784-3F6C995FAE22}" name="EXERCISE"/>
    <tableColumn id="4" xr3:uid="{FACADF8D-407B-48E1-898F-ED4A06E1AF4E}" name="MODE"/>
    <tableColumn id="5" xr3:uid="{2CBF2D77-234B-4792-AD50-5C3CC37C3040}" name="WEIGHT" dataDxfId="33"/>
    <tableColumn id="6" xr3:uid="{908617D3-720B-4DB3-B50E-27946D1E5EBC}" name="STEPS" dataDxfId="32"/>
    <tableColumn id="7" xr3:uid="{07160EE7-18B2-4CC8-B485-1DAC408A6F22}" name="SLEEP" dataDxfId="31"/>
    <tableColumn id="8" xr3:uid="{D9542C96-9D78-48A6-A4DB-524CF1E47662}" name="MOOD" dataDxfId="30"/>
    <tableColumn id="9" xr3:uid="{C66DC2D9-4A00-4C60-981D-4F4318571BBA}" name="CALORIES" dataDxfId="29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8DFDEA-3B0E-4399-AAC6-98F8CDFCBECF}" name="Table46789" displayName="Table46789" ref="A1:I33" totalsRowShown="0">
  <autoFilter ref="A1:I33" xr:uid="{B67464CC-22B7-4EF8-B787-D737FC7072D3}"/>
  <tableColumns count="9">
    <tableColumn id="1" xr3:uid="{BDECD0D5-6E76-4351-BDEC-E1A13712EE82}" name="DATE"/>
    <tableColumn id="2" xr3:uid="{68F6A0DA-0DAB-41B7-B694-391ED47CAF76}" name="DAY"/>
    <tableColumn id="3" xr3:uid="{25169FA2-D459-469C-8314-3DD286CCA7AA}" name="EXERCISE"/>
    <tableColumn id="4" xr3:uid="{21FF7BAD-C620-4549-A910-A330D4A8C874}" name="MODE"/>
    <tableColumn id="5" xr3:uid="{DF83EB3A-FB02-459A-91BA-2D3574748289}" name="WEIGHT" dataDxfId="28"/>
    <tableColumn id="6" xr3:uid="{B35C125D-8D2E-47CA-B335-F5020564D266}" name="STEPS" dataDxfId="27"/>
    <tableColumn id="7" xr3:uid="{DE49E5EE-CF45-419B-ABD3-5055EE37A1E0}" name="SLEEP" dataDxfId="26"/>
    <tableColumn id="8" xr3:uid="{3D5766D0-2ADA-41DF-9856-2DA019517C2B}" name="MOOD" dataDxfId="25"/>
    <tableColumn id="9" xr3:uid="{BCCD4FC9-C649-4DB4-BD12-796463ADBAE5}" name="CALORIES" dataDxfId="2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9FDE-7F68-48D1-A1BB-E9DAF54C7A5E}">
  <dimension ref="A1:N32"/>
  <sheetViews>
    <sheetView tabSelected="1" workbookViewId="0">
      <selection activeCell="K26" sqref="K26"/>
    </sheetView>
  </sheetViews>
  <sheetFormatPr defaultRowHeight="14.4" x14ac:dyDescent="0.3"/>
  <cols>
    <col min="1" max="1" width="9.5546875" style="16" bestFit="1" customWidth="1"/>
    <col min="2" max="2" width="11.44140625" style="3" bestFit="1" customWidth="1"/>
    <col min="3" max="3" width="13.44140625" bestFit="1" customWidth="1"/>
    <col min="4" max="4" width="14.88671875" style="3" bestFit="1" customWidth="1"/>
    <col min="5" max="5" width="14.44140625" style="5" bestFit="1" customWidth="1"/>
    <col min="6" max="6" width="8.88671875" style="7"/>
    <col min="7" max="7" width="16" style="5" customWidth="1"/>
    <col min="8" max="8" width="8.88671875" style="9"/>
    <col min="9" max="9" width="11.88671875" style="7" bestFit="1" customWidth="1"/>
    <col min="13" max="13" width="15.33203125" bestFit="1" customWidth="1"/>
  </cols>
  <sheetData>
    <row r="1" spans="1:14" ht="15" thickBot="1" x14ac:dyDescent="0.35">
      <c r="A1" s="15" t="s">
        <v>0</v>
      </c>
      <c r="B1" s="2" t="s">
        <v>14</v>
      </c>
      <c r="C1" s="10" t="s">
        <v>1</v>
      </c>
      <c r="D1" s="2" t="s">
        <v>2</v>
      </c>
      <c r="E1" s="4" t="s">
        <v>22</v>
      </c>
      <c r="F1" s="6" t="s">
        <v>4</v>
      </c>
      <c r="G1" s="4" t="s">
        <v>36</v>
      </c>
      <c r="H1" s="8" t="s">
        <v>7</v>
      </c>
      <c r="I1" s="6" t="s">
        <v>10</v>
      </c>
    </row>
    <row r="2" spans="1:14" ht="15" thickTop="1" x14ac:dyDescent="0.3">
      <c r="A2" s="16">
        <v>45658</v>
      </c>
      <c r="B2" s="3" t="s">
        <v>15</v>
      </c>
      <c r="C2" t="s">
        <v>27</v>
      </c>
      <c r="D2" s="3" t="s">
        <v>6</v>
      </c>
      <c r="E2" s="5" t="s">
        <v>6</v>
      </c>
      <c r="F2" s="7" t="s">
        <v>6</v>
      </c>
      <c r="G2" s="5" t="s">
        <v>6</v>
      </c>
      <c r="H2" s="9" t="s">
        <v>6</v>
      </c>
      <c r="I2" s="7" t="s">
        <v>6</v>
      </c>
    </row>
    <row r="3" spans="1:14" x14ac:dyDescent="0.3">
      <c r="A3" s="16">
        <v>45659</v>
      </c>
      <c r="B3" s="3" t="s">
        <v>16</v>
      </c>
      <c r="C3" t="s">
        <v>27</v>
      </c>
      <c r="D3" s="3" t="s">
        <v>6</v>
      </c>
      <c r="E3" s="5" t="s">
        <v>6</v>
      </c>
      <c r="F3" s="7" t="s">
        <v>6</v>
      </c>
      <c r="G3" s="5" t="s">
        <v>6</v>
      </c>
      <c r="H3" s="9" t="s">
        <v>6</v>
      </c>
      <c r="I3" s="7" t="s">
        <v>6</v>
      </c>
    </row>
    <row r="4" spans="1:14" x14ac:dyDescent="0.3">
      <c r="A4" s="16">
        <v>45660</v>
      </c>
      <c r="B4" s="3" t="s">
        <v>17</v>
      </c>
      <c r="C4" t="s">
        <v>27</v>
      </c>
      <c r="D4" s="3" t="s">
        <v>6</v>
      </c>
      <c r="E4" s="5" t="s">
        <v>6</v>
      </c>
      <c r="F4" s="7" t="s">
        <v>6</v>
      </c>
      <c r="G4" s="5" t="s">
        <v>6</v>
      </c>
      <c r="H4" s="9" t="s">
        <v>6</v>
      </c>
      <c r="I4" s="7" t="s">
        <v>6</v>
      </c>
      <c r="M4" t="s">
        <v>41</v>
      </c>
      <c r="N4" s="5">
        <f>AVERAGE(E5:E32)</f>
        <v>164.78571428571428</v>
      </c>
    </row>
    <row r="5" spans="1:14" x14ac:dyDescent="0.3">
      <c r="A5" s="16">
        <v>45661</v>
      </c>
      <c r="B5" s="3" t="s">
        <v>18</v>
      </c>
      <c r="C5" t="s">
        <v>8</v>
      </c>
      <c r="D5" s="3" t="s">
        <v>9</v>
      </c>
      <c r="E5" s="5">
        <v>167</v>
      </c>
      <c r="F5" s="7">
        <v>11534</v>
      </c>
      <c r="G5" s="5">
        <v>10</v>
      </c>
      <c r="H5" s="9">
        <v>5</v>
      </c>
      <c r="I5" s="7">
        <v>1609</v>
      </c>
      <c r="M5" t="s">
        <v>29</v>
      </c>
      <c r="N5" s="7">
        <f>AVERAGE(I5:I32)</f>
        <v>942.89285714285711</v>
      </c>
    </row>
    <row r="6" spans="1:14" x14ac:dyDescent="0.3">
      <c r="A6" s="16">
        <v>45662</v>
      </c>
      <c r="B6" s="3" t="s">
        <v>19</v>
      </c>
      <c r="C6" t="s">
        <v>8</v>
      </c>
      <c r="D6" s="3" t="s">
        <v>11</v>
      </c>
      <c r="E6" s="5">
        <v>167</v>
      </c>
      <c r="F6" s="7">
        <v>6850</v>
      </c>
      <c r="G6" s="5">
        <v>8.5</v>
      </c>
      <c r="H6" s="9">
        <v>5</v>
      </c>
      <c r="I6" s="7">
        <v>919</v>
      </c>
      <c r="M6" t="s">
        <v>30</v>
      </c>
      <c r="N6" s="9">
        <f>AVERAGE(H5:H32)</f>
        <v>6.9285714285714288</v>
      </c>
    </row>
    <row r="7" spans="1:14" x14ac:dyDescent="0.3">
      <c r="A7" s="16">
        <v>45663</v>
      </c>
      <c r="B7" s="3" t="s">
        <v>20</v>
      </c>
      <c r="C7" t="s">
        <v>8</v>
      </c>
      <c r="D7" s="3" t="s">
        <v>12</v>
      </c>
      <c r="E7" s="5">
        <v>167</v>
      </c>
      <c r="F7" s="7">
        <v>5136</v>
      </c>
      <c r="G7" s="5">
        <v>5.8</v>
      </c>
      <c r="H7" s="9">
        <v>6</v>
      </c>
      <c r="I7" s="7">
        <v>553</v>
      </c>
      <c r="M7" t="s">
        <v>31</v>
      </c>
      <c r="N7" s="5">
        <f>AVERAGE(G5:G32)</f>
        <v>6.8378571428571435</v>
      </c>
    </row>
    <row r="8" spans="1:14" x14ac:dyDescent="0.3">
      <c r="A8" s="16">
        <v>45664</v>
      </c>
      <c r="B8" s="3" t="s">
        <v>21</v>
      </c>
      <c r="C8" t="s">
        <v>8</v>
      </c>
      <c r="D8" s="3" t="s">
        <v>13</v>
      </c>
      <c r="E8" s="5">
        <v>167</v>
      </c>
      <c r="F8" s="7">
        <v>12567</v>
      </c>
      <c r="G8" s="5">
        <v>8.33</v>
      </c>
      <c r="H8" s="9">
        <v>6</v>
      </c>
      <c r="I8" s="7">
        <v>1305</v>
      </c>
      <c r="M8" t="s">
        <v>32</v>
      </c>
      <c r="N8" s="7">
        <f>AVERAGE(F5:F32)</f>
        <v>10581.964285714286</v>
      </c>
    </row>
    <row r="9" spans="1:14" x14ac:dyDescent="0.3">
      <c r="A9" s="16">
        <v>45665</v>
      </c>
      <c r="B9" s="3" t="s">
        <v>15</v>
      </c>
      <c r="C9" t="s">
        <v>8</v>
      </c>
      <c r="D9" s="3" t="s">
        <v>23</v>
      </c>
      <c r="E9" s="5">
        <v>167</v>
      </c>
      <c r="F9" s="7">
        <v>8053</v>
      </c>
      <c r="G9" s="5">
        <v>7</v>
      </c>
      <c r="H9" s="9">
        <v>7</v>
      </c>
      <c r="I9" s="7">
        <v>1062</v>
      </c>
    </row>
    <row r="10" spans="1:14" x14ac:dyDescent="0.3">
      <c r="A10" s="16">
        <v>45666</v>
      </c>
      <c r="B10" s="3" t="s">
        <v>16</v>
      </c>
      <c r="C10" t="s">
        <v>8</v>
      </c>
      <c r="D10" s="3" t="s">
        <v>13</v>
      </c>
      <c r="E10" s="5">
        <v>166</v>
      </c>
      <c r="F10" s="7">
        <v>18946</v>
      </c>
      <c r="G10" s="5">
        <v>8</v>
      </c>
      <c r="H10" s="9">
        <v>6.5</v>
      </c>
      <c r="I10" s="7">
        <v>1497</v>
      </c>
    </row>
    <row r="11" spans="1:14" x14ac:dyDescent="0.3">
      <c r="A11" s="16">
        <v>45667</v>
      </c>
      <c r="B11" s="3" t="s">
        <v>17</v>
      </c>
      <c r="C11" t="s">
        <v>8</v>
      </c>
      <c r="D11" s="3" t="s">
        <v>25</v>
      </c>
      <c r="E11" s="5">
        <v>166</v>
      </c>
      <c r="F11" s="7">
        <v>18681</v>
      </c>
      <c r="G11" s="5">
        <v>5.33</v>
      </c>
      <c r="H11" s="9">
        <v>6.5</v>
      </c>
      <c r="I11" s="7">
        <v>972</v>
      </c>
    </row>
    <row r="12" spans="1:14" x14ac:dyDescent="0.3">
      <c r="A12" s="16">
        <v>45668</v>
      </c>
      <c r="B12" s="3" t="s">
        <v>18</v>
      </c>
      <c r="C12" t="s">
        <v>24</v>
      </c>
      <c r="D12" s="3" t="s">
        <v>28</v>
      </c>
      <c r="E12" s="5">
        <v>166</v>
      </c>
      <c r="F12" s="7">
        <v>3579</v>
      </c>
      <c r="G12" s="5">
        <v>4</v>
      </c>
      <c r="H12" s="9">
        <v>6</v>
      </c>
      <c r="I12" s="7">
        <v>143</v>
      </c>
    </row>
    <row r="13" spans="1:14" x14ac:dyDescent="0.3">
      <c r="A13" s="16">
        <v>45669</v>
      </c>
      <c r="B13" s="3" t="s">
        <v>19</v>
      </c>
      <c r="C13" t="s">
        <v>24</v>
      </c>
      <c r="D13" s="3" t="s">
        <v>28</v>
      </c>
      <c r="E13" s="5">
        <v>166</v>
      </c>
      <c r="F13" s="7">
        <v>3762</v>
      </c>
      <c r="G13" s="5">
        <v>6.33</v>
      </c>
      <c r="H13" s="9">
        <v>6</v>
      </c>
      <c r="I13" s="7">
        <v>256</v>
      </c>
    </row>
    <row r="14" spans="1:14" x14ac:dyDescent="0.3">
      <c r="A14" s="16">
        <v>45670</v>
      </c>
      <c r="B14" s="3" t="s">
        <v>20</v>
      </c>
      <c r="C14" t="s">
        <v>8</v>
      </c>
      <c r="D14" s="3" t="s">
        <v>23</v>
      </c>
      <c r="E14" s="5">
        <v>165</v>
      </c>
      <c r="F14" s="7">
        <v>20388</v>
      </c>
      <c r="G14" s="5">
        <v>8.67</v>
      </c>
      <c r="H14" s="9">
        <v>7</v>
      </c>
      <c r="I14" s="7">
        <v>2026</v>
      </c>
    </row>
    <row r="15" spans="1:14" x14ac:dyDescent="0.3">
      <c r="A15" s="16">
        <v>45671</v>
      </c>
      <c r="B15" s="3" t="s">
        <v>21</v>
      </c>
      <c r="C15" t="s">
        <v>8</v>
      </c>
      <c r="D15" s="3" t="s">
        <v>13</v>
      </c>
      <c r="E15" s="5">
        <v>165</v>
      </c>
      <c r="F15" s="7">
        <v>4017</v>
      </c>
      <c r="G15" s="5">
        <v>7.67</v>
      </c>
      <c r="H15" s="9">
        <v>7</v>
      </c>
      <c r="I15" s="7">
        <v>904</v>
      </c>
    </row>
    <row r="16" spans="1:14" x14ac:dyDescent="0.3">
      <c r="A16" s="16">
        <v>45672</v>
      </c>
      <c r="B16" s="3" t="s">
        <v>15</v>
      </c>
      <c r="C16" t="s">
        <v>8</v>
      </c>
      <c r="D16" s="3" t="s">
        <v>23</v>
      </c>
      <c r="E16" s="5">
        <v>165</v>
      </c>
      <c r="F16" s="7">
        <v>4224</v>
      </c>
      <c r="G16" s="5">
        <v>7.5</v>
      </c>
      <c r="H16" s="9">
        <v>7</v>
      </c>
      <c r="I16" s="7">
        <v>1057</v>
      </c>
    </row>
    <row r="17" spans="1:9" x14ac:dyDescent="0.3">
      <c r="A17" s="16">
        <v>45673</v>
      </c>
      <c r="B17" s="3" t="s">
        <v>16</v>
      </c>
      <c r="C17" t="s">
        <v>26</v>
      </c>
      <c r="D17" s="3" t="s">
        <v>28</v>
      </c>
      <c r="E17" s="5">
        <v>165</v>
      </c>
      <c r="F17" s="7">
        <v>5015</v>
      </c>
      <c r="G17" s="5">
        <v>7.67</v>
      </c>
      <c r="H17" s="9">
        <v>8</v>
      </c>
      <c r="I17" s="7">
        <v>267</v>
      </c>
    </row>
    <row r="18" spans="1:9" x14ac:dyDescent="0.3">
      <c r="A18" s="16">
        <v>45674</v>
      </c>
      <c r="B18" s="3" t="s">
        <v>17</v>
      </c>
      <c r="C18" t="s">
        <v>26</v>
      </c>
      <c r="D18" s="3" t="s">
        <v>28</v>
      </c>
      <c r="E18" s="5">
        <v>165</v>
      </c>
      <c r="F18" s="7">
        <v>3275</v>
      </c>
      <c r="G18" s="5">
        <v>7</v>
      </c>
      <c r="H18" s="9">
        <v>5</v>
      </c>
      <c r="I18" s="7">
        <v>135</v>
      </c>
    </row>
    <row r="19" spans="1:9" x14ac:dyDescent="0.3">
      <c r="A19" s="16">
        <v>45675</v>
      </c>
      <c r="B19" s="3" t="s">
        <v>18</v>
      </c>
      <c r="C19" t="s">
        <v>8</v>
      </c>
      <c r="D19" s="3" t="s">
        <v>13</v>
      </c>
      <c r="E19" s="5">
        <v>165</v>
      </c>
      <c r="F19" s="7">
        <v>8162</v>
      </c>
      <c r="G19" s="5">
        <v>6.17</v>
      </c>
      <c r="H19" s="9">
        <v>7</v>
      </c>
      <c r="I19" s="7">
        <v>749</v>
      </c>
    </row>
    <row r="20" spans="1:9" x14ac:dyDescent="0.3">
      <c r="A20" s="16">
        <v>45676</v>
      </c>
      <c r="B20" s="3" t="s">
        <v>19</v>
      </c>
      <c r="C20" t="s">
        <v>26</v>
      </c>
      <c r="D20" s="3" t="s">
        <v>28</v>
      </c>
      <c r="E20" s="5">
        <v>165</v>
      </c>
      <c r="F20" s="7">
        <v>6983</v>
      </c>
      <c r="G20" s="5">
        <v>7</v>
      </c>
      <c r="H20" s="9">
        <v>6</v>
      </c>
      <c r="I20" s="7">
        <v>292</v>
      </c>
    </row>
    <row r="21" spans="1:9" x14ac:dyDescent="0.3">
      <c r="A21" s="16">
        <v>45677</v>
      </c>
      <c r="B21" s="3" t="s">
        <v>20</v>
      </c>
      <c r="C21" t="s">
        <v>8</v>
      </c>
      <c r="D21" s="3" t="s">
        <v>25</v>
      </c>
      <c r="E21" s="5">
        <v>165</v>
      </c>
      <c r="F21" s="7">
        <v>19379</v>
      </c>
      <c r="G21" s="5">
        <v>4.33</v>
      </c>
      <c r="H21" s="9">
        <v>6.5</v>
      </c>
      <c r="I21" s="7">
        <v>824</v>
      </c>
    </row>
    <row r="22" spans="1:9" x14ac:dyDescent="0.3">
      <c r="A22" s="16">
        <v>45678</v>
      </c>
      <c r="B22" s="3" t="s">
        <v>21</v>
      </c>
      <c r="C22" t="s">
        <v>8</v>
      </c>
      <c r="D22" s="3" t="s">
        <v>13</v>
      </c>
      <c r="E22" s="5">
        <v>165</v>
      </c>
      <c r="F22" s="7">
        <v>5127</v>
      </c>
      <c r="G22" s="5">
        <v>8.58</v>
      </c>
      <c r="H22" s="9">
        <v>8</v>
      </c>
      <c r="I22" s="7">
        <v>989</v>
      </c>
    </row>
    <row r="23" spans="1:9" x14ac:dyDescent="0.3">
      <c r="A23" s="16">
        <v>45679</v>
      </c>
      <c r="B23" s="3" t="s">
        <v>15</v>
      </c>
      <c r="C23" t="s">
        <v>8</v>
      </c>
      <c r="D23" s="3" t="s">
        <v>23</v>
      </c>
      <c r="E23" s="5">
        <v>163</v>
      </c>
      <c r="F23" s="7">
        <v>20080</v>
      </c>
      <c r="G23" s="5">
        <v>6.83</v>
      </c>
      <c r="H23" s="9">
        <v>8</v>
      </c>
      <c r="I23" s="7">
        <v>1686</v>
      </c>
    </row>
    <row r="24" spans="1:9" x14ac:dyDescent="0.3">
      <c r="A24" s="16">
        <v>45680</v>
      </c>
      <c r="B24" s="3" t="s">
        <v>16</v>
      </c>
      <c r="C24" t="s">
        <v>8</v>
      </c>
      <c r="D24" s="3" t="s">
        <v>13</v>
      </c>
      <c r="E24" s="5">
        <v>163</v>
      </c>
      <c r="F24" s="7">
        <v>17965</v>
      </c>
      <c r="G24" s="5">
        <v>5.17</v>
      </c>
      <c r="H24" s="9">
        <v>8</v>
      </c>
      <c r="I24" s="7">
        <v>1602</v>
      </c>
    </row>
    <row r="25" spans="1:9" x14ac:dyDescent="0.3">
      <c r="A25" s="16">
        <v>45681</v>
      </c>
      <c r="B25" s="3" t="s">
        <v>17</v>
      </c>
      <c r="C25" t="s">
        <v>8</v>
      </c>
      <c r="D25" s="3" t="s">
        <v>23</v>
      </c>
      <c r="E25" s="5">
        <v>163</v>
      </c>
      <c r="F25" s="7">
        <v>22287</v>
      </c>
      <c r="G25" s="5">
        <v>7</v>
      </c>
      <c r="H25" s="9">
        <v>9</v>
      </c>
      <c r="I25" s="7">
        <v>1825</v>
      </c>
    </row>
    <row r="26" spans="1:9" x14ac:dyDescent="0.3">
      <c r="A26" s="16">
        <v>45682</v>
      </c>
      <c r="B26" s="3" t="s">
        <v>18</v>
      </c>
      <c r="C26" t="s">
        <v>8</v>
      </c>
      <c r="D26" s="3" t="s">
        <v>25</v>
      </c>
      <c r="E26" s="5">
        <v>163</v>
      </c>
      <c r="F26" s="7">
        <v>21564</v>
      </c>
      <c r="G26" s="5">
        <v>5.33</v>
      </c>
      <c r="H26" s="9">
        <v>8</v>
      </c>
      <c r="I26" s="7">
        <v>1108</v>
      </c>
    </row>
    <row r="27" spans="1:9" x14ac:dyDescent="0.3">
      <c r="A27" s="16">
        <v>45683</v>
      </c>
      <c r="B27" s="3" t="s">
        <v>19</v>
      </c>
      <c r="C27" t="s">
        <v>24</v>
      </c>
      <c r="D27" s="3" t="s">
        <v>28</v>
      </c>
      <c r="E27" s="5">
        <v>163</v>
      </c>
      <c r="F27" s="7">
        <v>4255</v>
      </c>
      <c r="G27" s="5">
        <v>6</v>
      </c>
      <c r="H27" s="9">
        <v>7</v>
      </c>
      <c r="I27" s="7">
        <v>187</v>
      </c>
    </row>
    <row r="28" spans="1:9" x14ac:dyDescent="0.3">
      <c r="A28" s="16">
        <v>45684</v>
      </c>
      <c r="B28" s="3" t="s">
        <v>20</v>
      </c>
      <c r="C28" t="s">
        <v>8</v>
      </c>
      <c r="D28" s="3" t="s">
        <v>23</v>
      </c>
      <c r="E28" s="5">
        <v>163</v>
      </c>
      <c r="F28" s="7">
        <v>14109</v>
      </c>
      <c r="G28" s="5">
        <v>3.33</v>
      </c>
      <c r="H28" s="9">
        <v>7.5</v>
      </c>
      <c r="I28" s="7">
        <v>1315</v>
      </c>
    </row>
    <row r="29" spans="1:9" x14ac:dyDescent="0.3">
      <c r="A29" s="16">
        <v>45685</v>
      </c>
      <c r="B29" s="3" t="s">
        <v>21</v>
      </c>
      <c r="C29" t="s">
        <v>8</v>
      </c>
      <c r="D29" s="3" t="s">
        <v>13</v>
      </c>
      <c r="E29" s="5">
        <v>163</v>
      </c>
      <c r="F29" s="7">
        <v>14216</v>
      </c>
      <c r="G29" s="5">
        <v>7.17</v>
      </c>
      <c r="H29" s="9">
        <v>8</v>
      </c>
      <c r="I29" s="7">
        <v>1387</v>
      </c>
    </row>
    <row r="30" spans="1:9" x14ac:dyDescent="0.3">
      <c r="A30" s="16">
        <v>45686</v>
      </c>
      <c r="B30" s="3" t="s">
        <v>15</v>
      </c>
      <c r="C30" t="s">
        <v>8</v>
      </c>
      <c r="D30" s="3" t="s">
        <v>23</v>
      </c>
      <c r="E30" s="5">
        <v>163</v>
      </c>
      <c r="F30" s="7">
        <v>6262</v>
      </c>
      <c r="G30" s="5">
        <v>6.83</v>
      </c>
      <c r="H30" s="9">
        <v>7.5</v>
      </c>
      <c r="I30" s="7">
        <v>1228</v>
      </c>
    </row>
    <row r="31" spans="1:9" x14ac:dyDescent="0.3">
      <c r="A31" s="16">
        <v>45687</v>
      </c>
      <c r="B31" s="3" t="s">
        <v>16</v>
      </c>
      <c r="C31" t="s">
        <v>26</v>
      </c>
      <c r="D31" s="3" t="s">
        <v>28</v>
      </c>
      <c r="E31" s="5">
        <v>163</v>
      </c>
      <c r="F31" s="7">
        <v>3120</v>
      </c>
      <c r="G31" s="5">
        <v>8.92</v>
      </c>
      <c r="H31" s="9">
        <v>7</v>
      </c>
      <c r="I31" s="7">
        <v>177</v>
      </c>
    </row>
    <row r="32" spans="1:9" x14ac:dyDescent="0.3">
      <c r="A32" s="16">
        <v>45688</v>
      </c>
      <c r="B32" s="3" t="s">
        <v>17</v>
      </c>
      <c r="C32" t="s">
        <v>26</v>
      </c>
      <c r="D32" s="3" t="s">
        <v>28</v>
      </c>
      <c r="E32" s="5">
        <v>163</v>
      </c>
      <c r="F32" s="7">
        <v>6759</v>
      </c>
      <c r="G32" s="5">
        <v>7</v>
      </c>
      <c r="H32" s="9">
        <v>8.5</v>
      </c>
      <c r="I32" s="7">
        <v>327</v>
      </c>
    </row>
  </sheetData>
  <phoneticPr fontId="1" type="noConversion"/>
  <conditionalFormatting sqref="C1:C1048576">
    <cfRule type="containsText" dxfId="23" priority="1" operator="containsText" text="rest">
      <formula>NOT(ISERROR(SEARCH("rest",C1)))</formula>
    </cfRule>
    <cfRule type="containsText" dxfId="22" priority="3" operator="containsText" text="yes">
      <formula>NOT(ISERROR(SEARCH("yes",C1)))</formula>
    </cfRule>
    <cfRule type="containsText" dxfId="21" priority="4" operator="containsText" text="no">
      <formula>NOT(ISERROR(SEARCH("no",C1)))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8785-D16E-4F3A-8575-709982810AD7}">
  <dimension ref="A1:O29"/>
  <sheetViews>
    <sheetView workbookViewId="0">
      <selection activeCell="E12" sqref="E12"/>
    </sheetView>
  </sheetViews>
  <sheetFormatPr defaultRowHeight="14.4" x14ac:dyDescent="0.3"/>
  <cols>
    <col min="1" max="1" width="9.6640625" bestFit="1" customWidth="1"/>
    <col min="2" max="2" width="11.44140625" bestFit="1" customWidth="1"/>
    <col min="3" max="3" width="11.109375" customWidth="1"/>
    <col min="4" max="4" width="13.6640625" bestFit="1" customWidth="1"/>
    <col min="5" max="5" width="10.109375" customWidth="1"/>
    <col min="6" max="6" width="8.6640625" customWidth="1"/>
    <col min="9" max="9" width="11.5546875" customWidth="1"/>
    <col min="14" max="14" width="13.88671875" bestFit="1" customWidth="1"/>
    <col min="15" max="15" width="6.5546875" bestFit="1" customWidth="1"/>
  </cols>
  <sheetData>
    <row r="1" spans="1:15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5" x14ac:dyDescent="0.3">
      <c r="A2" s="1">
        <v>45689</v>
      </c>
      <c r="B2" s="1" t="s">
        <v>18</v>
      </c>
      <c r="C2" t="s">
        <v>8</v>
      </c>
      <c r="D2" t="s">
        <v>33</v>
      </c>
      <c r="E2" s="5">
        <v>163</v>
      </c>
      <c r="F2" s="7">
        <v>12168</v>
      </c>
      <c r="G2" s="5">
        <v>2.5</v>
      </c>
      <c r="H2" s="9">
        <v>8</v>
      </c>
      <c r="I2" s="7">
        <v>727</v>
      </c>
      <c r="N2" t="s">
        <v>41</v>
      </c>
      <c r="O2">
        <f>AVERAGE(Table3[WEIGHT])</f>
        <v>164.92857142857142</v>
      </c>
    </row>
    <row r="3" spans="1:15" x14ac:dyDescent="0.3">
      <c r="A3" s="1">
        <v>45690</v>
      </c>
      <c r="B3" s="1" t="s">
        <v>19</v>
      </c>
      <c r="C3" t="s">
        <v>26</v>
      </c>
      <c r="D3" t="s">
        <v>28</v>
      </c>
      <c r="E3" s="5">
        <v>163</v>
      </c>
      <c r="F3" s="7">
        <v>3695</v>
      </c>
      <c r="G3" s="5">
        <v>3.87</v>
      </c>
      <c r="H3" s="9">
        <v>6.5</v>
      </c>
      <c r="I3" s="7">
        <v>236</v>
      </c>
      <c r="N3" t="s">
        <v>32</v>
      </c>
      <c r="O3" s="7">
        <f>AVERAGE(F:F)</f>
        <v>13229.035714285714</v>
      </c>
    </row>
    <row r="4" spans="1:15" x14ac:dyDescent="0.3">
      <c r="A4" s="1">
        <v>45691</v>
      </c>
      <c r="B4" s="1" t="s">
        <v>20</v>
      </c>
      <c r="C4" t="s">
        <v>8</v>
      </c>
      <c r="D4" t="s">
        <v>9</v>
      </c>
      <c r="E4" s="5">
        <v>163</v>
      </c>
      <c r="F4" s="7">
        <v>16341</v>
      </c>
      <c r="G4" s="5">
        <v>5.5</v>
      </c>
      <c r="H4" s="9">
        <v>7.5</v>
      </c>
      <c r="I4" s="7">
        <v>1368</v>
      </c>
      <c r="N4" t="s">
        <v>31</v>
      </c>
      <c r="O4" s="5">
        <f>AVERAGE(G:G)</f>
        <v>6.0107142857142852</v>
      </c>
    </row>
    <row r="5" spans="1:15" x14ac:dyDescent="0.3">
      <c r="A5" s="1">
        <v>45692</v>
      </c>
      <c r="B5" s="1" t="s">
        <v>21</v>
      </c>
      <c r="C5" t="s">
        <v>8</v>
      </c>
      <c r="D5" t="s">
        <v>25</v>
      </c>
      <c r="E5" s="5">
        <v>163</v>
      </c>
      <c r="F5" s="7">
        <v>15720</v>
      </c>
      <c r="G5" s="5">
        <v>9.77</v>
      </c>
      <c r="H5" s="9">
        <v>7</v>
      </c>
      <c r="I5" s="7">
        <v>637</v>
      </c>
      <c r="N5" t="s">
        <v>30</v>
      </c>
      <c r="O5" s="9">
        <f>AVERAGE(H:H)</f>
        <v>7.4107142857142856</v>
      </c>
    </row>
    <row r="6" spans="1:15" x14ac:dyDescent="0.3">
      <c r="A6" s="1">
        <v>45693</v>
      </c>
      <c r="B6" s="1" t="s">
        <v>15</v>
      </c>
      <c r="C6" t="s">
        <v>8</v>
      </c>
      <c r="D6" t="s">
        <v>25</v>
      </c>
      <c r="E6" s="5">
        <v>162</v>
      </c>
      <c r="F6" s="7">
        <v>16438</v>
      </c>
      <c r="G6" s="5">
        <v>1.87</v>
      </c>
      <c r="H6" s="9">
        <v>7</v>
      </c>
      <c r="I6" s="7">
        <v>735</v>
      </c>
      <c r="N6" t="s">
        <v>29</v>
      </c>
      <c r="O6" s="7">
        <f>AVERAGE(I:I)</f>
        <v>681</v>
      </c>
    </row>
    <row r="7" spans="1:15" x14ac:dyDescent="0.3">
      <c r="A7" s="1">
        <v>45694</v>
      </c>
      <c r="B7" s="1" t="s">
        <v>16</v>
      </c>
      <c r="C7" t="s">
        <v>8</v>
      </c>
      <c r="D7" t="s">
        <v>25</v>
      </c>
      <c r="E7" s="5">
        <v>162</v>
      </c>
      <c r="F7" s="7">
        <v>25144</v>
      </c>
      <c r="G7" s="5">
        <v>8.8000000000000007</v>
      </c>
      <c r="H7" s="9">
        <v>9</v>
      </c>
      <c r="I7" s="7">
        <v>1480</v>
      </c>
    </row>
    <row r="8" spans="1:15" x14ac:dyDescent="0.3">
      <c r="A8" s="1">
        <v>45695</v>
      </c>
      <c r="B8" s="1" t="s">
        <v>17</v>
      </c>
      <c r="C8" t="s">
        <v>8</v>
      </c>
      <c r="D8" t="s">
        <v>23</v>
      </c>
      <c r="E8" s="5">
        <v>162</v>
      </c>
      <c r="F8" s="7">
        <v>4476</v>
      </c>
      <c r="G8" s="5">
        <v>7.5</v>
      </c>
      <c r="H8" s="9">
        <v>9</v>
      </c>
      <c r="I8" s="7">
        <v>866</v>
      </c>
    </row>
    <row r="9" spans="1:15" x14ac:dyDescent="0.3">
      <c r="A9" s="1">
        <v>45696</v>
      </c>
      <c r="B9" s="1" t="s">
        <v>18</v>
      </c>
      <c r="C9" t="s">
        <v>8</v>
      </c>
      <c r="D9" t="s">
        <v>25</v>
      </c>
      <c r="E9" s="5">
        <v>161</v>
      </c>
      <c r="F9" s="7">
        <v>20086</v>
      </c>
      <c r="G9" s="5">
        <v>5.33</v>
      </c>
      <c r="H9" s="9">
        <v>7</v>
      </c>
      <c r="I9" s="7">
        <v>678</v>
      </c>
    </row>
    <row r="10" spans="1:15" x14ac:dyDescent="0.3">
      <c r="A10" s="1">
        <v>45697</v>
      </c>
      <c r="B10" s="1" t="s">
        <v>19</v>
      </c>
      <c r="C10" t="s">
        <v>8</v>
      </c>
      <c r="D10" t="s">
        <v>34</v>
      </c>
      <c r="E10" s="5">
        <v>161</v>
      </c>
      <c r="F10" s="7">
        <v>19207</v>
      </c>
      <c r="G10" s="5">
        <v>5.83</v>
      </c>
      <c r="H10" s="9">
        <v>8</v>
      </c>
      <c r="I10" s="7">
        <v>1152</v>
      </c>
    </row>
    <row r="11" spans="1:15" x14ac:dyDescent="0.3">
      <c r="A11" s="1">
        <v>45698</v>
      </c>
      <c r="B11" s="1" t="s">
        <v>20</v>
      </c>
      <c r="C11" t="s">
        <v>8</v>
      </c>
      <c r="D11" t="s">
        <v>35</v>
      </c>
      <c r="E11" s="5">
        <v>162</v>
      </c>
      <c r="F11" s="7">
        <v>17354</v>
      </c>
      <c r="G11" s="5">
        <v>6.17</v>
      </c>
      <c r="H11" s="9">
        <v>8</v>
      </c>
      <c r="I11" s="7">
        <v>1589</v>
      </c>
    </row>
    <row r="12" spans="1:15" x14ac:dyDescent="0.3">
      <c r="A12" s="1">
        <v>45699</v>
      </c>
      <c r="B12" s="1" t="s">
        <v>21</v>
      </c>
      <c r="C12" t="s">
        <v>26</v>
      </c>
      <c r="D12" t="s">
        <v>28</v>
      </c>
      <c r="E12" s="5">
        <v>163</v>
      </c>
      <c r="F12" s="7">
        <v>2779</v>
      </c>
      <c r="G12" s="5">
        <v>5.83</v>
      </c>
      <c r="H12" s="9">
        <v>7</v>
      </c>
      <c r="I12" s="7">
        <v>100</v>
      </c>
    </row>
    <row r="13" spans="1:15" x14ac:dyDescent="0.3">
      <c r="A13" s="1">
        <v>45700</v>
      </c>
      <c r="B13" s="1" t="s">
        <v>15</v>
      </c>
      <c r="C13" t="s">
        <v>26</v>
      </c>
      <c r="D13" t="s">
        <v>28</v>
      </c>
      <c r="E13" s="5">
        <v>163</v>
      </c>
      <c r="F13" s="7">
        <v>3249</v>
      </c>
      <c r="G13" s="5">
        <v>7.33</v>
      </c>
      <c r="H13" s="9">
        <v>7</v>
      </c>
      <c r="I13" s="7">
        <v>119</v>
      </c>
    </row>
    <row r="14" spans="1:15" x14ac:dyDescent="0.3">
      <c r="A14" s="1">
        <v>45701</v>
      </c>
      <c r="B14" s="1" t="s">
        <v>16</v>
      </c>
      <c r="C14" t="s">
        <v>26</v>
      </c>
      <c r="D14" t="s">
        <v>28</v>
      </c>
      <c r="E14" s="5">
        <v>165</v>
      </c>
      <c r="F14" s="7">
        <v>3545</v>
      </c>
      <c r="G14" s="5">
        <v>6.17</v>
      </c>
      <c r="H14" s="9">
        <v>8</v>
      </c>
      <c r="I14" s="7">
        <v>127</v>
      </c>
    </row>
    <row r="15" spans="1:15" x14ac:dyDescent="0.3">
      <c r="A15" s="1">
        <v>45702</v>
      </c>
      <c r="B15" s="1" t="s">
        <v>17</v>
      </c>
      <c r="C15" t="s">
        <v>8</v>
      </c>
      <c r="D15" t="s">
        <v>34</v>
      </c>
      <c r="E15" s="5">
        <v>165</v>
      </c>
      <c r="F15" s="7">
        <v>7937</v>
      </c>
      <c r="G15" s="5">
        <v>7</v>
      </c>
      <c r="H15" s="9">
        <v>8</v>
      </c>
      <c r="I15" s="7">
        <v>374</v>
      </c>
    </row>
    <row r="16" spans="1:15" x14ac:dyDescent="0.3">
      <c r="A16" s="1">
        <v>45703</v>
      </c>
      <c r="B16" s="1" t="s">
        <v>18</v>
      </c>
      <c r="C16" t="s">
        <v>26</v>
      </c>
      <c r="D16" t="s">
        <v>28</v>
      </c>
      <c r="E16" s="5">
        <v>165</v>
      </c>
      <c r="F16" s="7">
        <v>7752</v>
      </c>
      <c r="G16" s="5">
        <v>4.7300000000000004</v>
      </c>
      <c r="H16" s="9">
        <v>8</v>
      </c>
      <c r="I16" s="7">
        <v>267</v>
      </c>
    </row>
    <row r="17" spans="1:9" x14ac:dyDescent="0.3">
      <c r="A17" s="1">
        <v>45704</v>
      </c>
      <c r="B17" s="1" t="s">
        <v>19</v>
      </c>
      <c r="C17" t="s">
        <v>26</v>
      </c>
      <c r="D17" t="s">
        <v>28</v>
      </c>
      <c r="E17" s="5">
        <v>165</v>
      </c>
      <c r="F17" s="7">
        <v>9122</v>
      </c>
      <c r="G17" s="5">
        <v>6.5</v>
      </c>
      <c r="H17" s="9">
        <v>7</v>
      </c>
      <c r="I17" s="7">
        <v>501</v>
      </c>
    </row>
    <row r="18" spans="1:9" x14ac:dyDescent="0.3">
      <c r="A18" s="1">
        <v>45705</v>
      </c>
      <c r="B18" s="1" t="s">
        <v>20</v>
      </c>
      <c r="C18" t="s">
        <v>8</v>
      </c>
      <c r="D18" t="s">
        <v>9</v>
      </c>
      <c r="E18" s="5">
        <v>165</v>
      </c>
      <c r="F18" s="7">
        <v>15475</v>
      </c>
      <c r="G18" s="5">
        <v>9.5</v>
      </c>
      <c r="H18" s="9">
        <v>6.5</v>
      </c>
      <c r="I18" s="7">
        <v>1187</v>
      </c>
    </row>
    <row r="19" spans="1:9" x14ac:dyDescent="0.3">
      <c r="A19" s="1">
        <v>45706</v>
      </c>
      <c r="B19" s="1" t="s">
        <v>21</v>
      </c>
      <c r="C19" t="s">
        <v>26</v>
      </c>
      <c r="D19" t="s">
        <v>28</v>
      </c>
      <c r="E19" s="5">
        <v>167</v>
      </c>
      <c r="F19" s="7">
        <v>3454</v>
      </c>
      <c r="G19" s="5">
        <v>9</v>
      </c>
      <c r="H19" s="9">
        <v>7</v>
      </c>
      <c r="I19" s="7">
        <v>122</v>
      </c>
    </row>
    <row r="20" spans="1:9" x14ac:dyDescent="0.3">
      <c r="A20" s="1">
        <v>45707</v>
      </c>
      <c r="B20" s="1" t="s">
        <v>15</v>
      </c>
      <c r="C20" t="s">
        <v>8</v>
      </c>
      <c r="D20" t="s">
        <v>25</v>
      </c>
      <c r="E20" s="5">
        <v>167</v>
      </c>
      <c r="F20" s="7">
        <v>20394</v>
      </c>
      <c r="G20" s="5">
        <v>6</v>
      </c>
      <c r="H20" s="9">
        <v>7</v>
      </c>
      <c r="I20" s="7">
        <v>735</v>
      </c>
    </row>
    <row r="21" spans="1:9" x14ac:dyDescent="0.3">
      <c r="A21" s="1">
        <v>45708</v>
      </c>
      <c r="B21" s="1" t="s">
        <v>16</v>
      </c>
      <c r="C21" t="s">
        <v>8</v>
      </c>
      <c r="D21" t="s">
        <v>25</v>
      </c>
      <c r="E21" s="5">
        <v>167</v>
      </c>
      <c r="F21" s="7">
        <v>15049</v>
      </c>
      <c r="G21" s="5">
        <v>6</v>
      </c>
      <c r="H21" s="9">
        <v>7</v>
      </c>
      <c r="I21" s="7">
        <v>599</v>
      </c>
    </row>
    <row r="22" spans="1:9" x14ac:dyDescent="0.3">
      <c r="A22" s="1">
        <v>45709</v>
      </c>
      <c r="B22" s="1" t="s">
        <v>17</v>
      </c>
      <c r="C22" t="s">
        <v>8</v>
      </c>
      <c r="D22" t="s">
        <v>25</v>
      </c>
      <c r="E22" s="5">
        <v>167</v>
      </c>
      <c r="F22" s="7">
        <v>14494</v>
      </c>
      <c r="G22" s="5">
        <v>4</v>
      </c>
      <c r="H22" s="9">
        <v>7</v>
      </c>
      <c r="I22" s="7">
        <v>638</v>
      </c>
    </row>
    <row r="23" spans="1:9" x14ac:dyDescent="0.3">
      <c r="A23" s="1">
        <v>45710</v>
      </c>
      <c r="B23" s="1" t="s">
        <v>18</v>
      </c>
      <c r="C23" t="s">
        <v>8</v>
      </c>
      <c r="D23" t="s">
        <v>25</v>
      </c>
      <c r="E23" s="5">
        <v>167</v>
      </c>
      <c r="F23" s="7">
        <v>15133</v>
      </c>
      <c r="G23" s="5">
        <v>6.17</v>
      </c>
      <c r="H23" s="9">
        <v>7</v>
      </c>
      <c r="I23" s="7">
        <v>553</v>
      </c>
    </row>
    <row r="24" spans="1:9" x14ac:dyDescent="0.3">
      <c r="A24" s="1">
        <v>45711</v>
      </c>
      <c r="B24" s="1" t="s">
        <v>19</v>
      </c>
      <c r="C24" t="s">
        <v>26</v>
      </c>
      <c r="D24" t="s">
        <v>28</v>
      </c>
      <c r="E24" s="5">
        <v>167</v>
      </c>
      <c r="F24" s="7">
        <v>7468</v>
      </c>
      <c r="G24" s="5">
        <v>6</v>
      </c>
      <c r="H24" s="9">
        <v>7</v>
      </c>
      <c r="I24" s="7">
        <v>291</v>
      </c>
    </row>
    <row r="25" spans="1:9" x14ac:dyDescent="0.3">
      <c r="A25" s="1">
        <v>45712</v>
      </c>
      <c r="B25" s="1" t="s">
        <v>20</v>
      </c>
      <c r="C25" t="s">
        <v>8</v>
      </c>
      <c r="D25" t="s">
        <v>25</v>
      </c>
      <c r="E25" s="5">
        <v>167</v>
      </c>
      <c r="F25" s="7">
        <v>14849</v>
      </c>
      <c r="G25" s="5">
        <v>3.83</v>
      </c>
      <c r="H25" s="9">
        <v>7</v>
      </c>
      <c r="I25" s="7">
        <v>595</v>
      </c>
    </row>
    <row r="26" spans="1:9" x14ac:dyDescent="0.3">
      <c r="A26" s="1">
        <v>45713</v>
      </c>
      <c r="B26" s="1" t="s">
        <v>21</v>
      </c>
      <c r="C26" t="s">
        <v>8</v>
      </c>
      <c r="D26" t="s">
        <v>25</v>
      </c>
      <c r="E26" s="5">
        <v>169</v>
      </c>
      <c r="F26" s="7">
        <v>19165</v>
      </c>
      <c r="G26" s="5">
        <v>7</v>
      </c>
      <c r="H26" s="9">
        <v>7</v>
      </c>
      <c r="I26" s="7">
        <v>732</v>
      </c>
    </row>
    <row r="27" spans="1:9" x14ac:dyDescent="0.3">
      <c r="A27" s="1">
        <v>45714</v>
      </c>
      <c r="B27" s="1" t="s">
        <v>15</v>
      </c>
      <c r="C27" t="s">
        <v>8</v>
      </c>
      <c r="D27" t="s">
        <v>25</v>
      </c>
      <c r="E27" s="5">
        <v>169</v>
      </c>
      <c r="F27" s="7">
        <v>36642</v>
      </c>
      <c r="G27" s="5">
        <v>3.5</v>
      </c>
      <c r="H27" s="9">
        <v>8</v>
      </c>
      <c r="I27" s="7">
        <v>1574</v>
      </c>
    </row>
    <row r="28" spans="1:9" x14ac:dyDescent="0.3">
      <c r="A28" s="1">
        <v>45715</v>
      </c>
      <c r="B28" s="1" t="s">
        <v>16</v>
      </c>
      <c r="C28" t="s">
        <v>8</v>
      </c>
      <c r="D28" t="s">
        <v>25</v>
      </c>
      <c r="E28" s="5">
        <v>169</v>
      </c>
      <c r="F28" s="7">
        <v>11369</v>
      </c>
      <c r="G28" s="5">
        <v>7.1</v>
      </c>
      <c r="H28" s="9">
        <v>8</v>
      </c>
      <c r="I28" s="7">
        <v>395</v>
      </c>
    </row>
    <row r="29" spans="1:9" x14ac:dyDescent="0.3">
      <c r="A29" s="1">
        <v>45716</v>
      </c>
      <c r="B29" s="1" t="s">
        <v>17</v>
      </c>
      <c r="C29" t="s">
        <v>8</v>
      </c>
      <c r="D29" t="s">
        <v>34</v>
      </c>
      <c r="E29" s="5">
        <v>169</v>
      </c>
      <c r="F29" s="7">
        <v>11908</v>
      </c>
      <c r="G29" s="5">
        <v>5.5</v>
      </c>
      <c r="H29" s="9">
        <v>7</v>
      </c>
      <c r="I29" s="7">
        <v>691</v>
      </c>
    </row>
  </sheetData>
  <conditionalFormatting sqref="C1:C29">
    <cfRule type="containsText" dxfId="20" priority="1" operator="containsText" text="rest">
      <formula>NOT(ISERROR(SEARCH("rest",C1)))</formula>
    </cfRule>
    <cfRule type="containsText" dxfId="19" priority="2" operator="containsText" text="no">
      <formula>NOT(ISERROR(SEARCH("no",C1)))</formula>
    </cfRule>
    <cfRule type="endsWith" dxfId="18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33A7-BE1C-46AA-8327-7927BB936FDF}">
  <dimension ref="A1:N32"/>
  <sheetViews>
    <sheetView workbookViewId="0">
      <selection activeCell="L14" sqref="L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3" max="13" width="12.88671875" bestFit="1" customWidth="1"/>
  </cols>
  <sheetData>
    <row r="1" spans="1:14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4" x14ac:dyDescent="0.3">
      <c r="A2" s="1">
        <v>45717</v>
      </c>
      <c r="B2" t="s">
        <v>18</v>
      </c>
      <c r="C2" t="s">
        <v>8</v>
      </c>
      <c r="D2" t="s">
        <v>13</v>
      </c>
      <c r="E2" s="5">
        <v>169</v>
      </c>
      <c r="F2" s="7">
        <v>6077</v>
      </c>
      <c r="G2" s="5">
        <v>7.5</v>
      </c>
      <c r="H2" s="9">
        <v>7.5</v>
      </c>
      <c r="I2" s="7">
        <v>1715</v>
      </c>
      <c r="M2" t="s">
        <v>41</v>
      </c>
      <c r="N2" s="9">
        <f>AVERAGE(Table4[WEIGHT])</f>
        <v>166.45161290322579</v>
      </c>
    </row>
    <row r="3" spans="1:14" x14ac:dyDescent="0.3">
      <c r="A3" s="1">
        <v>45718</v>
      </c>
      <c r="B3" t="s">
        <v>19</v>
      </c>
      <c r="C3" t="s">
        <v>26</v>
      </c>
      <c r="D3" t="s">
        <v>28</v>
      </c>
      <c r="E3" s="5">
        <v>169</v>
      </c>
      <c r="F3" s="7">
        <v>6925</v>
      </c>
      <c r="G3" s="5">
        <v>7</v>
      </c>
      <c r="H3" s="9">
        <v>5.83</v>
      </c>
      <c r="I3" s="7">
        <v>293</v>
      </c>
      <c r="M3" t="s">
        <v>32</v>
      </c>
      <c r="N3" s="9">
        <f>AVERAGE(Table4[[STEPS ]])</f>
        <v>10279.322580645161</v>
      </c>
    </row>
    <row r="4" spans="1:14" x14ac:dyDescent="0.3">
      <c r="A4" s="1">
        <v>45719</v>
      </c>
      <c r="B4" t="s">
        <v>20</v>
      </c>
      <c r="C4" t="s">
        <v>26</v>
      </c>
      <c r="D4" t="s">
        <v>28</v>
      </c>
      <c r="E4" s="5">
        <v>169</v>
      </c>
      <c r="F4" s="7">
        <v>10634</v>
      </c>
      <c r="G4" s="5">
        <v>7</v>
      </c>
      <c r="H4" s="9">
        <v>8.5</v>
      </c>
      <c r="I4" s="7">
        <v>1003</v>
      </c>
      <c r="M4" t="s">
        <v>31</v>
      </c>
      <c r="N4" s="9">
        <f>AVERAGE(Table4[SLEEP])</f>
        <v>6.4896774193548374</v>
      </c>
    </row>
    <row r="5" spans="1:14" x14ac:dyDescent="0.3">
      <c r="A5" s="1">
        <v>45720</v>
      </c>
      <c r="B5" t="s">
        <v>21</v>
      </c>
      <c r="C5" t="s">
        <v>26</v>
      </c>
      <c r="D5" t="s">
        <v>28</v>
      </c>
      <c r="E5" s="5">
        <v>168</v>
      </c>
      <c r="F5" s="7">
        <v>4885</v>
      </c>
      <c r="G5" s="5">
        <v>7.83</v>
      </c>
      <c r="H5" s="9">
        <v>7</v>
      </c>
      <c r="I5" s="7">
        <v>195</v>
      </c>
      <c r="M5" t="s">
        <v>30</v>
      </c>
      <c r="N5" s="9">
        <f>AVERAGE(Table4[MOOD])</f>
        <v>7.2203225806451607</v>
      </c>
    </row>
    <row r="6" spans="1:14" x14ac:dyDescent="0.3">
      <c r="A6" s="1">
        <v>45721</v>
      </c>
      <c r="B6" t="s">
        <v>15</v>
      </c>
      <c r="C6" t="s">
        <v>26</v>
      </c>
      <c r="D6" t="s">
        <v>28</v>
      </c>
      <c r="E6" s="5">
        <v>167</v>
      </c>
      <c r="F6" s="7">
        <v>5268</v>
      </c>
      <c r="G6" s="5">
        <v>7.33</v>
      </c>
      <c r="H6" s="9">
        <v>7</v>
      </c>
      <c r="I6" s="7">
        <v>213</v>
      </c>
      <c r="M6" t="s">
        <v>29</v>
      </c>
      <c r="N6" s="9">
        <f>AVERAGE(Table4[CALORIES])</f>
        <v>759.77419354838707</v>
      </c>
    </row>
    <row r="7" spans="1:14" x14ac:dyDescent="0.3">
      <c r="A7" s="1">
        <v>45722</v>
      </c>
      <c r="B7" t="s">
        <v>16</v>
      </c>
      <c r="C7" t="s">
        <v>8</v>
      </c>
      <c r="D7" t="s">
        <v>13</v>
      </c>
      <c r="E7" s="5">
        <v>167</v>
      </c>
      <c r="F7" s="7">
        <v>13042</v>
      </c>
      <c r="G7" s="5">
        <v>6.17</v>
      </c>
      <c r="H7" s="9">
        <v>8</v>
      </c>
      <c r="I7" s="7">
        <v>967</v>
      </c>
    </row>
    <row r="8" spans="1:14" x14ac:dyDescent="0.3">
      <c r="A8" s="1">
        <v>45723</v>
      </c>
      <c r="B8" t="s">
        <v>17</v>
      </c>
      <c r="C8" t="s">
        <v>8</v>
      </c>
      <c r="D8" t="s">
        <v>23</v>
      </c>
      <c r="E8" s="5">
        <v>166</v>
      </c>
      <c r="F8" s="7">
        <v>17850</v>
      </c>
      <c r="G8" s="5">
        <v>6.67</v>
      </c>
      <c r="H8" s="9">
        <v>8</v>
      </c>
      <c r="I8" s="7">
        <v>1461</v>
      </c>
    </row>
    <row r="9" spans="1:14" x14ac:dyDescent="0.3">
      <c r="A9" s="1">
        <v>45724</v>
      </c>
      <c r="B9" t="s">
        <v>18</v>
      </c>
      <c r="C9" t="s">
        <v>26</v>
      </c>
      <c r="D9" t="s">
        <v>28</v>
      </c>
      <c r="E9" s="5">
        <v>166</v>
      </c>
      <c r="F9" s="7">
        <v>3993</v>
      </c>
      <c r="G9" s="5">
        <v>9.33</v>
      </c>
      <c r="H9" s="9">
        <v>6</v>
      </c>
      <c r="I9" s="7">
        <v>159</v>
      </c>
    </row>
    <row r="10" spans="1:14" x14ac:dyDescent="0.3">
      <c r="A10" s="1">
        <v>45725</v>
      </c>
      <c r="B10" t="s">
        <v>19</v>
      </c>
      <c r="C10" t="s">
        <v>26</v>
      </c>
      <c r="D10" t="s">
        <v>28</v>
      </c>
      <c r="E10" s="5">
        <v>166</v>
      </c>
      <c r="F10" s="7">
        <v>8407</v>
      </c>
      <c r="G10" s="5">
        <v>4.67</v>
      </c>
      <c r="H10" s="9">
        <v>6</v>
      </c>
      <c r="I10" s="7">
        <v>388</v>
      </c>
    </row>
    <row r="11" spans="1:14" x14ac:dyDescent="0.3">
      <c r="A11" s="1">
        <v>45726</v>
      </c>
      <c r="B11" t="s">
        <v>20</v>
      </c>
      <c r="C11" t="s">
        <v>26</v>
      </c>
      <c r="D11" t="s">
        <v>28</v>
      </c>
      <c r="E11" s="5">
        <v>166</v>
      </c>
      <c r="F11" s="7">
        <v>805</v>
      </c>
      <c r="G11" s="5">
        <v>6.17</v>
      </c>
      <c r="H11" s="9">
        <v>6</v>
      </c>
      <c r="I11" s="7">
        <v>31</v>
      </c>
    </row>
    <row r="12" spans="1:14" x14ac:dyDescent="0.3">
      <c r="A12" s="1">
        <v>45727</v>
      </c>
      <c r="B12" t="s">
        <v>21</v>
      </c>
      <c r="C12" t="s">
        <v>8</v>
      </c>
      <c r="D12" t="s">
        <v>25</v>
      </c>
      <c r="E12" s="5">
        <v>165</v>
      </c>
      <c r="F12" s="7">
        <v>15909</v>
      </c>
      <c r="G12" s="5">
        <v>6.67</v>
      </c>
      <c r="H12" s="9">
        <v>7</v>
      </c>
      <c r="I12" s="7">
        <v>1318</v>
      </c>
    </row>
    <row r="13" spans="1:14" x14ac:dyDescent="0.3">
      <c r="A13" s="1">
        <v>45728</v>
      </c>
      <c r="B13" t="s">
        <v>15</v>
      </c>
      <c r="C13" t="s">
        <v>8</v>
      </c>
      <c r="D13" t="s">
        <v>25</v>
      </c>
      <c r="E13" s="5">
        <v>165</v>
      </c>
      <c r="F13" s="7">
        <v>11055</v>
      </c>
      <c r="G13" s="5">
        <v>8.83</v>
      </c>
      <c r="H13" s="9">
        <v>7</v>
      </c>
      <c r="I13" s="7">
        <v>635</v>
      </c>
    </row>
    <row r="14" spans="1:14" x14ac:dyDescent="0.3">
      <c r="A14" s="1">
        <v>45729</v>
      </c>
      <c r="B14" t="s">
        <v>16</v>
      </c>
      <c r="C14" t="s">
        <v>8</v>
      </c>
      <c r="D14" t="s">
        <v>13</v>
      </c>
      <c r="E14" s="5">
        <v>165</v>
      </c>
      <c r="F14" s="7">
        <v>15237</v>
      </c>
      <c r="G14" s="5">
        <v>7.67</v>
      </c>
      <c r="H14" s="9">
        <v>8</v>
      </c>
      <c r="I14" s="7">
        <v>1257</v>
      </c>
    </row>
    <row r="15" spans="1:14" x14ac:dyDescent="0.3">
      <c r="A15" s="1">
        <v>45730</v>
      </c>
      <c r="B15" t="s">
        <v>17</v>
      </c>
      <c r="C15" t="s">
        <v>8</v>
      </c>
      <c r="D15" t="s">
        <v>25</v>
      </c>
      <c r="E15" s="5">
        <v>165</v>
      </c>
      <c r="F15" s="7">
        <v>7502</v>
      </c>
      <c r="G15" s="5">
        <v>6</v>
      </c>
      <c r="H15" s="9">
        <v>9</v>
      </c>
      <c r="I15" s="7">
        <v>301</v>
      </c>
    </row>
    <row r="16" spans="1:14" x14ac:dyDescent="0.3">
      <c r="A16" s="1">
        <v>45731</v>
      </c>
      <c r="B16" t="s">
        <v>18</v>
      </c>
      <c r="C16" t="s">
        <v>8</v>
      </c>
      <c r="D16" t="s">
        <v>25</v>
      </c>
      <c r="E16" s="5">
        <v>165</v>
      </c>
      <c r="F16" s="7">
        <v>14269</v>
      </c>
      <c r="G16" s="5">
        <v>8.33</v>
      </c>
      <c r="H16" s="9">
        <v>8</v>
      </c>
      <c r="I16" s="7">
        <v>575</v>
      </c>
    </row>
    <row r="17" spans="1:9" x14ac:dyDescent="0.3">
      <c r="A17" s="1">
        <v>45732</v>
      </c>
      <c r="B17" t="s">
        <v>19</v>
      </c>
      <c r="C17" t="s">
        <v>26</v>
      </c>
      <c r="D17" t="s">
        <v>28</v>
      </c>
      <c r="E17" s="5">
        <v>165</v>
      </c>
      <c r="F17" s="7">
        <v>4122</v>
      </c>
      <c r="G17" s="5">
        <v>2</v>
      </c>
      <c r="H17" s="9">
        <v>8</v>
      </c>
      <c r="I17" s="7">
        <v>170</v>
      </c>
    </row>
    <row r="18" spans="1:9" x14ac:dyDescent="0.3">
      <c r="A18" s="1">
        <v>45733</v>
      </c>
      <c r="B18" t="s">
        <v>20</v>
      </c>
      <c r="C18" t="s">
        <v>8</v>
      </c>
      <c r="D18" t="s">
        <v>23</v>
      </c>
      <c r="E18" s="5">
        <v>165</v>
      </c>
      <c r="F18" s="7">
        <v>13219</v>
      </c>
      <c r="G18" s="5">
        <v>6.5</v>
      </c>
      <c r="H18" s="9">
        <v>7</v>
      </c>
      <c r="I18" s="7">
        <v>1230</v>
      </c>
    </row>
    <row r="19" spans="1:9" x14ac:dyDescent="0.3">
      <c r="A19" s="1">
        <v>45734</v>
      </c>
      <c r="B19" t="s">
        <v>21</v>
      </c>
      <c r="C19" t="s">
        <v>26</v>
      </c>
      <c r="D19" t="s">
        <v>28</v>
      </c>
      <c r="E19" s="5">
        <v>165</v>
      </c>
      <c r="F19" s="7">
        <v>2869</v>
      </c>
      <c r="G19" s="5">
        <v>8.83</v>
      </c>
      <c r="H19" s="9">
        <v>4</v>
      </c>
      <c r="I19" s="7">
        <v>116</v>
      </c>
    </row>
    <row r="20" spans="1:9" x14ac:dyDescent="0.3">
      <c r="A20" s="1">
        <v>45735</v>
      </c>
      <c r="B20" t="s">
        <v>15</v>
      </c>
      <c r="C20" t="s">
        <v>26</v>
      </c>
      <c r="D20" t="s">
        <v>28</v>
      </c>
      <c r="E20" s="5">
        <v>167</v>
      </c>
      <c r="F20" s="7">
        <v>3028</v>
      </c>
      <c r="G20" s="5">
        <v>6.5</v>
      </c>
      <c r="H20" s="9">
        <v>5</v>
      </c>
      <c r="I20" s="7">
        <v>121</v>
      </c>
    </row>
    <row r="21" spans="1:9" x14ac:dyDescent="0.3">
      <c r="A21" s="1">
        <v>45736</v>
      </c>
      <c r="B21" t="s">
        <v>16</v>
      </c>
      <c r="C21" t="s">
        <v>8</v>
      </c>
      <c r="D21" t="s">
        <v>25</v>
      </c>
      <c r="E21" s="5">
        <v>167</v>
      </c>
      <c r="F21" s="7">
        <v>13228</v>
      </c>
      <c r="G21" s="5">
        <v>6.17</v>
      </c>
      <c r="H21" s="9">
        <v>7</v>
      </c>
      <c r="I21" s="7">
        <v>569</v>
      </c>
    </row>
    <row r="22" spans="1:9" x14ac:dyDescent="0.3">
      <c r="A22" s="1">
        <v>45737</v>
      </c>
      <c r="B22" t="s">
        <v>17</v>
      </c>
      <c r="C22" t="s">
        <v>8</v>
      </c>
      <c r="D22" t="s">
        <v>25</v>
      </c>
      <c r="E22" s="5">
        <v>167</v>
      </c>
      <c r="F22" s="7">
        <v>11506</v>
      </c>
      <c r="G22" s="5">
        <v>7.67</v>
      </c>
      <c r="H22" s="9">
        <v>8</v>
      </c>
      <c r="I22" s="7">
        <v>789</v>
      </c>
    </row>
    <row r="23" spans="1:9" x14ac:dyDescent="0.3">
      <c r="A23" s="1">
        <v>45738</v>
      </c>
      <c r="B23" t="s">
        <v>18</v>
      </c>
      <c r="C23" t="s">
        <v>8</v>
      </c>
      <c r="D23" t="s">
        <v>25</v>
      </c>
      <c r="E23" s="5">
        <v>167</v>
      </c>
      <c r="F23" s="7">
        <v>14462</v>
      </c>
      <c r="G23" s="5">
        <v>2.5</v>
      </c>
      <c r="H23" s="9">
        <v>8</v>
      </c>
      <c r="I23" s="7">
        <v>978</v>
      </c>
    </row>
    <row r="24" spans="1:9" x14ac:dyDescent="0.3">
      <c r="A24" s="1">
        <v>45739</v>
      </c>
      <c r="B24" t="s">
        <v>19</v>
      </c>
      <c r="C24" t="s">
        <v>8</v>
      </c>
      <c r="D24" t="s">
        <v>34</v>
      </c>
      <c r="E24" s="5">
        <v>167</v>
      </c>
      <c r="F24" s="7">
        <v>18989</v>
      </c>
      <c r="G24" s="5">
        <v>4.33</v>
      </c>
      <c r="H24" s="9">
        <v>7</v>
      </c>
      <c r="I24" s="7">
        <v>1150</v>
      </c>
    </row>
    <row r="25" spans="1:9" x14ac:dyDescent="0.3">
      <c r="A25" s="1">
        <v>45740</v>
      </c>
      <c r="B25" t="s">
        <v>20</v>
      </c>
      <c r="C25" t="s">
        <v>8</v>
      </c>
      <c r="D25" t="s">
        <v>25</v>
      </c>
      <c r="E25" s="5">
        <v>167</v>
      </c>
      <c r="F25" s="7">
        <v>11723</v>
      </c>
      <c r="G25" s="5">
        <v>9.17</v>
      </c>
      <c r="H25" s="9">
        <v>8</v>
      </c>
      <c r="I25" s="7">
        <v>1187</v>
      </c>
    </row>
    <row r="26" spans="1:9" x14ac:dyDescent="0.3">
      <c r="A26" s="1">
        <v>45741</v>
      </c>
      <c r="B26" t="s">
        <v>21</v>
      </c>
      <c r="C26" t="s">
        <v>26</v>
      </c>
      <c r="D26" t="s">
        <v>28</v>
      </c>
      <c r="E26" s="5">
        <v>167</v>
      </c>
      <c r="F26" s="7">
        <v>6832</v>
      </c>
      <c r="G26" s="5">
        <v>3.17</v>
      </c>
      <c r="H26" s="9">
        <v>5</v>
      </c>
      <c r="I26" s="7">
        <v>534</v>
      </c>
    </row>
    <row r="27" spans="1:9" x14ac:dyDescent="0.3">
      <c r="A27" s="1">
        <v>45742</v>
      </c>
      <c r="B27" t="s">
        <v>15</v>
      </c>
      <c r="C27" t="s">
        <v>8</v>
      </c>
      <c r="D27" t="s">
        <v>23</v>
      </c>
      <c r="E27" s="5">
        <v>167</v>
      </c>
      <c r="F27" s="7">
        <v>15010</v>
      </c>
      <c r="G27" s="5">
        <v>7.67</v>
      </c>
      <c r="H27" s="9">
        <v>7</v>
      </c>
      <c r="I27" s="7">
        <v>1541</v>
      </c>
    </row>
    <row r="28" spans="1:9" x14ac:dyDescent="0.3">
      <c r="A28" s="1">
        <v>45743</v>
      </c>
      <c r="B28" t="s">
        <v>16</v>
      </c>
      <c r="C28" t="s">
        <v>8</v>
      </c>
      <c r="D28" t="s">
        <v>13</v>
      </c>
      <c r="E28" s="5">
        <v>167</v>
      </c>
      <c r="F28" s="7">
        <v>10824</v>
      </c>
      <c r="G28" s="5">
        <v>6.17</v>
      </c>
      <c r="H28" s="9">
        <v>8</v>
      </c>
      <c r="I28" s="7">
        <v>1038</v>
      </c>
    </row>
    <row r="29" spans="1:9" x14ac:dyDescent="0.3">
      <c r="A29" s="1">
        <v>45744</v>
      </c>
      <c r="B29" t="s">
        <v>17</v>
      </c>
      <c r="C29" t="s">
        <v>8</v>
      </c>
      <c r="D29" t="s">
        <v>23</v>
      </c>
      <c r="E29" s="5">
        <v>166</v>
      </c>
      <c r="F29" s="7">
        <v>6665</v>
      </c>
      <c r="G29" s="5">
        <v>6.67</v>
      </c>
      <c r="H29" s="9">
        <v>9</v>
      </c>
      <c r="I29" s="7">
        <v>1089</v>
      </c>
    </row>
    <row r="30" spans="1:9" x14ac:dyDescent="0.3">
      <c r="A30" s="1">
        <v>45745</v>
      </c>
      <c r="B30" t="s">
        <v>18</v>
      </c>
      <c r="C30" t="s">
        <v>8</v>
      </c>
      <c r="D30" t="s">
        <v>25</v>
      </c>
      <c r="E30" s="5">
        <v>166</v>
      </c>
      <c r="F30" s="7">
        <v>26158</v>
      </c>
      <c r="G30" s="5">
        <v>3.83</v>
      </c>
      <c r="H30" s="9">
        <v>8</v>
      </c>
      <c r="I30" s="7">
        <v>1422</v>
      </c>
    </row>
    <row r="31" spans="1:9" x14ac:dyDescent="0.3">
      <c r="A31" s="1">
        <v>45746</v>
      </c>
      <c r="B31" t="s">
        <v>19</v>
      </c>
      <c r="C31" t="s">
        <v>8</v>
      </c>
      <c r="D31" t="s">
        <v>34</v>
      </c>
      <c r="E31" s="5">
        <v>166</v>
      </c>
      <c r="F31" s="7">
        <v>10428</v>
      </c>
      <c r="G31" s="5">
        <v>5.33</v>
      </c>
      <c r="H31" s="9">
        <v>9</v>
      </c>
      <c r="I31" s="7">
        <v>563</v>
      </c>
    </row>
    <row r="32" spans="1:9" x14ac:dyDescent="0.3">
      <c r="A32" s="1">
        <v>45747</v>
      </c>
      <c r="B32" t="s">
        <v>20</v>
      </c>
      <c r="C32" t="s">
        <v>39</v>
      </c>
      <c r="D32" t="s">
        <v>28</v>
      </c>
      <c r="E32" s="5">
        <v>166</v>
      </c>
      <c r="F32" s="7">
        <v>7738</v>
      </c>
      <c r="G32" s="5">
        <v>7.5</v>
      </c>
      <c r="H32" s="9">
        <v>7</v>
      </c>
      <c r="I32" s="7">
        <v>545</v>
      </c>
    </row>
  </sheetData>
  <phoneticPr fontId="1" type="noConversion"/>
  <conditionalFormatting sqref="C1:C1048576">
    <cfRule type="containsText" dxfId="17" priority="1" operator="containsText" text="rest">
      <formula>NOT(ISERROR(SEARCH("rest",C1)))</formula>
    </cfRule>
    <cfRule type="containsText" dxfId="16" priority="2" operator="containsText" text="no">
      <formula>NOT(ISERROR(SEARCH("no",C1)))</formula>
    </cfRule>
    <cfRule type="endsWith" dxfId="15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0C2-9E06-4E01-A04F-5286A47943F2}">
  <dimension ref="A1:M31"/>
  <sheetViews>
    <sheetView workbookViewId="0">
      <selection activeCell="K27" sqref="K27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  <c r="L1" t="s">
        <v>40</v>
      </c>
      <c r="M1" s="5">
        <f>AVERAGE(E2:E31)</f>
        <v>162.36666666666667</v>
      </c>
    </row>
    <row r="2" spans="1:13" x14ac:dyDescent="0.3">
      <c r="A2" s="1">
        <v>45748</v>
      </c>
      <c r="B2" t="s">
        <v>21</v>
      </c>
      <c r="C2" t="s">
        <v>26</v>
      </c>
      <c r="D2" t="s">
        <v>28</v>
      </c>
      <c r="E2" s="5">
        <v>165</v>
      </c>
      <c r="F2" s="7">
        <v>3608</v>
      </c>
      <c r="G2" s="5">
        <v>8.17</v>
      </c>
      <c r="H2" s="9">
        <v>5</v>
      </c>
      <c r="I2" s="7">
        <v>144</v>
      </c>
      <c r="L2" t="s">
        <v>38</v>
      </c>
      <c r="M2" s="7">
        <f>AVERAGE(F2:F31)</f>
        <v>16542.400000000001</v>
      </c>
    </row>
    <row r="3" spans="1:13" x14ac:dyDescent="0.3">
      <c r="A3" s="1">
        <v>45749</v>
      </c>
      <c r="B3" t="s">
        <v>15</v>
      </c>
      <c r="C3" t="s">
        <v>8</v>
      </c>
      <c r="D3" t="s">
        <v>25</v>
      </c>
      <c r="E3" s="5">
        <v>165</v>
      </c>
      <c r="F3" s="7">
        <v>13454</v>
      </c>
      <c r="G3" s="5">
        <v>8</v>
      </c>
      <c r="H3" s="9">
        <v>7</v>
      </c>
      <c r="I3" s="7">
        <v>806</v>
      </c>
      <c r="L3" t="s">
        <v>31</v>
      </c>
      <c r="M3" s="5">
        <f>AVERAGE(G2:G31)</f>
        <v>6.0530000000000008</v>
      </c>
    </row>
    <row r="4" spans="1:13" x14ac:dyDescent="0.3">
      <c r="A4" s="1">
        <v>45750</v>
      </c>
      <c r="B4" t="s">
        <v>16</v>
      </c>
      <c r="C4" t="s">
        <v>8</v>
      </c>
      <c r="D4" t="s">
        <v>25</v>
      </c>
      <c r="E4" s="5">
        <v>165</v>
      </c>
      <c r="F4" s="7">
        <v>25421</v>
      </c>
      <c r="G4" s="5">
        <v>4.67</v>
      </c>
      <c r="H4" s="9">
        <v>7.5</v>
      </c>
      <c r="I4" s="7">
        <v>1256</v>
      </c>
      <c r="L4" t="s">
        <v>42</v>
      </c>
      <c r="M4" s="9">
        <f>AVERAGE(H2:H31)</f>
        <v>7.5666666666666664</v>
      </c>
    </row>
    <row r="5" spans="1:13" x14ac:dyDescent="0.3">
      <c r="A5" s="1">
        <v>45751</v>
      </c>
      <c r="B5" t="s">
        <v>17</v>
      </c>
      <c r="C5" t="s">
        <v>8</v>
      </c>
      <c r="D5" t="s">
        <v>25</v>
      </c>
      <c r="E5" s="5">
        <v>165</v>
      </c>
      <c r="F5" s="7">
        <v>14117</v>
      </c>
      <c r="G5" s="5">
        <v>6</v>
      </c>
      <c r="H5" s="9">
        <v>7</v>
      </c>
      <c r="I5" s="7">
        <v>590</v>
      </c>
      <c r="L5" t="s">
        <v>29</v>
      </c>
      <c r="M5" s="7">
        <f>AVERAGE(I2:I31)</f>
        <v>1125.8333333333333</v>
      </c>
    </row>
    <row r="6" spans="1:13" x14ac:dyDescent="0.3">
      <c r="A6" s="1">
        <v>45752</v>
      </c>
      <c r="B6" t="s">
        <v>18</v>
      </c>
      <c r="C6" t="s">
        <v>26</v>
      </c>
      <c r="D6" t="s">
        <v>28</v>
      </c>
      <c r="E6" s="5">
        <v>164</v>
      </c>
      <c r="F6" s="7">
        <v>9501</v>
      </c>
      <c r="G6" s="5">
        <v>6</v>
      </c>
      <c r="H6" s="9">
        <v>6</v>
      </c>
      <c r="I6" s="7">
        <v>552</v>
      </c>
    </row>
    <row r="7" spans="1:13" x14ac:dyDescent="0.3">
      <c r="A7" s="1">
        <v>45753</v>
      </c>
      <c r="B7" t="s">
        <v>19</v>
      </c>
      <c r="C7" t="s">
        <v>8</v>
      </c>
      <c r="D7" t="s">
        <v>25</v>
      </c>
      <c r="E7" s="5">
        <v>164</v>
      </c>
      <c r="F7" s="7">
        <v>16988</v>
      </c>
      <c r="G7" s="5">
        <v>3.67</v>
      </c>
      <c r="H7" s="9">
        <v>7</v>
      </c>
      <c r="I7" s="7">
        <v>903</v>
      </c>
    </row>
    <row r="8" spans="1:13" x14ac:dyDescent="0.3">
      <c r="A8" s="1">
        <v>45754</v>
      </c>
      <c r="B8" t="s">
        <v>20</v>
      </c>
      <c r="C8" t="s">
        <v>8</v>
      </c>
      <c r="D8" t="s">
        <v>25</v>
      </c>
      <c r="E8" s="5">
        <v>164</v>
      </c>
      <c r="F8" s="7">
        <v>20356</v>
      </c>
      <c r="G8" s="5">
        <v>6.33</v>
      </c>
      <c r="H8" s="9">
        <v>8</v>
      </c>
      <c r="I8" s="7">
        <v>1415</v>
      </c>
    </row>
    <row r="9" spans="1:13" x14ac:dyDescent="0.3">
      <c r="A9" s="1">
        <v>45755</v>
      </c>
      <c r="B9" t="s">
        <v>21</v>
      </c>
      <c r="C9" t="s">
        <v>8</v>
      </c>
      <c r="D9" t="s">
        <v>25</v>
      </c>
      <c r="E9" s="5">
        <v>164</v>
      </c>
      <c r="F9" s="7">
        <v>24858</v>
      </c>
      <c r="G9" s="5">
        <v>8.5</v>
      </c>
      <c r="H9" s="9">
        <v>8</v>
      </c>
      <c r="I9" s="7">
        <v>1255</v>
      </c>
    </row>
    <row r="10" spans="1:13" x14ac:dyDescent="0.3">
      <c r="A10" s="1">
        <v>45756</v>
      </c>
      <c r="B10" t="s">
        <v>15</v>
      </c>
      <c r="C10" t="s">
        <v>8</v>
      </c>
      <c r="D10" t="s">
        <v>25</v>
      </c>
      <c r="E10" s="5">
        <v>164</v>
      </c>
      <c r="F10" s="7">
        <v>16499</v>
      </c>
      <c r="G10" s="5">
        <v>2.75</v>
      </c>
      <c r="H10" s="9">
        <v>8</v>
      </c>
      <c r="I10" s="7">
        <v>755</v>
      </c>
    </row>
    <row r="11" spans="1:13" x14ac:dyDescent="0.3">
      <c r="A11" s="1">
        <v>45757</v>
      </c>
      <c r="B11" t="s">
        <v>16</v>
      </c>
      <c r="C11" t="s">
        <v>8</v>
      </c>
      <c r="D11" t="s">
        <v>25</v>
      </c>
      <c r="E11" s="5">
        <v>163</v>
      </c>
      <c r="F11" s="7">
        <v>20914</v>
      </c>
      <c r="G11" s="5">
        <v>6</v>
      </c>
      <c r="H11" s="9">
        <v>8</v>
      </c>
      <c r="I11" s="7">
        <v>882</v>
      </c>
    </row>
    <row r="12" spans="1:13" x14ac:dyDescent="0.3">
      <c r="A12" s="1">
        <v>45758</v>
      </c>
      <c r="B12" t="s">
        <v>17</v>
      </c>
      <c r="C12" t="s">
        <v>8</v>
      </c>
      <c r="D12" t="s">
        <v>23</v>
      </c>
      <c r="E12" s="5">
        <v>163</v>
      </c>
      <c r="F12" s="7">
        <v>11098</v>
      </c>
      <c r="G12" s="5">
        <v>7.17</v>
      </c>
      <c r="H12" s="9">
        <v>8</v>
      </c>
      <c r="I12" s="7">
        <v>1263</v>
      </c>
    </row>
    <row r="13" spans="1:13" x14ac:dyDescent="0.3">
      <c r="A13" s="1">
        <v>45759</v>
      </c>
      <c r="B13" t="s">
        <v>18</v>
      </c>
      <c r="C13" t="s">
        <v>8</v>
      </c>
      <c r="D13" t="s">
        <v>13</v>
      </c>
      <c r="E13" s="5">
        <v>163</v>
      </c>
      <c r="F13" s="7">
        <v>15613</v>
      </c>
      <c r="G13" s="5">
        <v>8.5</v>
      </c>
      <c r="H13" s="9">
        <v>8</v>
      </c>
      <c r="I13" s="7">
        <v>1526</v>
      </c>
    </row>
    <row r="14" spans="1:13" x14ac:dyDescent="0.3">
      <c r="A14" s="1">
        <v>45760</v>
      </c>
      <c r="B14" t="s">
        <v>19</v>
      </c>
      <c r="C14" t="s">
        <v>8</v>
      </c>
      <c r="D14" t="s">
        <v>34</v>
      </c>
      <c r="E14" s="5">
        <v>163</v>
      </c>
      <c r="F14" s="7">
        <v>12982</v>
      </c>
      <c r="G14" s="5">
        <v>6.67</v>
      </c>
      <c r="H14" s="9">
        <v>7</v>
      </c>
      <c r="I14" s="7">
        <v>704</v>
      </c>
    </row>
    <row r="15" spans="1:13" x14ac:dyDescent="0.3">
      <c r="A15" s="1">
        <v>45761</v>
      </c>
      <c r="B15" t="s">
        <v>20</v>
      </c>
      <c r="C15" t="s">
        <v>8</v>
      </c>
      <c r="D15" t="s">
        <v>23</v>
      </c>
      <c r="E15" s="5">
        <v>163</v>
      </c>
      <c r="F15" s="7">
        <v>17129</v>
      </c>
      <c r="G15" s="5">
        <v>6.83</v>
      </c>
      <c r="H15" s="9">
        <v>8</v>
      </c>
      <c r="I15" s="7">
        <v>1468</v>
      </c>
    </row>
    <row r="16" spans="1:13" x14ac:dyDescent="0.3">
      <c r="A16" s="1">
        <v>45762</v>
      </c>
      <c r="B16" t="s">
        <v>21</v>
      </c>
      <c r="C16" t="s">
        <v>8</v>
      </c>
      <c r="D16" t="s">
        <v>13</v>
      </c>
      <c r="E16" s="5">
        <v>163</v>
      </c>
      <c r="F16" s="7">
        <v>13528</v>
      </c>
      <c r="G16" s="5">
        <v>7.67</v>
      </c>
      <c r="H16" s="9">
        <v>8</v>
      </c>
      <c r="I16" s="7">
        <v>1321</v>
      </c>
    </row>
    <row r="17" spans="1:9" x14ac:dyDescent="0.3">
      <c r="A17" s="1">
        <v>45763</v>
      </c>
      <c r="B17" t="s">
        <v>15</v>
      </c>
      <c r="C17" t="s">
        <v>8</v>
      </c>
      <c r="D17" t="s">
        <v>23</v>
      </c>
      <c r="E17" s="5">
        <v>163</v>
      </c>
      <c r="F17" s="7">
        <v>7379</v>
      </c>
      <c r="G17" s="5">
        <v>7.5</v>
      </c>
      <c r="H17" s="9">
        <v>9</v>
      </c>
      <c r="I17" s="7">
        <v>995</v>
      </c>
    </row>
    <row r="18" spans="1:9" x14ac:dyDescent="0.3">
      <c r="A18" s="1">
        <v>45764</v>
      </c>
      <c r="B18" t="s">
        <v>16</v>
      </c>
      <c r="C18" t="s">
        <v>8</v>
      </c>
      <c r="D18" t="s">
        <v>13</v>
      </c>
      <c r="E18" s="5">
        <v>162</v>
      </c>
      <c r="F18" s="7">
        <v>15928</v>
      </c>
      <c r="G18" s="5">
        <v>3.67</v>
      </c>
      <c r="H18" s="9">
        <v>8</v>
      </c>
      <c r="I18" s="7">
        <v>1537</v>
      </c>
    </row>
    <row r="19" spans="1:9" x14ac:dyDescent="0.3">
      <c r="A19" s="1">
        <v>45765</v>
      </c>
      <c r="B19" t="s">
        <v>17</v>
      </c>
      <c r="C19" t="s">
        <v>8</v>
      </c>
      <c r="D19" t="s">
        <v>23</v>
      </c>
      <c r="E19" s="5">
        <v>162</v>
      </c>
      <c r="F19" s="7">
        <v>11564</v>
      </c>
      <c r="G19" s="5">
        <v>3.67</v>
      </c>
      <c r="H19" s="9">
        <v>9</v>
      </c>
      <c r="I19" s="7">
        <v>1031</v>
      </c>
    </row>
    <row r="20" spans="1:9" x14ac:dyDescent="0.3">
      <c r="A20" s="1">
        <v>45766</v>
      </c>
      <c r="B20" t="s">
        <v>18</v>
      </c>
      <c r="C20" t="s">
        <v>8</v>
      </c>
      <c r="D20" t="s">
        <v>37</v>
      </c>
      <c r="E20" s="5">
        <v>162</v>
      </c>
      <c r="F20" s="7">
        <v>21697</v>
      </c>
      <c r="G20" s="5">
        <v>4.83</v>
      </c>
      <c r="H20" s="9">
        <v>8</v>
      </c>
      <c r="I20" s="7">
        <v>1411</v>
      </c>
    </row>
    <row r="21" spans="1:9" x14ac:dyDescent="0.3">
      <c r="A21" s="1">
        <v>45767</v>
      </c>
      <c r="B21" t="s">
        <v>19</v>
      </c>
      <c r="C21" t="s">
        <v>8</v>
      </c>
      <c r="D21" t="s">
        <v>34</v>
      </c>
      <c r="E21" s="5">
        <v>162</v>
      </c>
      <c r="F21" s="7">
        <v>19162</v>
      </c>
      <c r="G21" s="5">
        <v>6</v>
      </c>
      <c r="H21" s="9">
        <v>7</v>
      </c>
      <c r="I21" s="7">
        <v>1165</v>
      </c>
    </row>
    <row r="22" spans="1:9" x14ac:dyDescent="0.3">
      <c r="A22" s="1">
        <v>45768</v>
      </c>
      <c r="B22" t="s">
        <v>20</v>
      </c>
      <c r="C22" t="s">
        <v>8</v>
      </c>
      <c r="D22" t="s">
        <v>23</v>
      </c>
      <c r="E22" s="5">
        <v>162</v>
      </c>
      <c r="F22" s="7">
        <v>15532</v>
      </c>
      <c r="G22" s="5">
        <v>8.33</v>
      </c>
      <c r="H22" s="9">
        <v>8</v>
      </c>
      <c r="I22" s="7">
        <v>1238</v>
      </c>
    </row>
    <row r="23" spans="1:9" x14ac:dyDescent="0.3">
      <c r="A23" s="1">
        <v>45769</v>
      </c>
      <c r="B23" t="s">
        <v>21</v>
      </c>
      <c r="C23" t="s">
        <v>8</v>
      </c>
      <c r="D23" t="s">
        <v>25</v>
      </c>
      <c r="E23" s="5">
        <v>160</v>
      </c>
      <c r="F23" s="7">
        <v>12692</v>
      </c>
      <c r="G23" s="5">
        <v>6</v>
      </c>
      <c r="H23" s="9">
        <v>8</v>
      </c>
      <c r="I23" s="7">
        <v>1192</v>
      </c>
    </row>
    <row r="24" spans="1:9" x14ac:dyDescent="0.3">
      <c r="A24" s="1">
        <v>45770</v>
      </c>
      <c r="B24" t="s">
        <v>15</v>
      </c>
      <c r="C24" t="s">
        <v>8</v>
      </c>
      <c r="D24" t="s">
        <v>25</v>
      </c>
      <c r="E24" s="5">
        <v>160</v>
      </c>
      <c r="F24" s="7">
        <v>31928</v>
      </c>
      <c r="G24" s="5">
        <v>1</v>
      </c>
      <c r="H24" s="9">
        <v>8</v>
      </c>
      <c r="I24" s="7">
        <v>1752</v>
      </c>
    </row>
    <row r="25" spans="1:9" x14ac:dyDescent="0.3">
      <c r="A25" s="1">
        <v>45771</v>
      </c>
      <c r="B25" t="s">
        <v>16</v>
      </c>
      <c r="C25" t="s">
        <v>8</v>
      </c>
      <c r="D25" t="s">
        <v>25</v>
      </c>
      <c r="E25" s="5">
        <v>160</v>
      </c>
      <c r="F25" s="7">
        <v>44528</v>
      </c>
      <c r="G25" s="5">
        <v>4.5</v>
      </c>
      <c r="H25" s="9">
        <v>8</v>
      </c>
      <c r="I25" s="7">
        <v>2196</v>
      </c>
    </row>
    <row r="26" spans="1:9" x14ac:dyDescent="0.3">
      <c r="A26" s="1">
        <v>45772</v>
      </c>
      <c r="B26" t="s">
        <v>17</v>
      </c>
      <c r="C26" t="s">
        <v>8</v>
      </c>
      <c r="D26" t="s">
        <v>25</v>
      </c>
      <c r="E26" s="5">
        <v>160</v>
      </c>
      <c r="F26" s="7">
        <v>12523</v>
      </c>
      <c r="G26" s="5">
        <v>7.33</v>
      </c>
      <c r="H26" s="9">
        <v>7</v>
      </c>
      <c r="I26" s="7">
        <v>911</v>
      </c>
    </row>
    <row r="27" spans="1:9" x14ac:dyDescent="0.3">
      <c r="A27" s="1">
        <v>45773</v>
      </c>
      <c r="B27" t="s">
        <v>18</v>
      </c>
      <c r="C27" t="s">
        <v>26</v>
      </c>
      <c r="D27" t="s">
        <v>28</v>
      </c>
      <c r="E27" s="5">
        <v>160</v>
      </c>
      <c r="F27" s="7">
        <v>5944</v>
      </c>
      <c r="G27" s="5">
        <v>7.83</v>
      </c>
      <c r="H27" s="9">
        <v>6</v>
      </c>
      <c r="I27" s="7">
        <v>312</v>
      </c>
    </row>
    <row r="28" spans="1:9" x14ac:dyDescent="0.3">
      <c r="A28" s="1">
        <v>45774</v>
      </c>
      <c r="B28" t="s">
        <v>19</v>
      </c>
      <c r="C28" t="s">
        <v>26</v>
      </c>
      <c r="D28" t="s">
        <v>28</v>
      </c>
      <c r="E28" s="5">
        <v>160</v>
      </c>
      <c r="F28" s="7">
        <v>15920</v>
      </c>
      <c r="G28" s="5">
        <v>6.17</v>
      </c>
      <c r="H28" s="9">
        <v>7</v>
      </c>
      <c r="I28" s="7">
        <v>863</v>
      </c>
    </row>
    <row r="29" spans="1:9" x14ac:dyDescent="0.3">
      <c r="A29" s="1">
        <v>45775</v>
      </c>
      <c r="B29" t="s">
        <v>20</v>
      </c>
      <c r="C29" t="s">
        <v>8</v>
      </c>
      <c r="D29" t="s">
        <v>23</v>
      </c>
      <c r="E29" s="5">
        <v>160</v>
      </c>
      <c r="F29" s="7">
        <v>13239</v>
      </c>
      <c r="G29" s="5">
        <v>7.83</v>
      </c>
      <c r="H29" s="9">
        <v>8</v>
      </c>
      <c r="I29" s="7">
        <v>1388</v>
      </c>
    </row>
    <row r="30" spans="1:9" x14ac:dyDescent="0.3">
      <c r="A30" s="1">
        <v>45776</v>
      </c>
      <c r="B30" t="s">
        <v>21</v>
      </c>
      <c r="C30" t="s">
        <v>8</v>
      </c>
      <c r="D30" t="s">
        <v>25</v>
      </c>
      <c r="E30" s="5">
        <v>160</v>
      </c>
      <c r="F30" s="7">
        <v>13166</v>
      </c>
      <c r="G30" s="5">
        <v>4.67</v>
      </c>
      <c r="H30" s="9">
        <v>7.5</v>
      </c>
      <c r="I30" s="7">
        <v>823</v>
      </c>
    </row>
    <row r="31" spans="1:9" x14ac:dyDescent="0.3">
      <c r="A31" s="1">
        <v>45777</v>
      </c>
      <c r="B31" t="s">
        <v>15</v>
      </c>
      <c r="C31" t="s">
        <v>8</v>
      </c>
      <c r="D31" t="s">
        <v>23</v>
      </c>
      <c r="E31" s="5">
        <v>160</v>
      </c>
      <c r="F31" s="7">
        <v>19004</v>
      </c>
      <c r="G31" s="5">
        <v>5.33</v>
      </c>
      <c r="H31" s="9">
        <v>8</v>
      </c>
      <c r="I31" s="7">
        <v>2121</v>
      </c>
    </row>
  </sheetData>
  <phoneticPr fontId="1" type="noConversion"/>
  <conditionalFormatting sqref="C1:C1048576">
    <cfRule type="containsText" dxfId="14" priority="1" operator="containsText" text="rest">
      <formula>NOT(ISERROR(SEARCH("rest",C1)))</formula>
    </cfRule>
    <cfRule type="containsText" dxfId="13" priority="2" operator="containsText" text="no">
      <formula>NOT(ISERROR(SEARCH("no",C1)))</formula>
    </cfRule>
    <cfRule type="endsWith" dxfId="12" priority="3" operator="endsWith" text="yes">
      <formula>RIGHT(C1,LEN("yes"))="yes"</formula>
    </cfRule>
  </conditionalFormatting>
  <pageMargins left="0.7" right="0.7" top="0.75" bottom="0.75" header="0.3" footer="0.3"/>
  <ignoredErrors>
    <ignoredError sqref="H2:H3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6A75-10E0-4996-A40F-1F94D7E6E556}">
  <dimension ref="A1:M32"/>
  <sheetViews>
    <sheetView workbookViewId="0">
      <selection activeCell="L31" sqref="L31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9.109375" style="7"/>
    <col min="7" max="7" width="9.109375" style="5"/>
    <col min="8" max="8" width="9.1093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</v>
      </c>
      <c r="G1" s="12" t="s">
        <v>5</v>
      </c>
      <c r="H1" s="14" t="s">
        <v>7</v>
      </c>
      <c r="I1" s="13" t="s">
        <v>10</v>
      </c>
    </row>
    <row r="2" spans="1:13" x14ac:dyDescent="0.3">
      <c r="A2" s="1">
        <v>45778</v>
      </c>
      <c r="B2" t="s">
        <v>16</v>
      </c>
      <c r="C2" t="s">
        <v>8</v>
      </c>
      <c r="D2" t="s">
        <v>13</v>
      </c>
      <c r="E2" s="5">
        <v>159</v>
      </c>
      <c r="F2" s="7">
        <v>22214</v>
      </c>
      <c r="G2" s="5">
        <v>7.83</v>
      </c>
      <c r="H2" s="9">
        <v>8</v>
      </c>
      <c r="I2" s="7">
        <v>1785</v>
      </c>
      <c r="L2" t="s">
        <v>41</v>
      </c>
      <c r="M2" s="5">
        <f>AVERAGE(E2:E32)</f>
        <v>161.70967741935485</v>
      </c>
    </row>
    <row r="3" spans="1:13" x14ac:dyDescent="0.3">
      <c r="A3" s="1">
        <v>45779</v>
      </c>
      <c r="B3" t="s">
        <v>17</v>
      </c>
      <c r="C3" t="s">
        <v>8</v>
      </c>
      <c r="D3" t="s">
        <v>23</v>
      </c>
      <c r="E3" s="5">
        <v>159</v>
      </c>
      <c r="F3" s="7">
        <v>19063</v>
      </c>
      <c r="G3" s="5">
        <v>4.5</v>
      </c>
      <c r="H3" s="9">
        <v>8</v>
      </c>
      <c r="I3" s="7">
        <v>805</v>
      </c>
      <c r="L3" t="s">
        <v>32</v>
      </c>
      <c r="M3" s="7">
        <f>AVERAGE(F2:F32)</f>
        <v>13245.741935483871</v>
      </c>
    </row>
    <row r="4" spans="1:13" x14ac:dyDescent="0.3">
      <c r="A4" s="1">
        <v>45780</v>
      </c>
      <c r="B4" t="s">
        <v>18</v>
      </c>
      <c r="C4" t="s">
        <v>26</v>
      </c>
      <c r="D4" t="s">
        <v>28</v>
      </c>
      <c r="E4" s="5">
        <v>159</v>
      </c>
      <c r="F4" s="7">
        <v>4594</v>
      </c>
      <c r="G4" s="5">
        <v>6</v>
      </c>
      <c r="H4" s="9">
        <v>6</v>
      </c>
      <c r="I4" s="7">
        <v>200</v>
      </c>
      <c r="L4" t="s">
        <v>31</v>
      </c>
      <c r="M4" s="5">
        <f>AVERAGE(G2:G32)</f>
        <v>6.177741935483871</v>
      </c>
    </row>
    <row r="5" spans="1:13" x14ac:dyDescent="0.3">
      <c r="A5" s="1">
        <v>45781</v>
      </c>
      <c r="B5" t="s">
        <v>19</v>
      </c>
      <c r="C5" t="s">
        <v>8</v>
      </c>
      <c r="D5" t="s">
        <v>34</v>
      </c>
      <c r="E5" s="5">
        <v>161</v>
      </c>
      <c r="F5" s="7">
        <v>14108</v>
      </c>
      <c r="G5" s="5">
        <v>5.83</v>
      </c>
      <c r="H5" s="9">
        <v>6</v>
      </c>
      <c r="I5" s="7">
        <v>763</v>
      </c>
      <c r="L5" t="s">
        <v>30</v>
      </c>
      <c r="M5" s="9">
        <f>AVERAGE(H2:H32)</f>
        <v>6.387096774193548</v>
      </c>
    </row>
    <row r="6" spans="1:13" x14ac:dyDescent="0.3">
      <c r="A6" s="1">
        <v>45782</v>
      </c>
      <c r="B6" t="s">
        <v>20</v>
      </c>
      <c r="C6" t="s">
        <v>8</v>
      </c>
      <c r="D6" t="s">
        <v>25</v>
      </c>
      <c r="E6" s="5">
        <v>161</v>
      </c>
      <c r="F6" s="7">
        <v>18369</v>
      </c>
      <c r="G6" s="5">
        <v>8.67</v>
      </c>
      <c r="H6" s="9">
        <v>7</v>
      </c>
      <c r="I6" s="7">
        <v>801</v>
      </c>
      <c r="L6" t="s">
        <v>29</v>
      </c>
      <c r="M6" s="7">
        <f>AVERAGE(I2:I32)</f>
        <v>748.9677419354839</v>
      </c>
    </row>
    <row r="7" spans="1:13" x14ac:dyDescent="0.3">
      <c r="A7" s="1">
        <v>45783</v>
      </c>
      <c r="B7" t="s">
        <v>21</v>
      </c>
      <c r="C7" t="s">
        <v>8</v>
      </c>
      <c r="D7" t="s">
        <v>25</v>
      </c>
      <c r="E7" s="5">
        <v>161</v>
      </c>
      <c r="F7" s="7">
        <v>18089</v>
      </c>
      <c r="G7" s="5">
        <v>4.17</v>
      </c>
      <c r="H7" s="9">
        <v>7</v>
      </c>
      <c r="I7" s="7">
        <v>1182</v>
      </c>
    </row>
    <row r="8" spans="1:13" x14ac:dyDescent="0.3">
      <c r="A8" s="1">
        <v>45784</v>
      </c>
      <c r="B8" t="s">
        <v>15</v>
      </c>
      <c r="C8" t="s">
        <v>26</v>
      </c>
      <c r="D8" t="s">
        <v>28</v>
      </c>
      <c r="E8" s="5">
        <v>161</v>
      </c>
      <c r="F8" s="7">
        <v>10049</v>
      </c>
      <c r="G8" s="5">
        <v>8.5</v>
      </c>
      <c r="H8" s="9">
        <v>6</v>
      </c>
      <c r="I8" s="7">
        <v>502</v>
      </c>
    </row>
    <row r="9" spans="1:13" x14ac:dyDescent="0.3">
      <c r="A9" s="1">
        <v>45785</v>
      </c>
      <c r="B9" t="s">
        <v>16</v>
      </c>
      <c r="C9" t="s">
        <v>8</v>
      </c>
      <c r="D9" t="s">
        <v>25</v>
      </c>
      <c r="E9" s="5">
        <v>162</v>
      </c>
      <c r="F9" s="7">
        <v>20515</v>
      </c>
      <c r="G9" s="5">
        <v>3.17</v>
      </c>
      <c r="H9" s="9">
        <v>7</v>
      </c>
      <c r="I9" s="7">
        <v>982</v>
      </c>
    </row>
    <row r="10" spans="1:13" x14ac:dyDescent="0.3">
      <c r="A10" s="1">
        <v>45786</v>
      </c>
      <c r="B10" t="s">
        <v>17</v>
      </c>
      <c r="C10" t="s">
        <v>8</v>
      </c>
      <c r="D10" t="s">
        <v>23</v>
      </c>
      <c r="E10" s="5">
        <v>162</v>
      </c>
      <c r="F10" s="7">
        <v>17749</v>
      </c>
      <c r="G10" s="5">
        <v>4.5</v>
      </c>
      <c r="H10" s="9">
        <v>5</v>
      </c>
      <c r="I10" s="7">
        <v>1439</v>
      </c>
    </row>
    <row r="11" spans="1:13" x14ac:dyDescent="0.3">
      <c r="A11" s="1">
        <v>45787</v>
      </c>
      <c r="B11" t="s">
        <v>18</v>
      </c>
      <c r="C11" t="s">
        <v>26</v>
      </c>
      <c r="D11" t="s">
        <v>28</v>
      </c>
      <c r="E11" s="5">
        <v>162</v>
      </c>
      <c r="F11" s="7">
        <v>6793</v>
      </c>
      <c r="G11" s="5">
        <v>5.83</v>
      </c>
      <c r="H11" s="9">
        <v>5</v>
      </c>
      <c r="I11" s="7">
        <v>230</v>
      </c>
    </row>
    <row r="12" spans="1:13" x14ac:dyDescent="0.3">
      <c r="A12" s="1">
        <v>45788</v>
      </c>
      <c r="B12" t="s">
        <v>19</v>
      </c>
      <c r="C12" t="s">
        <v>8</v>
      </c>
      <c r="D12" t="s">
        <v>34</v>
      </c>
      <c r="E12" s="5">
        <v>162</v>
      </c>
      <c r="F12" s="7">
        <v>14062</v>
      </c>
      <c r="G12" s="5">
        <v>9.17</v>
      </c>
      <c r="H12" s="9">
        <v>6</v>
      </c>
      <c r="I12" s="7">
        <v>769</v>
      </c>
    </row>
    <row r="13" spans="1:13" x14ac:dyDescent="0.3">
      <c r="A13" s="1">
        <v>45789</v>
      </c>
      <c r="B13" t="s">
        <v>20</v>
      </c>
      <c r="C13" t="s">
        <v>26</v>
      </c>
      <c r="D13" t="s">
        <v>28</v>
      </c>
      <c r="E13" s="5">
        <v>163</v>
      </c>
      <c r="F13" s="7">
        <v>9463</v>
      </c>
      <c r="G13" s="5">
        <v>4.33</v>
      </c>
      <c r="H13" s="9">
        <v>6</v>
      </c>
      <c r="I13" s="7">
        <v>338</v>
      </c>
    </row>
    <row r="14" spans="1:13" x14ac:dyDescent="0.3">
      <c r="A14" s="1">
        <v>45790</v>
      </c>
      <c r="B14" t="s">
        <v>21</v>
      </c>
      <c r="C14" t="s">
        <v>8</v>
      </c>
      <c r="D14" t="s">
        <v>25</v>
      </c>
      <c r="E14" s="5">
        <v>163</v>
      </c>
      <c r="F14" s="7">
        <v>27200</v>
      </c>
      <c r="G14" s="5">
        <v>7.83</v>
      </c>
      <c r="H14" s="9">
        <v>6</v>
      </c>
      <c r="I14" s="7">
        <v>998</v>
      </c>
    </row>
    <row r="15" spans="1:13" x14ac:dyDescent="0.3">
      <c r="A15" s="1">
        <v>45791</v>
      </c>
      <c r="B15" t="s">
        <v>15</v>
      </c>
      <c r="C15" t="s">
        <v>8</v>
      </c>
      <c r="D15" t="s">
        <v>25</v>
      </c>
      <c r="E15" s="5">
        <v>163</v>
      </c>
      <c r="F15" s="7">
        <v>18186</v>
      </c>
      <c r="G15" s="5">
        <v>6.5</v>
      </c>
      <c r="H15" s="9">
        <v>6</v>
      </c>
      <c r="I15" s="7">
        <v>898</v>
      </c>
    </row>
    <row r="16" spans="1:13" x14ac:dyDescent="0.3">
      <c r="A16" s="1">
        <v>45792</v>
      </c>
      <c r="B16" t="s">
        <v>16</v>
      </c>
      <c r="C16" t="s">
        <v>8</v>
      </c>
      <c r="D16" t="s">
        <v>25</v>
      </c>
      <c r="E16" s="5">
        <v>163</v>
      </c>
      <c r="F16" s="7">
        <v>13531</v>
      </c>
      <c r="G16" s="5">
        <v>8.33</v>
      </c>
      <c r="H16" s="9">
        <v>5</v>
      </c>
      <c r="I16" s="7">
        <v>592</v>
      </c>
    </row>
    <row r="17" spans="1:9" x14ac:dyDescent="0.3">
      <c r="A17" s="1">
        <v>45793</v>
      </c>
      <c r="B17" t="s">
        <v>17</v>
      </c>
      <c r="C17" t="s">
        <v>26</v>
      </c>
      <c r="D17" t="s">
        <v>28</v>
      </c>
      <c r="E17" s="5">
        <v>163</v>
      </c>
      <c r="F17" s="7">
        <v>11810</v>
      </c>
      <c r="G17" s="5">
        <v>4.17</v>
      </c>
      <c r="H17" s="9">
        <v>5</v>
      </c>
      <c r="I17" s="7">
        <v>637</v>
      </c>
    </row>
    <row r="18" spans="1:9" x14ac:dyDescent="0.3">
      <c r="A18" s="1">
        <v>45794</v>
      </c>
      <c r="B18" t="s">
        <v>18</v>
      </c>
      <c r="C18" t="s">
        <v>26</v>
      </c>
      <c r="D18" t="s">
        <v>28</v>
      </c>
      <c r="E18" s="5">
        <v>163</v>
      </c>
      <c r="F18" s="7">
        <v>6110</v>
      </c>
      <c r="G18" s="5">
        <v>6</v>
      </c>
      <c r="H18" s="9">
        <v>4</v>
      </c>
      <c r="I18" s="7">
        <v>256</v>
      </c>
    </row>
    <row r="19" spans="1:9" x14ac:dyDescent="0.3">
      <c r="A19" s="1">
        <v>45795</v>
      </c>
      <c r="B19" t="s">
        <v>19</v>
      </c>
      <c r="C19" t="s">
        <v>8</v>
      </c>
      <c r="D19" t="s">
        <v>34</v>
      </c>
      <c r="E19" s="5">
        <v>163</v>
      </c>
      <c r="F19" s="7">
        <v>9893</v>
      </c>
      <c r="G19" s="5">
        <v>5</v>
      </c>
      <c r="H19" s="9">
        <v>3</v>
      </c>
      <c r="I19" s="7">
        <v>617</v>
      </c>
    </row>
    <row r="20" spans="1:9" x14ac:dyDescent="0.3">
      <c r="A20" s="1">
        <v>45796</v>
      </c>
      <c r="B20" t="s">
        <v>20</v>
      </c>
      <c r="C20" t="s">
        <v>26</v>
      </c>
      <c r="D20" t="s">
        <v>28</v>
      </c>
      <c r="E20" s="5">
        <v>161</v>
      </c>
      <c r="F20" s="7">
        <v>8970</v>
      </c>
      <c r="G20" s="5">
        <v>5.67</v>
      </c>
      <c r="H20" s="9">
        <v>3</v>
      </c>
      <c r="I20" s="7">
        <v>761</v>
      </c>
    </row>
    <row r="21" spans="1:9" x14ac:dyDescent="0.3">
      <c r="A21" s="1">
        <v>45797</v>
      </c>
      <c r="B21" t="s">
        <v>21</v>
      </c>
      <c r="C21" t="s">
        <v>26</v>
      </c>
      <c r="D21" t="s">
        <v>28</v>
      </c>
      <c r="E21" s="5">
        <v>161</v>
      </c>
      <c r="F21" s="7">
        <v>3473</v>
      </c>
      <c r="G21" s="5">
        <v>7.17</v>
      </c>
      <c r="H21" s="9">
        <v>7</v>
      </c>
      <c r="I21" s="7">
        <v>144</v>
      </c>
    </row>
    <row r="22" spans="1:9" x14ac:dyDescent="0.3">
      <c r="A22" s="1">
        <v>45798</v>
      </c>
      <c r="B22" t="s">
        <v>15</v>
      </c>
      <c r="C22" t="s">
        <v>8</v>
      </c>
      <c r="D22" t="s">
        <v>25</v>
      </c>
      <c r="E22" s="5">
        <v>161</v>
      </c>
      <c r="F22" s="7">
        <v>8643</v>
      </c>
      <c r="G22" s="5">
        <v>6.17</v>
      </c>
      <c r="H22" s="9">
        <v>7</v>
      </c>
      <c r="I22" s="7">
        <v>883</v>
      </c>
    </row>
    <row r="23" spans="1:9" x14ac:dyDescent="0.3">
      <c r="A23" s="1">
        <v>45799</v>
      </c>
      <c r="B23" t="s">
        <v>16</v>
      </c>
      <c r="C23" t="s">
        <v>26</v>
      </c>
      <c r="D23" t="s">
        <v>28</v>
      </c>
      <c r="E23" s="5">
        <v>161</v>
      </c>
      <c r="F23" s="7">
        <v>3666</v>
      </c>
      <c r="G23" s="5">
        <v>7.67</v>
      </c>
      <c r="H23" s="9">
        <v>8</v>
      </c>
      <c r="I23" s="7">
        <v>150</v>
      </c>
    </row>
    <row r="24" spans="1:9" x14ac:dyDescent="0.3">
      <c r="A24" s="1">
        <v>45800</v>
      </c>
      <c r="B24" t="s">
        <v>17</v>
      </c>
      <c r="C24" t="s">
        <v>8</v>
      </c>
      <c r="D24" t="s">
        <v>25</v>
      </c>
      <c r="E24" s="5">
        <v>162</v>
      </c>
      <c r="F24" s="7">
        <v>14087</v>
      </c>
      <c r="G24" s="5">
        <v>6.5</v>
      </c>
      <c r="H24" s="9">
        <v>7</v>
      </c>
      <c r="I24" s="7">
        <v>1113</v>
      </c>
    </row>
    <row r="25" spans="1:9" x14ac:dyDescent="0.3">
      <c r="A25" s="1">
        <v>45801</v>
      </c>
      <c r="B25" t="s">
        <v>18</v>
      </c>
      <c r="C25" t="s">
        <v>8</v>
      </c>
      <c r="D25" t="s">
        <v>25</v>
      </c>
      <c r="E25" s="5">
        <v>162</v>
      </c>
      <c r="F25" s="7">
        <v>25663</v>
      </c>
      <c r="G25" s="5">
        <v>6.5</v>
      </c>
      <c r="H25" s="9">
        <v>8</v>
      </c>
      <c r="I25" s="7">
        <v>1489</v>
      </c>
    </row>
    <row r="26" spans="1:9" x14ac:dyDescent="0.3">
      <c r="A26" s="1">
        <v>45802</v>
      </c>
      <c r="B26" t="s">
        <v>19</v>
      </c>
      <c r="C26" t="s">
        <v>26</v>
      </c>
      <c r="D26" t="s">
        <v>28</v>
      </c>
      <c r="E26" s="5">
        <v>162</v>
      </c>
      <c r="F26" s="7">
        <v>3736</v>
      </c>
      <c r="G26" s="5">
        <v>5.83</v>
      </c>
      <c r="H26" s="9">
        <v>7.5</v>
      </c>
      <c r="I26" s="7">
        <v>156</v>
      </c>
    </row>
    <row r="27" spans="1:9" x14ac:dyDescent="0.3">
      <c r="A27" s="1">
        <v>45803</v>
      </c>
      <c r="B27" t="s">
        <v>20</v>
      </c>
      <c r="C27" t="s">
        <v>8</v>
      </c>
      <c r="D27" t="s">
        <v>43</v>
      </c>
      <c r="E27" s="5">
        <v>162</v>
      </c>
      <c r="F27" s="7">
        <v>18601</v>
      </c>
      <c r="G27" s="5">
        <v>4.83</v>
      </c>
      <c r="H27" s="9">
        <v>9</v>
      </c>
      <c r="I27" s="7">
        <v>2185</v>
      </c>
    </row>
    <row r="28" spans="1:9" x14ac:dyDescent="0.3">
      <c r="A28" s="1">
        <v>45804</v>
      </c>
      <c r="B28" t="s">
        <v>21</v>
      </c>
      <c r="C28" t="s">
        <v>8</v>
      </c>
      <c r="D28" t="s">
        <v>25</v>
      </c>
      <c r="E28" s="5">
        <v>162</v>
      </c>
      <c r="F28" s="7">
        <v>17165</v>
      </c>
      <c r="G28" s="5">
        <v>5</v>
      </c>
      <c r="H28" s="9">
        <v>7</v>
      </c>
      <c r="I28" s="7">
        <v>791</v>
      </c>
    </row>
    <row r="29" spans="1:9" x14ac:dyDescent="0.3">
      <c r="A29" s="1">
        <v>45805</v>
      </c>
      <c r="B29" t="s">
        <v>15</v>
      </c>
      <c r="C29" t="s">
        <v>26</v>
      </c>
      <c r="D29" t="s">
        <v>28</v>
      </c>
      <c r="E29" s="5">
        <v>162</v>
      </c>
      <c r="F29" s="7">
        <v>3286</v>
      </c>
      <c r="G29" s="5">
        <v>8.17</v>
      </c>
      <c r="H29" s="9">
        <v>7</v>
      </c>
      <c r="I29" s="7">
        <v>135</v>
      </c>
    </row>
    <row r="30" spans="1:9" x14ac:dyDescent="0.3">
      <c r="A30" s="1">
        <v>45806</v>
      </c>
      <c r="B30" t="s">
        <v>16</v>
      </c>
      <c r="C30" t="s">
        <v>8</v>
      </c>
      <c r="D30" t="s">
        <v>25</v>
      </c>
      <c r="E30" s="5">
        <v>162</v>
      </c>
      <c r="F30" s="7">
        <v>14053</v>
      </c>
      <c r="G30" s="5">
        <v>5.17</v>
      </c>
      <c r="H30" s="9">
        <v>8</v>
      </c>
      <c r="I30" s="7">
        <v>613</v>
      </c>
    </row>
    <row r="31" spans="1:9" x14ac:dyDescent="0.3">
      <c r="A31" s="1">
        <v>45807</v>
      </c>
      <c r="B31" t="s">
        <v>17</v>
      </c>
      <c r="C31" t="s">
        <v>8</v>
      </c>
      <c r="D31" t="s">
        <v>25</v>
      </c>
      <c r="E31" s="5">
        <v>162</v>
      </c>
      <c r="F31" s="7">
        <v>15880</v>
      </c>
      <c r="G31" s="5">
        <v>7.5</v>
      </c>
      <c r="H31" s="9">
        <v>6</v>
      </c>
      <c r="I31" s="7">
        <v>553</v>
      </c>
    </row>
    <row r="32" spans="1:9" x14ac:dyDescent="0.3">
      <c r="A32" s="1">
        <v>45808</v>
      </c>
      <c r="B32" t="s">
        <v>18</v>
      </c>
      <c r="C32" t="s">
        <v>8</v>
      </c>
      <c r="D32" t="s">
        <v>25</v>
      </c>
      <c r="E32" s="5">
        <v>163</v>
      </c>
      <c r="F32" s="7">
        <v>11597</v>
      </c>
      <c r="G32" s="5">
        <v>5</v>
      </c>
      <c r="H32" s="9">
        <v>7.5</v>
      </c>
      <c r="I32" s="7">
        <v>451</v>
      </c>
    </row>
  </sheetData>
  <phoneticPr fontId="1" type="noConversion"/>
  <conditionalFormatting sqref="C1:C1048576">
    <cfRule type="containsText" dxfId="11" priority="1" operator="containsText" text="rest">
      <formula>NOT(ISERROR(SEARCH("rest",C1)))</formula>
    </cfRule>
    <cfRule type="containsText" dxfId="10" priority="2" operator="containsText" text="no">
      <formula>NOT(ISERROR(SEARCH("no",C1)))</formula>
    </cfRule>
    <cfRule type="endsWith" dxfId="9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52D2-7FEE-4BF7-B145-A07B63D683A5}">
  <dimension ref="A1:M32"/>
  <sheetViews>
    <sheetView workbookViewId="0">
      <selection activeCell="F5" sqref="F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>
        <v>45809</v>
      </c>
      <c r="B2" t="s">
        <v>19</v>
      </c>
      <c r="C2" t="s">
        <v>26</v>
      </c>
      <c r="D2" t="s">
        <v>28</v>
      </c>
      <c r="E2" s="5">
        <v>163</v>
      </c>
      <c r="F2" s="7">
        <v>2783</v>
      </c>
      <c r="G2" s="5">
        <v>5</v>
      </c>
      <c r="H2" s="9">
        <v>7.5</v>
      </c>
      <c r="I2" s="7">
        <v>100</v>
      </c>
      <c r="L2" t="s">
        <v>41</v>
      </c>
      <c r="M2" s="5">
        <f>AVERAGE(E2:E32)</f>
        <v>163</v>
      </c>
    </row>
    <row r="3" spans="1:13" x14ac:dyDescent="0.3">
      <c r="A3" s="1">
        <v>45810</v>
      </c>
      <c r="B3" t="s">
        <v>20</v>
      </c>
      <c r="C3" t="s">
        <v>26</v>
      </c>
      <c r="D3" t="s">
        <v>28</v>
      </c>
      <c r="E3" s="5">
        <v>163</v>
      </c>
      <c r="F3" s="7">
        <v>3912</v>
      </c>
      <c r="G3" s="5">
        <v>3.17</v>
      </c>
      <c r="H3" s="9">
        <v>6</v>
      </c>
      <c r="I3" s="7">
        <v>159</v>
      </c>
      <c r="L3" t="s">
        <v>32</v>
      </c>
      <c r="M3" s="7">
        <f>AVERAGE(F2:F32)</f>
        <v>5031.333333333333</v>
      </c>
    </row>
    <row r="4" spans="1:13" x14ac:dyDescent="0.3">
      <c r="A4" s="1">
        <v>45811</v>
      </c>
      <c r="B4" t="s">
        <v>21</v>
      </c>
      <c r="C4" t="s">
        <v>26</v>
      </c>
      <c r="D4" t="s">
        <v>28</v>
      </c>
      <c r="E4" s="5">
        <v>163</v>
      </c>
      <c r="F4" s="7">
        <v>8399</v>
      </c>
      <c r="G4" s="5">
        <v>5.17</v>
      </c>
      <c r="H4" s="9">
        <v>6</v>
      </c>
      <c r="I4" s="7">
        <v>851</v>
      </c>
      <c r="L4" t="s">
        <v>31</v>
      </c>
      <c r="M4" s="5">
        <f>AVERAGE(G2:G32)</f>
        <v>4.3774999999999995</v>
      </c>
    </row>
    <row r="5" spans="1:13" x14ac:dyDescent="0.3">
      <c r="A5" s="1">
        <v>45812</v>
      </c>
      <c r="B5" t="s">
        <v>15</v>
      </c>
      <c r="C5" t="s">
        <v>26</v>
      </c>
      <c r="D5" t="s">
        <v>28</v>
      </c>
      <c r="E5" s="5">
        <v>163</v>
      </c>
      <c r="G5" s="5">
        <v>4.17</v>
      </c>
      <c r="L5" t="s">
        <v>30</v>
      </c>
      <c r="M5" s="9">
        <f>AVERAGE(H2:H32)</f>
        <v>6.5</v>
      </c>
    </row>
    <row r="6" spans="1:13" x14ac:dyDescent="0.3">
      <c r="A6" s="1">
        <v>45813</v>
      </c>
      <c r="B6" t="s">
        <v>16</v>
      </c>
      <c r="L6" t="s">
        <v>29</v>
      </c>
      <c r="M6" s="7">
        <f>AVERAGE(I2:I32)</f>
        <v>370</v>
      </c>
    </row>
    <row r="7" spans="1:13" x14ac:dyDescent="0.3">
      <c r="A7" s="1">
        <v>45814</v>
      </c>
      <c r="B7" t="s">
        <v>17</v>
      </c>
    </row>
    <row r="8" spans="1:13" x14ac:dyDescent="0.3">
      <c r="A8" s="1">
        <v>45815</v>
      </c>
      <c r="B8" t="s">
        <v>18</v>
      </c>
    </row>
    <row r="9" spans="1:13" x14ac:dyDescent="0.3">
      <c r="A9" s="1">
        <v>45816</v>
      </c>
      <c r="B9" t="s">
        <v>19</v>
      </c>
    </row>
    <row r="10" spans="1:13" x14ac:dyDescent="0.3">
      <c r="A10" s="1">
        <v>45817</v>
      </c>
      <c r="B10" t="s">
        <v>20</v>
      </c>
    </row>
    <row r="11" spans="1:13" x14ac:dyDescent="0.3">
      <c r="A11" s="1">
        <v>45818</v>
      </c>
      <c r="B11" t="s">
        <v>21</v>
      </c>
    </row>
    <row r="12" spans="1:13" x14ac:dyDescent="0.3">
      <c r="A12" s="1">
        <v>45819</v>
      </c>
      <c r="B12" t="s">
        <v>15</v>
      </c>
    </row>
    <row r="13" spans="1:13" x14ac:dyDescent="0.3">
      <c r="A13" s="1">
        <v>45820</v>
      </c>
      <c r="B13" t="s">
        <v>16</v>
      </c>
    </row>
    <row r="14" spans="1:13" x14ac:dyDescent="0.3">
      <c r="A14" s="1">
        <v>45821</v>
      </c>
      <c r="B14" t="s">
        <v>17</v>
      </c>
    </row>
    <row r="15" spans="1:13" x14ac:dyDescent="0.3">
      <c r="A15" s="1">
        <v>45822</v>
      </c>
      <c r="B15" t="s">
        <v>18</v>
      </c>
    </row>
    <row r="16" spans="1:13" x14ac:dyDescent="0.3">
      <c r="A16" s="1">
        <v>45823</v>
      </c>
      <c r="B16" t="s">
        <v>19</v>
      </c>
    </row>
    <row r="17" spans="1:2" x14ac:dyDescent="0.3">
      <c r="A17" s="1">
        <v>45824</v>
      </c>
      <c r="B17" t="s">
        <v>20</v>
      </c>
    </row>
    <row r="18" spans="1:2" x14ac:dyDescent="0.3">
      <c r="A18" s="1">
        <v>45825</v>
      </c>
      <c r="B18" t="s">
        <v>21</v>
      </c>
    </row>
    <row r="19" spans="1:2" x14ac:dyDescent="0.3">
      <c r="A19" s="1">
        <v>45826</v>
      </c>
      <c r="B19" t="s">
        <v>15</v>
      </c>
    </row>
    <row r="20" spans="1:2" x14ac:dyDescent="0.3">
      <c r="A20" s="1">
        <v>45827</v>
      </c>
      <c r="B20" t="s">
        <v>16</v>
      </c>
    </row>
    <row r="21" spans="1:2" x14ac:dyDescent="0.3">
      <c r="A21" s="1">
        <v>45828</v>
      </c>
      <c r="B21" t="s">
        <v>17</v>
      </c>
    </row>
    <row r="22" spans="1:2" x14ac:dyDescent="0.3">
      <c r="A22" s="1">
        <v>45829</v>
      </c>
      <c r="B22" t="s">
        <v>18</v>
      </c>
    </row>
    <row r="23" spans="1:2" x14ac:dyDescent="0.3">
      <c r="A23" s="1">
        <v>45830</v>
      </c>
      <c r="B23" t="s">
        <v>19</v>
      </c>
    </row>
    <row r="24" spans="1:2" x14ac:dyDescent="0.3">
      <c r="A24" s="1">
        <v>45831</v>
      </c>
      <c r="B24" t="s">
        <v>20</v>
      </c>
    </row>
    <row r="25" spans="1:2" x14ac:dyDescent="0.3">
      <c r="A25" s="1">
        <v>45832</v>
      </c>
      <c r="B25" t="s">
        <v>21</v>
      </c>
    </row>
    <row r="26" spans="1:2" x14ac:dyDescent="0.3">
      <c r="A26" s="1">
        <v>45833</v>
      </c>
      <c r="B26" t="s">
        <v>15</v>
      </c>
    </row>
    <row r="27" spans="1:2" x14ac:dyDescent="0.3">
      <c r="A27" s="1">
        <v>45834</v>
      </c>
      <c r="B27" t="s">
        <v>16</v>
      </c>
    </row>
    <row r="28" spans="1:2" x14ac:dyDescent="0.3">
      <c r="A28" s="1">
        <v>45835</v>
      </c>
      <c r="B28" t="s">
        <v>17</v>
      </c>
    </row>
    <row r="29" spans="1:2" x14ac:dyDescent="0.3">
      <c r="A29" s="1">
        <v>45836</v>
      </c>
      <c r="B29" t="s">
        <v>18</v>
      </c>
    </row>
    <row r="30" spans="1:2" x14ac:dyDescent="0.3">
      <c r="A30" s="1">
        <v>45837</v>
      </c>
      <c r="B30" t="s">
        <v>19</v>
      </c>
    </row>
    <row r="31" spans="1:2" x14ac:dyDescent="0.3">
      <c r="A31" s="1">
        <v>45838</v>
      </c>
      <c r="B31" t="s">
        <v>20</v>
      </c>
    </row>
    <row r="32" spans="1:2" x14ac:dyDescent="0.3">
      <c r="A32" s="1"/>
    </row>
  </sheetData>
  <phoneticPr fontId="1" type="noConversion"/>
  <conditionalFormatting sqref="C1:C1048576">
    <cfRule type="containsText" dxfId="8" priority="1" operator="containsText" text="rest">
      <formula>NOT(ISERROR(SEARCH("rest",C1)))</formula>
    </cfRule>
    <cfRule type="containsText" dxfId="7" priority="2" operator="containsText" text="no">
      <formula>NOT(ISERROR(SEARCH("no",C1)))</formula>
    </cfRule>
    <cfRule type="endsWith" dxfId="6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552-0EE9-41CA-AAB8-8179B78E396A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/>
      <c r="L2" t="s">
        <v>41</v>
      </c>
      <c r="M2" s="5" t="e">
        <f>AVERAGE(E2:E32)</f>
        <v>#DIV/0!</v>
      </c>
    </row>
    <row r="3" spans="1:13" x14ac:dyDescent="0.3">
      <c r="A3" s="1"/>
      <c r="L3" t="s">
        <v>32</v>
      </c>
      <c r="M3" s="7" t="e">
        <f>AVERAGE(F2:F32)</f>
        <v>#DIV/0!</v>
      </c>
    </row>
    <row r="4" spans="1:13" x14ac:dyDescent="0.3">
      <c r="A4" s="1"/>
      <c r="L4" t="s">
        <v>31</v>
      </c>
      <c r="M4" s="5" t="e">
        <f>AVERAGE(G2:G32)</f>
        <v>#DIV/0!</v>
      </c>
    </row>
    <row r="5" spans="1:13" x14ac:dyDescent="0.3">
      <c r="A5" s="1"/>
      <c r="L5" t="s">
        <v>30</v>
      </c>
      <c r="M5" s="9" t="e">
        <f>AVERAGE(H2:H32)</f>
        <v>#DIV/0!</v>
      </c>
    </row>
    <row r="6" spans="1:13" x14ac:dyDescent="0.3">
      <c r="A6" s="1"/>
      <c r="L6" t="s">
        <v>29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5" priority="1" operator="containsText" text="rest">
      <formula>NOT(ISERROR(SEARCH("rest",C1)))</formula>
    </cfRule>
    <cfRule type="containsText" dxfId="4" priority="2" operator="containsText" text="no">
      <formula>NOT(ISERROR(SEARCH("no",C1)))</formula>
    </cfRule>
    <cfRule type="endsWith" dxfId="3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3CF3-1BA4-44BD-99A2-684E862BFACD}">
  <dimension ref="A1:M32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1" customWidth="1"/>
    <col min="4" max="4" width="11.33203125" bestFit="1" customWidth="1"/>
    <col min="5" max="5" width="10" style="5" customWidth="1"/>
    <col min="6" max="6" width="8.88671875" style="7"/>
    <col min="7" max="7" width="8.88671875" style="5"/>
    <col min="8" max="8" width="8.88671875" style="9"/>
    <col min="9" max="9" width="11.33203125" style="7" customWidth="1"/>
    <col min="12" max="12" width="12.88671875" bestFit="1" customWidth="1"/>
  </cols>
  <sheetData>
    <row r="1" spans="1:13" x14ac:dyDescent="0.3">
      <c r="A1" s="11" t="s">
        <v>0</v>
      </c>
      <c r="B1" s="11" t="s">
        <v>14</v>
      </c>
      <c r="C1" s="11" t="s">
        <v>1</v>
      </c>
      <c r="D1" s="11" t="s">
        <v>2</v>
      </c>
      <c r="E1" s="12" t="s">
        <v>3</v>
      </c>
      <c r="F1" s="13" t="s">
        <v>44</v>
      </c>
      <c r="G1" s="12" t="s">
        <v>5</v>
      </c>
      <c r="H1" s="14" t="s">
        <v>7</v>
      </c>
      <c r="I1" s="13" t="s">
        <v>10</v>
      </c>
    </row>
    <row r="2" spans="1:13" x14ac:dyDescent="0.3">
      <c r="A2" s="1"/>
      <c r="L2" t="s">
        <v>41</v>
      </c>
      <c r="M2" s="5" t="e">
        <f>AVERAGE(E2:E32)</f>
        <v>#DIV/0!</v>
      </c>
    </row>
    <row r="3" spans="1:13" x14ac:dyDescent="0.3">
      <c r="A3" s="1"/>
      <c r="L3" t="s">
        <v>32</v>
      </c>
      <c r="M3" s="7" t="e">
        <f>AVERAGE(F2:F32)</f>
        <v>#DIV/0!</v>
      </c>
    </row>
    <row r="4" spans="1:13" x14ac:dyDescent="0.3">
      <c r="A4" s="1"/>
      <c r="L4" t="s">
        <v>31</v>
      </c>
      <c r="M4" s="5" t="e">
        <f>AVERAGE(G2:G32)</f>
        <v>#DIV/0!</v>
      </c>
    </row>
    <row r="5" spans="1:13" x14ac:dyDescent="0.3">
      <c r="A5" s="1"/>
      <c r="L5" t="s">
        <v>30</v>
      </c>
      <c r="M5" s="9" t="e">
        <f>AVERAGE(H2:H32)</f>
        <v>#DIV/0!</v>
      </c>
    </row>
    <row r="6" spans="1:13" x14ac:dyDescent="0.3">
      <c r="A6" s="1"/>
      <c r="L6" t="s">
        <v>29</v>
      </c>
      <c r="M6" s="7" t="e">
        <f>AVERAGE(I2:I32)</f>
        <v>#DIV/0!</v>
      </c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</row>
    <row r="11" spans="1:13" x14ac:dyDescent="0.3">
      <c r="A11" s="1"/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conditionalFormatting sqref="C1:C1048576">
    <cfRule type="containsText" dxfId="2" priority="1" operator="containsText" text="rest">
      <formula>NOT(ISERROR(SEARCH("rest",C1)))</formula>
    </cfRule>
    <cfRule type="containsText" dxfId="1" priority="2" operator="containsText" text="no">
      <formula>NOT(ISERROR(SEARCH("no",C1)))</formula>
    </cfRule>
    <cfRule type="endsWith" dxfId="0" priority="3" operator="endsWith" text="yes">
      <formula>RIGHT(C1,LEN("yes"))="yes"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Kofi Nimo</dc:creator>
  <cp:lastModifiedBy>Kofi Nimo</cp:lastModifiedBy>
  <dcterms:created xsi:type="dcterms:W3CDTF">2025-01-01T22:34:09Z</dcterms:created>
  <dcterms:modified xsi:type="dcterms:W3CDTF">2025-06-05T03:00:05Z</dcterms:modified>
</cp:coreProperties>
</file>