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sktop_Backup_July2025\Excel-Based-Forecasting-Dashboard\"/>
    </mc:Choice>
  </mc:AlternateContent>
  <xr:revisionPtr revIDLastSave="0" documentId="13_ncr:1_{0188788C-266F-4306-B78E-DE0CE86D0D09}" xr6:coauthVersionLast="47" xr6:coauthVersionMax="47" xr10:uidLastSave="{00000000-0000-0000-0000-000000000000}"/>
  <bookViews>
    <workbookView xWindow="-110" yWindow="-110" windowWidth="19420" windowHeight="10300" firstSheet="2" activeTab="3" xr2:uid="{3E9885B1-F401-4922-BB4D-BD7E0F03B686}"/>
  </bookViews>
  <sheets>
    <sheet name="Input" sheetId="1" r:id="rId1"/>
    <sheet name="LicenseCatalog" sheetId="2" r:id="rId2"/>
    <sheet name="BU_Headcount" sheetId="3" r:id="rId3"/>
    <sheet name="UsageData" sheetId="4" r:id="rId4"/>
    <sheet name="tbl_AllocationPlan" sheetId="7" r:id="rId5"/>
    <sheet name="BU_Cost" sheetId="9" r:id="rId6"/>
    <sheet name="TopLicenses" sheetId="10" r:id="rId7"/>
    <sheet name="AllocationPlan" sheetId="5" r:id="rId8"/>
    <sheet name="ForecastPeriods" sheetId="6" r:id="rId9"/>
  </sheets>
  <definedNames>
    <definedName name="_xlcn.WorksheetConnection_AllocationPlanA1G1001" hidden="1">AllocationPlan!$A$1:$G$100</definedName>
  </definedNames>
  <calcPr calcId="191029"/>
  <pivotCaches>
    <pivotCache cacheId="45" r:id="rId10"/>
    <pivotCache cacheId="51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llocationPlan!$A$1:$G$1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641AA-56E7-45C6-876C-3847F88856B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5434BE-8280-4438-9271-4862A1824C0B}" name="WorksheetConnection_AllocationPlan!$A$1:$G$100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llocationPlanA1G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 1].[Month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<sst xmlns="http://schemas.openxmlformats.org/spreadsheetml/2006/main" count="153" uniqueCount="95">
  <si>
    <t>Data Category</t>
  </si>
  <si>
    <t>Description</t>
  </si>
  <si>
    <t>Source</t>
  </si>
  <si>
    <t>Update Frequency</t>
  </si>
  <si>
    <t>Purpose</t>
  </si>
  <si>
    <t xml:space="preserve"> Microsoft 365 (E3, E5), Zoom, ServiceNow, Adobe CC, Slack, Jira/Confluence </t>
  </si>
  <si>
    <t xml:space="preserve"> IT Procurement / Software Management </t>
  </si>
  <si>
    <t xml:space="preserve"> Quarterly </t>
  </si>
  <si>
    <t xml:space="preserve"> Drives license cost and allocation logic </t>
  </si>
  <si>
    <t xml:space="preserve"> E3=\$32, E5=\$57, Zoom=\$20, SNOW=\$100, Adobe=\$60, Slack=\$12, Jira=\$15 </t>
  </si>
  <si>
    <t xml:space="preserve"> Procurement system / vendor pricing </t>
  </si>
  <si>
    <t xml:space="preserve"> Used for forecasting and cost modeling </t>
  </si>
  <si>
    <t xml:space="preserve">License Types </t>
  </si>
  <si>
    <t xml:space="preserve">License Cost per Unit </t>
  </si>
  <si>
    <t xml:space="preserve">Business Units    </t>
  </si>
  <si>
    <t xml:space="preserve"> Finance, HR, IT Support, Sales, Marketing </t>
  </si>
  <si>
    <t xml:space="preserve"> HR / Org Chart </t>
  </si>
  <si>
    <t xml:space="preserve"> Quarterly            </t>
  </si>
  <si>
    <t xml:space="preserve"> Enables unit-level license allocation </t>
  </si>
  <si>
    <t>Headcount per BU</t>
  </si>
  <si>
    <t>Finance: 50, HR: 20, IT Support: 30, Sales: 80, Marketing: 40</t>
  </si>
  <si>
    <t>HR System / Manual Entry</t>
  </si>
  <si>
    <t>Monthly or Quarterly</t>
  </si>
  <si>
    <t>Projects license quantity needed by unit</t>
  </si>
  <si>
    <t xml:space="preserve">Usage Patterns    </t>
  </si>
  <si>
    <t xml:space="preserve"> % of users actively using key license features per unit (e.g., Adobe: 70%, Slack: 90%) </t>
  </si>
  <si>
    <t xml:space="preserve"> Software usage logs / Admin reports </t>
  </si>
  <si>
    <t xml:space="preserve"> Monthly              </t>
  </si>
  <si>
    <t xml:space="preserve"> Identifies underused licenses for optimization </t>
  </si>
  <si>
    <t xml:space="preserve"> Forecast Periods  </t>
  </si>
  <si>
    <t xml:space="preserve"> Timeframe for planning: Monthly, Quarterly, and Annual views for the next 12 months </t>
  </si>
  <si>
    <t xml:space="preserve"> Manual Input </t>
  </si>
  <si>
    <t xml:space="preserve"> One-time Setup       </t>
  </si>
  <si>
    <t xml:space="preserve"> Sets the window for cost planning and analysis </t>
  </si>
  <si>
    <t>License Name</t>
  </si>
  <si>
    <t>Category</t>
  </si>
  <si>
    <t>Vendor</t>
  </si>
  <si>
    <t>Cost per User (USD)</t>
  </si>
  <si>
    <t>License Tier</t>
  </si>
  <si>
    <t>Microsoft 365 E3</t>
  </si>
  <si>
    <t>Productivity</t>
  </si>
  <si>
    <t>Microsoft</t>
  </si>
  <si>
    <t>E3</t>
  </si>
  <si>
    <t>Quarterly</t>
  </si>
  <si>
    <t>Microsoft 365 E5</t>
  </si>
  <si>
    <t>E5</t>
  </si>
  <si>
    <t>Zoom Business</t>
  </si>
  <si>
    <t>Communication</t>
  </si>
  <si>
    <t>Zoom</t>
  </si>
  <si>
    <t>Business</t>
  </si>
  <si>
    <t>Adobe Creative Cloud</t>
  </si>
  <si>
    <t>Creative</t>
  </si>
  <si>
    <t>Adobe</t>
  </si>
  <si>
    <t>Full Suite</t>
  </si>
  <si>
    <t>Slack Premium</t>
  </si>
  <si>
    <t>Collaboration</t>
  </si>
  <si>
    <t>Slack</t>
  </si>
  <si>
    <t>Premium</t>
  </si>
  <si>
    <t>Jira Cloud</t>
  </si>
  <si>
    <t>Project Management</t>
  </si>
  <si>
    <t>Atlassian</t>
  </si>
  <si>
    <t>Standard</t>
  </si>
  <si>
    <t>ServiceNow ITSM</t>
  </si>
  <si>
    <t>ITSM</t>
  </si>
  <si>
    <t>ServiceNow</t>
  </si>
  <si>
    <t>Business Unit</t>
  </si>
  <si>
    <t>Month</t>
  </si>
  <si>
    <t>Headcount</t>
  </si>
  <si>
    <t>Finance</t>
  </si>
  <si>
    <t>HR</t>
  </si>
  <si>
    <t>IT Support</t>
  </si>
  <si>
    <t>Sales</t>
  </si>
  <si>
    <t>Marketing</t>
  </si>
  <si>
    <t>Usage %</t>
  </si>
  <si>
    <t>Forecast Period</t>
  </si>
  <si>
    <t>Start Date</t>
  </si>
  <si>
    <t>End Date</t>
  </si>
  <si>
    <t>Label</t>
  </si>
  <si>
    <t>Monthly</t>
  </si>
  <si>
    <t>Q3 2025</t>
  </si>
  <si>
    <t>Annual</t>
  </si>
  <si>
    <t>FY 2025</t>
  </si>
  <si>
    <t>Allocated Qty</t>
  </si>
  <si>
    <t>Max Limit</t>
  </si>
  <si>
    <t>Notes</t>
  </si>
  <si>
    <t>Matches headcount</t>
  </si>
  <si>
    <t>Slight buffer included</t>
  </si>
  <si>
    <t>Usage-based optimization</t>
  </si>
  <si>
    <t>Row Labels</t>
  </si>
  <si>
    <t>Grand Total</t>
  </si>
  <si>
    <t>Sum of Allocated Qty</t>
  </si>
  <si>
    <t>Forecasted Cost</t>
  </si>
  <si>
    <t>All</t>
  </si>
  <si>
    <t>Sum of Forecasted Cost</t>
  </si>
  <si>
    <t>Utilization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</si>
</sst>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4" fontId="0" fillId="0" borderId="0" xfId="1" applyFont="1"/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17" fontId="0" fillId="0" borderId="0" xfId="0" applyNumberFormat="1" applyAlignment="1">
      <alignment vertical="center" wrapText="1"/>
    </xf>
    <xf numFmtId="16" fontId="0" fillId="0" borderId="0" xfId="0" applyNumberFormat="1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shua" refreshedDate="45858.040639930558" backgroundQuery="1" createdVersion="8" refreshedVersion="8" minRefreshableVersion="3" recordCount="0" supportSubquery="1" supportAdvancedDrill="1" xr:uid="{D92C841B-0C39-4D65-9B77-63D30FEC805D}">
  <cacheSource type="external" connectionId="1"/>
  <cacheFields count="5">
    <cacheField name="[Range 1].[Business Unit].[Business Unit]" caption="Business Unit" numFmtId="0" level="1">
      <sharedItems count="3">
        <s v="Finance"/>
        <s v="IT Support"/>
        <s v="Marketing"/>
      </sharedItems>
    </cacheField>
    <cacheField name="[Range 1].[License Name].[License Name]" caption="License Name" numFmtId="0" hierarchy="1" level="1">
      <sharedItems count="3">
        <s v="Microsoft 365 E3"/>
        <s v="ServiceNow ITSM"/>
        <s v="Slack Premium"/>
      </sharedItems>
    </cacheField>
    <cacheField name="[Measures].[Sum of Allocated Qty]" caption="Sum of Allocated Qty" numFmtId="0" hierarchy="9" level="32767"/>
    <cacheField name="[Range 1].[Month].[Month]" caption="Month" numFmtId="0" hierarchy="2" level="1">
      <sharedItems containsSemiMixedTypes="0" containsNonDate="0" containsString="0"/>
    </cacheField>
    <cacheField name="[Measures].[Sum of Forecasted Cost]" caption="Sum of Forecasted Cost" numFmtId="0" hierarchy="10" level="32767"/>
  </cacheFields>
  <cacheHierarchies count="11">
    <cacheHierarchy uniqueName="[Range 1].[Business Unit]" caption="Business Unit" attribute="1" defaultMemberUniqueName="[Range 1].[Business Unit].[All]" allUniqueName="[Range 1].[Business Unit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License Name]" caption="License Name" attribute="1" defaultMemberUniqueName="[Range 1].[License Name].[All]" allUniqueName="[Range 1].[License Name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Month]" caption="Month" attribute="1" time="1" defaultMemberUniqueName="[Range 1].[Month].[All]" allUniqueName="[Range 1].[Month].[All]" dimensionUniqueName="[Range 1]" displayFolder="" count="2" memberValueDatatype="7" unbalanced="0">
      <fieldsUsage count="2">
        <fieldUsage x="-1"/>
        <fieldUsage x="3"/>
      </fieldsUsage>
    </cacheHierarchy>
    <cacheHierarchy uniqueName="[Range 1].[Allocated Qty]" caption="Allocated Qty" attribute="1" defaultMemberUniqueName="[Range 1].[Allocated Qty].[All]" allUniqueName="[Range 1].[Allocated Qty].[All]" dimensionUniqueName="[Range 1]" displayFolder="" count="0" memberValueDatatype="20" unbalanced="0"/>
    <cacheHierarchy uniqueName="[Range 1].[Max Limit]" caption="Max Limit" attribute="1" defaultMemberUniqueName="[Range 1].[Max Limit].[All]" allUniqueName="[Range 1].[Max Limit].[All]" dimensionUniqueName="[Range 1]" displayFolder="" count="0" memberValueDatatype="20" unbalanced="0"/>
    <cacheHierarchy uniqueName="[Range 1].[Notes]" caption="Notes" attribute="1" defaultMemberUniqueName="[Range 1].[Notes].[All]" allUniqueName="[Range 1].[Notes].[All]" dimensionUniqueName="[Range 1]" displayFolder="" count="0" memberValueDatatype="130" unbalanced="0"/>
    <cacheHierarchy uniqueName="[Range 1].[Forecasted Cost]" caption="Forecasted Cost" attribute="1" defaultMemberUniqueName="[Range 1].[Forecasted Cost].[All]" allUniqueName="[Range 1].[Forecasted Cost].[All]" dimensionUniqueName="[Range 1]" displayFolder="" count="0" memberValueDatatype="20" unbalanced="0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Allocated Qty]" caption="Sum of Allocated Qty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Forecasted Cost]" caption="Sum of Forecasted Cost" measure="1" displayFolder="" measureGroup="Range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" refreshedDate="45858.047297800927" createdVersion="8" refreshedVersion="8" minRefreshableVersion="3" recordCount="3" xr:uid="{EBAD70D6-9003-4C5A-8C02-80F4902AC3E1}">
  <cacheSource type="worksheet">
    <worksheetSource ref="A1:G4" sheet="AllocationPlan"/>
  </cacheSource>
  <cacheFields count="7">
    <cacheField name="Business Unit" numFmtId="0">
      <sharedItems count="3">
        <s v="Finance"/>
        <s v="IT Support"/>
        <s v="Marketing"/>
      </sharedItems>
    </cacheField>
    <cacheField name="License Name" numFmtId="0">
      <sharedItems count="3">
        <s v="Microsoft 365 E3"/>
        <s v="ServiceNow ITSM"/>
        <s v="Slack Premium"/>
      </sharedItems>
    </cacheField>
    <cacheField name="Month" numFmtId="16">
      <sharedItems containsSemiMixedTypes="0" containsNonDate="0" containsDate="1" containsString="0" minDate="2025-07-25T00:00:00" maxDate="2025-07-26T00:00:00"/>
    </cacheField>
    <cacheField name="Allocated Qty" numFmtId="0">
      <sharedItems containsSemiMixedTypes="0" containsString="0" containsNumber="1" containsInteger="1" minValue="28" maxValue="50"/>
    </cacheField>
    <cacheField name="Max Limit" numFmtId="0">
      <sharedItems containsSemiMixedTypes="0" containsString="0" containsNumber="1" containsInteger="1" minValue="30" maxValue="60"/>
    </cacheField>
    <cacheField name="Notes" numFmtId="0">
      <sharedItems/>
    </cacheField>
    <cacheField name="Forecasted Cost" numFmtId="0">
      <sharedItems containsSemiMixedTypes="0" containsString="0" containsNumber="1" containsInteger="1" minValue="456" maxValue="2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d v="2025-07-25T00:00:00"/>
    <n v="50"/>
    <n v="60"/>
    <s v="Matches headcount"/>
    <n v="1600"/>
  </r>
  <r>
    <x v="1"/>
    <x v="1"/>
    <d v="2025-07-25T00:00:00"/>
    <n v="28"/>
    <n v="30"/>
    <s v="Slight buffer included"/>
    <n v="2800"/>
  </r>
  <r>
    <x v="2"/>
    <x v="2"/>
    <d v="2025-07-25T00:00:00"/>
    <n v="38"/>
    <n v="40"/>
    <s v="Usage-based optimization"/>
    <n v="4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492A1-4A4F-4806-815C-F96596CD1989}" name="PivotTable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2" name="[Range 1].[Month].[All]" cap="All"/>
  </pageFields>
  <dataFields count="2">
    <dataField name="Sum of Allocated Qty" fld="2" baseField="0" baseItem="0"/>
    <dataField name="Sum of Forecasted Cost" fld="4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ocationPlan!$A$1:$G$10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92A84-2EC7-4252-B03D-81ABCC145ABD}" name="PivotTable2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axis="axisRow" showAll="0">
      <items count="4">
        <item x="0"/>
        <item x="1"/>
        <item x="2"/>
        <item t="default"/>
      </items>
    </pivotField>
    <pivotField showAll="0"/>
    <pivotField numFmtId="16"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Forecasted Cos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E1DF9-B804-4CFA-916B-15789523FA83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showAll="0"/>
    <pivotField axis="axisRow" showAll="0" measureFilter="1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showAll="0"/>
    <pivotField showAll="0"/>
    <pivotField showAll="0"/>
    <pivotField dataField="1" showAll="0"/>
  </pivotFields>
  <rowFields count="1">
    <field x="1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Forecasted Cost" fld="6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2AD19-C454-4AA3-AE4B-CD707C024538}">
  <dimension ref="A1:E7"/>
  <sheetViews>
    <sheetView zoomScale="80" zoomScaleNormal="80" workbookViewId="0">
      <selection activeCell="D14" sqref="D14"/>
    </sheetView>
  </sheetViews>
  <sheetFormatPr defaultRowHeight="14.5" x14ac:dyDescent="0.35"/>
  <cols>
    <col min="1" max="1" width="18.54296875" bestFit="1" customWidth="1"/>
    <col min="2" max="2" width="70.6328125" bestFit="1" customWidth="1"/>
    <col min="3" max="3" width="33.7265625" bestFit="1" customWidth="1"/>
    <col min="4" max="4" width="17.36328125" bestFit="1" customWidth="1"/>
    <col min="5" max="5" width="39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12</v>
      </c>
      <c r="B2" t="s">
        <v>5</v>
      </c>
      <c r="C2" t="s">
        <v>6</v>
      </c>
      <c r="D2" t="s">
        <v>7</v>
      </c>
      <c r="E2" t="s">
        <v>8</v>
      </c>
    </row>
    <row r="3" spans="1:5" x14ac:dyDescent="0.35">
      <c r="A3" t="s">
        <v>13</v>
      </c>
      <c r="B3" t="s">
        <v>9</v>
      </c>
      <c r="C3" t="s">
        <v>10</v>
      </c>
      <c r="D3" t="s">
        <v>7</v>
      </c>
      <c r="E3" t="s">
        <v>11</v>
      </c>
    </row>
    <row r="4" spans="1:5" x14ac:dyDescent="0.3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5" x14ac:dyDescent="0.35">
      <c r="A5" t="s">
        <v>19</v>
      </c>
      <c r="B5" t="s">
        <v>20</v>
      </c>
      <c r="C5" t="s">
        <v>21</v>
      </c>
      <c r="D5" t="s">
        <v>22</v>
      </c>
      <c r="E5" t="s">
        <v>23</v>
      </c>
    </row>
    <row r="6" spans="1:5" x14ac:dyDescent="0.35">
      <c r="A6" t="s">
        <v>24</v>
      </c>
      <c r="B6" t="s">
        <v>25</v>
      </c>
      <c r="C6" t="s">
        <v>26</v>
      </c>
      <c r="D6" t="s">
        <v>27</v>
      </c>
      <c r="E6" t="s">
        <v>28</v>
      </c>
    </row>
    <row r="7" spans="1:5" x14ac:dyDescent="0.35">
      <c r="A7" t="s">
        <v>29</v>
      </c>
      <c r="B7" t="s">
        <v>30</v>
      </c>
      <c r="C7" t="s">
        <v>31</v>
      </c>
      <c r="D7" t="s">
        <v>32</v>
      </c>
      <c r="E7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C38D-AA12-4D5B-AFF8-398CA592DD19}">
  <dimension ref="A1:F15"/>
  <sheetViews>
    <sheetView zoomScale="70" zoomScaleNormal="70" workbookViewId="0">
      <selection activeCell="A4" sqref="A4"/>
    </sheetView>
  </sheetViews>
  <sheetFormatPr defaultRowHeight="14.5" x14ac:dyDescent="0.35"/>
  <cols>
    <col min="1" max="3" width="20.6328125" customWidth="1"/>
    <col min="4" max="4" width="20.6328125" style="3" customWidth="1"/>
    <col min="5" max="6" width="20.6328125" customWidth="1"/>
  </cols>
  <sheetData>
    <row r="1" spans="1:6" x14ac:dyDescent="0.35">
      <c r="A1" s="1" t="s">
        <v>34</v>
      </c>
      <c r="B1" s="1" t="s">
        <v>35</v>
      </c>
      <c r="C1" s="1" t="s">
        <v>36</v>
      </c>
      <c r="D1" s="4" t="s">
        <v>37</v>
      </c>
      <c r="E1" s="1" t="s">
        <v>38</v>
      </c>
      <c r="F1" s="1" t="s">
        <v>3</v>
      </c>
    </row>
    <row r="2" spans="1:6" x14ac:dyDescent="0.35">
      <c r="A2" s="2" t="s">
        <v>39</v>
      </c>
      <c r="B2" s="2" t="s">
        <v>40</v>
      </c>
      <c r="C2" s="2" t="s">
        <v>41</v>
      </c>
      <c r="D2" s="5">
        <v>32</v>
      </c>
      <c r="E2" s="2" t="s">
        <v>42</v>
      </c>
      <c r="F2" s="2" t="s">
        <v>43</v>
      </c>
    </row>
    <row r="3" spans="1:6" x14ac:dyDescent="0.35">
      <c r="A3" s="2" t="s">
        <v>44</v>
      </c>
      <c r="B3" s="2" t="s">
        <v>40</v>
      </c>
      <c r="C3" s="2" t="s">
        <v>41</v>
      </c>
      <c r="D3" s="5">
        <v>57</v>
      </c>
      <c r="E3" s="2" t="s">
        <v>45</v>
      </c>
      <c r="F3" s="2" t="s">
        <v>43</v>
      </c>
    </row>
    <row r="4" spans="1:6" x14ac:dyDescent="0.35">
      <c r="A4" s="2" t="s">
        <v>46</v>
      </c>
      <c r="B4" s="2" t="s">
        <v>47</v>
      </c>
      <c r="C4" s="2" t="s">
        <v>48</v>
      </c>
      <c r="D4" s="5">
        <v>20</v>
      </c>
      <c r="E4" s="2" t="s">
        <v>49</v>
      </c>
      <c r="F4" s="2" t="s">
        <v>43</v>
      </c>
    </row>
    <row r="5" spans="1:6" x14ac:dyDescent="0.35">
      <c r="A5" s="2" t="s">
        <v>50</v>
      </c>
      <c r="B5" s="2" t="s">
        <v>51</v>
      </c>
      <c r="C5" s="2" t="s">
        <v>52</v>
      </c>
      <c r="D5" s="5">
        <v>60</v>
      </c>
      <c r="E5" s="2" t="s">
        <v>53</v>
      </c>
      <c r="F5" s="2" t="s">
        <v>43</v>
      </c>
    </row>
    <row r="6" spans="1:6" x14ac:dyDescent="0.35">
      <c r="A6" s="2" t="s">
        <v>54</v>
      </c>
      <c r="B6" s="2" t="s">
        <v>55</v>
      </c>
      <c r="C6" s="2" t="s">
        <v>56</v>
      </c>
      <c r="D6" s="5">
        <v>12</v>
      </c>
      <c r="E6" s="2" t="s">
        <v>57</v>
      </c>
      <c r="F6" s="2" t="s">
        <v>43</v>
      </c>
    </row>
    <row r="7" spans="1:6" x14ac:dyDescent="0.35">
      <c r="A7" s="2" t="s">
        <v>58</v>
      </c>
      <c r="B7" s="2" t="s">
        <v>59</v>
      </c>
      <c r="C7" s="2" t="s">
        <v>60</v>
      </c>
      <c r="D7" s="5">
        <v>15</v>
      </c>
      <c r="E7" s="2" t="s">
        <v>61</v>
      </c>
      <c r="F7" s="2" t="s">
        <v>43</v>
      </c>
    </row>
    <row r="8" spans="1:6" x14ac:dyDescent="0.35">
      <c r="A8" s="2" t="s">
        <v>62</v>
      </c>
      <c r="B8" s="2" t="s">
        <v>63</v>
      </c>
      <c r="C8" s="2" t="s">
        <v>64</v>
      </c>
      <c r="D8" s="5">
        <v>100</v>
      </c>
      <c r="E8" s="2" t="s">
        <v>61</v>
      </c>
      <c r="F8" s="2" t="s">
        <v>43</v>
      </c>
    </row>
    <row r="15" spans="1:6" x14ac:dyDescent="0.35">
      <c r="B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E606-3937-49D7-A932-D43CEDBE5645}">
  <dimension ref="A1:C9"/>
  <sheetViews>
    <sheetView workbookViewId="0">
      <selection activeCell="B13" sqref="B13"/>
    </sheetView>
  </sheetViews>
  <sheetFormatPr defaultRowHeight="14.5" x14ac:dyDescent="0.35"/>
  <cols>
    <col min="1" max="3" width="20.6328125" customWidth="1"/>
  </cols>
  <sheetData>
    <row r="1" spans="1:3" x14ac:dyDescent="0.35">
      <c r="A1" s="1" t="s">
        <v>65</v>
      </c>
      <c r="B1" s="1" t="s">
        <v>66</v>
      </c>
      <c r="C1" s="1" t="s">
        <v>67</v>
      </c>
    </row>
    <row r="2" spans="1:3" x14ac:dyDescent="0.35">
      <c r="A2" s="2" t="s">
        <v>68</v>
      </c>
      <c r="B2" s="6">
        <v>45839</v>
      </c>
      <c r="C2" s="2">
        <v>50</v>
      </c>
    </row>
    <row r="3" spans="1:3" x14ac:dyDescent="0.35">
      <c r="A3" s="2" t="s">
        <v>69</v>
      </c>
      <c r="B3" s="6">
        <v>45839</v>
      </c>
      <c r="C3" s="2">
        <v>20</v>
      </c>
    </row>
    <row r="4" spans="1:3" x14ac:dyDescent="0.35">
      <c r="A4" s="2" t="s">
        <v>70</v>
      </c>
      <c r="B4" s="6">
        <v>45839</v>
      </c>
      <c r="C4" s="2">
        <v>30</v>
      </c>
    </row>
    <row r="5" spans="1:3" x14ac:dyDescent="0.35">
      <c r="A5" s="2" t="s">
        <v>71</v>
      </c>
      <c r="B5" s="6">
        <v>45839</v>
      </c>
      <c r="C5" s="2">
        <v>80</v>
      </c>
    </row>
    <row r="6" spans="1:3" x14ac:dyDescent="0.35">
      <c r="A6" s="2" t="s">
        <v>72</v>
      </c>
      <c r="B6" s="6">
        <v>45839</v>
      </c>
      <c r="C6" s="2">
        <v>40</v>
      </c>
    </row>
    <row r="7" spans="1:3" x14ac:dyDescent="0.35">
      <c r="A7" s="2" t="s">
        <v>68</v>
      </c>
      <c r="B7" s="6">
        <v>45870</v>
      </c>
      <c r="C7" s="2">
        <v>52</v>
      </c>
    </row>
    <row r="8" spans="1:3" x14ac:dyDescent="0.35">
      <c r="A8" s="2" t="s">
        <v>69</v>
      </c>
      <c r="B8" s="6">
        <v>45870</v>
      </c>
      <c r="C8" s="2">
        <v>21</v>
      </c>
    </row>
    <row r="9" spans="1:3" x14ac:dyDescent="0.35">
      <c r="A9" s="2"/>
      <c r="B9" s="2"/>
      <c r="C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4F81-4BD5-42ED-A311-4FFCB881FD36}">
  <dimension ref="A1:E7"/>
  <sheetViews>
    <sheetView tabSelected="1" workbookViewId="0">
      <selection activeCell="E2" sqref="E2"/>
    </sheetView>
  </sheetViews>
  <sheetFormatPr defaultRowHeight="14.5" x14ac:dyDescent="0.35"/>
  <cols>
    <col min="1" max="5" width="20.6328125" customWidth="1"/>
  </cols>
  <sheetData>
    <row r="1" spans="1:5" ht="20" customHeight="1" x14ac:dyDescent="0.35">
      <c r="A1" s="1" t="s">
        <v>65</v>
      </c>
      <c r="B1" s="1" t="s">
        <v>34</v>
      </c>
      <c r="C1" s="1" t="s">
        <v>66</v>
      </c>
      <c r="D1" s="1" t="s">
        <v>73</v>
      </c>
      <c r="E1" s="1" t="s">
        <v>94</v>
      </c>
    </row>
    <row r="2" spans="1:5" ht="20" customHeight="1" x14ac:dyDescent="0.35">
      <c r="A2" s="2" t="s">
        <v>68</v>
      </c>
      <c r="B2" s="2" t="s">
        <v>39</v>
      </c>
      <c r="C2" s="7">
        <v>45863</v>
      </c>
      <c r="D2" s="2">
        <v>95</v>
      </c>
    </row>
    <row r="3" spans="1:5" ht="20" customHeight="1" x14ac:dyDescent="0.35">
      <c r="A3" s="2" t="s">
        <v>68</v>
      </c>
      <c r="B3" s="2" t="s">
        <v>50</v>
      </c>
      <c r="C3" s="7">
        <v>45863</v>
      </c>
      <c r="D3" s="2">
        <v>60</v>
      </c>
    </row>
    <row r="4" spans="1:5" ht="20" customHeight="1" x14ac:dyDescent="0.35">
      <c r="A4" s="2" t="s">
        <v>70</v>
      </c>
      <c r="B4" s="2" t="s">
        <v>62</v>
      </c>
      <c r="C4" s="7">
        <v>45863</v>
      </c>
      <c r="D4" s="2">
        <v>72</v>
      </c>
    </row>
    <row r="5" spans="1:5" ht="20" customHeight="1" x14ac:dyDescent="0.35">
      <c r="A5" s="2" t="s">
        <v>69</v>
      </c>
      <c r="B5" s="2" t="s">
        <v>39</v>
      </c>
      <c r="C5" s="7">
        <v>45863</v>
      </c>
      <c r="D5" s="2">
        <v>88</v>
      </c>
    </row>
    <row r="6" spans="1:5" ht="20" customHeight="1" x14ac:dyDescent="0.35">
      <c r="A6" s="2" t="s">
        <v>71</v>
      </c>
      <c r="B6" s="2" t="s">
        <v>46</v>
      </c>
      <c r="C6" s="7">
        <v>45863</v>
      </c>
      <c r="D6" s="2">
        <v>92</v>
      </c>
    </row>
    <row r="7" spans="1:5" ht="20" customHeight="1" x14ac:dyDescent="0.35">
      <c r="A7" s="2" t="s">
        <v>72</v>
      </c>
      <c r="B7" s="2" t="s">
        <v>54</v>
      </c>
      <c r="C7" s="7">
        <v>45863</v>
      </c>
      <c r="D7" s="2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A2E-DEDB-4012-A703-FEF79745955B}">
  <dimension ref="A1:C10"/>
  <sheetViews>
    <sheetView workbookViewId="0">
      <selection activeCell="A5" sqref="A5"/>
    </sheetView>
  </sheetViews>
  <sheetFormatPr defaultRowHeight="14.5" x14ac:dyDescent="0.35"/>
  <cols>
    <col min="1" max="1" width="17.90625" bestFit="1" customWidth="1"/>
    <col min="2" max="2" width="18.26953125" bestFit="1" customWidth="1"/>
    <col min="3" max="3" width="20.6328125" bestFit="1" customWidth="1"/>
  </cols>
  <sheetData>
    <row r="1" spans="1:3" x14ac:dyDescent="0.35">
      <c r="A1" s="9" t="s">
        <v>66</v>
      </c>
      <c r="B1" t="s" vm="1">
        <v>92</v>
      </c>
    </row>
    <row r="3" spans="1:3" x14ac:dyDescent="0.35">
      <c r="A3" s="9" t="s">
        <v>88</v>
      </c>
      <c r="B3" t="s">
        <v>90</v>
      </c>
      <c r="C3" t="s">
        <v>93</v>
      </c>
    </row>
    <row r="4" spans="1:3" x14ac:dyDescent="0.35">
      <c r="A4" s="10" t="s">
        <v>68</v>
      </c>
      <c r="B4" s="12"/>
      <c r="C4" s="12"/>
    </row>
    <row r="5" spans="1:3" x14ac:dyDescent="0.35">
      <c r="A5" s="11" t="s">
        <v>39</v>
      </c>
      <c r="B5" s="12">
        <v>50</v>
      </c>
      <c r="C5" s="12">
        <v>1600</v>
      </c>
    </row>
    <row r="6" spans="1:3" x14ac:dyDescent="0.35">
      <c r="A6" s="10" t="s">
        <v>70</v>
      </c>
      <c r="B6" s="12"/>
      <c r="C6" s="12"/>
    </row>
    <row r="7" spans="1:3" x14ac:dyDescent="0.35">
      <c r="A7" s="11" t="s">
        <v>62</v>
      </c>
      <c r="B7" s="12">
        <v>28</v>
      </c>
      <c r="C7" s="12">
        <v>2800</v>
      </c>
    </row>
    <row r="8" spans="1:3" x14ac:dyDescent="0.35">
      <c r="A8" s="10" t="s">
        <v>72</v>
      </c>
      <c r="B8" s="12"/>
      <c r="C8" s="12"/>
    </row>
    <row r="9" spans="1:3" x14ac:dyDescent="0.35">
      <c r="A9" s="11" t="s">
        <v>54</v>
      </c>
      <c r="B9" s="12">
        <v>38</v>
      </c>
      <c r="C9" s="12">
        <v>456</v>
      </c>
    </row>
    <row r="10" spans="1:3" x14ac:dyDescent="0.35">
      <c r="A10" s="10" t="s">
        <v>89</v>
      </c>
      <c r="B10" s="12">
        <v>116</v>
      </c>
      <c r="C10" s="12">
        <v>4856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1194-85B1-4665-A8E3-61A35BBC53DF}">
  <dimension ref="A3:B7"/>
  <sheetViews>
    <sheetView workbookViewId="0">
      <selection activeCell="A3" sqref="A3"/>
    </sheetView>
  </sheetViews>
  <sheetFormatPr defaultRowHeight="14.5" x14ac:dyDescent="0.35"/>
  <cols>
    <col min="1" max="1" width="12.453125" bestFit="1" customWidth="1"/>
    <col min="2" max="2" width="20.6328125" bestFit="1" customWidth="1"/>
  </cols>
  <sheetData>
    <row r="3" spans="1:2" x14ac:dyDescent="0.35">
      <c r="A3" s="9" t="s">
        <v>88</v>
      </c>
      <c r="B3" t="s">
        <v>93</v>
      </c>
    </row>
    <row r="4" spans="1:2" x14ac:dyDescent="0.35">
      <c r="A4" s="10" t="s">
        <v>68</v>
      </c>
      <c r="B4" s="12">
        <v>1600</v>
      </c>
    </row>
    <row r="5" spans="1:2" x14ac:dyDescent="0.35">
      <c r="A5" s="10" t="s">
        <v>70</v>
      </c>
      <c r="B5" s="12">
        <v>2800</v>
      </c>
    </row>
    <row r="6" spans="1:2" x14ac:dyDescent="0.35">
      <c r="A6" s="10" t="s">
        <v>72</v>
      </c>
      <c r="B6" s="12">
        <v>456</v>
      </c>
    </row>
    <row r="7" spans="1:2" x14ac:dyDescent="0.35">
      <c r="A7" s="10" t="s">
        <v>89</v>
      </c>
      <c r="B7" s="12">
        <v>4856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E946-89FC-4768-9A14-45323EC1E39A}">
  <dimension ref="A3:B7"/>
  <sheetViews>
    <sheetView workbookViewId="0">
      <selection activeCell="D11" sqref="D11"/>
    </sheetView>
  </sheetViews>
  <sheetFormatPr defaultRowHeight="14.5" x14ac:dyDescent="0.35"/>
  <cols>
    <col min="1" max="1" width="14.54296875" bestFit="1" customWidth="1"/>
    <col min="2" max="2" width="20.6328125" bestFit="1" customWidth="1"/>
  </cols>
  <sheetData>
    <row r="3" spans="1:2" x14ac:dyDescent="0.35">
      <c r="A3" s="9" t="s">
        <v>88</v>
      </c>
      <c r="B3" t="s">
        <v>93</v>
      </c>
    </row>
    <row r="4" spans="1:2" x14ac:dyDescent="0.35">
      <c r="A4" s="10" t="s">
        <v>62</v>
      </c>
      <c r="B4" s="12">
        <v>2800</v>
      </c>
    </row>
    <row r="5" spans="1:2" x14ac:dyDescent="0.35">
      <c r="A5" s="10" t="s">
        <v>39</v>
      </c>
      <c r="B5" s="12">
        <v>1600</v>
      </c>
    </row>
    <row r="6" spans="1:2" x14ac:dyDescent="0.35">
      <c r="A6" s="10" t="s">
        <v>54</v>
      </c>
      <c r="B6" s="12">
        <v>456</v>
      </c>
    </row>
    <row r="7" spans="1:2" x14ac:dyDescent="0.35">
      <c r="A7" s="10" t="s">
        <v>89</v>
      </c>
      <c r="B7" s="12">
        <v>4856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849D-65A1-4646-8E21-460EE5CC0596}">
  <dimension ref="A1:G4"/>
  <sheetViews>
    <sheetView zoomScale="70" zoomScaleNormal="70" workbookViewId="0">
      <selection activeCell="C2" sqref="C2"/>
    </sheetView>
  </sheetViews>
  <sheetFormatPr defaultRowHeight="14.5" x14ac:dyDescent="0.35"/>
  <cols>
    <col min="1" max="5" width="20.6328125" customWidth="1"/>
    <col min="6" max="6" width="29.6328125" customWidth="1"/>
    <col min="7" max="7" width="30.6328125" customWidth="1"/>
  </cols>
  <sheetData>
    <row r="1" spans="1:7" ht="30" customHeight="1" x14ac:dyDescent="0.35">
      <c r="A1" s="1" t="s">
        <v>65</v>
      </c>
      <c r="B1" s="1" t="s">
        <v>34</v>
      </c>
      <c r="C1" s="1" t="s">
        <v>66</v>
      </c>
      <c r="D1" s="1" t="s">
        <v>82</v>
      </c>
      <c r="E1" s="1" t="s">
        <v>83</v>
      </c>
      <c r="F1" s="1" t="s">
        <v>84</v>
      </c>
      <c r="G1" s="1" t="s">
        <v>91</v>
      </c>
    </row>
    <row r="2" spans="1:7" ht="30" customHeight="1" x14ac:dyDescent="0.35">
      <c r="A2" s="2" t="s">
        <v>68</v>
      </c>
      <c r="B2" s="2" t="s">
        <v>39</v>
      </c>
      <c r="C2" s="7">
        <v>45863</v>
      </c>
      <c r="D2" s="2">
        <v>50</v>
      </c>
      <c r="E2" s="2">
        <v>60</v>
      </c>
      <c r="F2" s="2" t="s">
        <v>85</v>
      </c>
      <c r="G2">
        <f>D2 * _xlfn.XLOOKUP(B2, LicenseCatalog!A:A, LicenseCatalog!D:D)</f>
        <v>1600</v>
      </c>
    </row>
    <row r="3" spans="1:7" ht="30" customHeight="1" x14ac:dyDescent="0.35">
      <c r="A3" s="2" t="s">
        <v>70</v>
      </c>
      <c r="B3" s="2" t="s">
        <v>62</v>
      </c>
      <c r="C3" s="7">
        <v>45863</v>
      </c>
      <c r="D3" s="2">
        <v>28</v>
      </c>
      <c r="E3" s="2">
        <v>30</v>
      </c>
      <c r="F3" s="2" t="s">
        <v>86</v>
      </c>
      <c r="G3">
        <f>D3 * _xlfn.XLOOKUP(B3, LicenseCatalog!A:A, LicenseCatalog!D:D)</f>
        <v>2800</v>
      </c>
    </row>
    <row r="4" spans="1:7" ht="30" customHeight="1" x14ac:dyDescent="0.35">
      <c r="A4" s="2" t="s">
        <v>72</v>
      </c>
      <c r="B4" s="2" t="s">
        <v>54</v>
      </c>
      <c r="C4" s="7">
        <v>45863</v>
      </c>
      <c r="D4" s="2">
        <v>38</v>
      </c>
      <c r="E4" s="2">
        <v>40</v>
      </c>
      <c r="F4" s="2" t="s">
        <v>87</v>
      </c>
      <c r="G4">
        <f>D4 * _xlfn.XLOOKUP(B4, LicenseCatalog!A:A, LicenseCatalog!D:D)</f>
        <v>456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2677E-94D5-4850-9DC6-CC085A0D19A2}">
  <dimension ref="A1:D5"/>
  <sheetViews>
    <sheetView workbookViewId="0">
      <selection activeCell="B1" sqref="B1"/>
    </sheetView>
  </sheetViews>
  <sheetFormatPr defaultRowHeight="14.5" x14ac:dyDescent="0.35"/>
  <cols>
    <col min="1" max="4" width="20.6328125" customWidth="1"/>
  </cols>
  <sheetData>
    <row r="1" spans="1:4" ht="20" customHeight="1" x14ac:dyDescent="0.35">
      <c r="A1" s="1" t="s">
        <v>74</v>
      </c>
      <c r="B1" s="1" t="s">
        <v>75</v>
      </c>
      <c r="C1" s="1" t="s">
        <v>76</v>
      </c>
      <c r="D1" s="1" t="s">
        <v>77</v>
      </c>
    </row>
    <row r="2" spans="1:4" ht="20" customHeight="1" x14ac:dyDescent="0.35">
      <c r="A2" s="2" t="s">
        <v>78</v>
      </c>
      <c r="B2" s="8">
        <v>45839</v>
      </c>
      <c r="C2" s="8">
        <v>45869</v>
      </c>
      <c r="D2" s="6">
        <v>45839</v>
      </c>
    </row>
    <row r="3" spans="1:4" ht="20" customHeight="1" x14ac:dyDescent="0.35">
      <c r="A3" s="2" t="s">
        <v>78</v>
      </c>
      <c r="B3" s="8">
        <v>45870</v>
      </c>
      <c r="C3" s="8">
        <v>45900</v>
      </c>
      <c r="D3" s="6">
        <v>45870</v>
      </c>
    </row>
    <row r="4" spans="1:4" ht="20" customHeight="1" x14ac:dyDescent="0.35">
      <c r="A4" s="2" t="s">
        <v>43</v>
      </c>
      <c r="B4" s="8">
        <v>45839</v>
      </c>
      <c r="C4" s="8">
        <v>45930</v>
      </c>
      <c r="D4" s="2" t="s">
        <v>79</v>
      </c>
    </row>
    <row r="5" spans="1:4" ht="20" customHeight="1" x14ac:dyDescent="0.35">
      <c r="A5" s="2" t="s">
        <v>80</v>
      </c>
      <c r="B5" s="8">
        <v>45658</v>
      </c>
      <c r="C5" s="8">
        <v>46022</v>
      </c>
      <c r="D5" s="2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</vt:lpstr>
      <vt:lpstr>LicenseCatalog</vt:lpstr>
      <vt:lpstr>BU_Headcount</vt:lpstr>
      <vt:lpstr>UsageData</vt:lpstr>
      <vt:lpstr>tbl_AllocationPlan</vt:lpstr>
      <vt:lpstr>BU_Cost</vt:lpstr>
      <vt:lpstr>TopLicenses</vt:lpstr>
      <vt:lpstr>AllocationPlan</vt:lpstr>
      <vt:lpstr>ForecastPeriods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Agyekum</dc:creator>
  <cp:lastModifiedBy>Joshua Agyekum</cp:lastModifiedBy>
  <dcterms:created xsi:type="dcterms:W3CDTF">2025-07-18T16:22:03Z</dcterms:created>
  <dcterms:modified xsi:type="dcterms:W3CDTF">2025-07-19T23:17:13Z</dcterms:modified>
</cp:coreProperties>
</file>