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Tony\Documents\EX\HMCL\.minecraft\versions\Palmon\dev_stuffs\"/>
    </mc:Choice>
  </mc:AlternateContent>
  <xr:revisionPtr revIDLastSave="0" documentId="13_ncr:1_{CC9C2BE9-0BC3-4E41-87E2-E41B89E410CB}" xr6:coauthVersionLast="47" xr6:coauthVersionMax="47" xr10:uidLastSave="{00000000-0000-0000-0000-000000000000}"/>
  <bookViews>
    <workbookView xWindow="5220" yWindow="3510" windowWidth="30825" windowHeight="15435" activeTab="1" xr2:uid="{00000000-000D-0000-FFFF-FFFF00000000}"/>
  </bookViews>
  <sheets>
    <sheet name="伤害计算" sheetId="1" r:id="rId1"/>
    <sheet name="数值投放" sheetId="2" r:id="rId2"/>
    <sheet name="最终结果" sheetId="3" r:id="rId3"/>
  </sheets>
  <calcPr calcId="191029"/>
</workbook>
</file>

<file path=xl/calcChain.xml><?xml version="1.0" encoding="utf-8"?>
<calcChain xmlns="http://schemas.openxmlformats.org/spreadsheetml/2006/main">
  <c r="AB43" i="2" l="1"/>
  <c r="W43" i="2"/>
  <c r="AB42" i="2"/>
  <c r="W42" i="2"/>
  <c r="AB41" i="2"/>
  <c r="W41" i="2"/>
  <c r="AB39" i="2"/>
  <c r="W39" i="2"/>
  <c r="AB38" i="2"/>
  <c r="W38" i="2"/>
  <c r="AB37" i="2"/>
  <c r="W37" i="2"/>
  <c r="AB35" i="2"/>
  <c r="W35" i="2"/>
  <c r="AB34" i="2"/>
  <c r="W34" i="2"/>
  <c r="AB33" i="2"/>
  <c r="W33" i="2"/>
  <c r="I32" i="2"/>
  <c r="L34" i="2"/>
  <c r="L33" i="2"/>
  <c r="L32" i="2"/>
  <c r="AB31" i="2"/>
  <c r="W31" i="2"/>
  <c r="AB30" i="2"/>
  <c r="W30" i="2"/>
  <c r="AB29" i="2"/>
  <c r="W29" i="2"/>
  <c r="AB27" i="2"/>
  <c r="W27" i="2"/>
  <c r="AB26" i="2"/>
  <c r="W26" i="2"/>
  <c r="AB25" i="2"/>
  <c r="W25" i="2"/>
  <c r="L24" i="2"/>
  <c r="I26" i="2"/>
  <c r="I25" i="2"/>
  <c r="I24" i="2"/>
  <c r="AB23" i="2"/>
  <c r="W23" i="2"/>
  <c r="AB22" i="2"/>
  <c r="W22" i="2"/>
  <c r="AB21" i="2"/>
  <c r="W21" i="2"/>
  <c r="W19" i="2"/>
  <c r="W18" i="2"/>
  <c r="W17" i="2"/>
  <c r="AB19" i="2"/>
  <c r="AB18" i="2"/>
  <c r="AB17" i="2"/>
  <c r="R39" i="2"/>
  <c r="R38" i="2"/>
  <c r="R37" i="2"/>
  <c r="R35" i="2"/>
  <c r="R34" i="2"/>
  <c r="R33" i="2"/>
  <c r="R31" i="2"/>
  <c r="R30" i="2"/>
  <c r="R29" i="2"/>
  <c r="R27" i="2"/>
  <c r="R26" i="2"/>
  <c r="R25" i="2"/>
  <c r="R23" i="2"/>
  <c r="R22" i="2"/>
  <c r="R21" i="2"/>
  <c r="R19" i="2"/>
  <c r="R18" i="2"/>
  <c r="R17" i="2"/>
  <c r="W15" i="2"/>
  <c r="W14" i="2"/>
  <c r="W13" i="2"/>
  <c r="W12" i="2"/>
  <c r="AB15" i="2"/>
  <c r="AB14" i="2"/>
  <c r="AB13" i="2"/>
  <c r="AB12" i="2"/>
  <c r="AB10" i="2"/>
  <c r="AB9" i="2"/>
  <c r="AB8" i="2"/>
  <c r="AB7" i="2"/>
  <c r="W10" i="2"/>
  <c r="W9" i="2"/>
  <c r="W8" i="2"/>
  <c r="W7" i="2"/>
  <c r="R15" i="2"/>
  <c r="R14" i="2"/>
  <c r="R13" i="2"/>
  <c r="R12" i="2"/>
  <c r="R10" i="2"/>
  <c r="R9" i="2"/>
  <c r="R8" i="2"/>
  <c r="R7" i="2"/>
  <c r="D31" i="2"/>
  <c r="I39" i="2" s="1"/>
  <c r="D30" i="2"/>
  <c r="D29" i="2"/>
  <c r="D28" i="2"/>
  <c r="I36" i="2" s="1"/>
  <c r="D26" i="2"/>
  <c r="I30" i="2" s="1"/>
  <c r="AG24" i="2" s="1"/>
  <c r="D25" i="2"/>
  <c r="D24" i="2"/>
  <c r="I28" i="2" s="1"/>
  <c r="D22" i="2"/>
  <c r="I22" i="2" s="1"/>
  <c r="D21" i="2"/>
  <c r="I21" i="2" s="1"/>
  <c r="D20" i="2"/>
  <c r="D19" i="2"/>
  <c r="I19" i="2" s="1"/>
  <c r="D18" i="2"/>
  <c r="I18" i="2" s="1"/>
  <c r="D17" i="2"/>
  <c r="I17" i="2" s="1"/>
  <c r="D15" i="2"/>
  <c r="I15" i="2" s="1"/>
  <c r="D14" i="2"/>
  <c r="I14" i="2" s="1"/>
  <c r="D13" i="2"/>
  <c r="I13" i="2" s="1"/>
  <c r="D12" i="2"/>
  <c r="I12" i="2" s="1"/>
  <c r="D10" i="2"/>
  <c r="D9" i="2"/>
  <c r="D8" i="2"/>
  <c r="D7" i="2"/>
  <c r="E8" i="1"/>
  <c r="E7" i="1"/>
  <c r="E6" i="1"/>
  <c r="E5" i="1"/>
  <c r="E4" i="1"/>
  <c r="L25" i="2" l="1"/>
  <c r="L26" i="2"/>
  <c r="E30" i="2"/>
  <c r="E9" i="2"/>
  <c r="E20" i="2"/>
  <c r="E29" i="2"/>
  <c r="I20" i="2"/>
  <c r="L20" i="2" s="1"/>
  <c r="E25" i="2"/>
  <c r="E26" i="2"/>
  <c r="AG8" i="2"/>
  <c r="L7" i="2"/>
  <c r="L8" i="2"/>
  <c r="AG9" i="2"/>
  <c r="AG11" i="2"/>
  <c r="L10" i="2"/>
  <c r="L13" i="2"/>
  <c r="AG13" i="2"/>
  <c r="AG16" i="2"/>
  <c r="L17" i="2"/>
  <c r="AG18" i="2"/>
  <c r="L19" i="2"/>
  <c r="AG22" i="2"/>
  <c r="L28" i="2"/>
  <c r="AG20" i="2"/>
  <c r="L21" i="2"/>
  <c r="AG21" i="2"/>
  <c r="L22" i="2"/>
  <c r="AG12" i="2"/>
  <c r="L12" i="2"/>
  <c r="AG14" i="2"/>
  <c r="L14" i="2"/>
  <c r="L15" i="2"/>
  <c r="AG15" i="2"/>
  <c r="AG17" i="2"/>
  <c r="L18" i="2"/>
  <c r="AG25" i="2"/>
  <c r="L36" i="2"/>
  <c r="AG28" i="2"/>
  <c r="L39" i="2"/>
  <c r="AG19" i="2"/>
  <c r="E21" i="2"/>
  <c r="I37" i="2"/>
  <c r="E18" i="2"/>
  <c r="E24" i="2"/>
  <c r="I29" i="2"/>
  <c r="E31" i="2"/>
  <c r="E15" i="2"/>
  <c r="E28" i="2"/>
  <c r="E10" i="2"/>
  <c r="E17" i="2"/>
  <c r="E22" i="2"/>
  <c r="E12" i="2"/>
  <c r="I38" i="2"/>
  <c r="E13" i="2"/>
  <c r="L30" i="2"/>
  <c r="E19" i="2"/>
  <c r="E8" i="2"/>
  <c r="E14" i="2"/>
  <c r="L38" i="2" l="1"/>
  <c r="AG27" i="2"/>
  <c r="L37" i="2"/>
  <c r="AG26" i="2"/>
  <c r="AG23" i="2"/>
  <c r="L29" i="2"/>
  <c r="AG10" i="2"/>
  <c r="L9" i="2"/>
</calcChain>
</file>

<file path=xl/sharedStrings.xml><?xml version="1.0" encoding="utf-8"?>
<sst xmlns="http://schemas.openxmlformats.org/spreadsheetml/2006/main" count="51" uniqueCount="39">
  <si>
    <t>伤害计算公式</t>
  </si>
  <si>
    <t>最终伤害=伤害-（护甲*（1+韧性*0.02））</t>
  </si>
  <si>
    <t>阶段</t>
  </si>
  <si>
    <t>伤害</t>
  </si>
  <si>
    <t>护甲</t>
  </si>
  <si>
    <t>韧性</t>
  </si>
  <si>
    <t>最终伤害</t>
  </si>
  <si>
    <t>玩家</t>
  </si>
  <si>
    <t>敌人</t>
  </si>
  <si>
    <t>攻击成长公式</t>
  </si>
  <si>
    <t>耐久计算公式</t>
  </si>
  <si>
    <t>攻击=初始攻击+(等级-1)*成长系数</t>
  </si>
  <si>
    <t>耐久=血量/（伤害-护甲）</t>
  </si>
  <si>
    <t>初始属性10</t>
  </si>
  <si>
    <t>阶级</t>
  </si>
  <si>
    <t>小怪</t>
  </si>
  <si>
    <t>BOSS</t>
  </si>
  <si>
    <t>成长系数</t>
  </si>
  <si>
    <t>升级次数</t>
  </si>
  <si>
    <t>攻击</t>
  </si>
  <si>
    <t>差值</t>
  </si>
  <si>
    <t>血量</t>
  </si>
  <si>
    <t>耐久</t>
  </si>
  <si>
    <t>加法</t>
    <phoneticPr fontId="3" type="noConversion"/>
  </si>
  <si>
    <t>乘法</t>
    <phoneticPr fontId="3" type="noConversion"/>
  </si>
  <si>
    <t>最终</t>
    <phoneticPr fontId="3" type="noConversion"/>
  </si>
  <si>
    <t>基础攻击</t>
    <phoneticPr fontId="3" type="noConversion"/>
  </si>
  <si>
    <t>基础血量</t>
    <phoneticPr fontId="3" type="noConversion"/>
  </si>
  <si>
    <t>TFC</t>
    <phoneticPr fontId="3" type="noConversion"/>
  </si>
  <si>
    <t>下界</t>
    <phoneticPr fontId="3" type="noConversion"/>
  </si>
  <si>
    <t>主世界</t>
    <phoneticPr fontId="3" type="noConversion"/>
  </si>
  <si>
    <t>月球</t>
    <phoneticPr fontId="3" type="noConversion"/>
  </si>
  <si>
    <t>基础护甲</t>
    <phoneticPr fontId="3" type="noConversion"/>
  </si>
  <si>
    <t>火星</t>
    <phoneticPr fontId="3" type="noConversion"/>
  </si>
  <si>
    <t>末地</t>
    <phoneticPr fontId="3" type="noConversion"/>
  </si>
  <si>
    <t>金星/水星</t>
    <phoneticPr fontId="3" type="noConversion"/>
  </si>
  <si>
    <t>异域</t>
    <phoneticPr fontId="3" type="noConversion"/>
  </si>
  <si>
    <t>鼠西州</t>
    <phoneticPr fontId="3" type="noConversion"/>
  </si>
  <si>
    <t>敌人数值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</si>
</sst>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ajor"/>
    </font>
    <font>
      <b/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4" fillId="11" borderId="0" xfId="3">
      <alignment vertical="center"/>
    </xf>
    <xf numFmtId="0" fontId="4" fillId="9" borderId="0" xfId="1">
      <alignment vertical="center"/>
    </xf>
    <xf numFmtId="0" fontId="4" fillId="10" borderId="0" xfId="2">
      <alignment vertical="center"/>
    </xf>
    <xf numFmtId="0" fontId="0" fillId="0" borderId="2" xfId="0" applyBorder="1">
      <alignment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20% - 着色 4" xfId="1" builtinId="42"/>
    <cellStyle name="20% - 着色 5" xfId="2" builtinId="46"/>
    <cellStyle name="20% - 着色 6" xfId="3" builtinId="5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activeCell="A2" sqref="A2:D2"/>
    </sheetView>
  </sheetViews>
  <sheetFormatPr defaultColWidth="9" defaultRowHeight="13.5" x14ac:dyDescent="0.15"/>
  <sheetData>
    <row r="1" spans="1:5" x14ac:dyDescent="0.15">
      <c r="A1" s="15" t="s">
        <v>0</v>
      </c>
      <c r="B1" s="15"/>
      <c r="C1" s="4"/>
      <c r="D1" s="4"/>
    </row>
    <row r="2" spans="1:5" x14ac:dyDescent="0.15">
      <c r="A2" s="15" t="s">
        <v>1</v>
      </c>
      <c r="B2" s="15"/>
      <c r="C2" s="15"/>
      <c r="D2" s="15"/>
    </row>
    <row r="3" spans="1:5" x14ac:dyDescent="0.1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</row>
    <row r="4" spans="1:5" x14ac:dyDescent="0.15">
      <c r="A4" s="2">
        <v>1</v>
      </c>
      <c r="B4" s="2">
        <v>10</v>
      </c>
      <c r="C4" s="2">
        <v>5</v>
      </c>
      <c r="D4" s="2">
        <v>1</v>
      </c>
      <c r="E4" s="2">
        <f>B4-(C4*(1+D4*0.02))</f>
        <v>4.9000000000000004</v>
      </c>
    </row>
    <row r="5" spans="1:5" x14ac:dyDescent="0.15">
      <c r="A5" s="2">
        <v>2</v>
      </c>
      <c r="B5" s="3">
        <v>20</v>
      </c>
      <c r="C5" s="7">
        <v>10</v>
      </c>
      <c r="D5" s="2">
        <v>2</v>
      </c>
      <c r="E5" s="2">
        <f>B5-(C5*(1+D5*0.02))</f>
        <v>9.6</v>
      </c>
    </row>
    <row r="6" spans="1:5" x14ac:dyDescent="0.15">
      <c r="A6" s="2">
        <v>3</v>
      </c>
      <c r="B6" s="2">
        <v>40</v>
      </c>
      <c r="C6" s="2">
        <v>20</v>
      </c>
      <c r="D6" s="2">
        <v>3</v>
      </c>
      <c r="E6" s="2">
        <f>B6-(C6*(1+D6*0.02))</f>
        <v>18.8</v>
      </c>
    </row>
    <row r="7" spans="1:5" x14ac:dyDescent="0.15">
      <c r="A7" s="2">
        <v>4</v>
      </c>
      <c r="B7" s="2">
        <v>80</v>
      </c>
      <c r="C7" s="2">
        <v>40</v>
      </c>
      <c r="D7" s="2">
        <v>4</v>
      </c>
      <c r="E7" s="2">
        <f>B7-(C7*(1+D7*0.02))</f>
        <v>36.799999999999997</v>
      </c>
    </row>
    <row r="8" spans="1:5" x14ac:dyDescent="0.15">
      <c r="A8" s="2">
        <v>5</v>
      </c>
      <c r="B8" s="2">
        <v>100</v>
      </c>
      <c r="C8" s="2">
        <v>60</v>
      </c>
      <c r="D8" s="2">
        <v>10</v>
      </c>
      <c r="E8" s="2">
        <f>B8-(C8*(1+D8*0.02))</f>
        <v>28</v>
      </c>
    </row>
  </sheetData>
  <mergeCells count="2">
    <mergeCell ref="A1:B1"/>
    <mergeCell ref="A2:D2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tabSelected="1" topLeftCell="L13" workbookViewId="0">
      <selection activeCell="AC36" sqref="AC36"/>
    </sheetView>
  </sheetViews>
  <sheetFormatPr defaultColWidth="9" defaultRowHeight="13.5" x14ac:dyDescent="0.15"/>
  <cols>
    <col min="11" max="11" width="9.5" customWidth="1"/>
    <col min="12" max="12" width="12.625"/>
    <col min="14" max="14" width="9.25" customWidth="1"/>
    <col min="16" max="16" width="11.625" customWidth="1"/>
  </cols>
  <sheetData>
    <row r="1" spans="1:33" x14ac:dyDescent="0.15">
      <c r="A1" s="19" t="s">
        <v>7</v>
      </c>
      <c r="B1" s="19"/>
      <c r="C1" s="19"/>
      <c r="D1" s="19"/>
      <c r="E1" s="19"/>
      <c r="H1" s="20" t="s">
        <v>8</v>
      </c>
      <c r="I1" s="20"/>
      <c r="J1" s="20"/>
      <c r="K1" s="20"/>
      <c r="L1" s="20"/>
    </row>
    <row r="2" spans="1:33" x14ac:dyDescent="0.15">
      <c r="A2" s="19"/>
      <c r="B2" s="19"/>
      <c r="C2" s="19"/>
      <c r="D2" s="19"/>
      <c r="E2" s="19"/>
      <c r="H2" s="20"/>
      <c r="I2" s="20"/>
      <c r="J2" s="20"/>
      <c r="K2" s="20"/>
      <c r="L2" s="20"/>
    </row>
    <row r="3" spans="1:33" x14ac:dyDescent="0.15">
      <c r="A3" s="23" t="s">
        <v>9</v>
      </c>
      <c r="B3" s="23"/>
      <c r="H3" s="23" t="s">
        <v>10</v>
      </c>
      <c r="I3" s="23"/>
    </row>
    <row r="4" spans="1:33" x14ac:dyDescent="0.15">
      <c r="A4" s="23" t="s">
        <v>11</v>
      </c>
      <c r="B4" s="23"/>
      <c r="C4" s="23"/>
      <c r="D4" s="23"/>
      <c r="H4" s="23" t="s">
        <v>12</v>
      </c>
      <c r="I4" s="23"/>
      <c r="J4" s="23"/>
    </row>
    <row r="5" spans="1:33" x14ac:dyDescent="0.15">
      <c r="A5" s="24" t="s">
        <v>13</v>
      </c>
      <c r="B5" s="24"/>
      <c r="H5" s="21" t="s">
        <v>14</v>
      </c>
      <c r="I5" s="21" t="s">
        <v>3</v>
      </c>
      <c r="J5" s="21" t="s">
        <v>15</v>
      </c>
      <c r="K5" s="21"/>
      <c r="L5" s="21"/>
      <c r="O5" s="8" t="s">
        <v>38</v>
      </c>
    </row>
    <row r="6" spans="1:33" x14ac:dyDescent="0.15">
      <c r="A6" s="1" t="s">
        <v>14</v>
      </c>
      <c r="B6" s="1" t="s">
        <v>17</v>
      </c>
      <c r="C6" s="1" t="s">
        <v>18</v>
      </c>
      <c r="D6" s="1" t="s">
        <v>19</v>
      </c>
      <c r="E6" s="1" t="s">
        <v>20</v>
      </c>
      <c r="H6" s="22"/>
      <c r="I6" s="21"/>
      <c r="J6" s="1" t="s">
        <v>21</v>
      </c>
      <c r="K6" s="1" t="s">
        <v>4</v>
      </c>
      <c r="L6" s="1" t="s">
        <v>22</v>
      </c>
      <c r="O6" s="9" t="s">
        <v>26</v>
      </c>
      <c r="P6" s="9" t="s">
        <v>23</v>
      </c>
      <c r="Q6" s="9" t="s">
        <v>24</v>
      </c>
      <c r="R6" s="9" t="s">
        <v>25</v>
      </c>
      <c r="S6" s="8"/>
      <c r="T6" s="10" t="s">
        <v>27</v>
      </c>
      <c r="U6" s="10" t="s">
        <v>23</v>
      </c>
      <c r="V6" s="10" t="s">
        <v>24</v>
      </c>
      <c r="W6" s="10" t="s">
        <v>25</v>
      </c>
      <c r="Y6" s="11" t="s">
        <v>32</v>
      </c>
      <c r="Z6" s="11" t="s">
        <v>23</v>
      </c>
      <c r="AA6" s="11" t="s">
        <v>24</v>
      </c>
      <c r="AB6" s="11" t="s">
        <v>25</v>
      </c>
      <c r="AE6" s="21" t="s">
        <v>16</v>
      </c>
      <c r="AF6" s="21"/>
      <c r="AG6" s="21"/>
    </row>
    <row r="7" spans="1:33" x14ac:dyDescent="0.15">
      <c r="A7" s="16">
        <v>1</v>
      </c>
      <c r="B7" s="2">
        <v>1</v>
      </c>
      <c r="C7" s="2">
        <v>1</v>
      </c>
      <c r="D7" s="2">
        <f>10+(C7-1)*B7</f>
        <v>10</v>
      </c>
      <c r="E7" s="2"/>
      <c r="H7" s="16">
        <v>1</v>
      </c>
      <c r="I7" s="2">
        <v>4</v>
      </c>
      <c r="J7" s="2">
        <v>30</v>
      </c>
      <c r="K7" s="2">
        <v>1</v>
      </c>
      <c r="L7" s="2">
        <f t="shared" ref="L7:L10" si="0">CEILING(J7/(I7-K7),1)</f>
        <v>10</v>
      </c>
      <c r="M7" s="7">
        <v>1</v>
      </c>
      <c r="N7" s="8" t="s">
        <v>28</v>
      </c>
      <c r="O7" s="12">
        <v>3</v>
      </c>
      <c r="P7" s="2">
        <v>10</v>
      </c>
      <c r="Q7" s="13">
        <v>0.7</v>
      </c>
      <c r="R7" s="12">
        <f>(O7+P7)*Q7</f>
        <v>9.1</v>
      </c>
      <c r="T7" s="12">
        <v>15</v>
      </c>
      <c r="U7" s="2">
        <v>10</v>
      </c>
      <c r="V7" s="13">
        <v>1</v>
      </c>
      <c r="W7" s="12">
        <f>(T7+U7)*V7</f>
        <v>25</v>
      </c>
      <c r="Y7" s="12">
        <v>0</v>
      </c>
      <c r="Z7" s="2">
        <v>2</v>
      </c>
      <c r="AA7" s="13">
        <v>0.5</v>
      </c>
      <c r="AB7" s="12">
        <f>(Y7+Z7)*AA7</f>
        <v>1</v>
      </c>
      <c r="AE7" s="1" t="s">
        <v>21</v>
      </c>
      <c r="AF7" s="1" t="s">
        <v>4</v>
      </c>
      <c r="AG7" s="1" t="s">
        <v>22</v>
      </c>
    </row>
    <row r="8" spans="1:33" x14ac:dyDescent="0.15">
      <c r="A8" s="17"/>
      <c r="B8" s="2">
        <v>1</v>
      </c>
      <c r="C8" s="2">
        <v>2</v>
      </c>
      <c r="D8" s="2">
        <f t="shared" ref="D8:D10" si="1">10+(C8-1)*B8</f>
        <v>11</v>
      </c>
      <c r="E8" s="2">
        <f t="shared" ref="E8:E10" si="2">D8-D7</f>
        <v>1</v>
      </c>
      <c r="H8" s="17"/>
      <c r="I8" s="2">
        <v>6</v>
      </c>
      <c r="J8" s="2">
        <v>30</v>
      </c>
      <c r="K8" s="2">
        <v>1</v>
      </c>
      <c r="L8" s="2">
        <f t="shared" si="0"/>
        <v>6</v>
      </c>
      <c r="M8" s="7"/>
      <c r="O8" s="12">
        <v>5</v>
      </c>
      <c r="P8" s="7"/>
      <c r="Q8" s="7"/>
      <c r="R8" s="12">
        <f>(O8+P7)*Q7</f>
        <v>10.5</v>
      </c>
      <c r="T8" s="12">
        <v>20</v>
      </c>
      <c r="U8" s="7"/>
      <c r="V8" s="7"/>
      <c r="W8" s="12">
        <f>(T8+U7)*V7</f>
        <v>30</v>
      </c>
      <c r="Y8" s="12">
        <v>4</v>
      </c>
      <c r="Z8" s="7"/>
      <c r="AA8" s="7"/>
      <c r="AB8" s="12">
        <f>(Y8+Z7)*AA7</f>
        <v>3</v>
      </c>
      <c r="AE8" s="2">
        <v>120</v>
      </c>
      <c r="AF8" s="2">
        <v>2</v>
      </c>
      <c r="AG8" s="2">
        <f>CEILING(AE8/(I7-AF8),1)</f>
        <v>60</v>
      </c>
    </row>
    <row r="9" spans="1:33" x14ac:dyDescent="0.15">
      <c r="A9" s="17"/>
      <c r="B9" s="2">
        <v>1</v>
      </c>
      <c r="C9" s="2">
        <v>3</v>
      </c>
      <c r="D9" s="2">
        <f t="shared" si="1"/>
        <v>12</v>
      </c>
      <c r="E9" s="2">
        <f t="shared" si="2"/>
        <v>1</v>
      </c>
      <c r="H9" s="17"/>
      <c r="I9" s="2">
        <v>8</v>
      </c>
      <c r="J9" s="2">
        <v>30</v>
      </c>
      <c r="K9" s="2">
        <v>1</v>
      </c>
      <c r="L9" s="2">
        <f t="shared" si="0"/>
        <v>5</v>
      </c>
      <c r="M9" s="7"/>
      <c r="O9" s="12">
        <v>9</v>
      </c>
      <c r="P9" s="7"/>
      <c r="Q9" s="7"/>
      <c r="R9" s="12">
        <f>(O9+P7)*Q7</f>
        <v>13.299999999999999</v>
      </c>
      <c r="T9" s="12">
        <v>30</v>
      </c>
      <c r="U9" s="7"/>
      <c r="V9" s="7"/>
      <c r="W9" s="12">
        <f>(T9+U7)*V7</f>
        <v>40</v>
      </c>
      <c r="Y9" s="12">
        <v>8</v>
      </c>
      <c r="Z9" s="7"/>
      <c r="AA9" s="7"/>
      <c r="AB9" s="12">
        <f>(Y9+Z7)*AA7</f>
        <v>5</v>
      </c>
      <c r="AE9" s="2">
        <v>120</v>
      </c>
      <c r="AF9" s="2">
        <v>2</v>
      </c>
      <c r="AG9" s="2">
        <f>CEILING(AE9/(I8-AF9),1)</f>
        <v>30</v>
      </c>
    </row>
    <row r="10" spans="1:33" x14ac:dyDescent="0.15">
      <c r="A10" s="18"/>
      <c r="B10" s="2">
        <v>1</v>
      </c>
      <c r="C10" s="2">
        <v>4</v>
      </c>
      <c r="D10" s="2">
        <f t="shared" si="1"/>
        <v>13</v>
      </c>
      <c r="E10" s="2">
        <f t="shared" si="2"/>
        <v>1</v>
      </c>
      <c r="H10" s="18"/>
      <c r="I10" s="2">
        <v>11</v>
      </c>
      <c r="J10" s="2">
        <v>30</v>
      </c>
      <c r="K10" s="2">
        <v>1</v>
      </c>
      <c r="L10" s="2">
        <f t="shared" si="0"/>
        <v>3</v>
      </c>
      <c r="M10" s="7"/>
      <c r="O10" s="12">
        <v>12</v>
      </c>
      <c r="P10" s="7"/>
      <c r="Q10" s="7"/>
      <c r="R10" s="12">
        <f>(O10+P7)*Q7</f>
        <v>15.399999999999999</v>
      </c>
      <c r="T10" s="12">
        <v>40</v>
      </c>
      <c r="U10" s="7"/>
      <c r="V10" s="7"/>
      <c r="W10" s="12">
        <f>(T10+U7)*V7</f>
        <v>50</v>
      </c>
      <c r="Y10" s="12">
        <v>12</v>
      </c>
      <c r="Z10" s="7"/>
      <c r="AA10" s="7"/>
      <c r="AB10" s="12">
        <f>(Y10+Z7)*AA7</f>
        <v>7</v>
      </c>
      <c r="AE10" s="2">
        <v>120</v>
      </c>
      <c r="AF10" s="2">
        <v>2</v>
      </c>
      <c r="AG10" s="2">
        <f>CEILING(AE10/(I9-AF10),1)</f>
        <v>20</v>
      </c>
    </row>
    <row r="11" spans="1:33" x14ac:dyDescent="0.15">
      <c r="AE11" s="2">
        <v>120</v>
      </c>
      <c r="AF11" s="2">
        <v>2</v>
      </c>
      <c r="AG11" s="2">
        <f>CEILING(AE11/(I10-AF11),1)</f>
        <v>14</v>
      </c>
    </row>
    <row r="12" spans="1:33" x14ac:dyDescent="0.15">
      <c r="A12" s="16">
        <v>2</v>
      </c>
      <c r="B12" s="2">
        <v>4</v>
      </c>
      <c r="C12" s="2">
        <v>5</v>
      </c>
      <c r="D12" s="2">
        <f>10+(C12-1)*B12</f>
        <v>26</v>
      </c>
      <c r="E12" s="2">
        <f>D12-D10</f>
        <v>13</v>
      </c>
      <c r="H12" s="16">
        <v>2</v>
      </c>
      <c r="I12" s="2">
        <f>D12</f>
        <v>26</v>
      </c>
      <c r="J12" s="2">
        <v>100</v>
      </c>
      <c r="K12" s="2">
        <v>10</v>
      </c>
      <c r="L12" s="2">
        <f>CEILING(J12/(I12-K12),1)</f>
        <v>7</v>
      </c>
      <c r="M12" s="7">
        <v>2</v>
      </c>
      <c r="N12" s="8" t="s">
        <v>29</v>
      </c>
      <c r="O12" s="12">
        <v>3</v>
      </c>
      <c r="P12" s="2">
        <v>25</v>
      </c>
      <c r="Q12" s="13">
        <v>1</v>
      </c>
      <c r="R12" s="12">
        <f>(O12+P12)*Q12</f>
        <v>28</v>
      </c>
      <c r="T12" s="12">
        <v>15</v>
      </c>
      <c r="U12" s="2">
        <v>20</v>
      </c>
      <c r="V12" s="13">
        <v>2.5</v>
      </c>
      <c r="W12" s="12">
        <f>(T12+U12)*V12</f>
        <v>87.5</v>
      </c>
      <c r="Y12" s="12">
        <v>0</v>
      </c>
      <c r="Z12" s="2">
        <v>14</v>
      </c>
      <c r="AA12" s="13">
        <v>0.7</v>
      </c>
      <c r="AB12" s="12">
        <f>(Y12+Z12)*AA12</f>
        <v>9.7999999999999989</v>
      </c>
      <c r="AE12" s="2">
        <v>600</v>
      </c>
      <c r="AF12" s="2">
        <v>5</v>
      </c>
      <c r="AG12" s="2">
        <f>CEILING(AE12/(I12-AF12),1)</f>
        <v>29</v>
      </c>
    </row>
    <row r="13" spans="1:33" x14ac:dyDescent="0.15">
      <c r="A13" s="17"/>
      <c r="B13" s="2">
        <v>4</v>
      </c>
      <c r="C13" s="2">
        <v>6</v>
      </c>
      <c r="D13" s="2">
        <f>10+(C13-1)*B13</f>
        <v>30</v>
      </c>
      <c r="E13" s="2">
        <f>D13-D12</f>
        <v>4</v>
      </c>
      <c r="H13" s="17"/>
      <c r="I13" s="2">
        <f>D13</f>
        <v>30</v>
      </c>
      <c r="J13" s="2">
        <v>100</v>
      </c>
      <c r="K13" s="2">
        <v>10</v>
      </c>
      <c r="L13" s="2">
        <f>CEILING(J13/(I13-K13),1)</f>
        <v>5</v>
      </c>
      <c r="M13" s="7"/>
      <c r="O13" s="12">
        <v>5</v>
      </c>
      <c r="P13" s="7"/>
      <c r="Q13" s="7"/>
      <c r="R13" s="12">
        <f>(O13+P12)*Q12</f>
        <v>30</v>
      </c>
      <c r="T13" s="12">
        <v>20</v>
      </c>
      <c r="U13" s="7"/>
      <c r="V13" s="7"/>
      <c r="W13" s="12">
        <f>(T13+U12)*V12</f>
        <v>100</v>
      </c>
      <c r="Y13" s="12">
        <v>4</v>
      </c>
      <c r="Z13" s="7"/>
      <c r="AA13" s="7"/>
      <c r="AB13" s="12">
        <f>(Y13+Z12)*AA12</f>
        <v>12.6</v>
      </c>
      <c r="AE13" s="2">
        <v>600</v>
      </c>
      <c r="AF13" s="2">
        <v>5</v>
      </c>
      <c r="AG13" s="2">
        <f>CEILING(AE13/(I13-AF13),1)</f>
        <v>24</v>
      </c>
    </row>
    <row r="14" spans="1:33" x14ac:dyDescent="0.15">
      <c r="A14" s="17"/>
      <c r="B14" s="2">
        <v>4</v>
      </c>
      <c r="C14" s="2">
        <v>7</v>
      </c>
      <c r="D14" s="2">
        <f>10+(C14-1)*B14</f>
        <v>34</v>
      </c>
      <c r="E14" s="2">
        <f>D14-D13</f>
        <v>4</v>
      </c>
      <c r="H14" s="17"/>
      <c r="I14" s="2">
        <f>D14</f>
        <v>34</v>
      </c>
      <c r="J14" s="2">
        <v>100</v>
      </c>
      <c r="K14" s="2">
        <v>10</v>
      </c>
      <c r="L14" s="2">
        <f>CEILING(J14/(I14-K14),1)</f>
        <v>5</v>
      </c>
      <c r="M14" s="7"/>
      <c r="O14" s="12">
        <v>9</v>
      </c>
      <c r="P14" s="7"/>
      <c r="Q14" s="7"/>
      <c r="R14" s="12">
        <f>(O14+P12)*Q12</f>
        <v>34</v>
      </c>
      <c r="T14" s="12">
        <v>30</v>
      </c>
      <c r="U14" s="7"/>
      <c r="V14" s="7"/>
      <c r="W14" s="12">
        <f>(T14+U12)*V12</f>
        <v>125</v>
      </c>
      <c r="Y14" s="12">
        <v>8</v>
      </c>
      <c r="Z14" s="7"/>
      <c r="AA14" s="7"/>
      <c r="AB14" s="12">
        <f>(Y14+Z12)*AA12</f>
        <v>15.399999999999999</v>
      </c>
      <c r="AE14" s="2">
        <v>600</v>
      </c>
      <c r="AF14" s="2">
        <v>5</v>
      </c>
      <c r="AG14" s="2">
        <f>CEILING(AE14/(I14-AF14),1)</f>
        <v>21</v>
      </c>
    </row>
    <row r="15" spans="1:33" x14ac:dyDescent="0.15">
      <c r="A15" s="18"/>
      <c r="B15" s="2">
        <v>4</v>
      </c>
      <c r="C15" s="2">
        <v>8</v>
      </c>
      <c r="D15" s="2">
        <f>10+(C15-1)*B15</f>
        <v>38</v>
      </c>
      <c r="E15" s="2">
        <f>D15-D14</f>
        <v>4</v>
      </c>
      <c r="H15" s="18"/>
      <c r="I15" s="2">
        <f>D15</f>
        <v>38</v>
      </c>
      <c r="J15" s="2">
        <v>100</v>
      </c>
      <c r="K15" s="2">
        <v>10</v>
      </c>
      <c r="L15" s="2">
        <f>CEILING(J15/(I15-K15),1)</f>
        <v>4</v>
      </c>
      <c r="M15" s="7"/>
      <c r="O15" s="12">
        <v>12</v>
      </c>
      <c r="P15" s="7"/>
      <c r="Q15" s="7"/>
      <c r="R15" s="12">
        <f>(O15+P12)*Q12</f>
        <v>37</v>
      </c>
      <c r="T15" s="12">
        <v>40</v>
      </c>
      <c r="U15" s="7"/>
      <c r="V15" s="7"/>
      <c r="W15" s="12">
        <f>(T15+U12)*V12</f>
        <v>150</v>
      </c>
      <c r="Y15" s="12">
        <v>12</v>
      </c>
      <c r="Z15" s="7"/>
      <c r="AA15" s="7"/>
      <c r="AB15" s="12">
        <f>(Y15+Z12)*AA12</f>
        <v>18.2</v>
      </c>
      <c r="AE15" s="2">
        <v>600</v>
      </c>
      <c r="AF15" s="2">
        <v>5</v>
      </c>
      <c r="AG15" s="2">
        <f>CEILING(AE15/(I15-AF15),1)</f>
        <v>19</v>
      </c>
    </row>
    <row r="16" spans="1:33" x14ac:dyDescent="0.15">
      <c r="AE16" s="2">
        <v>2500</v>
      </c>
      <c r="AF16" s="2">
        <v>20</v>
      </c>
      <c r="AG16" s="2">
        <f t="shared" ref="AG16:AG21" si="3">CEILING(AE16/(I17-AF16),1)</f>
        <v>41</v>
      </c>
    </row>
    <row r="17" spans="1:33" x14ac:dyDescent="0.15">
      <c r="A17" s="16">
        <v>3</v>
      </c>
      <c r="B17" s="2">
        <v>9</v>
      </c>
      <c r="C17" s="2">
        <v>9</v>
      </c>
      <c r="D17" s="2">
        <f t="shared" ref="D17:D22" si="4">10+(C17-1)*B17</f>
        <v>82</v>
      </c>
      <c r="E17" s="2">
        <f>D17-D15</f>
        <v>44</v>
      </c>
      <c r="H17" s="16">
        <v>3</v>
      </c>
      <c r="I17" s="2">
        <f t="shared" ref="I17:I22" si="5">D17</f>
        <v>82</v>
      </c>
      <c r="J17" s="2">
        <v>350</v>
      </c>
      <c r="K17" s="2">
        <v>25</v>
      </c>
      <c r="L17" s="2">
        <f t="shared" ref="L17:L22" si="6">CEILING(J17/(I17-K17),1)</f>
        <v>7</v>
      </c>
      <c r="M17" s="7">
        <v>3</v>
      </c>
      <c r="N17" s="8" t="s">
        <v>30</v>
      </c>
      <c r="O17" s="12">
        <v>3</v>
      </c>
      <c r="P17" s="2"/>
      <c r="Q17" s="13"/>
      <c r="R17" s="12">
        <f>(O17+P17)*Q17</f>
        <v>0</v>
      </c>
      <c r="T17" s="12">
        <v>20</v>
      </c>
      <c r="U17" s="2">
        <v>40</v>
      </c>
      <c r="V17" s="13">
        <v>6</v>
      </c>
      <c r="W17" s="12">
        <f>(T17+U17)*V17</f>
        <v>360</v>
      </c>
      <c r="Y17" s="12">
        <v>4</v>
      </c>
      <c r="Z17" s="2">
        <v>20</v>
      </c>
      <c r="AA17" s="13">
        <v>1</v>
      </c>
      <c r="AB17" s="12">
        <f>(Y17+Z17)*AA17</f>
        <v>24</v>
      </c>
      <c r="AE17" s="2">
        <v>2500</v>
      </c>
      <c r="AF17" s="2">
        <v>20</v>
      </c>
      <c r="AG17" s="2">
        <f t="shared" si="3"/>
        <v>36</v>
      </c>
    </row>
    <row r="18" spans="1:33" x14ac:dyDescent="0.15">
      <c r="A18" s="17"/>
      <c r="B18" s="2">
        <v>9</v>
      </c>
      <c r="C18" s="2">
        <v>10</v>
      </c>
      <c r="D18" s="2">
        <f t="shared" si="4"/>
        <v>91</v>
      </c>
      <c r="E18" s="2">
        <f>D18-D17</f>
        <v>9</v>
      </c>
      <c r="H18" s="17"/>
      <c r="I18" s="2">
        <f t="shared" si="5"/>
        <v>91</v>
      </c>
      <c r="J18" s="2">
        <v>350</v>
      </c>
      <c r="K18" s="2">
        <v>25</v>
      </c>
      <c r="L18" s="2">
        <f t="shared" si="6"/>
        <v>6</v>
      </c>
      <c r="O18" s="12">
        <v>5</v>
      </c>
      <c r="P18" s="7"/>
      <c r="Q18" s="7"/>
      <c r="R18" s="12">
        <f>(O18+P17)*Q17</f>
        <v>0</v>
      </c>
      <c r="T18" s="12">
        <v>30</v>
      </c>
      <c r="U18" s="7"/>
      <c r="V18" s="7"/>
      <c r="W18" s="12">
        <f>(T18+U17)*V17</f>
        <v>420</v>
      </c>
      <c r="Y18" s="12">
        <v>8</v>
      </c>
      <c r="Z18" s="7"/>
      <c r="AA18" s="7"/>
      <c r="AB18" s="12">
        <f>(Y18+Z17)*AA17</f>
        <v>28</v>
      </c>
      <c r="AE18" s="2">
        <v>2500</v>
      </c>
      <c r="AF18" s="2">
        <v>20</v>
      </c>
      <c r="AG18" s="2">
        <f t="shared" si="3"/>
        <v>32</v>
      </c>
    </row>
    <row r="19" spans="1:33" x14ac:dyDescent="0.15">
      <c r="A19" s="17"/>
      <c r="B19" s="2">
        <v>9</v>
      </c>
      <c r="C19" s="2">
        <v>11</v>
      </c>
      <c r="D19" s="2">
        <f t="shared" si="4"/>
        <v>100</v>
      </c>
      <c r="E19" s="2">
        <f>D19-D18</f>
        <v>9</v>
      </c>
      <c r="H19" s="17"/>
      <c r="I19" s="2">
        <f t="shared" si="5"/>
        <v>100</v>
      </c>
      <c r="J19" s="2">
        <v>350</v>
      </c>
      <c r="K19" s="2">
        <v>25</v>
      </c>
      <c r="L19" s="2">
        <f t="shared" si="6"/>
        <v>5</v>
      </c>
      <c r="O19" s="12">
        <v>9</v>
      </c>
      <c r="P19" s="7"/>
      <c r="Q19" s="7"/>
      <c r="R19" s="12">
        <f>(O19+P17)*Q17</f>
        <v>0</v>
      </c>
      <c r="T19" s="12">
        <v>40</v>
      </c>
      <c r="U19" s="7"/>
      <c r="V19" s="7"/>
      <c r="W19" s="12">
        <f>(T19+U17)*V17</f>
        <v>480</v>
      </c>
      <c r="Y19" s="12">
        <v>12</v>
      </c>
      <c r="Z19" s="7"/>
      <c r="AA19" s="7"/>
      <c r="AB19" s="12">
        <f>(Y19+Z17)*AA17</f>
        <v>32</v>
      </c>
      <c r="AE19" s="2">
        <v>2500</v>
      </c>
      <c r="AF19" s="2">
        <v>20</v>
      </c>
      <c r="AG19" s="2">
        <f t="shared" si="3"/>
        <v>29</v>
      </c>
    </row>
    <row r="20" spans="1:33" x14ac:dyDescent="0.15">
      <c r="A20" s="17"/>
      <c r="B20" s="2">
        <v>9</v>
      </c>
      <c r="C20" s="2">
        <v>12</v>
      </c>
      <c r="D20" s="2">
        <f t="shared" si="4"/>
        <v>109</v>
      </c>
      <c r="E20" s="2">
        <f>D20-D19</f>
        <v>9</v>
      </c>
      <c r="H20" s="17"/>
      <c r="I20" s="2">
        <f t="shared" si="5"/>
        <v>109</v>
      </c>
      <c r="J20" s="2">
        <v>350</v>
      </c>
      <c r="K20" s="2">
        <v>25</v>
      </c>
      <c r="L20" s="2">
        <f t="shared" si="6"/>
        <v>5</v>
      </c>
      <c r="U20" s="7"/>
      <c r="V20" s="7"/>
      <c r="Z20" s="7"/>
      <c r="AA20" s="7"/>
      <c r="AE20" s="2">
        <v>2500</v>
      </c>
      <c r="AF20" s="2">
        <v>20</v>
      </c>
      <c r="AG20" s="2">
        <f t="shared" si="3"/>
        <v>26</v>
      </c>
    </row>
    <row r="21" spans="1:33" x14ac:dyDescent="0.15">
      <c r="A21" s="17"/>
      <c r="B21" s="2">
        <v>9</v>
      </c>
      <c r="C21" s="2">
        <v>13</v>
      </c>
      <c r="D21" s="2">
        <f t="shared" si="4"/>
        <v>118</v>
      </c>
      <c r="E21" s="2">
        <f>D21-D20</f>
        <v>9</v>
      </c>
      <c r="H21" s="17"/>
      <c r="I21" s="2">
        <f t="shared" si="5"/>
        <v>118</v>
      </c>
      <c r="J21" s="2">
        <v>350</v>
      </c>
      <c r="K21" s="2">
        <v>25</v>
      </c>
      <c r="L21" s="2">
        <f t="shared" si="6"/>
        <v>4</v>
      </c>
      <c r="M21" s="7">
        <v>3.5</v>
      </c>
      <c r="N21" s="8" t="s">
        <v>31</v>
      </c>
      <c r="O21" s="12">
        <v>3</v>
      </c>
      <c r="P21" s="2"/>
      <c r="Q21" s="13"/>
      <c r="R21" s="12">
        <f>(O21+P21)*Q21</f>
        <v>0</v>
      </c>
      <c r="T21" s="12">
        <v>20</v>
      </c>
      <c r="U21" s="2">
        <v>60</v>
      </c>
      <c r="V21" s="13">
        <v>7</v>
      </c>
      <c r="W21" s="12">
        <f>(T21+U21)*V21</f>
        <v>560</v>
      </c>
      <c r="Y21" s="12">
        <v>4</v>
      </c>
      <c r="Z21" s="2">
        <v>35</v>
      </c>
      <c r="AA21" s="13">
        <v>1.35</v>
      </c>
      <c r="AB21" s="12">
        <f>(Y21+Z21)*AA21</f>
        <v>52.650000000000006</v>
      </c>
      <c r="AE21" s="2">
        <v>2500</v>
      </c>
      <c r="AF21" s="2">
        <v>20</v>
      </c>
      <c r="AG21" s="2">
        <f t="shared" si="3"/>
        <v>24</v>
      </c>
    </row>
    <row r="22" spans="1:33" x14ac:dyDescent="0.15">
      <c r="A22" s="18"/>
      <c r="B22" s="2">
        <v>9</v>
      </c>
      <c r="C22" s="2">
        <v>14</v>
      </c>
      <c r="D22" s="2">
        <f t="shared" si="4"/>
        <v>127</v>
      </c>
      <c r="E22" s="2">
        <f>D22-D21</f>
        <v>9</v>
      </c>
      <c r="H22" s="18"/>
      <c r="I22" s="2">
        <f t="shared" si="5"/>
        <v>127</v>
      </c>
      <c r="J22" s="2">
        <v>350</v>
      </c>
      <c r="K22" s="2">
        <v>25</v>
      </c>
      <c r="L22" s="2">
        <f t="shared" si="6"/>
        <v>4</v>
      </c>
      <c r="M22" s="7"/>
      <c r="O22" s="12">
        <v>5</v>
      </c>
      <c r="P22" s="7"/>
      <c r="Q22" s="7"/>
      <c r="R22" s="12">
        <f>(O22+P21)*Q21</f>
        <v>0</v>
      </c>
      <c r="T22" s="12">
        <v>30</v>
      </c>
      <c r="U22" s="7"/>
      <c r="V22" s="7"/>
      <c r="W22" s="12">
        <f>(T22+U21)*V21</f>
        <v>630</v>
      </c>
      <c r="Y22" s="12">
        <v>8</v>
      </c>
      <c r="Z22" s="7"/>
      <c r="AA22" s="7"/>
      <c r="AB22" s="12">
        <f>(Y22+Z21)*AA21</f>
        <v>58.050000000000004</v>
      </c>
      <c r="AE22" s="2">
        <v>4000</v>
      </c>
      <c r="AF22" s="2">
        <v>100</v>
      </c>
      <c r="AG22" s="2">
        <f>CEILING(AE22/(I28-AF22),1)</f>
        <v>30</v>
      </c>
    </row>
    <row r="23" spans="1:33" x14ac:dyDescent="0.15">
      <c r="M23" s="7"/>
      <c r="O23" s="12">
        <v>9</v>
      </c>
      <c r="P23" s="7"/>
      <c r="Q23" s="7"/>
      <c r="R23" s="12">
        <f>(O23+P21)*Q21</f>
        <v>0</v>
      </c>
      <c r="T23" s="12">
        <v>40</v>
      </c>
      <c r="U23" s="7"/>
      <c r="V23" s="7"/>
      <c r="W23" s="12">
        <f>(T23+U21)*V21</f>
        <v>700</v>
      </c>
      <c r="Y23" s="12">
        <v>12</v>
      </c>
      <c r="Z23" s="7"/>
      <c r="AA23" s="7"/>
      <c r="AB23" s="12">
        <f>(Y23+Z21)*AA21</f>
        <v>63.45</v>
      </c>
      <c r="AE23" s="2">
        <v>4000</v>
      </c>
      <c r="AF23" s="2">
        <v>100</v>
      </c>
      <c r="AG23" s="2">
        <f>CEILING(AE23/(I29-AF23),1)</f>
        <v>27</v>
      </c>
    </row>
    <row r="24" spans="1:33" x14ac:dyDescent="0.15">
      <c r="A24" s="16">
        <v>4</v>
      </c>
      <c r="B24" s="2">
        <v>16</v>
      </c>
      <c r="C24" s="2">
        <v>15</v>
      </c>
      <c r="D24" s="2">
        <f>10+(C24-1)*B24</f>
        <v>234</v>
      </c>
      <c r="E24" s="2">
        <f>D24-D22</f>
        <v>107</v>
      </c>
      <c r="H24" s="16">
        <v>3.5</v>
      </c>
      <c r="I24" s="2">
        <f>D20</f>
        <v>109</v>
      </c>
      <c r="J24" s="2">
        <v>550</v>
      </c>
      <c r="K24" s="2">
        <v>45</v>
      </c>
      <c r="L24" s="2">
        <f>CEILING(J24/(I24-K24),1)</f>
        <v>9</v>
      </c>
      <c r="M24" s="7"/>
      <c r="AE24" s="2">
        <v>4000</v>
      </c>
      <c r="AF24" s="2">
        <v>100</v>
      </c>
      <c r="AG24" s="2">
        <f>CEILING(AE24/(I30-AF24),1)</f>
        <v>25</v>
      </c>
    </row>
    <row r="25" spans="1:33" x14ac:dyDescent="0.15">
      <c r="A25" s="17"/>
      <c r="B25" s="2">
        <v>16</v>
      </c>
      <c r="C25" s="2">
        <v>16</v>
      </c>
      <c r="D25" s="2">
        <f>10+(C25-1)*B25</f>
        <v>250</v>
      </c>
      <c r="E25" s="2">
        <f>D25-D24</f>
        <v>16</v>
      </c>
      <c r="H25" s="17"/>
      <c r="I25" s="2">
        <f>D21</f>
        <v>118</v>
      </c>
      <c r="J25" s="2">
        <v>550</v>
      </c>
      <c r="K25" s="2">
        <v>45</v>
      </c>
      <c r="L25" s="2">
        <f>CEILING(J25/(I25-K25),1)</f>
        <v>8</v>
      </c>
      <c r="M25" s="7">
        <v>4</v>
      </c>
      <c r="N25" s="8" t="s">
        <v>33</v>
      </c>
      <c r="O25" s="12">
        <v>3</v>
      </c>
      <c r="P25" s="2"/>
      <c r="Q25" s="13"/>
      <c r="R25" s="12">
        <f>(O25+P25)*Q25</f>
        <v>0</v>
      </c>
      <c r="T25" s="12">
        <v>20</v>
      </c>
      <c r="U25" s="2">
        <v>80</v>
      </c>
      <c r="V25" s="13">
        <v>9</v>
      </c>
      <c r="W25" s="12">
        <f>(T25+U25)*V25</f>
        <v>900</v>
      </c>
      <c r="Y25" s="12">
        <v>4</v>
      </c>
      <c r="Z25" s="2">
        <v>60</v>
      </c>
      <c r="AA25" s="13">
        <v>1.6</v>
      </c>
      <c r="AB25" s="12">
        <f>(Y25+Z25)*AA25</f>
        <v>102.4</v>
      </c>
      <c r="AE25" s="2">
        <v>15000</v>
      </c>
      <c r="AF25" s="2">
        <v>200</v>
      </c>
      <c r="AG25" s="2">
        <f>CEILING(AE25/(I36-AF25),1)</f>
        <v>47</v>
      </c>
    </row>
    <row r="26" spans="1:33" x14ac:dyDescent="0.15">
      <c r="A26" s="18"/>
      <c r="B26" s="2">
        <v>16</v>
      </c>
      <c r="C26" s="2">
        <v>17</v>
      </c>
      <c r="D26" s="2">
        <f>10+(C26-1)*B26</f>
        <v>266</v>
      </c>
      <c r="E26" s="2">
        <f>D26-D25</f>
        <v>16</v>
      </c>
      <c r="H26" s="18"/>
      <c r="I26" s="2">
        <f>D22</f>
        <v>127</v>
      </c>
      <c r="J26" s="2">
        <v>550</v>
      </c>
      <c r="K26" s="2">
        <v>45</v>
      </c>
      <c r="L26" s="2">
        <f>CEILING(J26/(I26-K26),1)</f>
        <v>7</v>
      </c>
      <c r="M26" s="7"/>
      <c r="O26" s="12">
        <v>5</v>
      </c>
      <c r="P26" s="7"/>
      <c r="Q26" s="7"/>
      <c r="R26" s="12">
        <f>(O26+P25)*Q25</f>
        <v>0</v>
      </c>
      <c r="T26" s="12">
        <v>30</v>
      </c>
      <c r="U26" s="7"/>
      <c r="V26" s="7"/>
      <c r="W26" s="12">
        <f>(T26+U25)*V25</f>
        <v>990</v>
      </c>
      <c r="Y26" s="12">
        <v>8</v>
      </c>
      <c r="Z26" s="7"/>
      <c r="AA26" s="7"/>
      <c r="AB26" s="12">
        <f>(Y26+Z25)*AA25</f>
        <v>108.80000000000001</v>
      </c>
      <c r="AE26" s="2">
        <v>15000</v>
      </c>
      <c r="AF26" s="2">
        <v>200</v>
      </c>
      <c r="AG26" s="2">
        <f>CEILING(AE26/(I37-AF26),1)</f>
        <v>41</v>
      </c>
    </row>
    <row r="27" spans="1:33" x14ac:dyDescent="0.15">
      <c r="O27" s="12">
        <v>9</v>
      </c>
      <c r="P27" s="7"/>
      <c r="Q27" s="7"/>
      <c r="R27" s="12">
        <f>(O27+P25)*Q25</f>
        <v>0</v>
      </c>
      <c r="T27" s="12">
        <v>40</v>
      </c>
      <c r="U27" s="7"/>
      <c r="V27" s="7"/>
      <c r="W27" s="12">
        <f>(T27+U25)*V25</f>
        <v>1080</v>
      </c>
      <c r="Y27" s="12">
        <v>12</v>
      </c>
      <c r="Z27" s="7"/>
      <c r="AA27" s="7"/>
      <c r="AB27" s="12">
        <f>(Y27+Z25)*AA25</f>
        <v>115.2</v>
      </c>
      <c r="AE27" s="2">
        <v>15000</v>
      </c>
      <c r="AF27" s="2">
        <v>200</v>
      </c>
      <c r="AG27" s="2">
        <f>CEILING(AE27/(I38-AF27),1)</f>
        <v>36</v>
      </c>
    </row>
    <row r="28" spans="1:33" x14ac:dyDescent="0.15">
      <c r="A28" s="16">
        <v>5</v>
      </c>
      <c r="B28" s="2">
        <v>30</v>
      </c>
      <c r="C28" s="2">
        <v>18</v>
      </c>
      <c r="D28" s="2">
        <f>10+(C28-1)*B28</f>
        <v>520</v>
      </c>
      <c r="E28" s="2">
        <f>D28-D26</f>
        <v>254</v>
      </c>
      <c r="H28" s="16">
        <v>4</v>
      </c>
      <c r="I28" s="2">
        <f>D24</f>
        <v>234</v>
      </c>
      <c r="J28" s="2">
        <v>800</v>
      </c>
      <c r="K28" s="2">
        <v>100</v>
      </c>
      <c r="L28" s="2">
        <f>CEILING(J28/(I28-K28),1)</f>
        <v>6</v>
      </c>
      <c r="AE28" s="2">
        <v>15000</v>
      </c>
      <c r="AF28" s="2">
        <v>200</v>
      </c>
      <c r="AG28" s="2">
        <f>CEILING(AE28/(I39-AF28),1)</f>
        <v>30</v>
      </c>
    </row>
    <row r="29" spans="1:33" x14ac:dyDescent="0.15">
      <c r="A29" s="17"/>
      <c r="B29" s="2">
        <v>31</v>
      </c>
      <c r="C29" s="2">
        <v>19</v>
      </c>
      <c r="D29" s="2">
        <f>10+(C29-1)*B29</f>
        <v>568</v>
      </c>
      <c r="E29" s="2">
        <f>D29-D28</f>
        <v>48</v>
      </c>
      <c r="H29" s="17"/>
      <c r="I29" s="2">
        <f>D25</f>
        <v>250</v>
      </c>
      <c r="J29" s="2">
        <v>800</v>
      </c>
      <c r="K29" s="2">
        <v>100</v>
      </c>
      <c r="L29" s="2">
        <f>CEILING(J29/(I29-K29),1)</f>
        <v>6</v>
      </c>
      <c r="M29" s="14">
        <v>4.5</v>
      </c>
      <c r="N29" s="8" t="s">
        <v>35</v>
      </c>
      <c r="O29" s="12">
        <v>3</v>
      </c>
      <c r="P29" s="2"/>
      <c r="Q29" s="13"/>
      <c r="R29" s="12">
        <f>(O29+P29)*Q29</f>
        <v>0</v>
      </c>
      <c r="T29" s="12">
        <v>20</v>
      </c>
      <c r="U29" s="2">
        <v>100</v>
      </c>
      <c r="V29" s="13">
        <v>11</v>
      </c>
      <c r="W29" s="12">
        <f>(T29+U29)*V29</f>
        <v>1320</v>
      </c>
      <c r="Y29" s="12">
        <v>4</v>
      </c>
      <c r="Z29" s="2">
        <v>80</v>
      </c>
      <c r="AA29" s="13">
        <v>2</v>
      </c>
      <c r="AB29" s="12">
        <f>(Y29+Z29)*AA29</f>
        <v>168</v>
      </c>
    </row>
    <row r="30" spans="1:33" x14ac:dyDescent="0.15">
      <c r="A30" s="17"/>
      <c r="B30" s="2">
        <v>32</v>
      </c>
      <c r="C30" s="2">
        <v>20</v>
      </c>
      <c r="D30" s="2">
        <f>10+(C30-1)*B30</f>
        <v>618</v>
      </c>
      <c r="E30" s="2">
        <f>D30-D29</f>
        <v>50</v>
      </c>
      <c r="H30" s="18"/>
      <c r="I30" s="2">
        <f>D26</f>
        <v>266</v>
      </c>
      <c r="J30" s="2">
        <v>800</v>
      </c>
      <c r="K30" s="2">
        <v>100</v>
      </c>
      <c r="L30" s="2">
        <f>CEILING(J30/(I30-K30),1)</f>
        <v>5</v>
      </c>
      <c r="O30" s="12">
        <v>5</v>
      </c>
      <c r="P30" s="7"/>
      <c r="Q30" s="7"/>
      <c r="R30" s="12">
        <f>(O30+P29)*Q29</f>
        <v>0</v>
      </c>
      <c r="T30" s="12">
        <v>30</v>
      </c>
      <c r="U30" s="7"/>
      <c r="V30" s="7"/>
      <c r="W30" s="12">
        <f>(T30+U29)*V29</f>
        <v>1430</v>
      </c>
      <c r="Y30" s="12">
        <v>8</v>
      </c>
      <c r="Z30" s="7"/>
      <c r="AA30" s="7"/>
      <c r="AB30" s="12">
        <f>(Y30+Z29)*AA29</f>
        <v>176</v>
      </c>
    </row>
    <row r="31" spans="1:33" x14ac:dyDescent="0.15">
      <c r="A31" s="18"/>
      <c r="B31" s="2">
        <v>35</v>
      </c>
      <c r="C31" s="2">
        <v>21</v>
      </c>
      <c r="D31" s="2">
        <f>10+(C31-1)*B31</f>
        <v>710</v>
      </c>
      <c r="E31" s="2">
        <f>D31-D30</f>
        <v>92</v>
      </c>
      <c r="M31" s="7"/>
      <c r="O31" s="12">
        <v>9</v>
      </c>
      <c r="P31" s="7"/>
      <c r="Q31" s="7"/>
      <c r="R31" s="12">
        <f>(O31+P29)*Q29</f>
        <v>0</v>
      </c>
      <c r="T31" s="12">
        <v>40</v>
      </c>
      <c r="U31" s="7"/>
      <c r="V31" s="7"/>
      <c r="W31" s="12">
        <f>(T31+U29)*V29</f>
        <v>1540</v>
      </c>
      <c r="Y31" s="12">
        <v>12</v>
      </c>
      <c r="Z31" s="7"/>
      <c r="AA31" s="7"/>
      <c r="AB31" s="12">
        <f>(Y31+Z29)*AA29</f>
        <v>184</v>
      </c>
    </row>
    <row r="32" spans="1:33" x14ac:dyDescent="0.15">
      <c r="H32" s="16">
        <v>4.5</v>
      </c>
      <c r="I32" s="2">
        <f>D26</f>
        <v>266</v>
      </c>
      <c r="J32" s="2">
        <v>1400</v>
      </c>
      <c r="K32" s="2">
        <v>140</v>
      </c>
      <c r="L32" s="2">
        <f>CEILING(J32/(I32-K32),1)</f>
        <v>12</v>
      </c>
      <c r="M32" s="7"/>
    </row>
    <row r="33" spans="8:28" x14ac:dyDescent="0.15">
      <c r="H33" s="17"/>
      <c r="I33" s="2">
        <v>280</v>
      </c>
      <c r="J33" s="2">
        <v>1400</v>
      </c>
      <c r="K33" s="2">
        <v>140</v>
      </c>
      <c r="L33" s="2">
        <f>CEILING(J33/(I33-K33),1)</f>
        <v>10</v>
      </c>
      <c r="M33" s="7">
        <v>5</v>
      </c>
      <c r="N33" s="8" t="s">
        <v>34</v>
      </c>
      <c r="O33" s="12">
        <v>3</v>
      </c>
      <c r="P33" s="2"/>
      <c r="Q33" s="13"/>
      <c r="R33" s="12">
        <f>(O33+P33)*Q33</f>
        <v>0</v>
      </c>
      <c r="T33" s="12">
        <v>20</v>
      </c>
      <c r="U33" s="2">
        <v>140</v>
      </c>
      <c r="V33" s="13">
        <v>14</v>
      </c>
      <c r="W33" s="12">
        <f>(T33+U33)*V33</f>
        <v>2240</v>
      </c>
      <c r="Y33" s="12">
        <v>4</v>
      </c>
      <c r="Z33" s="2">
        <v>100</v>
      </c>
      <c r="AA33" s="13">
        <v>2.5</v>
      </c>
      <c r="AB33" s="12">
        <f>(Y33+Z33)*AA33</f>
        <v>260</v>
      </c>
    </row>
    <row r="34" spans="8:28" x14ac:dyDescent="0.15">
      <c r="H34" s="18"/>
      <c r="I34" s="2">
        <v>310</v>
      </c>
      <c r="J34" s="2">
        <v>1400</v>
      </c>
      <c r="K34" s="2">
        <v>140</v>
      </c>
      <c r="L34" s="2">
        <f>CEILING(J34/(I34-K34),1)</f>
        <v>9</v>
      </c>
      <c r="M34" s="7"/>
      <c r="O34" s="12">
        <v>5</v>
      </c>
      <c r="P34" s="7"/>
      <c r="Q34" s="7"/>
      <c r="R34" s="12">
        <f>(O34+P33)*Q33</f>
        <v>0</v>
      </c>
      <c r="T34" s="12">
        <v>30</v>
      </c>
      <c r="U34" s="7"/>
      <c r="V34" s="7"/>
      <c r="W34" s="12">
        <f>(T34+U33)*V33</f>
        <v>2380</v>
      </c>
      <c r="Y34" s="12">
        <v>8</v>
      </c>
      <c r="Z34" s="7"/>
      <c r="AA34" s="7"/>
      <c r="AB34" s="12">
        <f>(Y34+Z33)*AA33</f>
        <v>270</v>
      </c>
    </row>
    <row r="35" spans="8:28" x14ac:dyDescent="0.15">
      <c r="M35" s="7"/>
      <c r="O35" s="12">
        <v>9</v>
      </c>
      <c r="P35" s="7"/>
      <c r="Q35" s="7"/>
      <c r="R35" s="12">
        <f>(O35+P33)*Q33</f>
        <v>0</v>
      </c>
      <c r="T35" s="12">
        <v>40</v>
      </c>
      <c r="U35" s="7"/>
      <c r="V35" s="7"/>
      <c r="W35" s="12">
        <f>(T35+U33)*V33</f>
        <v>2520</v>
      </c>
      <c r="Y35" s="12">
        <v>12</v>
      </c>
      <c r="Z35" s="7"/>
      <c r="AA35" s="7"/>
      <c r="AB35" s="12">
        <f>(Y35+Z33)*AA33</f>
        <v>280</v>
      </c>
    </row>
    <row r="36" spans="8:28" x14ac:dyDescent="0.15">
      <c r="H36" s="16">
        <v>5</v>
      </c>
      <c r="I36" s="2">
        <f>D28</f>
        <v>520</v>
      </c>
      <c r="J36" s="2">
        <v>2000</v>
      </c>
      <c r="K36" s="2">
        <v>200</v>
      </c>
      <c r="L36" s="2">
        <f>CEILING(J36/(I36-K36),1)</f>
        <v>7</v>
      </c>
      <c r="M36" s="7"/>
    </row>
    <row r="37" spans="8:28" x14ac:dyDescent="0.15">
      <c r="H37" s="17"/>
      <c r="I37" s="2">
        <f>D29</f>
        <v>568</v>
      </c>
      <c r="J37" s="2">
        <v>2000</v>
      </c>
      <c r="K37" s="2">
        <v>200</v>
      </c>
      <c r="L37" s="2">
        <f>CEILING(J37/(I37-K37),1)</f>
        <v>6</v>
      </c>
      <c r="M37" s="7">
        <v>5.5</v>
      </c>
      <c r="N37" s="8" t="s">
        <v>36</v>
      </c>
      <c r="O37" s="12">
        <v>3</v>
      </c>
      <c r="P37" s="2"/>
      <c r="Q37" s="13"/>
      <c r="R37" s="12">
        <f>(O37+P37)*Q37</f>
        <v>0</v>
      </c>
      <c r="T37" s="12">
        <v>20</v>
      </c>
      <c r="U37" s="2">
        <v>180</v>
      </c>
      <c r="V37" s="13">
        <v>17</v>
      </c>
      <c r="W37" s="12">
        <f>(T37+U37)*V37</f>
        <v>3400</v>
      </c>
      <c r="Y37" s="12">
        <v>4</v>
      </c>
      <c r="Z37" s="2">
        <v>120</v>
      </c>
      <c r="AA37" s="13">
        <v>3</v>
      </c>
      <c r="AB37" s="12">
        <f>(Y37+Z37)*AA37</f>
        <v>372</v>
      </c>
    </row>
    <row r="38" spans="8:28" x14ac:dyDescent="0.15">
      <c r="H38" s="17"/>
      <c r="I38" s="2">
        <f>D30</f>
        <v>618</v>
      </c>
      <c r="J38" s="2">
        <v>2000</v>
      </c>
      <c r="K38" s="2">
        <v>200</v>
      </c>
      <c r="L38" s="2">
        <f>CEILING(J38/(I38-K38),1)</f>
        <v>5</v>
      </c>
      <c r="O38" s="12">
        <v>5</v>
      </c>
      <c r="P38" s="7"/>
      <c r="Q38" s="7"/>
      <c r="R38" s="12">
        <f>(O38+P37)*Q37</f>
        <v>0</v>
      </c>
      <c r="T38" s="12">
        <v>30</v>
      </c>
      <c r="U38" s="7"/>
      <c r="V38" s="7"/>
      <c r="W38" s="12">
        <f>(T38+U37)*V37</f>
        <v>3570</v>
      </c>
      <c r="Y38" s="12">
        <v>8</v>
      </c>
      <c r="Z38" s="7"/>
      <c r="AA38" s="7"/>
      <c r="AB38" s="12">
        <f>(Y38+Z37)*AA37</f>
        <v>384</v>
      </c>
    </row>
    <row r="39" spans="8:28" x14ac:dyDescent="0.15">
      <c r="H39" s="18"/>
      <c r="I39" s="2">
        <f>D31</f>
        <v>710</v>
      </c>
      <c r="J39" s="2">
        <v>2000</v>
      </c>
      <c r="K39" s="2">
        <v>200</v>
      </c>
      <c r="L39" s="2">
        <f>CEILING(J39/(I39-K39),1)</f>
        <v>4</v>
      </c>
      <c r="O39" s="12">
        <v>9</v>
      </c>
      <c r="P39" s="7"/>
      <c r="Q39" s="7"/>
      <c r="R39" s="12">
        <f>(O39+P37)*Q37</f>
        <v>0</v>
      </c>
      <c r="T39" s="12">
        <v>40</v>
      </c>
      <c r="U39" s="7"/>
      <c r="V39" s="7"/>
      <c r="W39" s="12">
        <f>(T39+U37)*V37</f>
        <v>3740</v>
      </c>
      <c r="Y39" s="12">
        <v>12</v>
      </c>
      <c r="Z39" s="7"/>
      <c r="AA39" s="7"/>
      <c r="AB39" s="12">
        <f>(Y39+Z37)*AA37</f>
        <v>396</v>
      </c>
    </row>
    <row r="41" spans="8:28" x14ac:dyDescent="0.15">
      <c r="M41">
        <v>6</v>
      </c>
      <c r="N41" s="8" t="s">
        <v>37</v>
      </c>
      <c r="T41" s="12">
        <v>20</v>
      </c>
      <c r="U41" s="2">
        <v>240</v>
      </c>
      <c r="V41" s="13">
        <v>21</v>
      </c>
      <c r="W41" s="12">
        <f>(T41+U41)*V41</f>
        <v>5460</v>
      </c>
      <c r="Y41" s="12">
        <v>4</v>
      </c>
      <c r="Z41" s="2">
        <v>150</v>
      </c>
      <c r="AA41" s="13">
        <v>3.5</v>
      </c>
      <c r="AB41" s="12">
        <f>(Y41+Z41)*AA41</f>
        <v>539</v>
      </c>
    </row>
    <row r="42" spans="8:28" x14ac:dyDescent="0.15">
      <c r="T42" s="12">
        <v>30</v>
      </c>
      <c r="U42" s="7"/>
      <c r="V42" s="7"/>
      <c r="W42" s="12">
        <f>(T42+U41)*V41</f>
        <v>5670</v>
      </c>
      <c r="Y42" s="12">
        <v>8</v>
      </c>
      <c r="Z42" s="7"/>
      <c r="AA42" s="7"/>
      <c r="AB42" s="12">
        <f>(Y42+Z41)*AA41</f>
        <v>553</v>
      </c>
    </row>
    <row r="43" spans="8:28" x14ac:dyDescent="0.15">
      <c r="T43" s="12">
        <v>40</v>
      </c>
      <c r="U43" s="7"/>
      <c r="V43" s="7"/>
      <c r="W43" s="12">
        <f>(T43+U41)*V41</f>
        <v>5880</v>
      </c>
      <c r="Y43" s="12">
        <v>12</v>
      </c>
      <c r="Z43" s="7"/>
      <c r="AA43" s="7"/>
      <c r="AB43" s="12">
        <f>(Y43+Z41)*AA41</f>
        <v>567</v>
      </c>
    </row>
  </sheetData>
  <mergeCells count="23">
    <mergeCell ref="AE6:AG6"/>
    <mergeCell ref="A28:A31"/>
    <mergeCell ref="H5:H6"/>
    <mergeCell ref="H7:H10"/>
    <mergeCell ref="H12:H15"/>
    <mergeCell ref="H28:H30"/>
    <mergeCell ref="A7:A10"/>
    <mergeCell ref="A12:A15"/>
    <mergeCell ref="A17:A22"/>
    <mergeCell ref="A24:A26"/>
    <mergeCell ref="I5:I6"/>
    <mergeCell ref="A5:B5"/>
    <mergeCell ref="J5:L5"/>
    <mergeCell ref="H17:H22"/>
    <mergeCell ref="H24:H26"/>
    <mergeCell ref="H36:H39"/>
    <mergeCell ref="H32:H34"/>
    <mergeCell ref="A1:E2"/>
    <mergeCell ref="H1:L2"/>
    <mergeCell ref="A3:B3"/>
    <mergeCell ref="H3:I3"/>
    <mergeCell ref="A4:D4"/>
    <mergeCell ref="H4:J4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数值投放!E8:E8</xm:f>
              <xm:sqref>E8</xm:sqref>
            </x14:sparkline>
            <x14:sparkline>
              <xm:f>数值投放!E9:E9</xm:f>
              <xm:sqref>E9</xm:sqref>
            </x14:sparkline>
            <x14:sparkline>
              <xm:f>数值投放!E10:E10</xm:f>
              <xm:sqref>E10</xm:sqref>
            </x14:sparkline>
            <x14:sparkline>
              <xm:f>数值投放!E12:E12</xm:f>
              <xm:sqref>E12</xm:sqref>
            </x14:sparkline>
            <x14:sparkline>
              <xm:f>数值投放!E13:E13</xm:f>
              <xm:sqref>E13</xm:sqref>
            </x14:sparkline>
            <x14:sparkline>
              <xm:f>数值投放!E14:E14</xm:f>
              <xm:sqref>E14</xm:sqref>
            </x14:sparkline>
            <x14:sparkline>
              <xm:f>数值投放!E15:E15</xm:f>
              <xm:sqref>E15</xm:sqref>
            </x14:sparkline>
            <x14:sparkline>
              <xm:f>数值投放!E17:E17</xm:f>
              <xm:sqref>E17</xm:sqref>
            </x14:sparkline>
            <x14:sparkline>
              <xm:f>数值投放!E18:E18</xm:f>
              <xm:sqref>E18</xm:sqref>
            </x14:sparkline>
            <x14:sparkline>
              <xm:f>数值投放!E19:E19</xm:f>
              <xm:sqref>E19</xm:sqref>
            </x14:sparkline>
            <x14:sparkline>
              <xm:f>数值投放!E20:E20</xm:f>
              <xm:sqref>E20</xm:sqref>
            </x14:sparkline>
            <x14:sparkline>
              <xm:f>数值投放!E21:E21</xm:f>
              <xm:sqref>E21</xm:sqref>
            </x14:sparkline>
            <x14:sparkline>
              <xm:f>数值投放!E22:E22</xm:f>
              <xm:sqref>E22</xm:sqref>
            </x14:sparkline>
            <x14:sparkline>
              <xm:f>数值投放!E24:E24</xm:f>
              <xm:sqref>E24</xm:sqref>
            </x14:sparkline>
            <x14:sparkline>
              <xm:f>数值投放!E25:E25</xm:f>
              <xm:sqref>E25</xm:sqref>
            </x14:sparkline>
            <x14:sparkline>
              <xm:f>数值投放!E26:E26</xm:f>
              <xm:sqref>E26</xm:sqref>
            </x14:sparkline>
            <x14:sparkline>
              <xm:f>数值投放!E28:E28</xm:f>
              <xm:sqref>E28</xm:sqref>
            </x14:sparkline>
            <x14:sparkline>
              <xm:f>数值投放!E29:E29</xm:f>
              <xm:sqref>E29</xm:sqref>
            </x14:sparkline>
            <x14:sparkline>
              <xm:f>数值投放!E30:E30</xm:f>
              <xm:sqref>E30</xm:sqref>
            </x14:sparkline>
            <x14:sparkline>
              <xm:f>数值投放!E31:E31</xm:f>
              <xm:sqref>E31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伤害计算</vt:lpstr>
      <vt:lpstr>数值投放</vt:lpstr>
      <vt:lpstr>最终结果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 Tonywww</cp:lastModifiedBy>
  <dcterms:created xsi:type="dcterms:W3CDTF">2023-05-12T11:15:00Z</dcterms:created>
  <dcterms:modified xsi:type="dcterms:W3CDTF">2025-05-16T03:42:07Z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959EB58CF5724AE394FA4858F282CC6F_12</vt:lpwstr>
  </property>
</Properties>
</file>