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 Point" sheetId="1" r:id="rId4"/>
    <sheet state="visible" name="Complexity Adjustment Value" sheetId="2" r:id="rId5"/>
  </sheets>
  <definedNames/>
  <calcPr/>
</workbook>
</file>

<file path=xl/sharedStrings.xml><?xml version="1.0" encoding="utf-8"?>
<sst xmlns="http://schemas.openxmlformats.org/spreadsheetml/2006/main" count="152" uniqueCount="66">
  <si>
    <t>Make Post</t>
  </si>
  <si>
    <t>Edit Post</t>
  </si>
  <si>
    <t>Delete Post</t>
  </si>
  <si>
    <t>Comment on Post</t>
  </si>
  <si>
    <t>Delete Comment</t>
  </si>
  <si>
    <t>Edit Profile</t>
  </si>
  <si>
    <t>Search Profile</t>
  </si>
  <si>
    <t>Follow / Unfollow</t>
  </si>
  <si>
    <t>Like / Unlike</t>
  </si>
  <si>
    <t>No.</t>
  </si>
  <si>
    <t>Simple</t>
  </si>
  <si>
    <t>Avg</t>
  </si>
  <si>
    <t>Complex</t>
  </si>
  <si>
    <t>Total</t>
  </si>
  <si>
    <t>Certify Questionss</t>
  </si>
  <si>
    <t>No. of input</t>
  </si>
  <si>
    <t>Post title, post content</t>
  </si>
  <si>
    <t>New post title, new post content</t>
  </si>
  <si>
    <t>Confirmation to delete post</t>
  </si>
  <si>
    <t>Comment content</t>
  </si>
  <si>
    <t>Confirmation to delete comment</t>
  </si>
  <si>
    <t>New name, new username, new bio, new profile picture</t>
  </si>
  <si>
    <t>Username to be searched</t>
  </si>
  <si>
    <t>User click the follow/unfollow button</t>
  </si>
  <si>
    <t>User click the like/unlike button</t>
  </si>
  <si>
    <t>No. of Output</t>
  </si>
  <si>
    <t>Timestamp, success message</t>
  </si>
  <si>
    <t>Success message</t>
  </si>
  <si>
    <t>Success message, timestamp</t>
  </si>
  <si>
    <t>None</t>
  </si>
  <si>
    <t>List of user</t>
  </si>
  <si>
    <t>No. of Inquiry</t>
  </si>
  <si>
    <t>No. of files</t>
  </si>
  <si>
    <t>No. of External Interface</t>
  </si>
  <si>
    <t>Sub Total (point)</t>
  </si>
  <si>
    <t>Total Point</t>
  </si>
  <si>
    <t>Compl</t>
  </si>
  <si>
    <t>FP = count total *[0.65 + 0.01 *(Total Comp Adj Val)]</t>
  </si>
  <si>
    <t>Total Unadjusted FP</t>
  </si>
  <si>
    <t>Total Adjustment Value</t>
  </si>
  <si>
    <t xml:space="preserve">Total Adjusted FP </t>
  </si>
  <si>
    <t>Note 1 FP = 1 man day</t>
  </si>
  <si>
    <t>Total man days=</t>
  </si>
  <si>
    <t>days</t>
  </si>
  <si>
    <t>Our group consists of 5 people</t>
  </si>
  <si>
    <t xml:space="preserve">Each people can do 7 FP each month </t>
  </si>
  <si>
    <t>So that means (5 * 7) = 35 FP each month</t>
  </si>
  <si>
    <t>(100 / 35) = 2,85 month</t>
  </si>
  <si>
    <t>Complexity Adjustment Value</t>
  </si>
  <si>
    <t>1. Does the system require reliable backup and recovery?</t>
  </si>
  <si>
    <t>2. Are data communications required?</t>
  </si>
  <si>
    <t>3. Are there distributed processing functions?</t>
  </si>
  <si>
    <t>4. Is performance critical?</t>
  </si>
  <si>
    <t>5. Will the system run in an existing, heavily utilized operational environment?</t>
  </si>
  <si>
    <t>6. Does the system require on-line data entry?</t>
  </si>
  <si>
    <t>7. Does the on-line data entry require the input transaction to be built over multiple screens or operations?</t>
  </si>
  <si>
    <t>8. Are the master files updated on-line?</t>
  </si>
  <si>
    <t>9. Are the inputs, outputs, files, or inquiries complex?</t>
  </si>
  <si>
    <t>10. Is the internal processing complex?</t>
  </si>
  <si>
    <t>11. Is the code designed to be reusable?</t>
  </si>
  <si>
    <t>12. Are conversion and installation included in the design?</t>
  </si>
  <si>
    <t>13. Is the system designed for multiple installations in different organizations?</t>
  </si>
  <si>
    <t>14. Is the application designed to facilitate change and ease of use by the user?</t>
  </si>
  <si>
    <t>Each of these questions is answered using a scale that ranges from 0 (not important</t>
  </si>
  <si>
    <t>or applicable) to 5 (absolutely essential).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</si>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</sst>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theme="1"/>
      <name val="Times New Roman"/>
    </font>
    <font/>
    <font>
      <sz val="12.0"/>
      <color theme="1"/>
      <name val="Times New Roman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4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Font="1"/>
    <xf borderId="4" fillId="0" fontId="4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4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2.57"/>
    <col customWidth="1" min="3" max="7" width="9.14"/>
    <col customWidth="1" min="8" max="8" width="21.14"/>
    <col customWidth="1" min="9" max="13" width="9.14"/>
    <col customWidth="1" min="14" max="14" width="17.86"/>
    <col customWidth="1" min="15" max="19" width="9.14"/>
    <col customWidth="1" min="20" max="20" width="17.57"/>
    <col customWidth="1" min="21" max="25" width="8.86"/>
    <col customWidth="1" min="26" max="26" width="17.57"/>
    <col customWidth="1" min="27" max="31" width="8.86"/>
    <col customWidth="1" min="32" max="32" width="17.57"/>
    <col customWidth="1" min="33" max="37" width="8.86"/>
    <col customWidth="1" min="38" max="38" width="17.57"/>
    <col customWidth="1" min="39" max="43" width="8.86"/>
    <col customWidth="1" min="44" max="44" width="18.86"/>
    <col customWidth="1" min="45" max="49" width="8.86"/>
    <col customWidth="1" min="50" max="50" width="17.57"/>
    <col customWidth="1" min="51" max="55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3"/>
      <c r="N1" s="1" t="s">
        <v>2</v>
      </c>
      <c r="O1" s="2"/>
      <c r="P1" s="2"/>
      <c r="Q1" s="2"/>
      <c r="R1" s="2"/>
      <c r="S1" s="3"/>
      <c r="T1" s="1" t="s">
        <v>3</v>
      </c>
      <c r="U1" s="2"/>
      <c r="V1" s="2"/>
      <c r="W1" s="2"/>
      <c r="X1" s="2"/>
      <c r="Y1" s="3"/>
      <c r="Z1" s="1" t="s">
        <v>4</v>
      </c>
      <c r="AA1" s="2"/>
      <c r="AB1" s="2"/>
      <c r="AC1" s="2"/>
      <c r="AD1" s="2"/>
      <c r="AE1" s="3"/>
      <c r="AF1" s="1" t="s">
        <v>5</v>
      </c>
      <c r="AG1" s="2"/>
      <c r="AH1" s="2"/>
      <c r="AI1" s="2"/>
      <c r="AJ1" s="2"/>
      <c r="AK1" s="3"/>
      <c r="AL1" s="1" t="s">
        <v>6</v>
      </c>
      <c r="AM1" s="2"/>
      <c r="AN1" s="2"/>
      <c r="AO1" s="2"/>
      <c r="AP1" s="2"/>
      <c r="AQ1" s="3"/>
      <c r="AR1" s="1" t="s">
        <v>7</v>
      </c>
      <c r="AS1" s="2"/>
      <c r="AT1" s="2"/>
      <c r="AU1" s="2"/>
      <c r="AV1" s="2"/>
      <c r="AW1" s="3"/>
      <c r="AX1" s="1" t="s">
        <v>8</v>
      </c>
      <c r="AY1" s="2"/>
      <c r="AZ1" s="2"/>
      <c r="BA1" s="2"/>
      <c r="BB1" s="2"/>
      <c r="BC1" s="3"/>
    </row>
    <row r="2" ht="21.75" customHeight="1">
      <c r="A2" s="4"/>
      <c r="B2" s="4" t="s">
        <v>0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2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3</v>
      </c>
      <c r="U2" s="4" t="s">
        <v>9</v>
      </c>
      <c r="V2" s="4" t="s">
        <v>10</v>
      </c>
      <c r="W2" s="4" t="s">
        <v>11</v>
      </c>
      <c r="X2" s="4" t="s">
        <v>12</v>
      </c>
      <c r="Y2" s="4" t="s">
        <v>13</v>
      </c>
      <c r="Z2" s="4" t="s">
        <v>4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5</v>
      </c>
      <c r="AG2" s="4" t="s">
        <v>9</v>
      </c>
      <c r="AH2" s="4" t="s">
        <v>10</v>
      </c>
      <c r="AI2" s="4" t="s">
        <v>11</v>
      </c>
      <c r="AJ2" s="4" t="s">
        <v>12</v>
      </c>
      <c r="AK2" s="4" t="s">
        <v>13</v>
      </c>
      <c r="AL2" s="4" t="s">
        <v>14</v>
      </c>
      <c r="AM2" s="4" t="s">
        <v>9</v>
      </c>
      <c r="AN2" s="4" t="s">
        <v>10</v>
      </c>
      <c r="AO2" s="4" t="s">
        <v>11</v>
      </c>
      <c r="AP2" s="4" t="s">
        <v>12</v>
      </c>
      <c r="AQ2" s="4" t="s">
        <v>13</v>
      </c>
      <c r="AR2" s="4" t="s">
        <v>7</v>
      </c>
      <c r="AS2" s="4" t="s">
        <v>9</v>
      </c>
      <c r="AT2" s="4" t="s">
        <v>10</v>
      </c>
      <c r="AU2" s="4" t="s">
        <v>11</v>
      </c>
      <c r="AV2" s="4" t="s">
        <v>12</v>
      </c>
      <c r="AW2" s="4" t="s">
        <v>13</v>
      </c>
      <c r="AX2" s="4" t="s">
        <v>7</v>
      </c>
      <c r="AY2" s="4" t="s">
        <v>9</v>
      </c>
      <c r="AZ2" s="4" t="s">
        <v>10</v>
      </c>
      <c r="BA2" s="4" t="s">
        <v>11</v>
      </c>
      <c r="BB2" s="4" t="s">
        <v>12</v>
      </c>
      <c r="BC2" s="4" t="s">
        <v>13</v>
      </c>
    </row>
    <row r="3" ht="70.5" customHeight="1">
      <c r="A3" s="4" t="s">
        <v>15</v>
      </c>
      <c r="B3" s="5" t="s">
        <v>16</v>
      </c>
      <c r="C3" s="6">
        <v>2.0</v>
      </c>
      <c r="D3" s="4">
        <v>2.0</v>
      </c>
      <c r="E3" s="4">
        <v>0.0</v>
      </c>
      <c r="F3" s="4">
        <v>0.0</v>
      </c>
      <c r="G3" s="7">
        <f>D3*$C$13+E3*$D$13+F3*$E$13</f>
        <v>6</v>
      </c>
      <c r="H3" s="5" t="s">
        <v>17</v>
      </c>
      <c r="I3" s="8">
        <v>2.0</v>
      </c>
      <c r="J3" s="5">
        <v>2.0</v>
      </c>
      <c r="K3" s="5">
        <v>0.0</v>
      </c>
      <c r="L3" s="5">
        <v>0.0</v>
      </c>
      <c r="M3" s="7">
        <f>J3*$C$13+K3*$D$13+L3*$E$13</f>
        <v>6</v>
      </c>
      <c r="N3" s="5" t="s">
        <v>18</v>
      </c>
      <c r="O3" s="8">
        <v>1.0</v>
      </c>
      <c r="P3" s="5">
        <v>1.0</v>
      </c>
      <c r="Q3" s="5">
        <v>0.0</v>
      </c>
      <c r="R3" s="5">
        <v>0.0</v>
      </c>
      <c r="S3" s="7">
        <f>P3*$C$13+Q3*$D$13+R3*$E$13</f>
        <v>3</v>
      </c>
      <c r="T3" s="5" t="s">
        <v>19</v>
      </c>
      <c r="U3" s="8">
        <v>1.0</v>
      </c>
      <c r="V3" s="5">
        <v>1.0</v>
      </c>
      <c r="W3" s="5">
        <v>0.0</v>
      </c>
      <c r="X3" s="5">
        <v>0.0</v>
      </c>
      <c r="Y3" s="7">
        <f>V3*$C$13+W3*$D$13+X3*$E$13</f>
        <v>3</v>
      </c>
      <c r="Z3" s="5" t="s">
        <v>20</v>
      </c>
      <c r="AA3" s="8">
        <v>1.0</v>
      </c>
      <c r="AB3" s="5">
        <v>1.0</v>
      </c>
      <c r="AC3" s="5">
        <v>0.0</v>
      </c>
      <c r="AD3" s="5">
        <v>0.0</v>
      </c>
      <c r="AE3" s="7">
        <f>AB3*$C$13+AC3*$D$13+AD3*$E$13</f>
        <v>3</v>
      </c>
      <c r="AF3" s="5" t="s">
        <v>21</v>
      </c>
      <c r="AG3" s="8">
        <v>4.0</v>
      </c>
      <c r="AH3" s="5">
        <v>3.0</v>
      </c>
      <c r="AI3" s="5">
        <v>1.0</v>
      </c>
      <c r="AJ3" s="5">
        <v>0.0</v>
      </c>
      <c r="AK3" s="7">
        <f>AH3*$C$13+AI3*$D$13+AJ3*$E$13</f>
        <v>13</v>
      </c>
      <c r="AL3" s="5" t="s">
        <v>22</v>
      </c>
      <c r="AM3" s="8">
        <v>1.0</v>
      </c>
      <c r="AN3" s="5">
        <v>1.0</v>
      </c>
      <c r="AO3" s="5">
        <v>0.0</v>
      </c>
      <c r="AP3" s="5">
        <v>0.0</v>
      </c>
      <c r="AQ3" s="7">
        <f>AN3*$C$13+AO3*$D$13+AP3*$E$13</f>
        <v>3</v>
      </c>
      <c r="AR3" s="5" t="s">
        <v>23</v>
      </c>
      <c r="AS3" s="8">
        <v>1.0</v>
      </c>
      <c r="AT3" s="5">
        <v>1.0</v>
      </c>
      <c r="AU3" s="5">
        <v>0.0</v>
      </c>
      <c r="AV3" s="5">
        <v>0.0</v>
      </c>
      <c r="AW3" s="7">
        <f>AT3*$C$13+AU3*$D$13+AV3*$E$13</f>
        <v>3</v>
      </c>
      <c r="AX3" s="5" t="s">
        <v>24</v>
      </c>
      <c r="AY3" s="8">
        <v>1.0</v>
      </c>
      <c r="AZ3" s="5">
        <v>1.0</v>
      </c>
      <c r="BA3" s="5">
        <v>0.0</v>
      </c>
      <c r="BB3" s="5">
        <v>0.0</v>
      </c>
      <c r="BC3" s="7">
        <f>AZ3*$C$13+BA3*$D$13+BB3*$E$13</f>
        <v>3</v>
      </c>
    </row>
    <row r="4" ht="45.75" customHeight="1">
      <c r="A4" s="4" t="s">
        <v>25</v>
      </c>
      <c r="B4" s="5" t="s">
        <v>26</v>
      </c>
      <c r="C4" s="6">
        <v>2.0</v>
      </c>
      <c r="D4" s="4">
        <v>1.0</v>
      </c>
      <c r="E4" s="4">
        <v>1.0</v>
      </c>
      <c r="F4" s="4">
        <v>0.0</v>
      </c>
      <c r="G4" s="7">
        <f>D4*$C$14+E4*$D$14+F4*$E$14</f>
        <v>9</v>
      </c>
      <c r="H4" s="5" t="s">
        <v>26</v>
      </c>
      <c r="I4" s="8">
        <v>2.0</v>
      </c>
      <c r="J4" s="5">
        <v>2.0</v>
      </c>
      <c r="K4" s="5">
        <v>0.0</v>
      </c>
      <c r="L4" s="5">
        <v>0.0</v>
      </c>
      <c r="M4" s="7">
        <f>J4*$C$14+K4*$D$14+L4*$E$14</f>
        <v>8</v>
      </c>
      <c r="N4" s="5" t="s">
        <v>27</v>
      </c>
      <c r="O4" s="8">
        <v>1.0</v>
      </c>
      <c r="P4" s="5">
        <v>1.0</v>
      </c>
      <c r="Q4" s="5">
        <v>0.0</v>
      </c>
      <c r="R4" s="5">
        <v>0.0</v>
      </c>
      <c r="S4" s="7">
        <f>P4*$C$14+Q4*$D$14+R4*$E$14</f>
        <v>4</v>
      </c>
      <c r="T4" s="5" t="s">
        <v>28</v>
      </c>
      <c r="U4" s="8">
        <v>2.0</v>
      </c>
      <c r="V4" s="5">
        <v>2.0</v>
      </c>
      <c r="W4" s="5">
        <v>0.0</v>
      </c>
      <c r="X4" s="5">
        <v>0.0</v>
      </c>
      <c r="Y4" s="7">
        <f>V4*$C$14+W4*$D$14+X4*$E$14</f>
        <v>8</v>
      </c>
      <c r="Z4" s="5" t="s">
        <v>27</v>
      </c>
      <c r="AA4" s="8">
        <v>1.0</v>
      </c>
      <c r="AB4" s="5">
        <v>1.0</v>
      </c>
      <c r="AC4" s="5">
        <v>0.0</v>
      </c>
      <c r="AD4" s="5">
        <v>0.0</v>
      </c>
      <c r="AE4" s="7">
        <f>AB4*$C$14+AC4*$D$14+AD4*$E$14</f>
        <v>4</v>
      </c>
      <c r="AF4" s="5" t="s">
        <v>29</v>
      </c>
      <c r="AG4" s="8">
        <v>0.0</v>
      </c>
      <c r="AH4" s="5">
        <v>0.0</v>
      </c>
      <c r="AI4" s="5">
        <v>0.0</v>
      </c>
      <c r="AJ4" s="5">
        <v>0.0</v>
      </c>
      <c r="AK4" s="7">
        <f>AH4*$C$14+AI4*$D$14+AJ4*$E$14</f>
        <v>0</v>
      </c>
      <c r="AL4" s="5" t="s">
        <v>30</v>
      </c>
      <c r="AM4" s="8">
        <v>1.0</v>
      </c>
      <c r="AN4" s="5">
        <v>0.0</v>
      </c>
      <c r="AO4" s="5">
        <v>1.0</v>
      </c>
      <c r="AP4" s="5">
        <v>0.0</v>
      </c>
      <c r="AQ4" s="7">
        <f>AN4*$C$14+AO4*$D$14+AP4*$E$14</f>
        <v>5</v>
      </c>
      <c r="AR4" s="5" t="s">
        <v>27</v>
      </c>
      <c r="AS4" s="8">
        <v>1.0</v>
      </c>
      <c r="AT4" s="5">
        <v>1.0</v>
      </c>
      <c r="AU4" s="5">
        <v>0.0</v>
      </c>
      <c r="AV4" s="5">
        <v>0.0</v>
      </c>
      <c r="AW4" s="7">
        <f>AT4*$C$14+AU4*$D$14+AV4*$E$14</f>
        <v>4</v>
      </c>
      <c r="AX4" s="5" t="s">
        <v>29</v>
      </c>
      <c r="AY4" s="8">
        <v>0.0</v>
      </c>
      <c r="AZ4" s="5">
        <v>0.0</v>
      </c>
      <c r="BA4" s="5">
        <v>0.0</v>
      </c>
      <c r="BB4" s="5">
        <v>0.0</v>
      </c>
      <c r="BC4" s="7">
        <f>AZ4*$C$14+BA4*$D$14+BB4*$E$14</f>
        <v>0</v>
      </c>
    </row>
    <row r="5" ht="38.25" customHeight="1">
      <c r="A5" s="4" t="s">
        <v>31</v>
      </c>
      <c r="B5" s="5" t="s">
        <v>29</v>
      </c>
      <c r="C5" s="6">
        <v>0.0</v>
      </c>
      <c r="D5" s="4">
        <v>0.0</v>
      </c>
      <c r="E5" s="4">
        <v>0.0</v>
      </c>
      <c r="F5" s="4">
        <v>0.0</v>
      </c>
      <c r="G5" s="7">
        <f>D5*$C$15+E5*$D$15+F5*$E$15</f>
        <v>0</v>
      </c>
      <c r="H5" s="5" t="s">
        <v>29</v>
      </c>
      <c r="I5" s="8">
        <v>0.0</v>
      </c>
      <c r="J5" s="5">
        <v>0.0</v>
      </c>
      <c r="K5" s="5">
        <v>0.0</v>
      </c>
      <c r="L5" s="5">
        <v>0.0</v>
      </c>
      <c r="M5" s="7">
        <f>J5*$C$15+K5*$D$15+L5*$E$15</f>
        <v>0</v>
      </c>
      <c r="N5" s="5" t="s">
        <v>29</v>
      </c>
      <c r="O5" s="8">
        <v>0.0</v>
      </c>
      <c r="P5" s="5">
        <v>0.0</v>
      </c>
      <c r="Q5" s="5">
        <v>0.0</v>
      </c>
      <c r="R5" s="5">
        <v>0.0</v>
      </c>
      <c r="S5" s="7">
        <f>P5*$C$15+Q5*$D$15+R5*$E$15</f>
        <v>0</v>
      </c>
      <c r="T5" s="5" t="s">
        <v>29</v>
      </c>
      <c r="U5" s="8">
        <v>0.0</v>
      </c>
      <c r="V5" s="5">
        <v>0.0</v>
      </c>
      <c r="W5" s="5">
        <v>0.0</v>
      </c>
      <c r="X5" s="5">
        <v>0.0</v>
      </c>
      <c r="Y5" s="7">
        <f>V5*$C$15+W5*$D$15+X5*$E$15</f>
        <v>0</v>
      </c>
      <c r="Z5" s="5" t="s">
        <v>29</v>
      </c>
      <c r="AA5" s="8">
        <v>0.0</v>
      </c>
      <c r="AB5" s="5">
        <v>0.0</v>
      </c>
      <c r="AC5" s="5">
        <v>0.0</v>
      </c>
      <c r="AD5" s="5">
        <v>0.0</v>
      </c>
      <c r="AE5" s="7">
        <f>AB5*$C$15+AC5*$D$15+AD5*$E$15</f>
        <v>0</v>
      </c>
      <c r="AF5" s="5" t="s">
        <v>29</v>
      </c>
      <c r="AG5" s="8">
        <v>0.0</v>
      </c>
      <c r="AH5" s="5">
        <v>0.0</v>
      </c>
      <c r="AI5" s="5">
        <v>0.0</v>
      </c>
      <c r="AJ5" s="5">
        <v>0.0</v>
      </c>
      <c r="AK5" s="7">
        <f>AH5*$C$15+AI5*$D$15+AJ5*$E$15</f>
        <v>0</v>
      </c>
      <c r="AL5" s="5" t="s">
        <v>6</v>
      </c>
      <c r="AM5" s="8">
        <v>1.0</v>
      </c>
      <c r="AN5" s="5">
        <v>0.0</v>
      </c>
      <c r="AO5" s="5">
        <v>0.0</v>
      </c>
      <c r="AP5" s="5">
        <v>1.0</v>
      </c>
      <c r="AQ5" s="7">
        <f>AN5*$C$15+AO5*$D$15+AP5*$E$15</f>
        <v>6</v>
      </c>
      <c r="AR5" s="5" t="s">
        <v>29</v>
      </c>
      <c r="AS5" s="8">
        <v>0.0</v>
      </c>
      <c r="AT5" s="5">
        <v>0.0</v>
      </c>
      <c r="AU5" s="5">
        <v>0.0</v>
      </c>
      <c r="AV5" s="5">
        <v>0.0</v>
      </c>
      <c r="AW5" s="7">
        <f>AT5*$C$15+AU5*$D$15+AV5*$E$15</f>
        <v>0</v>
      </c>
      <c r="AX5" s="5" t="s">
        <v>29</v>
      </c>
      <c r="AY5" s="8">
        <v>0.0</v>
      </c>
      <c r="AZ5" s="5">
        <v>0.0</v>
      </c>
      <c r="BA5" s="5">
        <v>0.0</v>
      </c>
      <c r="BB5" s="5">
        <v>0.0</v>
      </c>
      <c r="BC5" s="7">
        <f>AZ5*$C$15+BA5*$D$15+BB5*$E$15</f>
        <v>0</v>
      </c>
    </row>
    <row r="6" ht="51.75" customHeight="1">
      <c r="A6" s="4" t="s">
        <v>32</v>
      </c>
      <c r="B6" s="5" t="s">
        <v>29</v>
      </c>
      <c r="C6" s="6">
        <v>0.0</v>
      </c>
      <c r="D6" s="4">
        <v>0.0</v>
      </c>
      <c r="E6" s="4">
        <v>0.0</v>
      </c>
      <c r="F6" s="4">
        <v>0.0</v>
      </c>
      <c r="G6" s="7">
        <f>D6*$C$16+E6*$D$16+F6*$E$16</f>
        <v>0</v>
      </c>
      <c r="H6" s="5" t="s">
        <v>29</v>
      </c>
      <c r="I6" s="8">
        <v>0.0</v>
      </c>
      <c r="J6" s="5">
        <v>0.0</v>
      </c>
      <c r="K6" s="5">
        <v>0.0</v>
      </c>
      <c r="L6" s="5">
        <v>0.0</v>
      </c>
      <c r="M6" s="7">
        <f>J6*$C$16+K6*$D$16+L6*$E$16</f>
        <v>0</v>
      </c>
      <c r="N6" s="5" t="s">
        <v>29</v>
      </c>
      <c r="O6" s="8">
        <v>0.0</v>
      </c>
      <c r="P6" s="5">
        <v>0.0</v>
      </c>
      <c r="Q6" s="5">
        <v>0.0</v>
      </c>
      <c r="R6" s="5">
        <v>0.0</v>
      </c>
      <c r="S6" s="7">
        <f>P6*$C$16+Q6*$D$16+R6*$E$16</f>
        <v>0</v>
      </c>
      <c r="T6" s="5" t="s">
        <v>29</v>
      </c>
      <c r="U6" s="8">
        <v>0.0</v>
      </c>
      <c r="V6" s="5">
        <v>0.0</v>
      </c>
      <c r="W6" s="5">
        <v>0.0</v>
      </c>
      <c r="X6" s="5">
        <v>0.0</v>
      </c>
      <c r="Y6" s="7">
        <f>V6*$C$16+W6*$D$16+X6*$E$16</f>
        <v>0</v>
      </c>
      <c r="Z6" s="5" t="s">
        <v>29</v>
      </c>
      <c r="AA6" s="8">
        <v>0.0</v>
      </c>
      <c r="AB6" s="5">
        <v>0.0</v>
      </c>
      <c r="AC6" s="5">
        <v>0.0</v>
      </c>
      <c r="AD6" s="5">
        <v>0.0</v>
      </c>
      <c r="AE6" s="7">
        <f>AB6*$C$16+AC6*$D$16+AD6*$E$16</f>
        <v>0</v>
      </c>
      <c r="AF6" s="5" t="s">
        <v>29</v>
      </c>
      <c r="AG6" s="8">
        <v>0.0</v>
      </c>
      <c r="AH6" s="5">
        <v>0.0</v>
      </c>
      <c r="AI6" s="5">
        <v>0.0</v>
      </c>
      <c r="AJ6" s="5">
        <v>0.0</v>
      </c>
      <c r="AK6" s="7">
        <f>AH6*$C$16+AI6*$D$16+AJ6*$E$16</f>
        <v>0</v>
      </c>
      <c r="AL6" s="5" t="s">
        <v>29</v>
      </c>
      <c r="AM6" s="8">
        <v>0.0</v>
      </c>
      <c r="AN6" s="5">
        <v>0.0</v>
      </c>
      <c r="AO6" s="5">
        <v>0.0</v>
      </c>
      <c r="AP6" s="5">
        <v>0.0</v>
      </c>
      <c r="AQ6" s="7">
        <f>AN6*$C$16+AO6*$D$16+AP6*$E$16</f>
        <v>0</v>
      </c>
      <c r="AR6" s="5" t="s">
        <v>29</v>
      </c>
      <c r="AS6" s="8">
        <v>0.0</v>
      </c>
      <c r="AT6" s="5">
        <v>0.0</v>
      </c>
      <c r="AU6" s="5">
        <v>0.0</v>
      </c>
      <c r="AV6" s="5">
        <v>0.0</v>
      </c>
      <c r="AW6" s="7">
        <f>AT6*$C$16+AU6*$D$16+AV6*$E$16</f>
        <v>0</v>
      </c>
      <c r="AX6" s="5" t="s">
        <v>29</v>
      </c>
      <c r="AY6" s="8">
        <v>0.0</v>
      </c>
      <c r="AZ6" s="5">
        <v>0.0</v>
      </c>
      <c r="BA6" s="5">
        <v>0.0</v>
      </c>
      <c r="BB6" s="5">
        <v>0.0</v>
      </c>
      <c r="BC6" s="7">
        <f>AZ6*$C$16+BA6*$D$16+BB6*$E$16</f>
        <v>0</v>
      </c>
    </row>
    <row r="7" ht="38.25" customHeight="1">
      <c r="A7" s="4" t="s">
        <v>33</v>
      </c>
      <c r="B7" s="5" t="s">
        <v>29</v>
      </c>
      <c r="C7" s="6">
        <v>0.0</v>
      </c>
      <c r="D7" s="4">
        <v>0.0</v>
      </c>
      <c r="E7" s="4">
        <v>0.0</v>
      </c>
      <c r="F7" s="4">
        <v>0.0</v>
      </c>
      <c r="G7" s="7">
        <f>D7*$C$17+E7*$D$17+F7*$E$17</f>
        <v>0</v>
      </c>
      <c r="H7" s="5" t="s">
        <v>29</v>
      </c>
      <c r="I7" s="8">
        <v>0.0</v>
      </c>
      <c r="J7" s="5">
        <v>0.0</v>
      </c>
      <c r="K7" s="5">
        <v>0.0</v>
      </c>
      <c r="L7" s="5">
        <v>0.0</v>
      </c>
      <c r="M7" s="7">
        <f>J7*$C$17+K7*$D$17+L7*$E$17</f>
        <v>0</v>
      </c>
      <c r="N7" s="5" t="s">
        <v>29</v>
      </c>
      <c r="O7" s="8">
        <v>0.0</v>
      </c>
      <c r="P7" s="5">
        <v>0.0</v>
      </c>
      <c r="Q7" s="5">
        <v>0.0</v>
      </c>
      <c r="R7" s="5">
        <v>0.0</v>
      </c>
      <c r="S7" s="7">
        <f>P7*$C$17+Q7*$D$17+R7*$E$17</f>
        <v>0</v>
      </c>
      <c r="T7" s="5" t="s">
        <v>29</v>
      </c>
      <c r="U7" s="8">
        <v>0.0</v>
      </c>
      <c r="V7" s="5">
        <v>0.0</v>
      </c>
      <c r="W7" s="5">
        <v>0.0</v>
      </c>
      <c r="X7" s="5">
        <v>0.0</v>
      </c>
      <c r="Y7" s="7">
        <f>V7*$C$17+W7*$D$17+X7*$E$17</f>
        <v>0</v>
      </c>
      <c r="Z7" s="5" t="s">
        <v>29</v>
      </c>
      <c r="AA7" s="8">
        <v>0.0</v>
      </c>
      <c r="AB7" s="5">
        <v>0.0</v>
      </c>
      <c r="AC7" s="5">
        <v>0.0</v>
      </c>
      <c r="AD7" s="5">
        <v>0.0</v>
      </c>
      <c r="AE7" s="7">
        <f>AB7*$C$17+AC7*$D$17+AD7*$E$17</f>
        <v>0</v>
      </c>
      <c r="AF7" s="5" t="s">
        <v>29</v>
      </c>
      <c r="AG7" s="8">
        <v>0.0</v>
      </c>
      <c r="AH7" s="5">
        <v>0.0</v>
      </c>
      <c r="AI7" s="5">
        <v>0.0</v>
      </c>
      <c r="AJ7" s="5">
        <v>0.0</v>
      </c>
      <c r="AK7" s="7">
        <f>AH7*$C$17+AI7*$D$17+AJ7*$E$17</f>
        <v>0</v>
      </c>
      <c r="AL7" s="5" t="s">
        <v>29</v>
      </c>
      <c r="AM7" s="8">
        <v>0.0</v>
      </c>
      <c r="AN7" s="5">
        <v>0.0</v>
      </c>
      <c r="AO7" s="5">
        <v>0.0</v>
      </c>
      <c r="AP7" s="5">
        <v>0.0</v>
      </c>
      <c r="AQ7" s="7">
        <f>AN7*$C$17+AO7*$D$17+AP7*$E$17</f>
        <v>0</v>
      </c>
      <c r="AR7" s="5" t="s">
        <v>29</v>
      </c>
      <c r="AS7" s="8">
        <v>0.0</v>
      </c>
      <c r="AT7" s="5">
        <v>0.0</v>
      </c>
      <c r="AU7" s="5">
        <v>0.0</v>
      </c>
      <c r="AV7" s="5">
        <v>0.0</v>
      </c>
      <c r="AW7" s="7">
        <f>AT7*$C$17+AU7*$D$17+AV7*$E$17</f>
        <v>0</v>
      </c>
      <c r="AX7" s="5" t="s">
        <v>29</v>
      </c>
      <c r="AY7" s="8">
        <v>0.0</v>
      </c>
      <c r="AZ7" s="5">
        <v>0.0</v>
      </c>
      <c r="BA7" s="5">
        <v>0.0</v>
      </c>
      <c r="BB7" s="5">
        <v>0.0</v>
      </c>
      <c r="BC7" s="7">
        <f>AZ7*$C$17+BA7*$D$17+BB7*$E$17</f>
        <v>0</v>
      </c>
    </row>
    <row r="8" ht="14.25" customHeight="1">
      <c r="A8" s="9" t="s">
        <v>34</v>
      </c>
      <c r="B8" s="4"/>
      <c r="C8" s="4"/>
      <c r="D8" s="4"/>
      <c r="E8" s="4"/>
      <c r="F8" s="4"/>
      <c r="G8" s="7">
        <f>SUM(G3:G7)</f>
        <v>15</v>
      </c>
      <c r="H8" s="4"/>
      <c r="I8" s="4"/>
      <c r="J8" s="4"/>
      <c r="K8" s="4"/>
      <c r="L8" s="4"/>
      <c r="M8" s="7">
        <f>SUM(M3:M7)</f>
        <v>14</v>
      </c>
      <c r="N8" s="4"/>
      <c r="O8" s="4"/>
      <c r="P8" s="4"/>
      <c r="Q8" s="4"/>
      <c r="R8" s="4"/>
      <c r="S8" s="7">
        <f>SUM(S3:S7)</f>
        <v>7</v>
      </c>
      <c r="T8" s="4"/>
      <c r="U8" s="4"/>
      <c r="V8" s="4"/>
      <c r="W8" s="4"/>
      <c r="X8" s="4"/>
      <c r="Y8" s="7">
        <f>SUM(Y3:Y7)</f>
        <v>11</v>
      </c>
      <c r="Z8" s="4"/>
      <c r="AA8" s="4"/>
      <c r="AB8" s="4"/>
      <c r="AC8" s="4"/>
      <c r="AD8" s="4"/>
      <c r="AE8" s="7">
        <f>SUM(AE3:AE7)</f>
        <v>7</v>
      </c>
      <c r="AF8" s="4"/>
      <c r="AG8" s="4"/>
      <c r="AH8" s="4"/>
      <c r="AI8" s="4"/>
      <c r="AJ8" s="4"/>
      <c r="AK8" s="7">
        <f>SUM(AK3:AK7)</f>
        <v>13</v>
      </c>
      <c r="AL8" s="4"/>
      <c r="AM8" s="4"/>
      <c r="AN8" s="4"/>
      <c r="AO8" s="4"/>
      <c r="AP8" s="4"/>
      <c r="AQ8" s="7">
        <f>SUM(AQ3:AQ7)</f>
        <v>14</v>
      </c>
      <c r="AR8" s="4"/>
      <c r="AS8" s="4"/>
      <c r="AT8" s="4"/>
      <c r="AU8" s="4"/>
      <c r="AV8" s="4"/>
      <c r="AW8" s="7">
        <f>SUM(AW3:AW7)</f>
        <v>7</v>
      </c>
      <c r="AX8" s="4"/>
      <c r="AY8" s="4"/>
      <c r="AZ8" s="4"/>
      <c r="BA8" s="4"/>
      <c r="BB8" s="4"/>
      <c r="BC8" s="7">
        <f>SUM(BC3:BC7)</f>
        <v>3</v>
      </c>
    </row>
    <row r="9" ht="14.25" customHeight="1"/>
    <row r="10" ht="14.25" customHeight="1">
      <c r="A10" s="10" t="s">
        <v>35</v>
      </c>
      <c r="B10" s="11">
        <f>SUM(8:8)</f>
        <v>91</v>
      </c>
    </row>
    <row r="11" ht="14.25" customHeight="1"/>
    <row r="12" ht="14.25" customHeight="1">
      <c r="B12" s="12"/>
      <c r="C12" s="12" t="s">
        <v>10</v>
      </c>
      <c r="D12" s="12" t="s">
        <v>11</v>
      </c>
      <c r="E12" s="12" t="s">
        <v>36</v>
      </c>
    </row>
    <row r="13" ht="14.25" customHeight="1">
      <c r="B13" s="12" t="s">
        <v>15</v>
      </c>
      <c r="C13" s="12">
        <v>3.0</v>
      </c>
      <c r="D13" s="12">
        <v>4.0</v>
      </c>
      <c r="E13" s="12">
        <v>6.0</v>
      </c>
    </row>
    <row r="14" ht="14.25" customHeight="1">
      <c r="B14" s="12" t="s">
        <v>25</v>
      </c>
      <c r="C14" s="12">
        <v>4.0</v>
      </c>
      <c r="D14" s="12">
        <v>5.0</v>
      </c>
      <c r="E14" s="12">
        <v>7.0</v>
      </c>
    </row>
    <row r="15" ht="14.25" customHeight="1">
      <c r="B15" s="12" t="s">
        <v>31</v>
      </c>
      <c r="C15" s="12">
        <v>3.0</v>
      </c>
      <c r="D15" s="12">
        <v>4.0</v>
      </c>
      <c r="E15" s="12">
        <v>6.0</v>
      </c>
    </row>
    <row r="16" ht="14.25" customHeight="1">
      <c r="B16" s="12" t="s">
        <v>32</v>
      </c>
      <c r="C16" s="12">
        <v>7.0</v>
      </c>
      <c r="D16" s="12">
        <v>10.0</v>
      </c>
      <c r="E16" s="12">
        <v>15.0</v>
      </c>
    </row>
    <row r="17" ht="14.25" customHeight="1">
      <c r="B17" s="12" t="s">
        <v>33</v>
      </c>
      <c r="C17" s="12">
        <v>5.0</v>
      </c>
      <c r="D17" s="12">
        <v>7.0</v>
      </c>
      <c r="E17" s="12">
        <v>10.0</v>
      </c>
    </row>
    <row r="18" ht="14.25" customHeight="1"/>
    <row r="19" ht="14.25" customHeight="1"/>
    <row r="20" ht="14.25" customHeight="1">
      <c r="A20" s="10" t="s">
        <v>37</v>
      </c>
    </row>
    <row r="21" ht="14.25" customHeight="1"/>
    <row r="22" ht="14.25" customHeight="1"/>
    <row r="23" ht="14.25" customHeight="1">
      <c r="A23" s="10" t="s">
        <v>38</v>
      </c>
      <c r="B23" s="11">
        <f>B10</f>
        <v>91</v>
      </c>
    </row>
    <row r="24" ht="14.25" customHeight="1">
      <c r="A24" s="10" t="s">
        <v>39</v>
      </c>
      <c r="B24" s="11">
        <f>'Complexity Adjustment Value'!B22</f>
        <v>45</v>
      </c>
    </row>
    <row r="25" ht="14.25" customHeight="1">
      <c r="A25" s="10" t="s">
        <v>40</v>
      </c>
      <c r="B25" s="11">
        <f>B23*(0.65+0.01*B24)</f>
        <v>100.1</v>
      </c>
    </row>
    <row r="26" ht="14.25" customHeight="1"/>
    <row r="27" ht="14.25" customHeight="1">
      <c r="A27" s="10" t="s">
        <v>41</v>
      </c>
    </row>
    <row r="28" ht="14.25" customHeight="1">
      <c r="A28" s="10" t="s">
        <v>42</v>
      </c>
      <c r="B28" s="11">
        <f>B25</f>
        <v>100.1</v>
      </c>
      <c r="C28" s="10" t="s">
        <v>43</v>
      </c>
    </row>
    <row r="29" ht="14.25" customHeight="1"/>
    <row r="30" ht="14.25" customHeight="1">
      <c r="A30" s="10" t="s">
        <v>44</v>
      </c>
    </row>
    <row r="31" ht="14.25" customHeight="1">
      <c r="A31" s="10" t="s">
        <v>45</v>
      </c>
    </row>
    <row r="32" ht="14.25" customHeight="1">
      <c r="A32" s="10" t="s">
        <v>46</v>
      </c>
    </row>
    <row r="33" ht="14.25" customHeight="1">
      <c r="A33" s="10" t="s">
        <v>47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R1:AW1"/>
    <mergeCell ref="AX1:BC1"/>
    <mergeCell ref="A1:G1"/>
    <mergeCell ref="H1:M1"/>
    <mergeCell ref="N1:S1"/>
    <mergeCell ref="T1:Y1"/>
    <mergeCell ref="Z1:AE1"/>
    <mergeCell ref="AF1:AK1"/>
    <mergeCell ref="AL1:AQ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1.43"/>
    <col customWidth="1" min="2" max="26" width="8.86"/>
  </cols>
  <sheetData>
    <row r="1" ht="14.25" customHeight="1"/>
    <row r="2" ht="14.25" customHeight="1"/>
    <row r="3" ht="14.25" customHeight="1">
      <c r="A3" s="13" t="s">
        <v>48</v>
      </c>
      <c r="B3" s="3"/>
    </row>
    <row r="4" ht="14.25" customHeight="1">
      <c r="A4" s="14" t="s">
        <v>49</v>
      </c>
      <c r="B4" s="14">
        <v>5.0</v>
      </c>
    </row>
    <row r="5" ht="14.25" customHeight="1">
      <c r="A5" s="14" t="s">
        <v>50</v>
      </c>
      <c r="B5" s="14">
        <v>4.0</v>
      </c>
    </row>
    <row r="6" ht="14.25" customHeight="1">
      <c r="A6" s="14" t="s">
        <v>51</v>
      </c>
      <c r="B6" s="14">
        <v>2.0</v>
      </c>
    </row>
    <row r="7" ht="14.25" customHeight="1">
      <c r="A7" s="14" t="s">
        <v>52</v>
      </c>
      <c r="B7" s="14">
        <v>5.0</v>
      </c>
    </row>
    <row r="8" ht="14.25" customHeight="1">
      <c r="A8" s="14" t="s">
        <v>53</v>
      </c>
      <c r="B8" s="14">
        <v>2.0</v>
      </c>
    </row>
    <row r="9" ht="14.25" customHeight="1">
      <c r="A9" s="14" t="s">
        <v>54</v>
      </c>
      <c r="B9" s="14">
        <v>5.0</v>
      </c>
    </row>
    <row r="10" ht="14.25" customHeight="1">
      <c r="A10" s="14" t="s">
        <v>55</v>
      </c>
      <c r="B10" s="14">
        <v>0.0</v>
      </c>
    </row>
    <row r="11" ht="14.25" customHeight="1">
      <c r="A11" s="14" t="s">
        <v>56</v>
      </c>
      <c r="B11" s="14">
        <v>5.0</v>
      </c>
    </row>
    <row r="12" ht="14.25" customHeight="1">
      <c r="A12" s="14" t="s">
        <v>57</v>
      </c>
      <c r="B12" s="14">
        <v>1.0</v>
      </c>
    </row>
    <row r="13" ht="14.25" customHeight="1">
      <c r="A13" s="14" t="s">
        <v>58</v>
      </c>
      <c r="B13" s="14">
        <v>1.0</v>
      </c>
    </row>
    <row r="14" ht="14.25" customHeight="1">
      <c r="A14" s="14" t="s">
        <v>59</v>
      </c>
      <c r="B14" s="14">
        <v>5.0</v>
      </c>
    </row>
    <row r="15" ht="14.25" customHeight="1">
      <c r="A15" s="14" t="s">
        <v>60</v>
      </c>
      <c r="B15" s="14">
        <v>1.0</v>
      </c>
    </row>
    <row r="16" ht="14.25" customHeight="1">
      <c r="A16" s="14" t="s">
        <v>61</v>
      </c>
      <c r="B16" s="14">
        <v>5.0</v>
      </c>
    </row>
    <row r="17" ht="14.25" customHeight="1">
      <c r="A17" s="14" t="s">
        <v>62</v>
      </c>
      <c r="B17" s="14">
        <v>4.0</v>
      </c>
    </row>
    <row r="18" ht="14.25" customHeight="1">
      <c r="A18" s="15"/>
      <c r="B18" s="15"/>
    </row>
    <row r="19" ht="14.25" customHeight="1">
      <c r="A19" s="16" t="s">
        <v>63</v>
      </c>
      <c r="B19" s="17"/>
    </row>
    <row r="20" ht="14.25" customHeight="1">
      <c r="A20" s="18" t="s">
        <v>64</v>
      </c>
      <c r="B20" s="19"/>
    </row>
    <row r="21" ht="14.25" customHeight="1">
      <c r="A21" s="20"/>
      <c r="B21" s="20"/>
    </row>
    <row r="22" ht="14.25" customHeight="1">
      <c r="A22" s="14" t="s">
        <v>65</v>
      </c>
      <c r="B22" s="21">
        <f>SUM(B4:B17)</f>
        <v>45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