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3\6семестр\Рынки\"/>
    </mc:Choice>
  </mc:AlternateContent>
  <bookViews>
    <workbookView xWindow="0" yWindow="0" windowWidth="25135" windowHeight="10486" tabRatio="500"/>
  </bookViews>
  <sheets>
    <sheet name="PEST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O23" i="1"/>
  <c r="M25" i="1"/>
  <c r="M23" i="1"/>
  <c r="M18" i="1"/>
  <c r="M17" i="1"/>
  <c r="B36" i="1"/>
  <c r="H36" i="1"/>
  <c r="I30" i="1"/>
  <c r="I28" i="1"/>
  <c r="I25" i="1"/>
  <c r="I24" i="1"/>
  <c r="I20" i="1"/>
  <c r="I19" i="1"/>
  <c r="H19" i="1"/>
  <c r="H20" i="1"/>
  <c r="H21" i="1"/>
  <c r="I21" i="1"/>
  <c r="M19" i="1"/>
  <c r="H33" i="1"/>
  <c r="I33" i="1"/>
  <c r="H34" i="1"/>
  <c r="I34" i="1"/>
  <c r="H29" i="1"/>
  <c r="I29" i="1"/>
  <c r="H28" i="1"/>
  <c r="M24" i="1"/>
  <c r="H30" i="1"/>
  <c r="H25" i="1"/>
  <c r="O18" i="1"/>
  <c r="H24" i="1"/>
  <c r="O17" i="1"/>
</calcChain>
</file>

<file path=xl/sharedStrings.xml><?xml version="1.0" encoding="utf-8"?>
<sst xmlns="http://schemas.openxmlformats.org/spreadsheetml/2006/main" count="114" uniqueCount="78">
  <si>
    <t>Политические</t>
  </si>
  <si>
    <t>…</t>
  </si>
  <si>
    <t>Влияние фактора</t>
  </si>
  <si>
    <t>Экспертная оценка</t>
  </si>
  <si>
    <t>Средняя оценка</t>
  </si>
  <si>
    <t>Оценка с поправкой на вес</t>
  </si>
  <si>
    <t>ПОЛИТИЧЕСКИЕ ФАКТОРЫ</t>
  </si>
  <si>
    <t>Описание фактора</t>
  </si>
  <si>
    <t>ЭКОНОМИЧЕСКИЕ ФАКТОРЫ</t>
  </si>
  <si>
    <t>СОЦИАЛЬНО - КУЛЬТУРНЫЕ ФАКТОРЫ</t>
  </si>
  <si>
    <t>ТЕХНОЛОГИЧЕСКИЕ ФАКТОРЫ</t>
  </si>
  <si>
    <t>ОБЩИЙ ИТОГ</t>
  </si>
  <si>
    <t>2. Оцените степень влияния каждого фактора на продажи и прибыль компании по 3-бальной шкале, где</t>
  </si>
  <si>
    <t>1 балл</t>
  </si>
  <si>
    <t>2 балла</t>
  </si>
  <si>
    <t>3 балла</t>
  </si>
  <si>
    <t>Количество людей может быть изменено</t>
  </si>
  <si>
    <t>Расчетный столбец</t>
  </si>
  <si>
    <t>4. В столбце автоматически рассчитается среднее арифметическое по сделанным оценкам</t>
  </si>
  <si>
    <t>влияние фактора мало, любое изменение фактора практически не влияет на деятельность компании</t>
  </si>
  <si>
    <t>только значимое изменение фактора влияют на продажи и прибыль компании</t>
  </si>
  <si>
    <t>влияние фактора высоко, любые колебания вызывают значимые изменения в продажах и прибыли компании</t>
  </si>
  <si>
    <t>Фактор</t>
  </si>
  <si>
    <t>Вес</t>
  </si>
  <si>
    <t>ПОЛИТИЧЕСКИЕ</t>
  </si>
  <si>
    <t>ЭКОНОМИЧЕСКИЕ</t>
  </si>
  <si>
    <t>ТЕХНОЛОГИЧЕСКИЕ</t>
  </si>
  <si>
    <t>СОЦИАЛЬНО-КУЛЬТУРНЫЕ</t>
  </si>
  <si>
    <t>Экономические</t>
  </si>
  <si>
    <t>Социально-культурные</t>
  </si>
  <si>
    <t>Технологические</t>
  </si>
  <si>
    <t>Изменение в отрасли</t>
  </si>
  <si>
    <t>Изменение в компании</t>
  </si>
  <si>
    <t>Действия</t>
  </si>
  <si>
    <t>Шаблон для проведения PEST-анализа</t>
  </si>
  <si>
    <t>1.В первый столбец таблицы  1 впишите факторы, которые могут оказать влияние на продажи и прибыль вашей компании.</t>
  </si>
  <si>
    <t xml:space="preserve"> </t>
  </si>
  <si>
    <t>3. Самостоятельно или с привлечением экспертов оцените вероятность изменения каждого фактора по 5-ти бальной шкале, где 1 - низкая вероятность, 5 - высокая вероятность</t>
  </si>
  <si>
    <t>5. В столбце автоматически рассчитается значимость фактора для деятельности компании с учетом веса (влияния фактора) по формуле:</t>
  </si>
  <si>
    <t>6. Распределите все факторы в таблице PEST-анализа в соотвествующих ячейках в порядке убывания значимости</t>
  </si>
  <si>
    <t>Задание 2</t>
  </si>
  <si>
    <t>7. Сделайте выводы</t>
  </si>
  <si>
    <t>Обратите внимание! В таблицах приведен пример расчета! Его необходимо удалить и заменить на свой вариант расчетов в соответствии с выбранной компанией!</t>
  </si>
  <si>
    <t>Территориальная принадлежность</t>
  </si>
  <si>
    <t>Традиции и культурные ценности потребителей</t>
  </si>
  <si>
    <t>Нравственная атмосфера в обществе</t>
  </si>
  <si>
    <t>Государственная экономическая политика</t>
  </si>
  <si>
    <t xml:space="preserve">Инновационный потенциал компании </t>
  </si>
  <si>
    <t>Темпы технологических изменений в отрасли</t>
  </si>
  <si>
    <t>Покупательная способность населения</t>
  </si>
  <si>
    <t>Структура потребления</t>
  </si>
  <si>
    <t>Государственная социальная политика</t>
  </si>
  <si>
    <t>Влияние общественности на решения законодательных органов</t>
  </si>
  <si>
    <t>Электро-гриль "Bosh TCG4104"</t>
  </si>
  <si>
    <t>Кохнюк Александра ФИТ 3 курс 2 группа</t>
  </si>
  <si>
    <t>Не повлияет</t>
  </si>
  <si>
    <t>Влияет на регулирование цен на добычу/покупку/импорт сырья, материалов, необходимых для изготовления электрогриля</t>
  </si>
  <si>
    <t>Приоритет на сырье для изготовления краски может менятся всвязи с экономической политикой</t>
  </si>
  <si>
    <t>Рассматривать компании, которые поддерживаются государством для изготовления сырья</t>
  </si>
  <si>
    <t>-</t>
  </si>
  <si>
    <t xml:space="preserve">При увеличении покупательной способности люди будут покупать более дорогие модели электрогриля, что будет способствовать их
 развитию  
</t>
  </si>
  <si>
    <t xml:space="preserve">Чем чаще покупают электрогриль тем больше спрос, тем больше в отрасли необходимо будет наращиванию заводов по изготовлению либо улучшение технологических процессов
</t>
  </si>
  <si>
    <t>Когда растет покупательская способность, проводить агрессивный маркетинг, увеличивать производительную мощность</t>
  </si>
  <si>
    <t xml:space="preserve">Увеличивать производство, при увеличении структуры потребления
</t>
  </si>
  <si>
    <t xml:space="preserve">Чем больше продастся электрогриля за промежуток времени, тем больше компания сможет выделять средства на развитие отрасли
</t>
  </si>
  <si>
    <t xml:space="preserve">Чем больше продастся электрогриля за промежуток времени, тем больше компания заработает на издержках на производства
</t>
  </si>
  <si>
    <t>Если какая-либо компания создаст новую модель электрогриля, то создаст хорошую конкуренцию для других и мотивацию сделать что-то похожее</t>
  </si>
  <si>
    <t>Хорошее качество = Больше покупателей</t>
  </si>
  <si>
    <t>Привлеч лиц для улучшения моделей и создания новых</t>
  </si>
  <si>
    <t>Повлияет на качество электрогриля, оно либо ухудшиться, либо улучшиться</t>
  </si>
  <si>
    <t>Приоритет компании повысится, либо понизится</t>
  </si>
  <si>
    <t>Электрогрилем чаще пользуются те, кто проживает в частных домах, так как это пожароопасно</t>
  </si>
  <si>
    <t>Увеличивать пожарную безопасность электрогриля</t>
  </si>
  <si>
    <t>Чем больше людей, проживающих в частных домах, тем больше покупателей</t>
  </si>
  <si>
    <t>В некоторых странах (где преобладает частное жилье), таких как США, Канада и др. чаще готовят на природе, в частности на электрогриле либо гриле, тем самым спрос увеличивается</t>
  </si>
  <si>
    <t>Влияет на резрешение использования электрогриля в домашних условиях. Резрешено - спрос возрастет, запрещено - упадет</t>
  </si>
  <si>
    <t>Спрос повлияет на изготовление</t>
  </si>
  <si>
    <t>Увеличивать пожарную безопасность электрогриля, чтобы можно было использовать в домашних условиях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</si>
</sst>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р_у_б_._-;\-* #,##0.00\ _р_у_б_._-;_-* &quot;-&quot;??\ _р_у_б_._-;_-@_-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Times New Roman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Calibri"/>
      <family val="2"/>
      <scheme val="minor"/>
    </font>
    <font>
      <sz val="16"/>
      <name val="Calibri"/>
      <family val="2"/>
      <charset val="204"/>
      <scheme val="minor"/>
    </font>
    <font>
      <b/>
      <sz val="20"/>
      <name val="Times New Roman"/>
      <family val="1"/>
      <charset val="204"/>
    </font>
    <font>
      <sz val="20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vertical="center" wrapText="1"/>
    </xf>
    <xf numFmtId="0" fontId="7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justify" vertical="center"/>
    </xf>
    <xf numFmtId="0" fontId="16" fillId="5" borderId="0" xfId="0" applyFont="1" applyFill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8" fillId="0" borderId="1" xfId="1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8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</cellXfs>
  <cellStyles count="86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4" builtinId="9" hidden="1"/>
    <cellStyle name="Открывавшаяся гиперссылка" xfId="85" builtinId="9" hidden="1"/>
    <cellStyle name="Процентный" xfId="82" builtinId="5"/>
    <cellStyle name="Финансовый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10</xdr:row>
      <xdr:rowOff>114300</xdr:rowOff>
    </xdr:from>
    <xdr:to>
      <xdr:col>12</xdr:col>
      <xdr:colOff>3042538</xdr:colOff>
      <xdr:row>12</xdr:row>
      <xdr:rowOff>76200</xdr:rowOff>
    </xdr:to>
    <xdr:pic>
      <xdr:nvPicPr>
        <xdr:cNvPr id="1026" name="Picture 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857500"/>
          <a:ext cx="61087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46" workbookViewId="0">
      <selection activeCell="H48" sqref="H48"/>
    </sheetView>
  </sheetViews>
  <sheetFormatPr defaultColWidth="10.77734375" defaultRowHeight="15.75" x14ac:dyDescent="0.3"/>
  <cols>
    <col min="1" max="1" width="57" style="11" customWidth="1"/>
    <col min="2" max="2" width="16.33203125" style="16" customWidth="1"/>
    <col min="3" max="7" width="6.33203125" style="16" customWidth="1"/>
    <col min="8" max="8" width="13" style="16" customWidth="1"/>
    <col min="9" max="9" width="16.44140625" style="16" customWidth="1"/>
    <col min="10" max="11" width="10.77734375" style="11"/>
    <col min="12" max="12" width="40.109375" style="11" customWidth="1"/>
    <col min="13" max="13" width="42.88671875" style="11" customWidth="1"/>
    <col min="14" max="14" width="39.77734375" style="11" customWidth="1"/>
    <col min="15" max="15" width="37.33203125" style="11" customWidth="1"/>
    <col min="16" max="16384" width="10.77734375" style="11"/>
  </cols>
  <sheetData>
    <row r="1" spans="1:15" s="8" customFormat="1" ht="69.05" customHeight="1" x14ac:dyDescent="0.3">
      <c r="A1" s="7" t="s">
        <v>40</v>
      </c>
      <c r="C1" s="8" t="s">
        <v>36</v>
      </c>
      <c r="D1" s="9"/>
      <c r="E1" s="9"/>
      <c r="F1" s="9"/>
      <c r="I1" s="10" t="s">
        <v>42</v>
      </c>
      <c r="J1" s="10"/>
      <c r="K1" s="10"/>
      <c r="L1" s="11"/>
    </row>
    <row r="3" spans="1:15" s="14" customFormat="1" ht="26.2" x14ac:dyDescent="0.3">
      <c r="A3" s="12" t="s">
        <v>34</v>
      </c>
      <c r="B3" s="13"/>
      <c r="C3" s="13"/>
      <c r="D3" s="13"/>
      <c r="E3" s="13"/>
      <c r="F3" s="13"/>
      <c r="G3" s="13"/>
      <c r="H3" s="13"/>
      <c r="I3" s="13"/>
    </row>
    <row r="5" spans="1:15" ht="17.05" customHeight="1" x14ac:dyDescent="0.3">
      <c r="A5" s="15" t="s">
        <v>35</v>
      </c>
    </row>
    <row r="6" spans="1:15" x14ac:dyDescent="0.3">
      <c r="A6" s="15" t="s">
        <v>12</v>
      </c>
    </row>
    <row r="7" spans="1:15" x14ac:dyDescent="0.3">
      <c r="B7" s="17" t="s">
        <v>13</v>
      </c>
      <c r="C7" s="18" t="s">
        <v>19</v>
      </c>
    </row>
    <row r="8" spans="1:15" x14ac:dyDescent="0.3">
      <c r="B8" s="17" t="s">
        <v>14</v>
      </c>
      <c r="C8" s="18" t="s">
        <v>20</v>
      </c>
    </row>
    <row r="9" spans="1:15" x14ac:dyDescent="0.3">
      <c r="B9" s="17" t="s">
        <v>15</v>
      </c>
      <c r="C9" s="18" t="s">
        <v>21</v>
      </c>
    </row>
    <row r="10" spans="1:15" x14ac:dyDescent="0.3">
      <c r="A10" s="15" t="s">
        <v>37</v>
      </c>
    </row>
    <row r="11" spans="1:15" x14ac:dyDescent="0.3">
      <c r="A11" s="15" t="s">
        <v>18</v>
      </c>
    </row>
    <row r="12" spans="1:15" x14ac:dyDescent="0.3">
      <c r="A12" s="15" t="s">
        <v>38</v>
      </c>
      <c r="K12" s="19"/>
    </row>
    <row r="13" spans="1:15" x14ac:dyDescent="0.3">
      <c r="A13" s="20" t="s">
        <v>53</v>
      </c>
    </row>
    <row r="14" spans="1:15" ht="29.95" customHeight="1" x14ac:dyDescent="0.3">
      <c r="A14" s="20" t="s">
        <v>54</v>
      </c>
      <c r="B14" s="11"/>
      <c r="C14" s="21" t="s">
        <v>16</v>
      </c>
      <c r="D14" s="21"/>
      <c r="E14" s="21"/>
      <c r="F14" s="21"/>
      <c r="G14" s="21"/>
      <c r="H14" s="22" t="s">
        <v>17</v>
      </c>
      <c r="I14" s="22" t="s">
        <v>17</v>
      </c>
      <c r="L14" s="15" t="s">
        <v>39</v>
      </c>
    </row>
    <row r="15" spans="1:15" ht="16.05" customHeight="1" x14ac:dyDescent="0.3">
      <c r="A15" s="1">
        <v>1</v>
      </c>
      <c r="B15" s="1">
        <v>2</v>
      </c>
      <c r="C15" s="6">
        <v>3</v>
      </c>
      <c r="D15" s="6"/>
      <c r="E15" s="6"/>
      <c r="F15" s="6"/>
      <c r="G15" s="6"/>
      <c r="H15" s="5">
        <v>4</v>
      </c>
      <c r="I15" s="5">
        <v>5</v>
      </c>
      <c r="L15" s="23" t="s">
        <v>24</v>
      </c>
      <c r="M15" s="23"/>
      <c r="N15" s="23" t="s">
        <v>25</v>
      </c>
      <c r="O15" s="23"/>
    </row>
    <row r="16" spans="1:15" x14ac:dyDescent="0.3">
      <c r="A16" s="24" t="s">
        <v>7</v>
      </c>
      <c r="B16" s="25" t="s">
        <v>2</v>
      </c>
      <c r="C16" s="24" t="s">
        <v>3</v>
      </c>
      <c r="D16" s="24"/>
      <c r="E16" s="24"/>
      <c r="F16" s="24"/>
      <c r="G16" s="24"/>
      <c r="H16" s="25" t="s">
        <v>4</v>
      </c>
      <c r="I16" s="25" t="s">
        <v>5</v>
      </c>
      <c r="J16" s="15"/>
      <c r="K16" s="15"/>
      <c r="L16" s="26" t="s">
        <v>22</v>
      </c>
      <c r="M16" s="26" t="s">
        <v>23</v>
      </c>
      <c r="N16" s="26" t="s">
        <v>22</v>
      </c>
      <c r="O16" s="27" t="s">
        <v>23</v>
      </c>
    </row>
    <row r="17" spans="1:15" x14ac:dyDescent="0.3">
      <c r="A17" s="24"/>
      <c r="B17" s="25"/>
      <c r="C17" s="28">
        <v>1</v>
      </c>
      <c r="D17" s="28">
        <v>2</v>
      </c>
      <c r="E17" s="28">
        <v>3</v>
      </c>
      <c r="F17" s="28">
        <v>4</v>
      </c>
      <c r="G17" s="28">
        <v>5</v>
      </c>
      <c r="H17" s="25"/>
      <c r="I17" s="25"/>
      <c r="J17" s="15"/>
      <c r="K17" s="15"/>
      <c r="L17" s="29" t="s">
        <v>52</v>
      </c>
      <c r="M17" s="30">
        <f>I19</f>
        <v>0.52173913043478259</v>
      </c>
      <c r="N17" s="29" t="s">
        <v>49</v>
      </c>
      <c r="O17" s="30">
        <f>I24</f>
        <v>0.62608695652173907</v>
      </c>
    </row>
    <row r="18" spans="1:15" ht="21.95" customHeight="1" x14ac:dyDescent="0.3">
      <c r="A18" s="31" t="s">
        <v>6</v>
      </c>
      <c r="B18" s="32"/>
      <c r="C18" s="32"/>
      <c r="D18" s="32"/>
      <c r="E18" s="32"/>
      <c r="F18" s="32"/>
      <c r="G18" s="32"/>
      <c r="H18" s="33"/>
      <c r="I18" s="33"/>
      <c r="J18" s="15"/>
      <c r="K18" s="15"/>
      <c r="L18" s="29" t="s">
        <v>51</v>
      </c>
      <c r="M18" s="34">
        <f>I20</f>
        <v>0.19130434782608696</v>
      </c>
      <c r="N18" s="29" t="s">
        <v>50</v>
      </c>
      <c r="O18" s="34">
        <f>I25</f>
        <v>0.34782608695652173</v>
      </c>
    </row>
    <row r="19" spans="1:15" x14ac:dyDescent="0.3">
      <c r="A19" s="29" t="s">
        <v>52</v>
      </c>
      <c r="B19" s="26">
        <v>3</v>
      </c>
      <c r="C19" s="26">
        <v>4</v>
      </c>
      <c r="D19" s="26">
        <v>4</v>
      </c>
      <c r="E19" s="26">
        <v>3</v>
      </c>
      <c r="F19" s="26">
        <v>5</v>
      </c>
      <c r="G19" s="26">
        <v>4</v>
      </c>
      <c r="H19" s="35">
        <f>AVERAGE(C19:G19)</f>
        <v>4</v>
      </c>
      <c r="I19" s="30">
        <f>H19*(B19/B36)</f>
        <v>0.52173913043478259</v>
      </c>
      <c r="J19" s="15"/>
      <c r="K19" s="15"/>
      <c r="L19" s="29" t="s">
        <v>46</v>
      </c>
      <c r="M19" s="34">
        <f>I21</f>
        <v>7.8260869565217397E-2</v>
      </c>
      <c r="N19" s="29"/>
      <c r="O19" s="34"/>
    </row>
    <row r="20" spans="1:15" x14ac:dyDescent="0.3">
      <c r="A20" s="29" t="s">
        <v>51</v>
      </c>
      <c r="B20" s="26">
        <v>2</v>
      </c>
      <c r="C20" s="26">
        <v>2</v>
      </c>
      <c r="D20" s="26">
        <v>3</v>
      </c>
      <c r="E20" s="26">
        <v>2</v>
      </c>
      <c r="F20" s="26">
        <v>1</v>
      </c>
      <c r="G20" s="26">
        <v>3</v>
      </c>
      <c r="H20" s="35">
        <f>AVERAGE(C20:G20)</f>
        <v>2.2000000000000002</v>
      </c>
      <c r="I20" s="30">
        <f>H20*(B20/B36)</f>
        <v>0.19130434782608696</v>
      </c>
      <c r="J20" s="15"/>
      <c r="K20" s="15"/>
      <c r="L20" s="29" t="s">
        <v>1</v>
      </c>
      <c r="M20" s="29"/>
      <c r="N20" s="29" t="s">
        <v>1</v>
      </c>
      <c r="O20" s="29"/>
    </row>
    <row r="21" spans="1:15" x14ac:dyDescent="0.3">
      <c r="A21" s="29" t="s">
        <v>46</v>
      </c>
      <c r="B21" s="26">
        <v>1</v>
      </c>
      <c r="C21" s="26">
        <v>2</v>
      </c>
      <c r="D21" s="26">
        <v>1</v>
      </c>
      <c r="E21" s="26">
        <v>1</v>
      </c>
      <c r="F21" s="26">
        <v>2</v>
      </c>
      <c r="G21" s="26">
        <v>3</v>
      </c>
      <c r="H21" s="35">
        <f>AVERAGE(C21:G21)</f>
        <v>1.8</v>
      </c>
      <c r="I21" s="30">
        <f>H21*(B21/B36)</f>
        <v>7.8260869565217397E-2</v>
      </c>
      <c r="J21" s="15"/>
      <c r="K21" s="15"/>
      <c r="L21" s="23" t="s">
        <v>27</v>
      </c>
      <c r="M21" s="23"/>
      <c r="N21" s="23" t="s">
        <v>26</v>
      </c>
      <c r="O21" s="23"/>
    </row>
    <row r="22" spans="1:15" x14ac:dyDescent="0.3">
      <c r="A22" s="29" t="s">
        <v>1</v>
      </c>
      <c r="B22" s="26"/>
      <c r="C22" s="26"/>
      <c r="D22" s="26"/>
      <c r="E22" s="26"/>
      <c r="F22" s="26"/>
      <c r="G22" s="26"/>
      <c r="H22" s="26"/>
      <c r="I22" s="26"/>
      <c r="J22" s="15"/>
      <c r="K22" s="15"/>
      <c r="L22" s="26" t="s">
        <v>22</v>
      </c>
      <c r="M22" s="26" t="s">
        <v>23</v>
      </c>
      <c r="N22" s="26" t="s">
        <v>22</v>
      </c>
      <c r="O22" s="27" t="s">
        <v>23</v>
      </c>
    </row>
    <row r="23" spans="1:15" ht="20" customHeight="1" x14ac:dyDescent="0.3">
      <c r="A23" s="31" t="s">
        <v>8</v>
      </c>
      <c r="B23" s="32"/>
      <c r="C23" s="32"/>
      <c r="D23" s="32"/>
      <c r="E23" s="32"/>
      <c r="F23" s="32"/>
      <c r="G23" s="32"/>
      <c r="H23" s="33"/>
      <c r="I23" s="33"/>
      <c r="J23" s="15"/>
      <c r="K23" s="15"/>
      <c r="L23" s="29" t="s">
        <v>44</v>
      </c>
      <c r="M23" s="30">
        <f>I29</f>
        <v>0.65217391304347827</v>
      </c>
      <c r="N23" s="29" t="s">
        <v>47</v>
      </c>
      <c r="O23" s="30">
        <f>I33</f>
        <v>0.62608695652173907</v>
      </c>
    </row>
    <row r="24" spans="1:15" x14ac:dyDescent="0.3">
      <c r="A24" s="29" t="s">
        <v>49</v>
      </c>
      <c r="B24" s="26">
        <v>3</v>
      </c>
      <c r="C24" s="26">
        <v>5</v>
      </c>
      <c r="D24" s="26">
        <v>4</v>
      </c>
      <c r="E24" s="26">
        <v>5</v>
      </c>
      <c r="F24" s="26">
        <v>5</v>
      </c>
      <c r="G24" s="26">
        <v>5</v>
      </c>
      <c r="H24" s="35">
        <f>AVERAGE(C24:G24)</f>
        <v>4.8</v>
      </c>
      <c r="I24" s="30">
        <f>H24*(B24/B36)</f>
        <v>0.62608695652173907</v>
      </c>
      <c r="J24" s="15"/>
      <c r="K24" s="15"/>
      <c r="L24" s="29" t="s">
        <v>43</v>
      </c>
      <c r="M24" s="34">
        <f>I28</f>
        <v>0.22608695652173913</v>
      </c>
      <c r="N24" s="29" t="s">
        <v>48</v>
      </c>
      <c r="O24" s="34">
        <f>I34</f>
        <v>0.6</v>
      </c>
    </row>
    <row r="25" spans="1:15" x14ac:dyDescent="0.3">
      <c r="A25" s="29" t="s">
        <v>50</v>
      </c>
      <c r="B25" s="26">
        <v>2</v>
      </c>
      <c r="C25" s="26">
        <v>4</v>
      </c>
      <c r="D25" s="26">
        <v>5</v>
      </c>
      <c r="E25" s="26">
        <v>4</v>
      </c>
      <c r="F25" s="26">
        <v>3</v>
      </c>
      <c r="G25" s="26">
        <v>4</v>
      </c>
      <c r="H25" s="35">
        <f>AVERAGE(C25:G25)</f>
        <v>4</v>
      </c>
      <c r="I25" s="30">
        <f>H25*(B25/B36)</f>
        <v>0.34782608695652173</v>
      </c>
      <c r="J25" s="15"/>
      <c r="K25" s="15"/>
      <c r="L25" s="29" t="s">
        <v>45</v>
      </c>
      <c r="M25" s="34">
        <f>I30</f>
        <v>9.5652173913043481E-2</v>
      </c>
      <c r="N25" s="29"/>
      <c r="O25" s="34"/>
    </row>
    <row r="26" spans="1:15" x14ac:dyDescent="0.3">
      <c r="A26" s="29" t="s">
        <v>1</v>
      </c>
      <c r="B26" s="26"/>
      <c r="C26" s="26"/>
      <c r="D26" s="26"/>
      <c r="E26" s="26"/>
      <c r="F26" s="26"/>
      <c r="G26" s="26"/>
      <c r="H26" s="26"/>
      <c r="I26" s="26"/>
      <c r="J26" s="15"/>
      <c r="K26" s="15"/>
      <c r="L26" s="29" t="s">
        <v>1</v>
      </c>
      <c r="M26" s="29"/>
      <c r="N26" s="29" t="s">
        <v>1</v>
      </c>
      <c r="O26" s="29"/>
    </row>
    <row r="27" spans="1:15" x14ac:dyDescent="0.3">
      <c r="A27" s="31" t="s">
        <v>9</v>
      </c>
      <c r="B27" s="32"/>
      <c r="C27" s="32"/>
      <c r="D27" s="32"/>
      <c r="E27" s="32"/>
      <c r="F27" s="32"/>
      <c r="G27" s="32"/>
      <c r="H27" s="33"/>
      <c r="I27" s="33"/>
      <c r="J27" s="15"/>
      <c r="K27" s="15"/>
      <c r="L27" s="15"/>
      <c r="M27" s="15"/>
      <c r="N27" s="15"/>
      <c r="O27" s="15"/>
    </row>
    <row r="28" spans="1:15" ht="21.95" customHeight="1" x14ac:dyDescent="0.3">
      <c r="A28" s="29" t="s">
        <v>43</v>
      </c>
      <c r="B28" s="26">
        <v>2</v>
      </c>
      <c r="C28" s="26">
        <v>3</v>
      </c>
      <c r="D28" s="26">
        <v>3</v>
      </c>
      <c r="E28" s="26">
        <v>3</v>
      </c>
      <c r="F28" s="26">
        <v>2</v>
      </c>
      <c r="G28" s="26">
        <v>2</v>
      </c>
      <c r="H28" s="35">
        <f>AVERAGE(C28:G28)</f>
        <v>2.6</v>
      </c>
      <c r="I28" s="30">
        <f>H28*(B28/B36)</f>
        <v>0.22608695652173913</v>
      </c>
      <c r="J28" s="15"/>
      <c r="K28" s="15"/>
      <c r="L28" s="15"/>
      <c r="M28" s="15"/>
      <c r="N28" s="15"/>
      <c r="O28" s="15"/>
    </row>
    <row r="29" spans="1:15" x14ac:dyDescent="0.3">
      <c r="A29" s="29" t="s">
        <v>44</v>
      </c>
      <c r="B29" s="26">
        <v>3</v>
      </c>
      <c r="C29" s="26">
        <v>5</v>
      </c>
      <c r="D29" s="26">
        <v>5</v>
      </c>
      <c r="E29" s="26">
        <v>5</v>
      </c>
      <c r="F29" s="26">
        <v>5</v>
      </c>
      <c r="G29" s="26">
        <v>5</v>
      </c>
      <c r="H29" s="35">
        <f>AVERAGE(C29:G29)</f>
        <v>5</v>
      </c>
      <c r="I29" s="30">
        <f>H29*(B29/B36)</f>
        <v>0.65217391304347827</v>
      </c>
      <c r="J29" s="15"/>
      <c r="K29" s="15"/>
      <c r="L29" s="15"/>
      <c r="M29" s="15"/>
      <c r="N29" s="15"/>
      <c r="O29" s="15"/>
    </row>
    <row r="30" spans="1:15" x14ac:dyDescent="0.3">
      <c r="A30" s="29" t="s">
        <v>45</v>
      </c>
      <c r="B30" s="26">
        <v>1</v>
      </c>
      <c r="C30" s="26">
        <v>2</v>
      </c>
      <c r="D30" s="26">
        <v>3</v>
      </c>
      <c r="E30" s="26">
        <v>2</v>
      </c>
      <c r="F30" s="26">
        <v>3</v>
      </c>
      <c r="G30" s="26">
        <v>1</v>
      </c>
      <c r="H30" s="35">
        <f>AVERAGE(C30:G30)</f>
        <v>2.2000000000000002</v>
      </c>
      <c r="I30" s="30">
        <f>H30*(B30/B36)</f>
        <v>9.5652173913043481E-2</v>
      </c>
      <c r="J30" s="15"/>
      <c r="K30" s="15"/>
      <c r="L30" s="15"/>
      <c r="M30" s="15"/>
      <c r="N30" s="15"/>
      <c r="O30" s="15"/>
    </row>
    <row r="31" spans="1:15" x14ac:dyDescent="0.3">
      <c r="A31" s="29" t="s">
        <v>1</v>
      </c>
      <c r="B31" s="26"/>
      <c r="C31" s="26"/>
      <c r="D31" s="26"/>
      <c r="E31" s="26"/>
      <c r="F31" s="26"/>
      <c r="G31" s="26"/>
      <c r="H31" s="26"/>
      <c r="I31" s="26"/>
      <c r="J31" s="15"/>
      <c r="K31" s="15"/>
      <c r="L31" s="15"/>
      <c r="M31" s="15"/>
      <c r="N31" s="15"/>
      <c r="O31" s="15"/>
    </row>
    <row r="32" spans="1:15" x14ac:dyDescent="0.3">
      <c r="A32" s="31" t="s">
        <v>10</v>
      </c>
      <c r="B32" s="32"/>
      <c r="C32" s="32"/>
      <c r="D32" s="32"/>
      <c r="E32" s="32"/>
      <c r="F32" s="32"/>
      <c r="G32" s="32"/>
      <c r="H32" s="33"/>
      <c r="I32" s="33"/>
      <c r="J32" s="15"/>
      <c r="K32" s="15"/>
      <c r="L32" s="15"/>
      <c r="M32" s="15"/>
      <c r="N32" s="15"/>
      <c r="O32" s="15"/>
    </row>
    <row r="33" spans="1:15" ht="20.95" customHeight="1" x14ac:dyDescent="0.3">
      <c r="A33" s="29" t="s">
        <v>47</v>
      </c>
      <c r="B33" s="26">
        <v>3</v>
      </c>
      <c r="C33" s="26">
        <v>5</v>
      </c>
      <c r="D33" s="26">
        <v>4</v>
      </c>
      <c r="E33" s="26">
        <v>5</v>
      </c>
      <c r="F33" s="26">
        <v>5</v>
      </c>
      <c r="G33" s="26">
        <v>5</v>
      </c>
      <c r="H33" s="35">
        <f>AVERAGE(C33:G33)</f>
        <v>4.8</v>
      </c>
      <c r="I33" s="30">
        <f>H33*(B33/B36)</f>
        <v>0.62608695652173907</v>
      </c>
      <c r="J33" s="15"/>
      <c r="K33" s="15"/>
      <c r="L33" s="15"/>
      <c r="M33" s="15"/>
      <c r="N33" s="15"/>
      <c r="O33" s="15"/>
    </row>
    <row r="34" spans="1:15" x14ac:dyDescent="0.3">
      <c r="A34" s="29" t="s">
        <v>48</v>
      </c>
      <c r="B34" s="26">
        <v>3</v>
      </c>
      <c r="C34" s="26">
        <v>4</v>
      </c>
      <c r="D34" s="26">
        <v>5</v>
      </c>
      <c r="E34" s="26">
        <v>5</v>
      </c>
      <c r="F34" s="26">
        <v>5</v>
      </c>
      <c r="G34" s="26">
        <v>4</v>
      </c>
      <c r="H34" s="35">
        <f>AVERAGE(C34:G34)</f>
        <v>4.5999999999999996</v>
      </c>
      <c r="I34" s="30">
        <f>H34*(B34/B36)</f>
        <v>0.6</v>
      </c>
      <c r="J34" s="15"/>
      <c r="K34" s="15"/>
      <c r="L34" s="15"/>
      <c r="M34" s="15"/>
      <c r="N34" s="15"/>
      <c r="O34" s="15"/>
    </row>
    <row r="35" spans="1:15" x14ac:dyDescent="0.3">
      <c r="A35" s="29" t="s">
        <v>1</v>
      </c>
      <c r="B35" s="26"/>
      <c r="C35" s="26"/>
      <c r="D35" s="26"/>
      <c r="E35" s="26"/>
      <c r="F35" s="26"/>
      <c r="G35" s="26"/>
      <c r="H35" s="26"/>
      <c r="I35" s="26"/>
      <c r="J35" s="15"/>
      <c r="K35" s="15"/>
      <c r="L35" s="15"/>
      <c r="M35" s="15"/>
      <c r="N35" s="15"/>
      <c r="O35" s="15"/>
    </row>
    <row r="36" spans="1:15" x14ac:dyDescent="0.3">
      <c r="A36" s="2" t="s">
        <v>11</v>
      </c>
      <c r="B36" s="3">
        <f>SUM(B19:B34)</f>
        <v>23</v>
      </c>
      <c r="C36" s="3"/>
      <c r="D36" s="3"/>
      <c r="E36" s="3"/>
      <c r="F36" s="3"/>
      <c r="G36" s="3"/>
      <c r="H36" s="4">
        <f>SUM(H19:H35)</f>
        <v>36</v>
      </c>
      <c r="I36" s="3"/>
      <c r="J36" s="15"/>
      <c r="K36" s="15"/>
      <c r="L36" s="15"/>
      <c r="M36" s="15"/>
      <c r="N36" s="15"/>
      <c r="O36" s="15"/>
    </row>
    <row r="37" spans="1:15" x14ac:dyDescent="0.3">
      <c r="A37" s="15"/>
      <c r="B37" s="36"/>
      <c r="C37" s="36"/>
      <c r="D37" s="36"/>
      <c r="E37" s="36"/>
      <c r="F37" s="36"/>
      <c r="G37" s="36"/>
      <c r="H37" s="36"/>
      <c r="I37" s="36"/>
      <c r="J37" s="37"/>
      <c r="K37" s="15"/>
      <c r="L37" s="15"/>
      <c r="M37" s="15"/>
      <c r="N37" s="15"/>
      <c r="O37" s="15"/>
    </row>
    <row r="38" spans="1:15" x14ac:dyDescent="0.3">
      <c r="J38" s="15"/>
      <c r="K38" s="15"/>
      <c r="L38" s="15" t="s">
        <v>41</v>
      </c>
      <c r="M38" s="15"/>
      <c r="N38" s="15"/>
      <c r="O38" s="15"/>
    </row>
    <row r="39" spans="1:15" x14ac:dyDescent="0.3">
      <c r="J39" s="15"/>
      <c r="K39" s="15"/>
      <c r="L39" s="15"/>
      <c r="M39" s="15"/>
      <c r="N39" s="15"/>
      <c r="O39" s="15"/>
    </row>
    <row r="40" spans="1:15" x14ac:dyDescent="0.3">
      <c r="A40" s="38"/>
      <c r="B40" s="38"/>
      <c r="C40" s="38"/>
      <c r="D40" s="38"/>
      <c r="E40" s="11"/>
      <c r="F40" s="11"/>
      <c r="G40" s="11"/>
      <c r="H40" s="11"/>
      <c r="I40" s="11"/>
    </row>
    <row r="41" spans="1:15" x14ac:dyDescent="0.3">
      <c r="B41" s="11"/>
      <c r="C41" s="11"/>
      <c r="D41" s="11"/>
      <c r="E41" s="39"/>
      <c r="F41" s="39"/>
      <c r="G41" s="39"/>
      <c r="H41" s="39"/>
      <c r="L41" s="31" t="s">
        <v>0</v>
      </c>
      <c r="M41" s="28" t="s">
        <v>31</v>
      </c>
      <c r="N41" s="28" t="s">
        <v>32</v>
      </c>
      <c r="O41" s="28" t="s">
        <v>33</v>
      </c>
    </row>
    <row r="42" spans="1:15" ht="60.25" x14ac:dyDescent="0.3">
      <c r="B42" s="11"/>
      <c r="C42" s="11"/>
      <c r="D42" s="11"/>
      <c r="E42" s="11"/>
      <c r="F42" s="11"/>
      <c r="G42" s="11"/>
      <c r="H42" s="11"/>
      <c r="L42" s="51" t="s">
        <v>52</v>
      </c>
      <c r="M42" s="44" t="s">
        <v>75</v>
      </c>
      <c r="N42" s="44" t="s">
        <v>76</v>
      </c>
      <c r="O42" s="44" t="s">
        <v>77</v>
      </c>
    </row>
    <row r="43" spans="1:15" x14ac:dyDescent="0.25">
      <c r="B43" s="11"/>
      <c r="C43" s="11"/>
      <c r="D43" s="11"/>
      <c r="L43" s="50" t="s">
        <v>51</v>
      </c>
      <c r="M43" s="40" t="s">
        <v>55</v>
      </c>
      <c r="N43" s="44" t="s">
        <v>55</v>
      </c>
      <c r="O43" s="44" t="s">
        <v>59</v>
      </c>
    </row>
    <row r="44" spans="1:15" ht="45.2" x14ac:dyDescent="0.3">
      <c r="B44" s="11"/>
      <c r="C44" s="11"/>
      <c r="D44" s="11"/>
      <c r="L44" s="29" t="s">
        <v>46</v>
      </c>
      <c r="M44" s="44" t="s">
        <v>56</v>
      </c>
      <c r="N44" s="44" t="s">
        <v>57</v>
      </c>
      <c r="O44" s="44" t="s">
        <v>58</v>
      </c>
    </row>
    <row r="45" spans="1:15" x14ac:dyDescent="0.25">
      <c r="B45" s="11"/>
      <c r="C45" s="11"/>
      <c r="D45" s="11"/>
      <c r="L45" s="41"/>
      <c r="M45" s="44"/>
      <c r="N45" s="44"/>
      <c r="O45" s="44"/>
    </row>
    <row r="46" spans="1:15" x14ac:dyDescent="0.3">
      <c r="L46" s="42" t="s">
        <v>28</v>
      </c>
      <c r="M46" s="45"/>
      <c r="N46" s="45"/>
      <c r="O46" s="45"/>
    </row>
    <row r="47" spans="1:15" ht="90.35" x14ac:dyDescent="0.3">
      <c r="L47" s="29" t="s">
        <v>49</v>
      </c>
      <c r="M47" s="46" t="s">
        <v>60</v>
      </c>
      <c r="N47" s="46" t="s">
        <v>61</v>
      </c>
      <c r="O47" s="46" t="s">
        <v>62</v>
      </c>
    </row>
    <row r="48" spans="1:15" ht="75.3" x14ac:dyDescent="0.3">
      <c r="L48" s="29" t="s">
        <v>50</v>
      </c>
      <c r="M48" s="46" t="s">
        <v>64</v>
      </c>
      <c r="N48" s="46" t="s">
        <v>65</v>
      </c>
      <c r="O48" s="46" t="s">
        <v>63</v>
      </c>
    </row>
    <row r="49" spans="12:15" x14ac:dyDescent="0.3">
      <c r="L49" s="43"/>
      <c r="M49" s="44"/>
      <c r="N49" s="44"/>
      <c r="O49" s="44"/>
    </row>
    <row r="50" spans="12:15" x14ac:dyDescent="0.25">
      <c r="L50" s="41"/>
      <c r="M50" s="44"/>
      <c r="N50" s="44"/>
      <c r="O50" s="44"/>
    </row>
    <row r="51" spans="12:15" x14ac:dyDescent="0.3">
      <c r="L51" s="42" t="s">
        <v>29</v>
      </c>
      <c r="M51" s="45"/>
      <c r="N51" s="45"/>
      <c r="O51" s="45"/>
    </row>
    <row r="52" spans="12:15" ht="61.55" customHeight="1" x14ac:dyDescent="0.3">
      <c r="L52" s="50" t="s">
        <v>43</v>
      </c>
      <c r="M52" s="44" t="s">
        <v>71</v>
      </c>
      <c r="N52" s="47" t="s">
        <v>73</v>
      </c>
      <c r="O52" s="47" t="s">
        <v>72</v>
      </c>
    </row>
    <row r="53" spans="12:15" ht="88.4" customHeight="1" x14ac:dyDescent="0.3">
      <c r="L53" s="51" t="s">
        <v>44</v>
      </c>
      <c r="M53" s="47" t="s">
        <v>74</v>
      </c>
      <c r="N53" s="48"/>
      <c r="O53" s="48"/>
    </row>
    <row r="54" spans="12:15" x14ac:dyDescent="0.3">
      <c r="L54" s="50" t="s">
        <v>45</v>
      </c>
      <c r="M54" s="49"/>
      <c r="N54" s="49"/>
      <c r="O54" s="49"/>
    </row>
    <row r="55" spans="12:15" x14ac:dyDescent="0.25">
      <c r="L55" s="41"/>
      <c r="M55" s="44"/>
      <c r="N55" s="44"/>
      <c r="O55" s="44"/>
    </row>
    <row r="56" spans="12:15" x14ac:dyDescent="0.3">
      <c r="L56" s="42" t="s">
        <v>30</v>
      </c>
      <c r="M56" s="45"/>
      <c r="N56" s="45"/>
      <c r="O56" s="45"/>
    </row>
    <row r="57" spans="12:15" ht="78.55" customHeight="1" x14ac:dyDescent="0.3">
      <c r="L57" s="29" t="s">
        <v>47</v>
      </c>
      <c r="M57" s="44" t="s">
        <v>66</v>
      </c>
      <c r="N57" s="44" t="s">
        <v>67</v>
      </c>
      <c r="O57" s="44" t="s">
        <v>68</v>
      </c>
    </row>
    <row r="58" spans="12:15" ht="30.15" x14ac:dyDescent="0.3">
      <c r="L58" s="29" t="s">
        <v>48</v>
      </c>
      <c r="M58" s="44" t="s">
        <v>69</v>
      </c>
      <c r="N58" s="44" t="s">
        <v>70</v>
      </c>
      <c r="O58" s="44" t="s">
        <v>68</v>
      </c>
    </row>
    <row r="59" spans="12:15" x14ac:dyDescent="0.3">
      <c r="L59" s="43"/>
      <c r="M59" s="44"/>
      <c r="N59" s="44"/>
      <c r="O59" s="44"/>
    </row>
  </sheetData>
  <mergeCells count="15">
    <mergeCell ref="M53:M54"/>
    <mergeCell ref="N52:N54"/>
    <mergeCell ref="O52:O54"/>
    <mergeCell ref="A40:D40"/>
    <mergeCell ref="C16:G16"/>
    <mergeCell ref="H16:H17"/>
    <mergeCell ref="B16:B17"/>
    <mergeCell ref="I16:I17"/>
    <mergeCell ref="A16:A17"/>
    <mergeCell ref="L15:M15"/>
    <mergeCell ref="N15:O15"/>
    <mergeCell ref="L21:M21"/>
    <mergeCell ref="N21:O21"/>
    <mergeCell ref="C14:G14"/>
    <mergeCell ref="C15:G15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Шмотина</dc:creator>
  <cp:lastModifiedBy>Lenovo</cp:lastModifiedBy>
  <dcterms:created xsi:type="dcterms:W3CDTF">2014-08-13T04:18:28Z</dcterms:created>
  <dcterms:modified xsi:type="dcterms:W3CDTF">2023-03-18T21:00:54Z</dcterms:modified>
</cp:coreProperties>
</file>