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\6семестр\Принтеры\"/>
    </mc:Choice>
  </mc:AlternateContent>
  <bookViews>
    <workbookView xWindow="0" yWindow="0" windowWidth="14308" windowHeight="9347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2" i="1"/>
  <c r="E23" i="1"/>
  <c r="E24" i="1"/>
  <c r="B44" i="1"/>
  <c r="B25" i="1" l="1"/>
  <c r="B38" i="1" s="1"/>
  <c r="B24" i="1"/>
  <c r="B18" i="1" l="1"/>
  <c r="B23" i="1" s="1"/>
  <c r="B14" i="1"/>
  <c r="B22" i="1" l="1"/>
</calcChain>
</file>

<file path=xl/sharedStrings.xml><?xml version="1.0" encoding="utf-8"?>
<sst xmlns="http://schemas.openxmlformats.org/spreadsheetml/2006/main" count="39" uniqueCount="39">
  <si>
    <t>Лабораторная № 5</t>
  </si>
  <si>
    <t>"Самонаклады листовых печатных машин"</t>
  </si>
  <si>
    <t>Цель:</t>
  </si>
  <si>
    <t>изучить конструкцию самонакладов листовых печатных машин, научиться определять их основные технологические характеристики</t>
  </si>
  <si>
    <t>Вариант:</t>
  </si>
  <si>
    <r>
      <t>v</t>
    </r>
    <r>
      <rPr>
        <i/>
        <vertAlign val="subscript"/>
        <sz val="12"/>
        <color theme="1"/>
        <rFont val="Times New Roman"/>
        <family val="1"/>
        <charset val="204"/>
      </rPr>
      <t>T</t>
    </r>
  </si>
  <si>
    <t>D</t>
  </si>
  <si>
    <r>
      <t>t</t>
    </r>
    <r>
      <rPr>
        <i/>
        <vertAlign val="subscript"/>
        <sz val="12"/>
        <color theme="1"/>
        <rFont val="Times New Roman"/>
        <family val="1"/>
        <charset val="204"/>
      </rPr>
      <t>В</t>
    </r>
  </si>
  <si>
    <t>формат л</t>
  </si>
  <si>
    <t>84*108</t>
  </si>
  <si>
    <t>T</t>
  </si>
  <si>
    <t>Находим скорость печатания vП:</t>
  </si>
  <si>
    <t>vП</t>
  </si>
  <si>
    <t>Далее определяем коэффициент использования поверхности печатного цилиндра</t>
  </si>
  <si>
    <t>K</t>
  </si>
  <si>
    <t>lp</t>
  </si>
  <si>
    <r>
      <t xml:space="preserve">Далее определяем </t>
    </r>
    <r>
      <rPr>
        <i/>
        <sz val="12"/>
        <color theme="1"/>
        <rFont val="Times New Roman"/>
        <family val="1"/>
        <charset val="204"/>
      </rPr>
      <t>S, S’, S</t>
    </r>
    <r>
      <rPr>
        <i/>
        <vertAlign val="subscript"/>
        <sz val="12"/>
        <color theme="1"/>
        <rFont val="Times New Roman"/>
        <family val="1"/>
        <charset val="204"/>
      </rPr>
      <t>П</t>
    </r>
    <r>
      <rPr>
        <i/>
        <sz val="12"/>
        <color theme="1"/>
        <rFont val="Times New Roman"/>
        <family val="1"/>
        <charset val="204"/>
      </rPr>
      <t>, S</t>
    </r>
    <r>
      <rPr>
        <i/>
        <vertAlign val="subscript"/>
        <sz val="12"/>
        <color theme="1"/>
        <rFont val="Times New Roman"/>
        <family val="1"/>
        <charset val="204"/>
      </rPr>
      <t>С</t>
    </r>
  </si>
  <si>
    <t>S</t>
  </si>
  <si>
    <t>S'</t>
  </si>
  <si>
    <t>Sп</t>
  </si>
  <si>
    <t>Sc</t>
  </si>
  <si>
    <t>aп</t>
  </si>
  <si>
    <t xml:space="preserve">L </t>
  </si>
  <si>
    <t>ac</t>
  </si>
  <si>
    <t>при ступенчатой подаче vС будет за данное время подачи листа меньше скорости транспортировки при по-следовательной подаче vП.</t>
  </si>
  <si>
    <t>k</t>
  </si>
  <si>
    <t>Определяем производительность листовой печатной машины</t>
  </si>
  <si>
    <t xml:space="preserve">Определяем число раз, в которое скорость транспортировки бумажного листа </t>
  </si>
  <si>
    <t>θ</t>
  </si>
  <si>
    <t>β</t>
  </si>
  <si>
    <t>Пу</t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</si>
  <si>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charset val="204"/>
        <scheme val="minor"/>
      </rPr>
      <t>: производительность листовой печатной машины равна 6571 лист в час</t>
    </r>
  </si>
  <si>
    <t>диаметр печатного цилиндра</t>
  </si>
  <si>
    <t>корость транспортировки</t>
  </si>
  <si>
    <t>aп'</t>
  </si>
  <si>
    <t>ac'</t>
  </si>
  <si>
    <t>рабочая часть поверхности цилиндра</t>
  </si>
  <si>
    <t>длина листов</t>
  </si>
  <si>
    <t>время работы машины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</si>
</sst>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4" fillId="0" borderId="0" xfId="0" applyFont="1"/>
    <xf numFmtId="0" fontId="0" fillId="0" borderId="1" xfId="0" applyBorder="1" applyAlignment="1">
      <alignment horizontal="right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108065</xdr:colOff>
      <xdr:row>25</xdr:row>
      <xdr:rowOff>174567</xdr:rowOff>
    </xdr:from>
    <xdr:to>
      <xdr:col>2</xdr:col>
      <xdr:colOff>149820</xdr:colOff>
      <xdr:row>28</xdr:row>
      <xdr:rowOff>134463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65" y="5054138"/>
          <a:ext cx="1371791" cy="533474"/>
        </a:xfrm>
        <a:prstGeom prst="rect">
          <a:avLst/>
        </a:prstGeom>
      </xdr:spPr>
    </xdr:pic>
    <xdr:clientData/>
  </xdr:twoCellAnchor>
  <xdr:twoCellAnchor editAs="oneCell">
    <xdr:from>
      <xdr:col>0</xdr:col>
      <xdr:colOff>224444</xdr:colOff>
      <xdr:row>29</xdr:row>
      <xdr:rowOff>16625</xdr:rowOff>
    </xdr:from>
    <xdr:to>
      <xdr:col>1</xdr:col>
      <xdr:colOff>416796</xdr:colOff>
      <xdr:row>31</xdr:row>
      <xdr:rowOff>148662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444" y="5660967"/>
          <a:ext cx="857370" cy="514422"/>
        </a:xfrm>
        <a:prstGeom prst="rect">
          <a:avLst/>
        </a:prstGeom>
      </xdr:spPr>
    </xdr:pic>
    <xdr:clientData/>
  </xdr:twoCellAnchor>
  <xdr:twoCellAnchor editAs="oneCell">
    <xdr:from>
      <xdr:col>2</xdr:col>
      <xdr:colOff>482138</xdr:colOff>
      <xdr:row>25</xdr:row>
      <xdr:rowOff>191192</xdr:rowOff>
    </xdr:from>
    <xdr:to>
      <xdr:col>4</xdr:col>
      <xdr:colOff>142839</xdr:colOff>
      <xdr:row>28</xdr:row>
      <xdr:rowOff>8194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2174" y="5070763"/>
          <a:ext cx="990738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540327</xdr:colOff>
      <xdr:row>29</xdr:row>
      <xdr:rowOff>91440</xdr:rowOff>
    </xdr:from>
    <xdr:to>
      <xdr:col>4</xdr:col>
      <xdr:colOff>77186</xdr:colOff>
      <xdr:row>31</xdr:row>
      <xdr:rowOff>13898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0363" y="5735782"/>
          <a:ext cx="866896" cy="304843"/>
        </a:xfrm>
        <a:prstGeom prst="rect">
          <a:avLst/>
        </a:prstGeom>
      </xdr:spPr>
    </xdr:pic>
    <xdr:clientData/>
  </xdr:twoCellAnchor>
  <xdr:twoCellAnchor editAs="oneCell">
    <xdr:from>
      <xdr:col>4</xdr:col>
      <xdr:colOff>556953</xdr:colOff>
      <xdr:row>26</xdr:row>
      <xdr:rowOff>74815</xdr:rowOff>
    </xdr:from>
    <xdr:to>
      <xdr:col>7</xdr:col>
      <xdr:colOff>524323</xdr:colOff>
      <xdr:row>31</xdr:row>
      <xdr:rowOff>109590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7026" y="5145579"/>
          <a:ext cx="1962424" cy="990738"/>
        </a:xfrm>
        <a:prstGeom prst="rect">
          <a:avLst/>
        </a:prstGeom>
      </xdr:spPr>
    </xdr:pic>
    <xdr:clientData/>
  </xdr:twoCellAnchor>
  <xdr:twoCellAnchor editAs="oneCell">
    <xdr:from>
      <xdr:col>3</xdr:col>
      <xdr:colOff>8313</xdr:colOff>
      <xdr:row>41</xdr:row>
      <xdr:rowOff>24938</xdr:rowOff>
    </xdr:from>
    <xdr:to>
      <xdr:col>4</xdr:col>
      <xdr:colOff>457876</xdr:colOff>
      <xdr:row>43</xdr:row>
      <xdr:rowOff>80764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3368" y="7963593"/>
          <a:ext cx="1114581" cy="438211"/>
        </a:xfrm>
        <a:prstGeom prst="rect">
          <a:avLst/>
        </a:prstGeom>
      </xdr:spPr>
    </xdr:pic>
    <xdr:clientData/>
  </xdr:twoCellAnchor>
  <xdr:twoCellAnchor editAs="oneCell">
    <xdr:from>
      <xdr:col>8</xdr:col>
      <xdr:colOff>16626</xdr:colOff>
      <xdr:row>25</xdr:row>
      <xdr:rowOff>182880</xdr:rowOff>
    </xdr:from>
    <xdr:to>
      <xdr:col>10</xdr:col>
      <xdr:colOff>125065</xdr:colOff>
      <xdr:row>32</xdr:row>
      <xdr:rowOff>16270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6771" y="5062451"/>
          <a:ext cx="1438476" cy="1171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5" workbookViewId="0">
      <selection activeCell="D14" sqref="D14"/>
    </sheetView>
  </sheetViews>
  <sheetFormatPr defaultRowHeight="15.05" x14ac:dyDescent="0.3"/>
  <cols>
    <col min="1" max="1" width="8.88671875" customWidth="1"/>
  </cols>
  <sheetData>
    <row r="1" spans="1:3" x14ac:dyDescent="0.3">
      <c r="A1" s="1" t="s">
        <v>0</v>
      </c>
      <c r="C1" t="s">
        <v>1</v>
      </c>
    </row>
    <row r="2" spans="1:3" x14ac:dyDescent="0.3">
      <c r="A2" s="1" t="s">
        <v>2</v>
      </c>
      <c r="B2" t="s">
        <v>3</v>
      </c>
    </row>
    <row r="3" spans="1:3" x14ac:dyDescent="0.3">
      <c r="A3" s="1" t="s">
        <v>4</v>
      </c>
      <c r="B3">
        <v>4</v>
      </c>
    </row>
    <row r="6" spans="1:3" ht="17.7" x14ac:dyDescent="0.35">
      <c r="A6" s="3" t="s">
        <v>5</v>
      </c>
      <c r="B6" s="2">
        <v>0.2</v>
      </c>
      <c r="C6" t="s">
        <v>33</v>
      </c>
    </row>
    <row r="7" spans="1:3" x14ac:dyDescent="0.3">
      <c r="A7" s="4" t="s">
        <v>6</v>
      </c>
      <c r="B7" s="2">
        <v>0.3</v>
      </c>
      <c r="C7" t="s">
        <v>32</v>
      </c>
    </row>
    <row r="8" spans="1:3" ht="17.7" x14ac:dyDescent="0.35">
      <c r="A8" s="3" t="s">
        <v>7</v>
      </c>
      <c r="B8" s="2">
        <v>0.1</v>
      </c>
    </row>
    <row r="9" spans="1:3" x14ac:dyDescent="0.3">
      <c r="A9" s="4" t="s">
        <v>8</v>
      </c>
      <c r="B9" s="7" t="s">
        <v>9</v>
      </c>
    </row>
    <row r="10" spans="1:3" x14ac:dyDescent="0.3">
      <c r="A10" s="4" t="s">
        <v>10</v>
      </c>
      <c r="B10" s="2">
        <v>0.51</v>
      </c>
      <c r="C10" t="s">
        <v>38</v>
      </c>
    </row>
    <row r="11" spans="1:3" x14ac:dyDescent="0.3">
      <c r="A11" s="4" t="s">
        <v>15</v>
      </c>
      <c r="B11" s="5">
        <v>0.84</v>
      </c>
      <c r="C11" t="s">
        <v>36</v>
      </c>
    </row>
    <row r="12" spans="1:3" x14ac:dyDescent="0.3">
      <c r="A12" s="4" t="s">
        <v>22</v>
      </c>
      <c r="B12" s="5">
        <v>0.84</v>
      </c>
      <c r="C12" t="s">
        <v>37</v>
      </c>
    </row>
    <row r="13" spans="1:3" x14ac:dyDescent="0.3">
      <c r="A13" t="s">
        <v>11</v>
      </c>
    </row>
    <row r="14" spans="1:3" x14ac:dyDescent="0.3">
      <c r="A14" s="4" t="s">
        <v>12</v>
      </c>
      <c r="B14" s="2">
        <f>PI()*B7/B10</f>
        <v>1.8479956785822311</v>
      </c>
    </row>
    <row r="17" spans="1:5" x14ac:dyDescent="0.3">
      <c r="A17" t="s">
        <v>13</v>
      </c>
    </row>
    <row r="18" spans="1:5" x14ac:dyDescent="0.3">
      <c r="A18" s="4" t="s">
        <v>14</v>
      </c>
      <c r="B18" s="2">
        <f>B11/(PI()*B7)</f>
        <v>0.89126768131461387</v>
      </c>
    </row>
    <row r="21" spans="1:5" ht="17.7" x14ac:dyDescent="0.35">
      <c r="A21" s="6" t="s">
        <v>16</v>
      </c>
    </row>
    <row r="22" spans="1:5" x14ac:dyDescent="0.3">
      <c r="A22" s="4" t="s">
        <v>17</v>
      </c>
      <c r="B22" s="2">
        <f>((B11*B6)/(B18*B14))-B8*B6</f>
        <v>8.2000000000000017E-2</v>
      </c>
      <c r="D22" s="4" t="s">
        <v>21</v>
      </c>
      <c r="E22" s="2">
        <f>B12*(1-(B6/B18/B14))+B8*B6</f>
        <v>0.75800000000000001</v>
      </c>
    </row>
    <row r="23" spans="1:5" x14ac:dyDescent="0.3">
      <c r="A23" s="4" t="s">
        <v>18</v>
      </c>
      <c r="B23" s="2">
        <f>(B11*B6)/(B18*B14)</f>
        <v>0.10200000000000002</v>
      </c>
      <c r="D23" s="4" t="s">
        <v>23</v>
      </c>
      <c r="E23" s="2">
        <f>B12*((B6/B18/B14)-1)-B8*B6</f>
        <v>-0.75800000000000001</v>
      </c>
    </row>
    <row r="24" spans="1:5" x14ac:dyDescent="0.3">
      <c r="A24" s="4" t="s">
        <v>19</v>
      </c>
      <c r="B24" s="2">
        <f>B12+E22</f>
        <v>1.5979999999999999</v>
      </c>
      <c r="D24" s="4" t="s">
        <v>34</v>
      </c>
      <c r="E24" s="2">
        <f>B12*(1-(B6/B18/B14))</f>
        <v>0.73799999999999999</v>
      </c>
    </row>
    <row r="25" spans="1:5" x14ac:dyDescent="0.3">
      <c r="A25" s="4" t="s">
        <v>20</v>
      </c>
      <c r="B25" s="2">
        <f>B12+E23</f>
        <v>8.1999999999999962E-2</v>
      </c>
      <c r="D25" s="4" t="s">
        <v>35</v>
      </c>
      <c r="E25" s="2">
        <f>B12*((B6/B18/B14)-1)</f>
        <v>-0.73799999999999999</v>
      </c>
    </row>
    <row r="35" spans="1:2" x14ac:dyDescent="0.3">
      <c r="A35" t="s">
        <v>27</v>
      </c>
    </row>
    <row r="36" spans="1:2" x14ac:dyDescent="0.3">
      <c r="A36" t="s">
        <v>24</v>
      </c>
    </row>
    <row r="38" spans="1:2" x14ac:dyDescent="0.3">
      <c r="A38" s="4" t="s">
        <v>25</v>
      </c>
      <c r="B38" s="2">
        <f>B24/B25</f>
        <v>19.487804878048788</v>
      </c>
    </row>
    <row r="41" spans="1:2" x14ac:dyDescent="0.3">
      <c r="A41" t="s">
        <v>26</v>
      </c>
    </row>
    <row r="42" spans="1:2" x14ac:dyDescent="0.3">
      <c r="A42" s="4" t="s">
        <v>28</v>
      </c>
      <c r="B42" s="2">
        <v>0.95</v>
      </c>
    </row>
    <row r="43" spans="1:2" x14ac:dyDescent="0.3">
      <c r="A43" s="4" t="s">
        <v>29</v>
      </c>
      <c r="B43" s="2">
        <v>0.98</v>
      </c>
    </row>
    <row r="44" spans="1:2" x14ac:dyDescent="0.3">
      <c r="A44" s="4" t="s">
        <v>30</v>
      </c>
      <c r="B44" s="2">
        <f>60*(1*60*B42*B43)/B10</f>
        <v>6571.7647058823522</v>
      </c>
    </row>
    <row r="47" spans="1:2" x14ac:dyDescent="0.3">
      <c r="A47" s="8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2023-04-18T16:10:30Z</dcterms:created>
  <dcterms:modified xsi:type="dcterms:W3CDTF">2023-04-20T05:54:09Z</dcterms:modified>
</cp:coreProperties>
</file>