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nac\Downloads\"/>
    </mc:Choice>
  </mc:AlternateContent>
  <xr:revisionPtr revIDLastSave="0" documentId="13_ncr:1_{A29918B7-9D7D-4DBF-B211-EE7CDBC23F1D}" xr6:coauthVersionLast="47" xr6:coauthVersionMax="47" xr10:uidLastSave="{00000000-0000-0000-0000-000000000000}"/>
  <bookViews>
    <workbookView xWindow="1140" yWindow="1140" windowWidth="19200" windowHeight="11170" firstSheet="1" activeTab="3" xr2:uid="{F0FA5C9F-F5B4-444C-A580-5ECE3094E330}"/>
  </bookViews>
  <sheets>
    <sheet name="Process_Metrics" sheetId="10" r:id="rId1"/>
    <sheet name="Involvement" sheetId="14" r:id="rId2"/>
    <sheet name="Data_w1_w2" sheetId="1" r:id="rId3"/>
    <sheet name="Metrics" sheetId="15" r:id="rId4"/>
  </sheets>
  <definedNames>
    <definedName name="ExternalData_3" localSheetId="1" hidden="1">Involvement!$A$1:$H$4481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3" i="15" l="1"/>
  <c r="Q36" i="15"/>
  <c r="Q35" i="15"/>
  <c r="P35" i="15" a="1"/>
  <c r="P35" i="15" s="1"/>
  <c r="P36" i="15" a="1"/>
  <c r="P36" i="15" s="1"/>
  <c r="M20" i="15" a="1"/>
  <c r="M20" i="15" s="1"/>
  <c r="M37" i="15"/>
  <c r="P24" i="15"/>
  <c r="P23" i="15"/>
  <c r="P22" i="15"/>
  <c r="P21" i="15"/>
  <c r="P20" i="15"/>
  <c r="P19" i="15"/>
  <c r="M19" i="15" a="1"/>
  <c r="M19" i="15" s="1"/>
  <c r="M24" i="15" a="1"/>
  <c r="M24" i="15" s="1"/>
  <c r="M2" i="15"/>
  <c r="M2" i="14"/>
  <c r="M547" i="14"/>
  <c r="M7" i="14"/>
  <c r="M180" i="14"/>
  <c r="M19" i="14"/>
  <c r="M16" i="14"/>
  <c r="M553" i="14"/>
  <c r="M126" i="14"/>
  <c r="M560" i="14"/>
  <c r="M6" i="14"/>
  <c r="M559" i="14"/>
  <c r="M922" i="14"/>
  <c r="M12" i="14"/>
  <c r="M9" i="14"/>
  <c r="M29" i="14"/>
  <c r="M577" i="14"/>
  <c r="M42" i="14"/>
  <c r="M923" i="14"/>
  <c r="M558" i="14"/>
  <c r="M13" i="14"/>
  <c r="M74" i="14"/>
  <c r="M2756" i="14"/>
  <c r="M247" i="14"/>
  <c r="M566" i="14"/>
  <c r="M608" i="14"/>
  <c r="M578" i="14"/>
  <c r="M11" i="14"/>
  <c r="M18" i="14"/>
  <c r="M2757" i="14"/>
  <c r="M924" i="14"/>
  <c r="M170" i="14"/>
  <c r="M2758" i="14"/>
  <c r="M579" i="14"/>
  <c r="M2759" i="14"/>
  <c r="M305" i="14"/>
  <c r="M580" i="14"/>
  <c r="M2760" i="14"/>
  <c r="M20" i="14"/>
  <c r="M925" i="14"/>
  <c r="M692" i="14"/>
  <c r="M2761" i="14"/>
  <c r="M618" i="14"/>
  <c r="M30" i="14"/>
  <c r="M47" i="14"/>
  <c r="M43" i="14"/>
  <c r="M610" i="14"/>
  <c r="M926" i="14"/>
  <c r="M49" i="14"/>
  <c r="M927" i="14"/>
  <c r="M609" i="14"/>
  <c r="M611" i="14"/>
  <c r="M2762" i="14"/>
  <c r="M928" i="14"/>
  <c r="M619" i="14"/>
  <c r="M2763" i="14"/>
  <c r="M612" i="14"/>
  <c r="M2764" i="14"/>
  <c r="M39" i="14"/>
  <c r="M613" i="14"/>
  <c r="M33" i="14"/>
  <c r="M614" i="14"/>
  <c r="M2765" i="14"/>
  <c r="M929" i="14"/>
  <c r="M268" i="14"/>
  <c r="M2766" i="14"/>
  <c r="M95" i="14"/>
  <c r="M307" i="14"/>
  <c r="M10" i="14"/>
  <c r="M2767" i="14"/>
  <c r="M2768" i="14"/>
  <c r="M2769" i="14"/>
  <c r="M693" i="14"/>
  <c r="M259" i="14"/>
  <c r="M2770" i="14"/>
  <c r="M615" i="14"/>
  <c r="M620" i="14"/>
  <c r="M2771" i="14"/>
  <c r="M2772" i="14"/>
  <c r="M2773" i="14"/>
  <c r="M930" i="14"/>
  <c r="M141" i="14"/>
  <c r="M621" i="14"/>
  <c r="M931" i="14"/>
  <c r="M932" i="14"/>
  <c r="M622" i="14"/>
  <c r="M2774" i="14"/>
  <c r="M623" i="14"/>
  <c r="M694" i="14"/>
  <c r="M2775" i="14"/>
  <c r="M624" i="14"/>
  <c r="M2776" i="14"/>
  <c r="M616" i="14"/>
  <c r="M933" i="14"/>
  <c r="M240" i="14"/>
  <c r="M110" i="14"/>
  <c r="M2777" i="14"/>
  <c r="M2778" i="14"/>
  <c r="M2779" i="14"/>
  <c r="M2780" i="14"/>
  <c r="M2781" i="14"/>
  <c r="M2782" i="14"/>
  <c r="M2783" i="14"/>
  <c r="M934" i="14"/>
  <c r="M2784" i="14"/>
  <c r="M625" i="14"/>
  <c r="M2785" i="14"/>
  <c r="M2786" i="14"/>
  <c r="M704" i="14"/>
  <c r="M2787" i="14"/>
  <c r="M127" i="14"/>
  <c r="M2788" i="14"/>
  <c r="M2789" i="14"/>
  <c r="M2790" i="14"/>
  <c r="M2791" i="14"/>
  <c r="M2792" i="14"/>
  <c r="M2793" i="14"/>
  <c r="M2794" i="14"/>
  <c r="M2795" i="14"/>
  <c r="M705" i="14"/>
  <c r="M935" i="14"/>
  <c r="M2796" i="14"/>
  <c r="M2797" i="14"/>
  <c r="M2798" i="14"/>
  <c r="M696" i="14"/>
  <c r="M2799" i="14"/>
  <c r="M318" i="14"/>
  <c r="M2800" i="14"/>
  <c r="M706" i="14"/>
  <c r="M2801" i="14"/>
  <c r="M2802" i="14"/>
  <c r="M2803" i="14"/>
  <c r="M936" i="14"/>
  <c r="M2804" i="14"/>
  <c r="M2805" i="14"/>
  <c r="M2806" i="14"/>
  <c r="M2807" i="14"/>
  <c r="M167" i="14"/>
  <c r="M697" i="14"/>
  <c r="M707" i="14"/>
  <c r="M90" i="14"/>
  <c r="M2808" i="14"/>
  <c r="M2809" i="14"/>
  <c r="M708" i="14"/>
  <c r="M2810" i="14"/>
  <c r="M937" i="14"/>
  <c r="M2811" i="14"/>
  <c r="M2812" i="14"/>
  <c r="M709" i="14"/>
  <c r="M2813" i="14"/>
  <c r="M2814" i="14"/>
  <c r="M2815" i="14"/>
  <c r="M80" i="14"/>
  <c r="M938" i="14"/>
  <c r="M2816" i="14"/>
  <c r="M698" i="14"/>
  <c r="M710" i="14"/>
  <c r="M939" i="14"/>
  <c r="M2817" i="14"/>
  <c r="M699" i="14"/>
  <c r="M306" i="14"/>
  <c r="M2818" i="14"/>
  <c r="M2819" i="14"/>
  <c r="M135" i="14"/>
  <c r="M2820" i="14"/>
  <c r="M2821" i="14"/>
  <c r="M2822" i="14"/>
  <c r="M2823" i="14"/>
  <c r="M2824" i="14"/>
  <c r="M2825" i="14"/>
  <c r="M2826" i="14"/>
  <c r="M2827" i="14"/>
  <c r="M2828" i="14"/>
  <c r="M711" i="14"/>
  <c r="M940" i="14"/>
  <c r="M2829" i="14"/>
  <c r="M2830" i="14"/>
  <c r="M2831" i="14"/>
  <c r="M2832" i="14"/>
  <c r="M712" i="14"/>
  <c r="M2833" i="14"/>
  <c r="M713" i="14"/>
  <c r="M2834" i="14"/>
  <c r="M2835" i="14"/>
  <c r="M714" i="14"/>
  <c r="M2836" i="14"/>
  <c r="M715" i="14"/>
  <c r="M2837" i="14"/>
  <c r="M716" i="14"/>
  <c r="M700" i="14"/>
  <c r="M308" i="14"/>
  <c r="M2838" i="14"/>
  <c r="M2839" i="14"/>
  <c r="M717" i="14"/>
  <c r="M941" i="14"/>
  <c r="M2840" i="14"/>
  <c r="M2841" i="14"/>
  <c r="M718" i="14"/>
  <c r="M309" i="14"/>
  <c r="M238" i="14"/>
  <c r="M2842" i="14"/>
  <c r="M2843" i="14"/>
  <c r="M942" i="14"/>
  <c r="M2844" i="14"/>
  <c r="M2845" i="14"/>
  <c r="M2846" i="14"/>
  <c r="M248" i="14"/>
  <c r="M2847" i="14"/>
  <c r="M2848" i="14"/>
  <c r="M701" i="14"/>
  <c r="M2849" i="14"/>
  <c r="M1045" i="14"/>
  <c r="M2850" i="14"/>
  <c r="M943" i="14"/>
  <c r="M719" i="14"/>
  <c r="M2851" i="14"/>
  <c r="M2852" i="14"/>
  <c r="M2853" i="14"/>
  <c r="M2854" i="14"/>
  <c r="M2855" i="14"/>
  <c r="M2856" i="14"/>
  <c r="M190" i="14"/>
  <c r="M944" i="14"/>
  <c r="M720" i="14"/>
  <c r="M2857" i="14"/>
  <c r="M721" i="14"/>
  <c r="M2858" i="14"/>
  <c r="M2859" i="14"/>
  <c r="M2860" i="14"/>
  <c r="M945" i="14"/>
  <c r="M2861" i="14"/>
  <c r="M2862" i="14"/>
  <c r="M946" i="14"/>
  <c r="M178" i="14"/>
  <c r="M2863" i="14"/>
  <c r="M722" i="14"/>
  <c r="M181" i="14"/>
  <c r="M2864" i="14"/>
  <c r="M2865" i="14"/>
  <c r="M723" i="14"/>
  <c r="M947" i="14"/>
  <c r="M2866" i="14"/>
  <c r="M2867" i="14"/>
  <c r="M2868" i="14"/>
  <c r="M2869" i="14"/>
  <c r="M724" i="14"/>
  <c r="M948" i="14"/>
  <c r="M2870" i="14"/>
  <c r="M949" i="14"/>
  <c r="M2871" i="14"/>
  <c r="M2872" i="14"/>
  <c r="M2873" i="14"/>
  <c r="M695" i="14"/>
  <c r="M725" i="14"/>
  <c r="M2874" i="14"/>
  <c r="M702" i="14"/>
  <c r="M950" i="14"/>
  <c r="M726" i="14"/>
  <c r="M2875" i="14"/>
  <c r="M2876" i="14"/>
  <c r="M2877" i="14"/>
  <c r="M727" i="14"/>
  <c r="M951" i="14"/>
  <c r="M703" i="14"/>
  <c r="M276" i="14"/>
  <c r="M952" i="14"/>
  <c r="M2879" i="14"/>
  <c r="M2880" i="14"/>
  <c r="M728" i="14"/>
  <c r="M2881" i="14"/>
  <c r="M2882" i="14"/>
  <c r="M2883" i="14"/>
  <c r="M2884" i="14"/>
  <c r="M2885" i="14"/>
  <c r="M2886" i="14"/>
  <c r="M2887" i="14"/>
  <c r="M2888" i="14"/>
  <c r="M2889" i="14"/>
  <c r="M2890" i="14"/>
  <c r="M319" i="14"/>
  <c r="M2891" i="14"/>
  <c r="M2892" i="14"/>
  <c r="M2893" i="14"/>
  <c r="M2894" i="14"/>
  <c r="M2895" i="14"/>
  <c r="M2896" i="14"/>
  <c r="M729" i="14"/>
  <c r="M2897" i="14"/>
  <c r="M2898" i="14"/>
  <c r="M2899" i="14"/>
  <c r="M2900" i="14"/>
  <c r="M730" i="14"/>
  <c r="M2901" i="14"/>
  <c r="M2902" i="14"/>
  <c r="M343" i="14"/>
  <c r="M2903" i="14"/>
  <c r="M731" i="14"/>
  <c r="M954" i="14"/>
  <c r="M2904" i="14"/>
  <c r="M2905" i="14"/>
  <c r="M2906" i="14"/>
  <c r="M320" i="14"/>
  <c r="M344" i="14"/>
  <c r="M2907" i="14"/>
  <c r="M2908" i="14"/>
  <c r="M2909" i="14"/>
  <c r="M2910" i="14"/>
  <c r="M955" i="14"/>
  <c r="M2911" i="14"/>
  <c r="M956" i="14"/>
  <c r="M2912" i="14"/>
  <c r="M2913" i="14"/>
  <c r="M2914" i="14"/>
  <c r="M2915" i="14"/>
  <c r="M957" i="14"/>
  <c r="M2916" i="14"/>
  <c r="M2917" i="14"/>
  <c r="M2918" i="14"/>
  <c r="M2919" i="14"/>
  <c r="M345" i="14"/>
  <c r="M2920" i="14"/>
  <c r="M2921" i="14"/>
  <c r="M2922" i="14"/>
  <c r="M2923" i="14"/>
  <c r="M2924" i="14"/>
  <c r="M2925" i="14"/>
  <c r="M2926" i="14"/>
  <c r="M2927" i="14"/>
  <c r="M2928" i="14"/>
  <c r="M2929" i="14"/>
  <c r="M2930" i="14"/>
  <c r="M2931" i="14"/>
  <c r="M958" i="14"/>
  <c r="M2932" i="14"/>
  <c r="M2933" i="14"/>
  <c r="M2934" i="14"/>
  <c r="M2935" i="14"/>
  <c r="M2936" i="14"/>
  <c r="M959" i="14"/>
  <c r="M2937" i="14"/>
  <c r="M2938" i="14"/>
  <c r="M2939" i="14"/>
  <c r="M2940" i="14"/>
  <c r="M2941" i="14"/>
  <c r="M2942" i="14"/>
  <c r="M2943" i="14"/>
  <c r="M2944" i="14"/>
  <c r="M2945" i="14"/>
  <c r="M2946" i="14"/>
  <c r="M2947" i="14"/>
  <c r="M2948" i="14"/>
  <c r="M2949" i="14"/>
  <c r="M2950" i="14"/>
  <c r="M2951" i="14"/>
  <c r="M2952" i="14"/>
  <c r="M2953" i="14"/>
  <c r="M2954" i="14"/>
  <c r="M2955" i="14"/>
  <c r="M2956" i="14"/>
  <c r="M2957" i="14"/>
  <c r="M2958" i="14"/>
  <c r="M2959" i="14"/>
  <c r="M2960" i="14"/>
  <c r="M2961" i="14"/>
  <c r="M2962" i="14"/>
  <c r="M2963" i="14"/>
  <c r="M2964" i="14"/>
  <c r="M2965" i="14"/>
  <c r="M2966" i="14"/>
  <c r="M2967" i="14"/>
  <c r="M2968" i="14"/>
  <c r="M2969" i="14"/>
  <c r="M2970" i="14"/>
  <c r="M626" i="14"/>
  <c r="M2971" i="14"/>
  <c r="M960" i="14"/>
  <c r="M2972" i="14"/>
  <c r="M2973" i="14"/>
  <c r="M2974" i="14"/>
  <c r="M2975" i="14"/>
  <c r="M2976" i="14"/>
  <c r="M2977" i="14"/>
  <c r="M961" i="14"/>
  <c r="M2978" i="14"/>
  <c r="M2979" i="14"/>
  <c r="M962" i="14"/>
  <c r="M2980" i="14"/>
  <c r="M2981" i="14"/>
  <c r="M963" i="14"/>
  <c r="M2982" i="14"/>
  <c r="M2983" i="14"/>
  <c r="M2984" i="14"/>
  <c r="M2985" i="14"/>
  <c r="M2986" i="14"/>
  <c r="M286" i="14"/>
  <c r="M2987" i="14"/>
  <c r="M2988" i="14"/>
  <c r="M2989" i="14"/>
  <c r="M2990" i="14"/>
  <c r="M2991" i="14"/>
  <c r="M2992" i="14"/>
  <c r="M2993" i="14"/>
  <c r="M2994" i="14"/>
  <c r="M2995" i="14"/>
  <c r="M964" i="14"/>
  <c r="M2996" i="14"/>
  <c r="M2997" i="14"/>
  <c r="M2998" i="14"/>
  <c r="M2999" i="14"/>
  <c r="M3000" i="14"/>
  <c r="M3001" i="14"/>
  <c r="M3002" i="14"/>
  <c r="M3003" i="14"/>
  <c r="M3004" i="14"/>
  <c r="M3005" i="14"/>
  <c r="M3006" i="14"/>
  <c r="M3007" i="14"/>
  <c r="M965" i="14"/>
  <c r="M3008" i="14"/>
  <c r="M3009" i="14"/>
  <c r="M3010" i="14"/>
  <c r="M3011" i="14"/>
  <c r="M3012" i="14"/>
  <c r="M3013" i="14"/>
  <c r="M966" i="14"/>
  <c r="M3014" i="14"/>
  <c r="M3015" i="14"/>
  <c r="M3016" i="14"/>
  <c r="M3017" i="14"/>
  <c r="M3018" i="14"/>
  <c r="M3019" i="14"/>
  <c r="M3020" i="14"/>
  <c r="M3021" i="14"/>
  <c r="M321" i="14"/>
  <c r="M3022" i="14"/>
  <c r="M3023" i="14"/>
  <c r="M3024" i="14"/>
  <c r="M3025" i="14"/>
  <c r="M3026" i="14"/>
  <c r="M3027" i="14"/>
  <c r="M3028" i="14"/>
  <c r="M967" i="14"/>
  <c r="M3029" i="14"/>
  <c r="M3030" i="14"/>
  <c r="M968" i="14"/>
  <c r="M3031" i="14"/>
  <c r="M969" i="14"/>
  <c r="M3032" i="14"/>
  <c r="M581" i="14"/>
  <c r="M3033" i="14"/>
  <c r="M3034" i="14"/>
  <c r="M970" i="14"/>
  <c r="M971" i="14"/>
  <c r="M3035" i="14"/>
  <c r="M972" i="14"/>
  <c r="M3036" i="14"/>
  <c r="M3037" i="14"/>
  <c r="M3038" i="14"/>
  <c r="M3039" i="14"/>
  <c r="M3040" i="14"/>
  <c r="M3041" i="14"/>
  <c r="M3042" i="14"/>
  <c r="M3043" i="14"/>
  <c r="M3044" i="14"/>
  <c r="M3045" i="14"/>
  <c r="M3046" i="14"/>
  <c r="M3047" i="14"/>
  <c r="M3048" i="14"/>
  <c r="M3049" i="14"/>
  <c r="M3050" i="14"/>
  <c r="M3051" i="14"/>
  <c r="M252" i="14"/>
  <c r="M3052" i="14"/>
  <c r="M3053" i="14"/>
  <c r="M973" i="14"/>
  <c r="M3054" i="14"/>
  <c r="M3055" i="14"/>
  <c r="M3056" i="14"/>
  <c r="M3057" i="14"/>
  <c r="M3058" i="14"/>
  <c r="M3059" i="14"/>
  <c r="M3060" i="14"/>
  <c r="M3061" i="14"/>
  <c r="M3062" i="14"/>
  <c r="M3063" i="14"/>
  <c r="M3064" i="14"/>
  <c r="M3065" i="14"/>
  <c r="M3066" i="14"/>
  <c r="M3067" i="14"/>
  <c r="M3068" i="14"/>
  <c r="M3069" i="14"/>
  <c r="M3070" i="14"/>
  <c r="M3071" i="14"/>
  <c r="M3072" i="14"/>
  <c r="M3073" i="14"/>
  <c r="M3074" i="14"/>
  <c r="M3075" i="14"/>
  <c r="M3076" i="14"/>
  <c r="M3077" i="14"/>
  <c r="M3078" i="14"/>
  <c r="M3079" i="14"/>
  <c r="M3080" i="14"/>
  <c r="M3081" i="14"/>
  <c r="M3082" i="14"/>
  <c r="M3083" i="14"/>
  <c r="M3084" i="14"/>
  <c r="M974" i="14"/>
  <c r="M3085" i="14"/>
  <c r="M3086" i="14"/>
  <c r="M3087" i="14"/>
  <c r="M3088" i="14"/>
  <c r="M3089" i="14"/>
  <c r="M3090" i="14"/>
  <c r="M3091" i="14"/>
  <c r="M3092" i="14"/>
  <c r="M3093" i="14"/>
  <c r="M3094" i="14"/>
  <c r="M3095" i="14"/>
  <c r="M3096" i="14"/>
  <c r="M3097" i="14"/>
  <c r="M3098" i="14"/>
  <c r="M3099" i="14"/>
  <c r="M3100" i="14"/>
  <c r="M3101" i="14"/>
  <c r="M3102" i="14"/>
  <c r="M3103" i="14"/>
  <c r="M3104" i="14"/>
  <c r="M3105" i="14"/>
  <c r="M3106" i="14"/>
  <c r="M3107" i="14"/>
  <c r="M3108" i="14"/>
  <c r="M975" i="14"/>
  <c r="M3109" i="14"/>
  <c r="M3110" i="14"/>
  <c r="M3111" i="14"/>
  <c r="M3112" i="14"/>
  <c r="M35" i="14"/>
  <c r="M3113" i="14"/>
  <c r="M3114" i="14"/>
  <c r="M3115" i="14"/>
  <c r="M3116" i="14"/>
  <c r="M976" i="14"/>
  <c r="M3117" i="14"/>
  <c r="M3118" i="14"/>
  <c r="M3119" i="14"/>
  <c r="M3120" i="14"/>
  <c r="M3121" i="14"/>
  <c r="M3122" i="14"/>
  <c r="M3123" i="14"/>
  <c r="M3124" i="14"/>
  <c r="M3125" i="14"/>
  <c r="M3126" i="14"/>
  <c r="M3127" i="14"/>
  <c r="M3128" i="14"/>
  <c r="M3129" i="14"/>
  <c r="M3130" i="14"/>
  <c r="M3131" i="14"/>
  <c r="M3132" i="14"/>
  <c r="M3133" i="14"/>
  <c r="M3134" i="14"/>
  <c r="M3135" i="14"/>
  <c r="M3136" i="14"/>
  <c r="M3137" i="14"/>
  <c r="M3138" i="14"/>
  <c r="M3139" i="14"/>
  <c r="M3140" i="14"/>
  <c r="M3141" i="14"/>
  <c r="M3142" i="14"/>
  <c r="M3143" i="14"/>
  <c r="M3144" i="14"/>
  <c r="M3145" i="14"/>
  <c r="M3146" i="14"/>
  <c r="M3147" i="14"/>
  <c r="M3148" i="14"/>
  <c r="M3149" i="14"/>
  <c r="M3150" i="14"/>
  <c r="M3151" i="14"/>
  <c r="M3152" i="14"/>
  <c r="M3153" i="14"/>
  <c r="M3154" i="14"/>
  <c r="M3155" i="14"/>
  <c r="M3156" i="14"/>
  <c r="M3157" i="14"/>
  <c r="M3158" i="14"/>
  <c r="M3159" i="14"/>
  <c r="M3160" i="14"/>
  <c r="M253" i="14"/>
  <c r="M3161" i="14"/>
  <c r="M3162" i="14"/>
  <c r="M3163" i="14"/>
  <c r="M3164" i="14"/>
  <c r="M3165" i="14"/>
  <c r="M3166" i="14"/>
  <c r="M3167" i="14"/>
  <c r="M3168" i="14"/>
  <c r="M3169" i="14"/>
  <c r="M3170" i="14"/>
  <c r="M3171" i="14"/>
  <c r="M3172" i="14"/>
  <c r="M3173" i="14"/>
  <c r="M3174" i="14"/>
  <c r="M3175" i="14"/>
  <c r="M3176" i="14"/>
  <c r="M3177" i="14"/>
  <c r="M3178" i="14"/>
  <c r="M3179" i="14"/>
  <c r="M3180" i="14"/>
  <c r="M3181" i="14"/>
  <c r="M3182" i="14"/>
  <c r="M977" i="14"/>
  <c r="M3183" i="14"/>
  <c r="M3184" i="14"/>
  <c r="M3185" i="14"/>
  <c r="M3186" i="14"/>
  <c r="M3187" i="14"/>
  <c r="M978" i="14"/>
  <c r="M3188" i="14"/>
  <c r="M3189" i="14"/>
  <c r="M3190" i="14"/>
  <c r="M3191" i="14"/>
  <c r="M3192" i="14"/>
  <c r="M3193" i="14"/>
  <c r="M3194" i="14"/>
  <c r="M3195" i="14"/>
  <c r="M3196" i="14"/>
  <c r="M3197" i="14"/>
  <c r="M3198" i="14"/>
  <c r="M3199" i="14"/>
  <c r="M3200" i="14"/>
  <c r="M3201" i="14"/>
  <c r="M3202" i="14"/>
  <c r="M3203" i="14"/>
  <c r="M3204" i="14"/>
  <c r="M3205" i="14"/>
  <c r="M3206" i="14"/>
  <c r="M3207" i="14"/>
  <c r="M3208" i="14"/>
  <c r="M3209" i="14"/>
  <c r="M3210" i="14"/>
  <c r="M3211" i="14"/>
  <c r="M3212" i="14"/>
  <c r="M979" i="14"/>
  <c r="M3213" i="14"/>
  <c r="M3214" i="14"/>
  <c r="M3215" i="14"/>
  <c r="M3216" i="14"/>
  <c r="M3217" i="14"/>
  <c r="M3218" i="14"/>
  <c r="M3219" i="14"/>
  <c r="M3220" i="14"/>
  <c r="M3221" i="14"/>
  <c r="M3222" i="14"/>
  <c r="M3223" i="14"/>
  <c r="M3224" i="14"/>
  <c r="M3225" i="14"/>
  <c r="M980" i="14"/>
  <c r="M3226" i="14"/>
  <c r="M3227" i="14"/>
  <c r="M3228" i="14"/>
  <c r="M3229" i="14"/>
  <c r="M3230" i="14"/>
  <c r="M3231" i="14"/>
  <c r="M3232" i="14"/>
  <c r="M3233" i="14"/>
  <c r="M3234" i="14"/>
  <c r="M3235" i="14"/>
  <c r="M3236" i="14"/>
  <c r="M981" i="14"/>
  <c r="M3237" i="14"/>
  <c r="M3238" i="14"/>
  <c r="M3239" i="14"/>
  <c r="M982" i="14"/>
  <c r="M3240" i="14"/>
  <c r="M3241" i="14"/>
  <c r="M3242" i="14"/>
  <c r="M3243" i="14"/>
  <c r="M3244" i="14"/>
  <c r="M3245" i="14"/>
  <c r="M3246" i="14"/>
  <c r="M983" i="14"/>
  <c r="M3247" i="14"/>
  <c r="M3248" i="14"/>
  <c r="M82" i="14"/>
  <c r="M3249" i="14"/>
  <c r="M3250" i="14"/>
  <c r="M3251" i="14"/>
  <c r="M3252" i="14"/>
  <c r="M3253" i="14"/>
  <c r="M3254" i="14"/>
  <c r="M3255" i="14"/>
  <c r="M3256" i="14"/>
  <c r="M3257" i="14"/>
  <c r="M3258" i="14"/>
  <c r="M3259" i="14"/>
  <c r="M3260" i="14"/>
  <c r="M3261" i="14"/>
  <c r="M3262" i="14"/>
  <c r="M3263" i="14"/>
  <c r="M3264" i="14"/>
  <c r="M3265" i="14"/>
  <c r="M3266" i="14"/>
  <c r="M3267" i="14"/>
  <c r="M3268" i="14"/>
  <c r="M3269" i="14"/>
  <c r="M3270" i="14"/>
  <c r="M3271" i="14"/>
  <c r="M3272" i="14"/>
  <c r="M3273" i="14"/>
  <c r="M3274" i="14"/>
  <c r="M3275" i="14"/>
  <c r="M984" i="14"/>
  <c r="M3276" i="14"/>
  <c r="M3277" i="14"/>
  <c r="M3278" i="14"/>
  <c r="M3279" i="14"/>
  <c r="M3280" i="14"/>
  <c r="M3281" i="14"/>
  <c r="M3282" i="14"/>
  <c r="M3283" i="14"/>
  <c r="M3284" i="14"/>
  <c r="M3285" i="14"/>
  <c r="M3286" i="14"/>
  <c r="M3287" i="14"/>
  <c r="M3288" i="14"/>
  <c r="M3289" i="14"/>
  <c r="M3290" i="14"/>
  <c r="M3291" i="14"/>
  <c r="M3292" i="14"/>
  <c r="M3293" i="14"/>
  <c r="M3294" i="14"/>
  <c r="M3295" i="14"/>
  <c r="M3296" i="14"/>
  <c r="M3297" i="14"/>
  <c r="M3298" i="14"/>
  <c r="M3299" i="14"/>
  <c r="M3300" i="14"/>
  <c r="M3301" i="14"/>
  <c r="M3302" i="14"/>
  <c r="M3303" i="14"/>
  <c r="M985" i="14"/>
  <c r="M3304" i="14"/>
  <c r="M3305" i="14"/>
  <c r="M3306" i="14"/>
  <c r="M3307" i="14"/>
  <c r="M3308" i="14"/>
  <c r="M3309" i="14"/>
  <c r="M3310" i="14"/>
  <c r="M322" i="14"/>
  <c r="M986" i="14"/>
  <c r="M3311" i="14"/>
  <c r="M3312" i="14"/>
  <c r="M3313" i="14"/>
  <c r="M3314" i="14"/>
  <c r="M3315" i="14"/>
  <c r="M3316" i="14"/>
  <c r="M3317" i="14"/>
  <c r="M3318" i="14"/>
  <c r="M3319" i="14"/>
  <c r="M3320" i="14"/>
  <c r="M3321" i="14"/>
  <c r="M3322" i="14"/>
  <c r="M3323" i="14"/>
  <c r="M3324" i="14"/>
  <c r="M3325" i="14"/>
  <c r="M3326" i="14"/>
  <c r="M3327" i="14"/>
  <c r="M3328" i="14"/>
  <c r="M3329" i="14"/>
  <c r="M3330" i="14"/>
  <c r="M3331" i="14"/>
  <c r="M45" i="14"/>
  <c r="M3332" i="14"/>
  <c r="M3333" i="14"/>
  <c r="M3334" i="14"/>
  <c r="M3335" i="14"/>
  <c r="M3336" i="14"/>
  <c r="M582" i="14"/>
  <c r="M3337" i="14"/>
  <c r="M3338" i="14"/>
  <c r="M3339" i="14"/>
  <c r="M3340" i="14"/>
  <c r="M987" i="14"/>
  <c r="M3341" i="14"/>
  <c r="M3342" i="14"/>
  <c r="M3343" i="14"/>
  <c r="M3344" i="14"/>
  <c r="M185" i="14"/>
  <c r="M310" i="14"/>
  <c r="M3345" i="14"/>
  <c r="M3346" i="14"/>
  <c r="M3347" i="14"/>
  <c r="M3348" i="14"/>
  <c r="M3349" i="14"/>
  <c r="M3350" i="14"/>
  <c r="M3351" i="14"/>
  <c r="M3352" i="14"/>
  <c r="M3353" i="14"/>
  <c r="M3354" i="14"/>
  <c r="M3355" i="14"/>
  <c r="M3356" i="14"/>
  <c r="M988" i="14"/>
  <c r="M3357" i="14"/>
  <c r="M3358" i="14"/>
  <c r="M989" i="14"/>
  <c r="M3359" i="14"/>
  <c r="M3360" i="14"/>
  <c r="M3361" i="14"/>
  <c r="M295" i="14"/>
  <c r="M3362" i="14"/>
  <c r="M3363" i="14"/>
  <c r="M3364" i="14"/>
  <c r="M990" i="14"/>
  <c r="M3365" i="14"/>
  <c r="M3366" i="14"/>
  <c r="M991" i="14"/>
  <c r="M3367" i="14"/>
  <c r="M3368" i="14"/>
  <c r="M3369" i="14"/>
  <c r="M3370" i="14"/>
  <c r="M3371" i="14"/>
  <c r="M3372" i="14"/>
  <c r="M3373" i="14"/>
  <c r="M3374" i="14"/>
  <c r="M3375" i="14"/>
  <c r="M3376" i="14"/>
  <c r="M3377" i="14"/>
  <c r="M61" i="14"/>
  <c r="M3378" i="14"/>
  <c r="M3379" i="14"/>
  <c r="M164" i="14"/>
  <c r="M3380" i="14"/>
  <c r="M3381" i="14"/>
  <c r="M992" i="14"/>
  <c r="M3382" i="14"/>
  <c r="M3383" i="14"/>
  <c r="M3384" i="14"/>
  <c r="M3385" i="14"/>
  <c r="M3386" i="14"/>
  <c r="M3387" i="14"/>
  <c r="M3388" i="14"/>
  <c r="M993" i="14"/>
  <c r="M3389" i="14"/>
  <c r="M3390" i="14"/>
  <c r="M3391" i="14"/>
  <c r="M3392" i="14"/>
  <c r="M3393" i="14"/>
  <c r="M3394" i="14"/>
  <c r="M3395" i="14"/>
  <c r="M3396" i="14"/>
  <c r="M173" i="14"/>
  <c r="M3397" i="14"/>
  <c r="M3398" i="14"/>
  <c r="M3399" i="14"/>
  <c r="M994" i="14"/>
  <c r="M3400" i="14"/>
  <c r="M3401" i="14"/>
  <c r="M3402" i="14"/>
  <c r="M3403" i="14"/>
  <c r="M3404" i="14"/>
  <c r="M3405" i="14"/>
  <c r="M3406" i="14"/>
  <c r="M3407" i="14"/>
  <c r="M3408" i="14"/>
  <c r="M3409" i="14"/>
  <c r="M3410" i="14"/>
  <c r="M3411" i="14"/>
  <c r="M3412" i="14"/>
  <c r="M3413" i="14"/>
  <c r="M3414" i="14"/>
  <c r="M3415" i="14"/>
  <c r="M3416" i="14"/>
  <c r="M3417" i="14"/>
  <c r="M3418" i="14"/>
  <c r="M3419" i="14"/>
  <c r="M3420" i="14"/>
  <c r="M995" i="14"/>
  <c r="M3421" i="14"/>
  <c r="M996" i="14"/>
  <c r="M3422" i="14"/>
  <c r="M3423" i="14"/>
  <c r="M3424" i="14"/>
  <c r="M3425" i="14"/>
  <c r="M3426" i="14"/>
  <c r="M997" i="14"/>
  <c r="M3427" i="14"/>
  <c r="M3428" i="14"/>
  <c r="M346" i="14"/>
  <c r="M3429" i="14"/>
  <c r="M3430" i="14"/>
  <c r="M3431" i="14"/>
  <c r="M3432" i="14"/>
  <c r="M3433" i="14"/>
  <c r="M998" i="14"/>
  <c r="M3434" i="14"/>
  <c r="M3435" i="14"/>
  <c r="M999" i="14"/>
  <c r="M3436" i="14"/>
  <c r="M3437" i="14"/>
  <c r="M1000" i="14"/>
  <c r="M3438" i="14"/>
  <c r="M3439" i="14"/>
  <c r="M3440" i="14"/>
  <c r="M3441" i="14"/>
  <c r="M3442" i="14"/>
  <c r="M3443" i="14"/>
  <c r="M3444" i="14"/>
  <c r="M3445" i="14"/>
  <c r="M3446" i="14"/>
  <c r="M3447" i="14"/>
  <c r="M3448" i="14"/>
  <c r="M3449" i="14"/>
  <c r="M296" i="14"/>
  <c r="M3450" i="14"/>
  <c r="M1001" i="14"/>
  <c r="M3451" i="14"/>
  <c r="M3452" i="14"/>
  <c r="M3453" i="14"/>
  <c r="M3454" i="14"/>
  <c r="M3455" i="14"/>
  <c r="M3456" i="14"/>
  <c r="M1002" i="14"/>
  <c r="M3457" i="14"/>
  <c r="M3458" i="14"/>
  <c r="M3459" i="14"/>
  <c r="M3460" i="14"/>
  <c r="M3461" i="14"/>
  <c r="M3462" i="14"/>
  <c r="M3463" i="14"/>
  <c r="M3464" i="14"/>
  <c r="M3465" i="14"/>
  <c r="M3466" i="14"/>
  <c r="M3467" i="14"/>
  <c r="M3468" i="14"/>
  <c r="M3469" i="14"/>
  <c r="M3470" i="14"/>
  <c r="M3471" i="14"/>
  <c r="M3472" i="14"/>
  <c r="M3473" i="14"/>
  <c r="M3474" i="14"/>
  <c r="M3475" i="14"/>
  <c r="M3476" i="14"/>
  <c r="M3477" i="14"/>
  <c r="M3478" i="14"/>
  <c r="M3479" i="14"/>
  <c r="M3480" i="14"/>
  <c r="M3481" i="14"/>
  <c r="M3482" i="14"/>
  <c r="M3483" i="14"/>
  <c r="M3484" i="14"/>
  <c r="M3485" i="14"/>
  <c r="M3486" i="14"/>
  <c r="M1003" i="14"/>
  <c r="M3487" i="14"/>
  <c r="M3488" i="14"/>
  <c r="M3489" i="14"/>
  <c r="M3490" i="14"/>
  <c r="M3491" i="14"/>
  <c r="M1004" i="14"/>
  <c r="M3492" i="14"/>
  <c r="M3493" i="14"/>
  <c r="M3494" i="14"/>
  <c r="M3495" i="14"/>
  <c r="M3496" i="14"/>
  <c r="M3497" i="14"/>
  <c r="M3498" i="14"/>
  <c r="M3499" i="14"/>
  <c r="M3500" i="14"/>
  <c r="M3501" i="14"/>
  <c r="M3502" i="14"/>
  <c r="M3503" i="14"/>
  <c r="M3504" i="14"/>
  <c r="M3505" i="14"/>
  <c r="M88" i="14"/>
  <c r="M3506" i="14"/>
  <c r="M3507" i="14"/>
  <c r="M3508" i="14"/>
  <c r="M142" i="14"/>
  <c r="M3509" i="14"/>
  <c r="M3510" i="14"/>
  <c r="M3511" i="14"/>
  <c r="M3512" i="14"/>
  <c r="M3513" i="14"/>
  <c r="M3514" i="14"/>
  <c r="M3515" i="14"/>
  <c r="M3516" i="14"/>
  <c r="M289" i="14"/>
  <c r="M3517" i="14"/>
  <c r="M3518" i="14"/>
  <c r="M3519" i="14"/>
  <c r="M3520" i="14"/>
  <c r="M3521" i="14"/>
  <c r="M3522" i="14"/>
  <c r="M3523" i="14"/>
  <c r="M1005" i="14"/>
  <c r="M3524" i="14"/>
  <c r="M3525" i="14"/>
  <c r="M3526" i="14"/>
  <c r="M3527" i="14"/>
  <c r="M3528" i="14"/>
  <c r="M1006" i="14"/>
  <c r="M3529" i="14"/>
  <c r="M3530" i="14"/>
  <c r="M1007" i="14"/>
  <c r="M3531" i="14"/>
  <c r="M3532" i="14"/>
  <c r="M3533" i="14"/>
  <c r="M3534" i="14"/>
  <c r="M3535" i="14"/>
  <c r="M3536" i="14"/>
  <c r="M3537" i="14"/>
  <c r="M3538" i="14"/>
  <c r="M3539" i="14"/>
  <c r="M3540" i="14"/>
  <c r="M3541" i="14"/>
  <c r="M3542" i="14"/>
  <c r="M3543" i="14"/>
  <c r="M3544" i="14"/>
  <c r="M3545" i="14"/>
  <c r="M1008" i="14"/>
  <c r="M3546" i="14"/>
  <c r="M3547" i="14"/>
  <c r="M112" i="14"/>
  <c r="M3548" i="14"/>
  <c r="M3549" i="14"/>
  <c r="M3550" i="14"/>
  <c r="M3551" i="14"/>
  <c r="M3552" i="14"/>
  <c r="M3553" i="14"/>
  <c r="M3554" i="14"/>
  <c r="M3555" i="14"/>
  <c r="M3556" i="14"/>
  <c r="M1009" i="14"/>
  <c r="M3557" i="14"/>
  <c r="M3558" i="14"/>
  <c r="M3559" i="14"/>
  <c r="M3560" i="14"/>
  <c r="M3561" i="14"/>
  <c r="M3562" i="14"/>
  <c r="M3563" i="14"/>
  <c r="M3564" i="14"/>
  <c r="M3565" i="14"/>
  <c r="M3566" i="14"/>
  <c r="M3567" i="14"/>
  <c r="M85" i="14"/>
  <c r="M3568" i="14"/>
  <c r="M3569" i="14"/>
  <c r="M3570" i="14"/>
  <c r="M3571" i="14"/>
  <c r="M3572" i="14"/>
  <c r="M138" i="14"/>
  <c r="M3573" i="14"/>
  <c r="M1010" i="14"/>
  <c r="M3574" i="14"/>
  <c r="M3575" i="14"/>
  <c r="M3576" i="14"/>
  <c r="M3577" i="14"/>
  <c r="M3578" i="14"/>
  <c r="M3579" i="14"/>
  <c r="M3580" i="14"/>
  <c r="M3581" i="14"/>
  <c r="M3582" i="14"/>
  <c r="M3583" i="14"/>
  <c r="M3584" i="14"/>
  <c r="M3585" i="14"/>
  <c r="M3586" i="14"/>
  <c r="M107" i="14"/>
  <c r="M3587" i="14"/>
  <c r="M1011" i="14"/>
  <c r="M3588" i="14"/>
  <c r="M3589" i="14"/>
  <c r="M3590" i="14"/>
  <c r="M3591" i="14"/>
  <c r="M3592" i="14"/>
  <c r="M3593" i="14"/>
  <c r="M3594" i="14"/>
  <c r="M3595" i="14"/>
  <c r="M3596" i="14"/>
  <c r="M3597" i="14"/>
  <c r="M3598" i="14"/>
  <c r="M3599" i="14"/>
  <c r="M3600" i="14"/>
  <c r="M3601" i="14"/>
  <c r="M3602" i="14"/>
  <c r="M3603" i="14"/>
  <c r="M3604" i="14"/>
  <c r="M3605" i="14"/>
  <c r="M3606" i="14"/>
  <c r="M3607" i="14"/>
  <c r="M3608" i="14"/>
  <c r="M3609" i="14"/>
  <c r="M3610" i="14"/>
  <c r="M3611" i="14"/>
  <c r="M3612" i="14"/>
  <c r="M3613" i="14"/>
  <c r="M1012" i="14"/>
  <c r="M3614" i="14"/>
  <c r="M3615" i="14"/>
  <c r="M3616" i="14"/>
  <c r="M3617" i="14"/>
  <c r="M3618" i="14"/>
  <c r="M46" i="14"/>
  <c r="M3619" i="14"/>
  <c r="M1013" i="14"/>
  <c r="M3620" i="14"/>
  <c r="M3621" i="14"/>
  <c r="M3622" i="14"/>
  <c r="M1014" i="14"/>
  <c r="M3623" i="14"/>
  <c r="M3624" i="14"/>
  <c r="M3625" i="14"/>
  <c r="M3626" i="14"/>
  <c r="M3627" i="14"/>
  <c r="M3628" i="14"/>
  <c r="M3629" i="14"/>
  <c r="M3630" i="14"/>
  <c r="M3631" i="14"/>
  <c r="M3632" i="14"/>
  <c r="M3633" i="14"/>
  <c r="M3634" i="14"/>
  <c r="M1015" i="14"/>
  <c r="M3635" i="14"/>
  <c r="M3636" i="14"/>
  <c r="M3637" i="14"/>
  <c r="M3638" i="14"/>
  <c r="M3639" i="14"/>
  <c r="M3640" i="14"/>
  <c r="M3641" i="14"/>
  <c r="M3642" i="14"/>
  <c r="M3643" i="14"/>
  <c r="M3644" i="14"/>
  <c r="M3645" i="14"/>
  <c r="M3646" i="14"/>
  <c r="M3647" i="14"/>
  <c r="M3648" i="14"/>
  <c r="M3649" i="14"/>
  <c r="M3650" i="14"/>
  <c r="M3651" i="14"/>
  <c r="M3652" i="14"/>
  <c r="M3653" i="14"/>
  <c r="M143" i="14"/>
  <c r="M3654" i="14"/>
  <c r="M3655" i="14"/>
  <c r="M3656" i="14"/>
  <c r="M3657" i="14"/>
  <c r="M3658" i="14"/>
  <c r="M3659" i="14"/>
  <c r="M3660" i="14"/>
  <c r="M1016" i="14"/>
  <c r="M3661" i="14"/>
  <c r="M3662" i="14"/>
  <c r="M3663" i="14"/>
  <c r="M3664" i="14"/>
  <c r="M3665" i="14"/>
  <c r="M3666" i="14"/>
  <c r="M3667" i="14"/>
  <c r="M3668" i="14"/>
  <c r="M3669" i="14"/>
  <c r="M68" i="14"/>
  <c r="M36" i="14"/>
  <c r="M3670" i="14"/>
  <c r="M3671" i="14"/>
  <c r="M3672" i="14"/>
  <c r="M3673" i="14"/>
  <c r="M3674" i="14"/>
  <c r="M3675" i="14"/>
  <c r="M3676" i="14"/>
  <c r="M3677" i="14"/>
  <c r="M3678" i="14"/>
  <c r="M3679" i="14"/>
  <c r="M3680" i="14"/>
  <c r="M3681" i="14"/>
  <c r="M3682" i="14"/>
  <c r="M3683" i="14"/>
  <c r="M3684" i="14"/>
  <c r="M3685" i="14"/>
  <c r="M3686" i="14"/>
  <c r="M3687" i="14"/>
  <c r="M3688" i="14"/>
  <c r="M22" i="14"/>
  <c r="M3689" i="14"/>
  <c r="M3690" i="14"/>
  <c r="M3691" i="14"/>
  <c r="M3692" i="14"/>
  <c r="M3693" i="14"/>
  <c r="M3694" i="14"/>
  <c r="M3695" i="14"/>
  <c r="M3696" i="14"/>
  <c r="M3697" i="14"/>
  <c r="M3698" i="14"/>
  <c r="M3699" i="14"/>
  <c r="M3700" i="14"/>
  <c r="M3701" i="14"/>
  <c r="M311" i="14"/>
  <c r="M3702" i="14"/>
  <c r="M3703" i="14"/>
  <c r="M3704" i="14"/>
  <c r="M3705" i="14"/>
  <c r="M3706" i="14"/>
  <c r="M3707" i="14"/>
  <c r="M3708" i="14"/>
  <c r="M3709" i="14"/>
  <c r="M3710" i="14"/>
  <c r="M3711" i="14"/>
  <c r="M3712" i="14"/>
  <c r="M3713" i="14"/>
  <c r="M3714" i="14"/>
  <c r="M3715" i="14"/>
  <c r="M3716" i="14"/>
  <c r="M105" i="14"/>
  <c r="M3717" i="14"/>
  <c r="M3718" i="14"/>
  <c r="M3719" i="14"/>
  <c r="M3720" i="14"/>
  <c r="M3721" i="14"/>
  <c r="M3722" i="14"/>
  <c r="M3723" i="14"/>
  <c r="M3724" i="14"/>
  <c r="M3725" i="14"/>
  <c r="M3726" i="14"/>
  <c r="M3727" i="14"/>
  <c r="M3728" i="14"/>
  <c r="M3729" i="14"/>
  <c r="M3730" i="14"/>
  <c r="M3731" i="14"/>
  <c r="M3732" i="14"/>
  <c r="M3733" i="14"/>
  <c r="M3734" i="14"/>
  <c r="M3735" i="14"/>
  <c r="M3736" i="14"/>
  <c r="M3737" i="14"/>
  <c r="M3738" i="14"/>
  <c r="M3739" i="14"/>
  <c r="M3740" i="14"/>
  <c r="M3741" i="14"/>
  <c r="M1017" i="14"/>
  <c r="M3742" i="14"/>
  <c r="M270" i="14"/>
  <c r="M3743" i="14"/>
  <c r="M3744" i="14"/>
  <c r="M3745" i="14"/>
  <c r="M3746" i="14"/>
  <c r="M3747" i="14"/>
  <c r="M1018" i="14"/>
  <c r="M3748" i="14"/>
  <c r="M3749" i="14"/>
  <c r="M3750" i="14"/>
  <c r="M3751" i="14"/>
  <c r="M3752" i="14"/>
  <c r="M3753" i="14"/>
  <c r="M1019" i="14"/>
  <c r="M1020" i="14"/>
  <c r="M3754" i="14"/>
  <c r="M3755" i="14"/>
  <c r="M3756" i="14"/>
  <c r="M1021" i="14"/>
  <c r="M3757" i="14"/>
  <c r="M3758" i="14"/>
  <c r="M3759" i="14"/>
  <c r="M3760" i="14"/>
  <c r="M3761" i="14"/>
  <c r="M3762" i="14"/>
  <c r="M3763" i="14"/>
  <c r="M3764" i="14"/>
  <c r="M3765" i="14"/>
  <c r="M3766" i="14"/>
  <c r="M3767" i="14"/>
  <c r="M3768" i="14"/>
  <c r="M3769" i="14"/>
  <c r="M3770" i="14"/>
  <c r="M3771" i="14"/>
  <c r="M3772" i="14"/>
  <c r="M3773" i="14"/>
  <c r="M3774" i="14"/>
  <c r="M1022" i="14"/>
  <c r="M347" i="14"/>
  <c r="M1023" i="14"/>
  <c r="M3775" i="14"/>
  <c r="M3776" i="14"/>
  <c r="M3777" i="14"/>
  <c r="M3778" i="14"/>
  <c r="M3779" i="14"/>
  <c r="M3780" i="14"/>
  <c r="M3781" i="14"/>
  <c r="M3782" i="14"/>
  <c r="M3783" i="14"/>
  <c r="M3784" i="14"/>
  <c r="M3785" i="14"/>
  <c r="M3786" i="14"/>
  <c r="M3787" i="14"/>
  <c r="M3788" i="14"/>
  <c r="M3789" i="14"/>
  <c r="M3790" i="14"/>
  <c r="M3791" i="14"/>
  <c r="M3792" i="14"/>
  <c r="M250" i="14"/>
  <c r="M3793" i="14"/>
  <c r="M3794" i="14"/>
  <c r="M3795" i="14"/>
  <c r="M3796" i="14"/>
  <c r="M3797" i="14"/>
  <c r="M3798" i="14"/>
  <c r="M3799" i="14"/>
  <c r="M3800" i="14"/>
  <c r="M323" i="14"/>
  <c r="M3801" i="14"/>
  <c r="M280" i="14"/>
  <c r="M3802" i="14"/>
  <c r="M3803" i="14"/>
  <c r="M3804" i="14"/>
  <c r="M3805" i="14"/>
  <c r="M3806" i="14"/>
  <c r="M3807" i="14"/>
  <c r="M25" i="14"/>
  <c r="M3808" i="14"/>
  <c r="M3809" i="14"/>
  <c r="M3810" i="14"/>
  <c r="M3811" i="14"/>
  <c r="M3812" i="14"/>
  <c r="M3813" i="14"/>
  <c r="M3814" i="14"/>
  <c r="M3815" i="14"/>
  <c r="M3816" i="14"/>
  <c r="M3817" i="14"/>
  <c r="M3818" i="14"/>
  <c r="M3819" i="14"/>
  <c r="M3820" i="14"/>
  <c r="M3821" i="14"/>
  <c r="M3822" i="14"/>
  <c r="M1024" i="14"/>
  <c r="M3823" i="14"/>
  <c r="M3824" i="14"/>
  <c r="M3825" i="14"/>
  <c r="M3826" i="14"/>
  <c r="M3827" i="14"/>
  <c r="M3828" i="14"/>
  <c r="M3829" i="14"/>
  <c r="M3830" i="14"/>
  <c r="M3831" i="14"/>
  <c r="M3832" i="14"/>
  <c r="M3833" i="14"/>
  <c r="M3834" i="14"/>
  <c r="M3835" i="14"/>
  <c r="M3836" i="14"/>
  <c r="M348" i="14"/>
  <c r="M3837" i="14"/>
  <c r="M3838" i="14"/>
  <c r="M3839" i="14"/>
  <c r="M3840" i="14"/>
  <c r="M3841" i="14"/>
  <c r="M3842" i="14"/>
  <c r="M3843" i="14"/>
  <c r="M3844" i="14"/>
  <c r="M3845" i="14"/>
  <c r="M3846" i="14"/>
  <c r="M3847" i="14"/>
  <c r="M50" i="14"/>
  <c r="M3848" i="14"/>
  <c r="M3849" i="14"/>
  <c r="M3850" i="14"/>
  <c r="M3851" i="14"/>
  <c r="M3852" i="14"/>
  <c r="M3853" i="14"/>
  <c r="M3854" i="14"/>
  <c r="M3855" i="14"/>
  <c r="M3856" i="14"/>
  <c r="M3857" i="14"/>
  <c r="M3858" i="14"/>
  <c r="M3859" i="14"/>
  <c r="M3860" i="14"/>
  <c r="M3861" i="14"/>
  <c r="M3862" i="14"/>
  <c r="M3863" i="14"/>
  <c r="M3864" i="14"/>
  <c r="M3865" i="14"/>
  <c r="M3866" i="14"/>
  <c r="M3867" i="14"/>
  <c r="M3868" i="14"/>
  <c r="M3869" i="14"/>
  <c r="M3870" i="14"/>
  <c r="M1025" i="14"/>
  <c r="M3871" i="14"/>
  <c r="M3872" i="14"/>
  <c r="M3873" i="14"/>
  <c r="M3874" i="14"/>
  <c r="M3875" i="14"/>
  <c r="M3876" i="14"/>
  <c r="M3877" i="14"/>
  <c r="M3878" i="14"/>
  <c r="M1026" i="14"/>
  <c r="M3879" i="14"/>
  <c r="M3880" i="14"/>
  <c r="M3881" i="14"/>
  <c r="M3882" i="14"/>
  <c r="M3883" i="14"/>
  <c r="M3884" i="14"/>
  <c r="M3885" i="14"/>
  <c r="M3886" i="14"/>
  <c r="M3887" i="14"/>
  <c r="M3888" i="14"/>
  <c r="M3889" i="14"/>
  <c r="M3890" i="14"/>
  <c r="M3891" i="14"/>
  <c r="M3892" i="14"/>
  <c r="M1027" i="14"/>
  <c r="M3893" i="14"/>
  <c r="M3894" i="14"/>
  <c r="M3895" i="14"/>
  <c r="M3896" i="14"/>
  <c r="M3897" i="14"/>
  <c r="M3898" i="14"/>
  <c r="M3899" i="14"/>
  <c r="M3900" i="14"/>
  <c r="M3901" i="14"/>
  <c r="M3902" i="14"/>
  <c r="M3903" i="14"/>
  <c r="M3904" i="14"/>
  <c r="M3905" i="14"/>
  <c r="M3906" i="14"/>
  <c r="M3907" i="14"/>
  <c r="M3908" i="14"/>
  <c r="M3909" i="14"/>
  <c r="M3910" i="14"/>
  <c r="M3911" i="14"/>
  <c r="M3912" i="14"/>
  <c r="M3913" i="14"/>
  <c r="M3914" i="14"/>
  <c r="M3915" i="14"/>
  <c r="M3916" i="14"/>
  <c r="M3917" i="14"/>
  <c r="M3918" i="14"/>
  <c r="M3919" i="14"/>
  <c r="M3920" i="14"/>
  <c r="M3921" i="14"/>
  <c r="M3922" i="14"/>
  <c r="M3923" i="14"/>
  <c r="M3924" i="14"/>
  <c r="M312" i="14"/>
  <c r="M122" i="14"/>
  <c r="M3925" i="14"/>
  <c r="M3926" i="14"/>
  <c r="M3927" i="14"/>
  <c r="M3928" i="14"/>
  <c r="M3929" i="14"/>
  <c r="M3930" i="14"/>
  <c r="M1028" i="14"/>
  <c r="M3931" i="14"/>
  <c r="M3932" i="14"/>
  <c r="M1029" i="14"/>
  <c r="M3933" i="14"/>
  <c r="M3934" i="14"/>
  <c r="M3935" i="14"/>
  <c r="M3936" i="14"/>
  <c r="M1030" i="14"/>
  <c r="M3937" i="14"/>
  <c r="M3938" i="14"/>
  <c r="M3939" i="14"/>
  <c r="M3940" i="14"/>
  <c r="M3941" i="14"/>
  <c r="M3942" i="14"/>
  <c r="M3943" i="14"/>
  <c r="M3944" i="14"/>
  <c r="M1031" i="14"/>
  <c r="M3945" i="14"/>
  <c r="M3946" i="14"/>
  <c r="M3947" i="14"/>
  <c r="M3948" i="14"/>
  <c r="M3949" i="14"/>
  <c r="M3950" i="14"/>
  <c r="M3951" i="14"/>
  <c r="M3952" i="14"/>
  <c r="M3953" i="14"/>
  <c r="M3954" i="14"/>
  <c r="M3955" i="14"/>
  <c r="M3956" i="14"/>
  <c r="M152" i="14"/>
  <c r="M3957" i="14"/>
  <c r="M3958" i="14"/>
  <c r="M3959" i="14"/>
  <c r="M3960" i="14"/>
  <c r="M3961" i="14"/>
  <c r="M3962" i="14"/>
  <c r="M3963" i="14"/>
  <c r="M3964" i="14"/>
  <c r="M3965" i="14"/>
  <c r="M3966" i="14"/>
  <c r="M3967" i="14"/>
  <c r="M3968" i="14"/>
  <c r="M3969" i="14"/>
  <c r="M3970" i="14"/>
  <c r="M3971" i="14"/>
  <c r="M3972" i="14"/>
  <c r="M3973" i="14"/>
  <c r="M3974" i="14"/>
  <c r="M3975" i="14"/>
  <c r="M3976" i="14"/>
  <c r="M3977" i="14"/>
  <c r="M3978" i="14"/>
  <c r="M3979" i="14"/>
  <c r="M3980" i="14"/>
  <c r="M3981" i="14"/>
  <c r="M324" i="14"/>
  <c r="M3982" i="14"/>
  <c r="M3983" i="14"/>
  <c r="M3984" i="14"/>
  <c r="M3985" i="14"/>
  <c r="M3986" i="14"/>
  <c r="M3987" i="14"/>
  <c r="M3988" i="14"/>
  <c r="M3989" i="14"/>
  <c r="M3990" i="14"/>
  <c r="M3991" i="14"/>
  <c r="M3992" i="14"/>
  <c r="M3993" i="14"/>
  <c r="M4" i="14"/>
  <c r="M3994" i="14"/>
  <c r="M3995" i="14"/>
  <c r="M3996" i="14"/>
  <c r="M3997" i="14"/>
  <c r="M3998" i="14"/>
  <c r="M3999" i="14"/>
  <c r="M4000" i="14"/>
  <c r="M4001" i="14"/>
  <c r="M4002" i="14"/>
  <c r="M4003" i="14"/>
  <c r="M4004" i="14"/>
  <c r="M4005" i="14"/>
  <c r="M4006" i="14"/>
  <c r="M21" i="14"/>
  <c r="M4007" i="14"/>
  <c r="M4008" i="14"/>
  <c r="M179" i="14"/>
  <c r="M4009" i="14"/>
  <c r="M4010" i="14"/>
  <c r="M4011" i="14"/>
  <c r="M4012" i="14"/>
  <c r="M4013" i="14"/>
  <c r="M4014" i="14"/>
  <c r="M4015" i="14"/>
  <c r="M4016" i="14"/>
  <c r="M4017" i="14"/>
  <c r="M4018" i="14"/>
  <c r="M4019" i="14"/>
  <c r="M4020" i="14"/>
  <c r="M4021" i="14"/>
  <c r="M4022" i="14"/>
  <c r="M4023" i="14"/>
  <c r="M4024" i="14"/>
  <c r="M4025" i="14"/>
  <c r="M4026" i="14"/>
  <c r="M4027" i="14"/>
  <c r="M4028" i="14"/>
  <c r="M4029" i="14"/>
  <c r="M4030" i="14"/>
  <c r="M4031" i="14"/>
  <c r="M4032" i="14"/>
  <c r="M4033" i="14"/>
  <c r="M4034" i="14"/>
  <c r="M4035" i="14"/>
  <c r="M4036" i="14"/>
  <c r="M4037" i="14"/>
  <c r="M4038" i="14"/>
  <c r="M4039" i="14"/>
  <c r="M4040" i="14"/>
  <c r="M4041" i="14"/>
  <c r="M4042" i="14"/>
  <c r="M4043" i="14"/>
  <c r="M4044" i="14"/>
  <c r="M349" i="14"/>
  <c r="M4045" i="14"/>
  <c r="M4046" i="14"/>
  <c r="M4047" i="14"/>
  <c r="M4048" i="14"/>
  <c r="M4049" i="14"/>
  <c r="M4050" i="14"/>
  <c r="M4051" i="14"/>
  <c r="M4052" i="14"/>
  <c r="M4053" i="14"/>
  <c r="M4054" i="14"/>
  <c r="M4055" i="14"/>
  <c r="M4056" i="14"/>
  <c r="M4057" i="14"/>
  <c r="M4058" i="14"/>
  <c r="M4059" i="14"/>
  <c r="M4060" i="14"/>
  <c r="M4061" i="14"/>
  <c r="M4062" i="14"/>
  <c r="M4063" i="14"/>
  <c r="M4064" i="14"/>
  <c r="M1032" i="14"/>
  <c r="M4065" i="14"/>
  <c r="M4066" i="14"/>
  <c r="M4067" i="14"/>
  <c r="M4068" i="14"/>
  <c r="M4069" i="14"/>
  <c r="M4070" i="14"/>
  <c r="M4071" i="14"/>
  <c r="M4072" i="14"/>
  <c r="M4073" i="14"/>
  <c r="M4074" i="14"/>
  <c r="M4075" i="14"/>
  <c r="M4076" i="14"/>
  <c r="M4077" i="14"/>
  <c r="M4078" i="14"/>
  <c r="M4079" i="14"/>
  <c r="M4080" i="14"/>
  <c r="M4081" i="14"/>
  <c r="M4082" i="14"/>
  <c r="M4083" i="14"/>
  <c r="M4084" i="14"/>
  <c r="M4085" i="14"/>
  <c r="M4086" i="14"/>
  <c r="M4087" i="14"/>
  <c r="M4088" i="14"/>
  <c r="M4089" i="14"/>
  <c r="M4090" i="14"/>
  <c r="M4091" i="14"/>
  <c r="M4092" i="14"/>
  <c r="M4093" i="14"/>
  <c r="M4094" i="14"/>
  <c r="M4095" i="14"/>
  <c r="M4096" i="14"/>
  <c r="M4097" i="14"/>
  <c r="M4098" i="14"/>
  <c r="M4099" i="14"/>
  <c r="M4100" i="14"/>
  <c r="M4101" i="14"/>
  <c r="M4102" i="14"/>
  <c r="M4103" i="14"/>
  <c r="M4104" i="14"/>
  <c r="M4105" i="14"/>
  <c r="M4106" i="14"/>
  <c r="M4107" i="14"/>
  <c r="M4108" i="14"/>
  <c r="M4109" i="14"/>
  <c r="M4110" i="14"/>
  <c r="M4111" i="14"/>
  <c r="M4112" i="14"/>
  <c r="M4113" i="14"/>
  <c r="M4114" i="14"/>
  <c r="M4115" i="14"/>
  <c r="M4116" i="14"/>
  <c r="M4117" i="14"/>
  <c r="M4118" i="14"/>
  <c r="M4119" i="14"/>
  <c r="M4120" i="14"/>
  <c r="M4121" i="14"/>
  <c r="M4122" i="14"/>
  <c r="M4123" i="14"/>
  <c r="M4124" i="14"/>
  <c r="M4125" i="14"/>
  <c r="M4126" i="14"/>
  <c r="M4127" i="14"/>
  <c r="M4128" i="14"/>
  <c r="M4129" i="14"/>
  <c r="M4130" i="14"/>
  <c r="M4131" i="14"/>
  <c r="M4132" i="14"/>
  <c r="M4133" i="14"/>
  <c r="M4134" i="14"/>
  <c r="M4135" i="14"/>
  <c r="M4136" i="14"/>
  <c r="M4137" i="14"/>
  <c r="M99" i="14"/>
  <c r="M4138" i="14"/>
  <c r="M31" i="14"/>
  <c r="M4139" i="14"/>
  <c r="M4140" i="14"/>
  <c r="M4141" i="14"/>
  <c r="M4142" i="14"/>
  <c r="M4143" i="14"/>
  <c r="M4144" i="14"/>
  <c r="M4145" i="14"/>
  <c r="M4146" i="14"/>
  <c r="M4147" i="14"/>
  <c r="M4148" i="14"/>
  <c r="M4149" i="14"/>
  <c r="M4150" i="14"/>
  <c r="M313" i="14"/>
  <c r="M4151" i="14"/>
  <c r="M4152" i="14"/>
  <c r="M4153" i="14"/>
  <c r="M4154" i="14"/>
  <c r="M4155" i="14"/>
  <c r="M4156" i="14"/>
  <c r="M4157" i="14"/>
  <c r="M4158" i="14"/>
  <c r="M4159" i="14"/>
  <c r="M4160" i="14"/>
  <c r="M4161" i="14"/>
  <c r="M4162" i="14"/>
  <c r="M4163" i="14"/>
  <c r="M4164" i="14"/>
  <c r="M4165" i="14"/>
  <c r="M4166" i="14"/>
  <c r="M4167" i="14"/>
  <c r="M4168" i="14"/>
  <c r="M4169" i="14"/>
  <c r="M4170" i="14"/>
  <c r="M4171" i="14"/>
  <c r="M4172" i="14"/>
  <c r="M4173" i="14"/>
  <c r="M732" i="14"/>
  <c r="M4174" i="14"/>
  <c r="M4175" i="14"/>
  <c r="M4176" i="14"/>
  <c r="M4177" i="14"/>
  <c r="M4178" i="14"/>
  <c r="M4179" i="14"/>
  <c r="M4180" i="14"/>
  <c r="M4181" i="14"/>
  <c r="M297" i="14"/>
  <c r="M4182" i="14"/>
  <c r="M4183" i="14"/>
  <c r="M4184" i="14"/>
  <c r="M4185" i="14"/>
  <c r="M4186" i="14"/>
  <c r="M314" i="14"/>
  <c r="M4187" i="14"/>
  <c r="M4188" i="14"/>
  <c r="M4189" i="14"/>
  <c r="M4190" i="14"/>
  <c r="M4191" i="14"/>
  <c r="M4192" i="14"/>
  <c r="M4193" i="14"/>
  <c r="M4194" i="14"/>
  <c r="M4195" i="14"/>
  <c r="M4196" i="14"/>
  <c r="M73" i="14"/>
  <c r="M4197" i="14"/>
  <c r="M4198" i="14"/>
  <c r="M4199" i="14"/>
  <c r="M4200" i="14"/>
  <c r="M4201" i="14"/>
  <c r="M4202" i="14"/>
  <c r="M4203" i="14"/>
  <c r="M4204" i="14"/>
  <c r="M4205" i="14"/>
  <c r="M4206" i="14"/>
  <c r="M4207" i="14"/>
  <c r="M4208" i="14"/>
  <c r="M4209" i="14"/>
  <c r="M4210" i="14"/>
  <c r="M4211" i="14"/>
  <c r="M4212" i="14"/>
  <c r="M4213" i="14"/>
  <c r="M4214" i="14"/>
  <c r="M4215" i="14"/>
  <c r="M4216" i="14"/>
  <c r="M4217" i="14"/>
  <c r="M4218" i="14"/>
  <c r="M123" i="14"/>
  <c r="M4219" i="14"/>
  <c r="M4220" i="14"/>
  <c r="M4221" i="14"/>
  <c r="M1033" i="14"/>
  <c r="M28" i="14"/>
  <c r="M4222" i="14"/>
  <c r="M4223" i="14"/>
  <c r="M4224" i="14"/>
  <c r="M4225" i="14"/>
  <c r="M4226" i="14"/>
  <c r="M4227" i="14"/>
  <c r="M4228" i="14"/>
  <c r="M4229" i="14"/>
  <c r="M4230" i="14"/>
  <c r="M4231" i="14"/>
  <c r="M4232" i="14"/>
  <c r="M4233" i="14"/>
  <c r="M4234" i="14"/>
  <c r="M4235" i="14"/>
  <c r="M4236" i="14"/>
  <c r="M4237" i="14"/>
  <c r="M4238" i="14"/>
  <c r="M4239" i="14"/>
  <c r="M271" i="14"/>
  <c r="M4240" i="14"/>
  <c r="M350" i="14"/>
  <c r="M4241" i="14"/>
  <c r="M4242" i="14"/>
  <c r="M4243" i="14"/>
  <c r="M4244" i="14"/>
  <c r="M4245" i="14"/>
  <c r="M4246" i="14"/>
  <c r="M4247" i="14"/>
  <c r="M4248" i="14"/>
  <c r="M4249" i="14"/>
  <c r="M4250" i="14"/>
  <c r="M4251" i="14"/>
  <c r="M4252" i="14"/>
  <c r="M4253" i="14"/>
  <c r="M4254" i="14"/>
  <c r="M4255" i="14"/>
  <c r="M4256" i="14"/>
  <c r="M4257" i="14"/>
  <c r="M4258" i="14"/>
  <c r="M4259" i="14"/>
  <c r="M4260" i="14"/>
  <c r="M4261" i="14"/>
  <c r="M64" i="14"/>
  <c r="M4262" i="14"/>
  <c r="M4263" i="14"/>
  <c r="M4264" i="14"/>
  <c r="M4265" i="14"/>
  <c r="M4266" i="14"/>
  <c r="M4267" i="14"/>
  <c r="M4268" i="14"/>
  <c r="M4269" i="14"/>
  <c r="M4270" i="14"/>
  <c r="M4271" i="14"/>
  <c r="M4272" i="14"/>
  <c r="M4273" i="14"/>
  <c r="M4274" i="14"/>
  <c r="M4275" i="14"/>
  <c r="M4276" i="14"/>
  <c r="M4277" i="14"/>
  <c r="M4278" i="14"/>
  <c r="M4279" i="14"/>
  <c r="M4280" i="14"/>
  <c r="M351" i="14"/>
  <c r="M4281" i="14"/>
  <c r="M4282" i="14"/>
  <c r="M4283" i="14"/>
  <c r="M4284" i="14"/>
  <c r="M1034" i="14"/>
  <c r="M4285" i="14"/>
  <c r="M4286" i="14"/>
  <c r="M4287" i="14"/>
  <c r="M4288" i="14"/>
  <c r="M4289" i="14"/>
  <c r="M4290" i="14"/>
  <c r="M4291" i="14"/>
  <c r="M4292" i="14"/>
  <c r="M4293" i="14"/>
  <c r="M4294" i="14"/>
  <c r="M325" i="14"/>
  <c r="M4295" i="14"/>
  <c r="M4296" i="14"/>
  <c r="M4297" i="14"/>
  <c r="M4298" i="14"/>
  <c r="M4299" i="14"/>
  <c r="M4300" i="14"/>
  <c r="M4301" i="14"/>
  <c r="M4302" i="14"/>
  <c r="M4303" i="14"/>
  <c r="M4304" i="14"/>
  <c r="M4305" i="14"/>
  <c r="M4306" i="14"/>
  <c r="M4307" i="14"/>
  <c r="M4308" i="14"/>
  <c r="M4309" i="14"/>
  <c r="M4310" i="14"/>
  <c r="M4311" i="14"/>
  <c r="M4312" i="14"/>
  <c r="M4313" i="14"/>
  <c r="M4314" i="14"/>
  <c r="M4315" i="14"/>
  <c r="M4316" i="14"/>
  <c r="M4317" i="14"/>
  <c r="M4318" i="14"/>
  <c r="M4319" i="14"/>
  <c r="M4320" i="14"/>
  <c r="M4321" i="14"/>
  <c r="M4322" i="14"/>
  <c r="M4323" i="14"/>
  <c r="M4324" i="14"/>
  <c r="M4325" i="14"/>
  <c r="M4326" i="14"/>
  <c r="M4327" i="14"/>
  <c r="M4328" i="14"/>
  <c r="M4329" i="14"/>
  <c r="M4330" i="14"/>
  <c r="M4331" i="14"/>
  <c r="M627" i="14"/>
  <c r="M4332" i="14"/>
  <c r="M4333" i="14"/>
  <c r="M4334" i="14"/>
  <c r="M4335" i="14"/>
  <c r="M4336" i="14"/>
  <c r="M4337" i="14"/>
  <c r="M352" i="14"/>
  <c r="M4338" i="14"/>
  <c r="M4339" i="14"/>
  <c r="M4340" i="14"/>
  <c r="M4341" i="14"/>
  <c r="M4342" i="14"/>
  <c r="M4343" i="14"/>
  <c r="M4344" i="14"/>
  <c r="M4345" i="14"/>
  <c r="M4346" i="14"/>
  <c r="M4347" i="14"/>
  <c r="M4348" i="14"/>
  <c r="M4349" i="14"/>
  <c r="M4350" i="14"/>
  <c r="M4351" i="14"/>
  <c r="M4352" i="14"/>
  <c r="M4353" i="14"/>
  <c r="M4354" i="14"/>
  <c r="M4355" i="14"/>
  <c r="M4356" i="14"/>
  <c r="M4357" i="14"/>
  <c r="M243" i="14"/>
  <c r="M4358" i="14"/>
  <c r="M4359" i="14"/>
  <c r="M4360" i="14"/>
  <c r="M4361" i="14"/>
  <c r="M4362" i="14"/>
  <c r="M4363" i="14"/>
  <c r="M4364" i="14"/>
  <c r="M4365" i="14"/>
  <c r="M4366" i="14"/>
  <c r="M4367" i="14"/>
  <c r="M353" i="14"/>
  <c r="M4368" i="14"/>
  <c r="M4369" i="14"/>
  <c r="M4370" i="14"/>
  <c r="M4371" i="14"/>
  <c r="M4372" i="14"/>
  <c r="M4373" i="14"/>
  <c r="M4374" i="14"/>
  <c r="M4375" i="14"/>
  <c r="M4376" i="14"/>
  <c r="M4377" i="14"/>
  <c r="M4378" i="14"/>
  <c r="M4379" i="14"/>
  <c r="M4380" i="14"/>
  <c r="M4381" i="14"/>
  <c r="M4382" i="14"/>
  <c r="M4383" i="14"/>
  <c r="M4384" i="14"/>
  <c r="M4385" i="14"/>
  <c r="M4386" i="14"/>
  <c r="M4387" i="14"/>
  <c r="M4388" i="14"/>
  <c r="M4389" i="14"/>
  <c r="M4390" i="14"/>
  <c r="M4391" i="14"/>
  <c r="M4392" i="14"/>
  <c r="M4393" i="14"/>
  <c r="M4394" i="14"/>
  <c r="M4395" i="14"/>
  <c r="M4396" i="14"/>
  <c r="M4397" i="14"/>
  <c r="M4398" i="14"/>
  <c r="M4399" i="14"/>
  <c r="M4400" i="14"/>
  <c r="M4401" i="14"/>
  <c r="M4402" i="14"/>
  <c r="M4403" i="14"/>
  <c r="M4404" i="14"/>
  <c r="M4405" i="14"/>
  <c r="M4406" i="14"/>
  <c r="M4407" i="14"/>
  <c r="M4408" i="14"/>
  <c r="M354" i="14"/>
  <c r="M4409" i="14"/>
  <c r="M4410" i="14"/>
  <c r="M4411" i="14"/>
  <c r="M4412" i="14"/>
  <c r="M4413" i="14"/>
  <c r="M4414" i="14"/>
  <c r="M4415" i="14"/>
  <c r="M4416" i="14"/>
  <c r="M4417" i="14"/>
  <c r="M4418" i="14"/>
  <c r="M4419" i="14"/>
  <c r="M4420" i="14"/>
  <c r="M4421" i="14"/>
  <c r="M4422" i="14"/>
  <c r="M4423" i="14"/>
  <c r="M4424" i="14"/>
  <c r="M4425" i="14"/>
  <c r="M4426" i="14"/>
  <c r="M4427" i="14"/>
  <c r="M106" i="14"/>
  <c r="M4428" i="14"/>
  <c r="M4429" i="14"/>
  <c r="M4430" i="14"/>
  <c r="M4431" i="14"/>
  <c r="M281" i="14"/>
  <c r="M4432" i="14"/>
  <c r="M4433" i="14"/>
  <c r="M4434" i="14"/>
  <c r="M4435" i="14"/>
  <c r="M4436" i="14"/>
  <c r="M4437" i="14"/>
  <c r="M4438" i="14"/>
  <c r="M4439" i="14"/>
  <c r="M4440" i="14"/>
  <c r="M4441" i="14"/>
  <c r="M4442" i="14"/>
  <c r="M191" i="14"/>
  <c r="M4443" i="14"/>
  <c r="M4444" i="14"/>
  <c r="M4445" i="14"/>
  <c r="M4446" i="14"/>
  <c r="M4447" i="14"/>
  <c r="M4448" i="14"/>
  <c r="M4449" i="14"/>
  <c r="M4450" i="14"/>
  <c r="M4451" i="14"/>
  <c r="M4452" i="14"/>
  <c r="M4453" i="14"/>
  <c r="M4454" i="14"/>
  <c r="M4455" i="14"/>
  <c r="M4456" i="14"/>
  <c r="M4457" i="14"/>
  <c r="M4458" i="14"/>
  <c r="M4459" i="14"/>
  <c r="M4460" i="14"/>
  <c r="M4461" i="14"/>
  <c r="M4462" i="14"/>
  <c r="M4463" i="14"/>
  <c r="M4464" i="14"/>
  <c r="M4465" i="14"/>
  <c r="M4466" i="14"/>
  <c r="M4467" i="14"/>
  <c r="M4468" i="14"/>
  <c r="M4469" i="14"/>
  <c r="M4470" i="14"/>
  <c r="M326" i="14"/>
  <c r="M4471" i="14"/>
  <c r="M4472" i="14"/>
  <c r="M4473" i="14"/>
  <c r="M3" i="14"/>
  <c r="M5" i="14"/>
  <c r="M8" i="14"/>
  <c r="M14" i="14"/>
  <c r="M15" i="14"/>
  <c r="M17" i="14"/>
  <c r="M23" i="14"/>
  <c r="M24" i="14"/>
  <c r="M27" i="14"/>
  <c r="M26" i="14"/>
  <c r="M32" i="14"/>
  <c r="M34" i="14"/>
  <c r="M38" i="14"/>
  <c r="M37" i="14"/>
  <c r="M40" i="14"/>
  <c r="M41" i="14"/>
  <c r="M44" i="14"/>
  <c r="M48" i="14"/>
  <c r="M51" i="14"/>
  <c r="M52" i="14"/>
  <c r="M77" i="14"/>
  <c r="M54" i="14"/>
  <c r="M53" i="14"/>
  <c r="M55" i="14"/>
  <c r="M57" i="14"/>
  <c r="M58" i="14"/>
  <c r="M79" i="14"/>
  <c r="M56" i="14"/>
  <c r="M78" i="14"/>
  <c r="M59" i="14"/>
  <c r="M60" i="14"/>
  <c r="M62" i="14"/>
  <c r="M119" i="14"/>
  <c r="M63" i="14"/>
  <c r="M65" i="14"/>
  <c r="M69" i="14"/>
  <c r="M120" i="14"/>
  <c r="M71" i="14"/>
  <c r="M161" i="14"/>
  <c r="M67" i="14"/>
  <c r="M66" i="14"/>
  <c r="M72" i="14"/>
  <c r="M103" i="14"/>
  <c r="M70" i="14"/>
  <c r="M102" i="14"/>
  <c r="M76" i="14"/>
  <c r="M75" i="14"/>
  <c r="M81" i="14"/>
  <c r="M83" i="14"/>
  <c r="M84" i="14"/>
  <c r="M121" i="14"/>
  <c r="M237" i="14"/>
  <c r="M93" i="14"/>
  <c r="M104" i="14"/>
  <c r="M92" i="14"/>
  <c r="M162" i="14"/>
  <c r="M94" i="14"/>
  <c r="M89" i="14"/>
  <c r="M91" i="14"/>
  <c r="M86" i="14"/>
  <c r="M87" i="14"/>
  <c r="M124" i="14"/>
  <c r="M239" i="14"/>
  <c r="M98" i="14"/>
  <c r="M163" i="14"/>
  <c r="M101" i="14"/>
  <c r="M125" i="14"/>
  <c r="M100" i="14"/>
  <c r="M97" i="14"/>
  <c r="M96" i="14"/>
  <c r="M114" i="14"/>
  <c r="M241" i="14"/>
  <c r="M115" i="14"/>
  <c r="M108" i="14"/>
  <c r="M109" i="14"/>
  <c r="M128" i="14"/>
  <c r="M166" i="14"/>
  <c r="M111" i="14"/>
  <c r="M129" i="14"/>
  <c r="M117" i="14"/>
  <c r="M165" i="14"/>
  <c r="M118" i="14"/>
  <c r="M116" i="14"/>
  <c r="M113" i="14"/>
  <c r="M134" i="14"/>
  <c r="M244" i="14"/>
  <c r="M137" i="14"/>
  <c r="M130" i="14"/>
  <c r="M148" i="14"/>
  <c r="M154" i="14"/>
  <c r="M149" i="14"/>
  <c r="M245" i="14"/>
  <c r="M131" i="14"/>
  <c r="M171" i="14"/>
  <c r="M133" i="14"/>
  <c r="M168" i="14"/>
  <c r="M144" i="14"/>
  <c r="M246" i="14"/>
  <c r="M136" i="14"/>
  <c r="M174" i="14"/>
  <c r="M155" i="14"/>
  <c r="M156" i="14"/>
  <c r="M242" i="14"/>
  <c r="M132" i="14"/>
  <c r="M140" i="14"/>
  <c r="M157" i="14"/>
  <c r="M145" i="14"/>
  <c r="M158" i="14"/>
  <c r="M150" i="14"/>
  <c r="M153" i="14"/>
  <c r="M159" i="14"/>
  <c r="M139" i="14"/>
  <c r="M282" i="14"/>
  <c r="M151" i="14"/>
  <c r="M146" i="14"/>
  <c r="M160" i="14"/>
  <c r="M147" i="14"/>
  <c r="M217" i="14"/>
  <c r="M176" i="14"/>
  <c r="M218" i="14"/>
  <c r="M283" i="14"/>
  <c r="M219" i="14"/>
  <c r="M220" i="14"/>
  <c r="M269" i="14"/>
  <c r="M202" i="14"/>
  <c r="M221" i="14"/>
  <c r="M175" i="14"/>
  <c r="M177" i="14"/>
  <c r="M222" i="14"/>
  <c r="M203" i="14"/>
  <c r="M223" i="14"/>
  <c r="M204" i="14"/>
  <c r="M172" i="14"/>
  <c r="M186" i="14"/>
  <c r="M224" i="14"/>
  <c r="M205" i="14"/>
  <c r="M249" i="14"/>
  <c r="M225" i="14"/>
  <c r="M206" i="14"/>
  <c r="M226" i="14"/>
  <c r="M227" i="14"/>
  <c r="M228" i="14"/>
  <c r="M207" i="14"/>
  <c r="M229" i="14"/>
  <c r="M230" i="14"/>
  <c r="M169" i="14"/>
  <c r="M192" i="14"/>
  <c r="M193" i="14"/>
  <c r="M194" i="14"/>
  <c r="M208" i="14"/>
  <c r="M209" i="14"/>
  <c r="M251" i="14"/>
  <c r="M210" i="14"/>
  <c r="M231" i="14"/>
  <c r="M254" i="14"/>
  <c r="M211" i="14"/>
  <c r="M195" i="14"/>
  <c r="M232" i="14"/>
  <c r="M182" i="14"/>
  <c r="M196" i="14"/>
  <c r="M233" i="14"/>
  <c r="M212" i="14"/>
  <c r="M255" i="14"/>
  <c r="M213" i="14"/>
  <c r="M197" i="14"/>
  <c r="M272" i="14"/>
  <c r="M234" i="14"/>
  <c r="M187" i="14"/>
  <c r="M214" i="14"/>
  <c r="M265" i="14"/>
  <c r="M198" i="14"/>
  <c r="M235" i="14"/>
  <c r="M183" i="14"/>
  <c r="M215" i="14"/>
  <c r="M199" i="14"/>
  <c r="M200" i="14"/>
  <c r="M184" i="14"/>
  <c r="M236" i="14"/>
  <c r="M201" i="14"/>
  <c r="M188" i="14"/>
  <c r="M216" i="14"/>
  <c r="M266" i="14"/>
  <c r="M189" i="14"/>
  <c r="M407" i="14"/>
  <c r="M408" i="14"/>
  <c r="M409" i="14"/>
  <c r="M277" i="14"/>
  <c r="M355" i="14"/>
  <c r="M284" i="14"/>
  <c r="M410" i="14"/>
  <c r="M298" i="14"/>
  <c r="M411" i="14"/>
  <c r="M412" i="14"/>
  <c r="M413" i="14"/>
  <c r="M414" i="14"/>
  <c r="M415" i="14"/>
  <c r="M416" i="14"/>
  <c r="M417" i="14"/>
  <c r="M418" i="14"/>
  <c r="M419" i="14"/>
  <c r="M356" i="14"/>
  <c r="M258" i="14"/>
  <c r="M327" i="14"/>
  <c r="M420" i="14"/>
  <c r="M421" i="14"/>
  <c r="M422" i="14"/>
  <c r="M423" i="14"/>
  <c r="M260" i="14"/>
  <c r="M424" i="14"/>
  <c r="M357" i="14"/>
  <c r="M425" i="14"/>
  <c r="M426" i="14"/>
  <c r="M290" i="14"/>
  <c r="M427" i="14"/>
  <c r="M315" i="14"/>
  <c r="M428" i="14"/>
  <c r="M429" i="14"/>
  <c r="M430" i="14"/>
  <c r="M431" i="14"/>
  <c r="M358" i="14"/>
  <c r="M432" i="14"/>
  <c r="M359" i="14"/>
  <c r="M433" i="14"/>
  <c r="M360" i="14"/>
  <c r="M434" i="14"/>
  <c r="M435" i="14"/>
  <c r="M436" i="14"/>
  <c r="M361" i="14"/>
  <c r="M437" i="14"/>
  <c r="M362" i="14"/>
  <c r="M438" i="14"/>
  <c r="M439" i="14"/>
  <c r="M440" i="14"/>
  <c r="M363" i="14"/>
  <c r="M441" i="14"/>
  <c r="M364" i="14"/>
  <c r="M442" i="14"/>
  <c r="M443" i="14"/>
  <c r="M444" i="14"/>
  <c r="M445" i="14"/>
  <c r="M446" i="14"/>
  <c r="M447" i="14"/>
  <c r="M448" i="14"/>
  <c r="M449" i="14"/>
  <c r="M450" i="14"/>
  <c r="M261" i="14"/>
  <c r="M451" i="14"/>
  <c r="M273" i="14"/>
  <c r="M452" i="14"/>
  <c r="M453" i="14"/>
  <c r="M454" i="14"/>
  <c r="M365" i="14"/>
  <c r="M455" i="14"/>
  <c r="M456" i="14"/>
  <c r="M457" i="14"/>
  <c r="M366" i="14"/>
  <c r="M458" i="14"/>
  <c r="M278" i="14"/>
  <c r="M459" i="14"/>
  <c r="M460" i="14"/>
  <c r="M461" i="14"/>
  <c r="M462" i="14"/>
  <c r="M291" i="14"/>
  <c r="M285" i="14"/>
  <c r="M463" i="14"/>
  <c r="M464" i="14"/>
  <c r="M328" i="14"/>
  <c r="M367" i="14"/>
  <c r="M368" i="14"/>
  <c r="M329" i="14"/>
  <c r="M369" i="14"/>
  <c r="M465" i="14"/>
  <c r="M466" i="14"/>
  <c r="M467" i="14"/>
  <c r="M316" i="14"/>
  <c r="M330" i="14"/>
  <c r="M370" i="14"/>
  <c r="M331" i="14"/>
  <c r="M468" i="14"/>
  <c r="M292" i="14"/>
  <c r="M469" i="14"/>
  <c r="M470" i="14"/>
  <c r="M471" i="14"/>
  <c r="M371" i="14"/>
  <c r="M472" i="14"/>
  <c r="M473" i="14"/>
  <c r="M474" i="14"/>
  <c r="M475" i="14"/>
  <c r="M476" i="14"/>
  <c r="M279" i="14"/>
  <c r="M372" i="14"/>
  <c r="M477" i="14"/>
  <c r="M299" i="14"/>
  <c r="M300" i="14"/>
  <c r="M373" i="14"/>
  <c r="M374" i="14"/>
  <c r="M332" i="14"/>
  <c r="M301" i="14"/>
  <c r="M302" i="14"/>
  <c r="M375" i="14"/>
  <c r="M376" i="14"/>
  <c r="M478" i="14"/>
  <c r="M479" i="14"/>
  <c r="M377" i="14"/>
  <c r="M480" i="14"/>
  <c r="M481" i="14"/>
  <c r="M482" i="14"/>
  <c r="M483" i="14"/>
  <c r="M484" i="14"/>
  <c r="M267" i="14"/>
  <c r="M485" i="14"/>
  <c r="M486" i="14"/>
  <c r="M487" i="14"/>
  <c r="M488" i="14"/>
  <c r="M489" i="14"/>
  <c r="M333" i="14"/>
  <c r="M303" i="14"/>
  <c r="M490" i="14"/>
  <c r="M491" i="14"/>
  <c r="M334" i="14"/>
  <c r="M492" i="14"/>
  <c r="M293" i="14"/>
  <c r="M335" i="14"/>
  <c r="M493" i="14"/>
  <c r="M494" i="14"/>
  <c r="M495" i="14"/>
  <c r="M496" i="14"/>
  <c r="M497" i="14"/>
  <c r="M498" i="14"/>
  <c r="M499" i="14"/>
  <c r="M500" i="14"/>
  <c r="M378" i="14"/>
  <c r="M379" i="14"/>
  <c r="M501" i="14"/>
  <c r="M502" i="14"/>
  <c r="M380" i="14"/>
  <c r="M503" i="14"/>
  <c r="M504" i="14"/>
  <c r="M381" i="14"/>
  <c r="M505" i="14"/>
  <c r="M506" i="14"/>
  <c r="M336" i="14"/>
  <c r="M382" i="14"/>
  <c r="M507" i="14"/>
  <c r="M508" i="14"/>
  <c r="M383" i="14"/>
  <c r="M262" i="14"/>
  <c r="M384" i="14"/>
  <c r="M385" i="14"/>
  <c r="M509" i="14"/>
  <c r="M510" i="14"/>
  <c r="M511" i="14"/>
  <c r="M287" i="14"/>
  <c r="M512" i="14"/>
  <c r="M513" i="14"/>
  <c r="M294" i="14"/>
  <c r="M386" i="14"/>
  <c r="M263" i="14"/>
  <c r="M514" i="14"/>
  <c r="M515" i="14"/>
  <c r="M387" i="14"/>
  <c r="M516" i="14"/>
  <c r="M517" i="14"/>
  <c r="M388" i="14"/>
  <c r="M389" i="14"/>
  <c r="M337" i="14"/>
  <c r="M274" i="14"/>
  <c r="M518" i="14"/>
  <c r="M519" i="14"/>
  <c r="M390" i="14"/>
  <c r="M391" i="14"/>
  <c r="M520" i="14"/>
  <c r="M521" i="14"/>
  <c r="M522" i="14"/>
  <c r="M392" i="14"/>
  <c r="M393" i="14"/>
  <c r="M394" i="14"/>
  <c r="M523" i="14"/>
  <c r="M275" i="14"/>
  <c r="M338" i="14"/>
  <c r="M317" i="14"/>
  <c r="M339" i="14"/>
  <c r="M524" i="14"/>
  <c r="M525" i="14"/>
  <c r="M526" i="14"/>
  <c r="M527" i="14"/>
  <c r="M528" i="14"/>
  <c r="M395" i="14"/>
  <c r="M396" i="14"/>
  <c r="M529" i="14"/>
  <c r="M530" i="14"/>
  <c r="M531" i="14"/>
  <c r="M532" i="14"/>
  <c r="M533" i="14"/>
  <c r="M340" i="14"/>
  <c r="M397" i="14"/>
  <c r="M534" i="14"/>
  <c r="M341" i="14"/>
  <c r="M398" i="14"/>
  <c r="M535" i="14"/>
  <c r="M256" i="14"/>
  <c r="M288" i="14"/>
  <c r="M536" i="14"/>
  <c r="M537" i="14"/>
  <c r="M399" i="14"/>
  <c r="M304" i="14"/>
  <c r="M538" i="14"/>
  <c r="M400" i="14"/>
  <c r="M401" i="14"/>
  <c r="M264" i="14"/>
  <c r="M402" i="14"/>
  <c r="M403" i="14"/>
  <c r="M404" i="14"/>
  <c r="M405" i="14"/>
  <c r="M539" i="14"/>
  <c r="M540" i="14"/>
  <c r="M342" i="14"/>
  <c r="M257" i="14"/>
  <c r="M541" i="14"/>
  <c r="M542" i="14"/>
  <c r="M406" i="14"/>
  <c r="M546" i="14"/>
  <c r="M953" i="14"/>
  <c r="M617" i="14"/>
  <c r="M2878" i="14"/>
  <c r="M733" i="14"/>
  <c r="M4474" i="14"/>
  <c r="M1035" i="14"/>
  <c r="M583" i="14"/>
  <c r="M4475" i="14"/>
  <c r="M4476" i="14"/>
  <c r="M1036" i="14"/>
  <c r="M1037" i="14"/>
  <c r="M734" i="14"/>
  <c r="M735" i="14"/>
  <c r="M1038" i="14"/>
  <c r="M4477" i="14"/>
  <c r="M4478" i="14"/>
  <c r="M1039" i="14"/>
  <c r="M1040" i="14"/>
  <c r="M1041" i="14"/>
  <c r="M4479" i="14"/>
  <c r="M4480" i="14"/>
  <c r="M543" i="14"/>
  <c r="M736" i="14"/>
  <c r="M584" i="14"/>
  <c r="M737" i="14"/>
  <c r="M4481" i="14"/>
  <c r="M1042" i="14"/>
  <c r="M1043" i="14"/>
  <c r="M1044" i="14"/>
  <c r="M561" i="14"/>
  <c r="M585" i="14"/>
  <c r="M586" i="14"/>
  <c r="M587" i="14"/>
  <c r="M588" i="14"/>
  <c r="M589" i="14"/>
  <c r="M628" i="14"/>
  <c r="M629" i="14"/>
  <c r="M630" i="14"/>
  <c r="M631" i="14"/>
  <c r="M632" i="14"/>
  <c r="M633" i="14"/>
  <c r="M634" i="14"/>
  <c r="M635" i="14"/>
  <c r="M636" i="14"/>
  <c r="M637" i="14"/>
  <c r="M638" i="14"/>
  <c r="M639" i="14"/>
  <c r="M640" i="14"/>
  <c r="M641" i="14"/>
  <c r="M642" i="14"/>
  <c r="M643" i="14"/>
  <c r="M644" i="14"/>
  <c r="M645" i="14"/>
  <c r="M646" i="14"/>
  <c r="M647" i="14"/>
  <c r="M648" i="14"/>
  <c r="M649" i="14"/>
  <c r="M650" i="14"/>
  <c r="M651" i="14"/>
  <c r="M652" i="14"/>
  <c r="M653" i="14"/>
  <c r="M654" i="14"/>
  <c r="M655" i="14"/>
  <c r="M656" i="14"/>
  <c r="M738" i="14"/>
  <c r="M739" i="14"/>
  <c r="M740" i="14"/>
  <c r="M741" i="14"/>
  <c r="M742" i="14"/>
  <c r="M743" i="14"/>
  <c r="M744" i="14"/>
  <c r="M745" i="14"/>
  <c r="M746" i="14"/>
  <c r="M747" i="14"/>
  <c r="M748" i="14"/>
  <c r="M749" i="14"/>
  <c r="M750" i="14"/>
  <c r="M751" i="14"/>
  <c r="M752" i="14"/>
  <c r="M753" i="14"/>
  <c r="M754" i="14"/>
  <c r="M755" i="14"/>
  <c r="M756" i="14"/>
  <c r="M757" i="14"/>
  <c r="M758" i="14"/>
  <c r="M759" i="14"/>
  <c r="M760" i="14"/>
  <c r="M761" i="14"/>
  <c r="M762" i="14"/>
  <c r="M567" i="14"/>
  <c r="M763" i="14"/>
  <c r="M764" i="14"/>
  <c r="M765" i="14"/>
  <c r="M766" i="14"/>
  <c r="M767" i="14"/>
  <c r="M768" i="14"/>
  <c r="M548" i="14"/>
  <c r="M769" i="14"/>
  <c r="M770" i="14"/>
  <c r="M771" i="14"/>
  <c r="M772" i="14"/>
  <c r="M773" i="14"/>
  <c r="M774" i="14"/>
  <c r="M775" i="14"/>
  <c r="M776" i="14"/>
  <c r="M777" i="14"/>
  <c r="M778" i="14"/>
  <c r="M779" i="14"/>
  <c r="M780" i="14"/>
  <c r="M781" i="14"/>
  <c r="M782" i="14"/>
  <c r="M783" i="14"/>
  <c r="M784" i="14"/>
  <c r="M785" i="14"/>
  <c r="M590" i="14"/>
  <c r="M786" i="14"/>
  <c r="M787" i="14"/>
  <c r="M788" i="14"/>
  <c r="M789" i="14"/>
  <c r="M790" i="14"/>
  <c r="M791" i="14"/>
  <c r="M792" i="14"/>
  <c r="M793" i="14"/>
  <c r="M794" i="14"/>
  <c r="M795" i="14"/>
  <c r="M796" i="14"/>
  <c r="M797" i="14"/>
  <c r="M798" i="14"/>
  <c r="M799" i="14"/>
  <c r="M800" i="14"/>
  <c r="M801" i="14"/>
  <c r="M802" i="14"/>
  <c r="M803" i="14"/>
  <c r="M804" i="14"/>
  <c r="M805" i="14"/>
  <c r="M806" i="14"/>
  <c r="M807" i="14"/>
  <c r="M808" i="14"/>
  <c r="M809" i="14"/>
  <c r="M810" i="14"/>
  <c r="M811" i="14"/>
  <c r="M812" i="14"/>
  <c r="M813" i="14"/>
  <c r="M814" i="14"/>
  <c r="M815" i="14"/>
  <c r="M816" i="14"/>
  <c r="M817" i="14"/>
  <c r="M818" i="14"/>
  <c r="M819" i="14"/>
  <c r="M820" i="14"/>
  <c r="M821" i="14"/>
  <c r="M822" i="14"/>
  <c r="M823" i="14"/>
  <c r="M824" i="14"/>
  <c r="M825" i="14"/>
  <c r="M826" i="14"/>
  <c r="M827" i="14"/>
  <c r="M828" i="14"/>
  <c r="M829" i="14"/>
  <c r="M830" i="14"/>
  <c r="M831" i="14"/>
  <c r="M832" i="14"/>
  <c r="M833" i="14"/>
  <c r="M834" i="14"/>
  <c r="M835" i="14"/>
  <c r="M657" i="14"/>
  <c r="M836" i="14"/>
  <c r="M837" i="14"/>
  <c r="M838" i="14"/>
  <c r="M839" i="14"/>
  <c r="M840" i="14"/>
  <c r="M841" i="14"/>
  <c r="M842" i="14"/>
  <c r="M843" i="14"/>
  <c r="M844" i="14"/>
  <c r="M845" i="14"/>
  <c r="M846" i="14"/>
  <c r="M847" i="14"/>
  <c r="M848" i="14"/>
  <c r="M849" i="14"/>
  <c r="M850" i="14"/>
  <c r="M851" i="14"/>
  <c r="M852" i="14"/>
  <c r="M853" i="14"/>
  <c r="M854" i="14"/>
  <c r="M855" i="14"/>
  <c r="M1046" i="14"/>
  <c r="M1047" i="14"/>
  <c r="M1048" i="14"/>
  <c r="M1049" i="14"/>
  <c r="M1050" i="14"/>
  <c r="M1051" i="14"/>
  <c r="M1052" i="14"/>
  <c r="M658" i="14"/>
  <c r="M1053" i="14"/>
  <c r="M1054" i="14"/>
  <c r="M1055" i="14"/>
  <c r="M1056" i="14"/>
  <c r="M1057" i="14"/>
  <c r="M1058" i="14"/>
  <c r="M1059" i="14"/>
  <c r="M1060" i="14"/>
  <c r="M1061" i="14"/>
  <c r="M1062" i="14"/>
  <c r="M1063" i="14"/>
  <c r="M1064" i="14"/>
  <c r="M1065" i="14"/>
  <c r="M1066" i="14"/>
  <c r="M1067" i="14"/>
  <c r="M1068" i="14"/>
  <c r="M1069" i="14"/>
  <c r="M1070" i="14"/>
  <c r="M1071" i="14"/>
  <c r="M1072" i="14"/>
  <c r="M1073" i="14"/>
  <c r="M1074" i="14"/>
  <c r="M1075" i="14"/>
  <c r="M1076" i="14"/>
  <c r="M1077" i="14"/>
  <c r="M1078" i="14"/>
  <c r="M1079" i="14"/>
  <c r="M1080" i="14"/>
  <c r="M1081" i="14"/>
  <c r="M1082" i="14"/>
  <c r="M1083" i="14"/>
  <c r="M1084" i="14"/>
  <c r="M1085" i="14"/>
  <c r="M1086" i="14"/>
  <c r="M1087" i="14"/>
  <c r="M1088" i="14"/>
  <c r="M1089" i="14"/>
  <c r="M856" i="14"/>
  <c r="M1090" i="14"/>
  <c r="M1091" i="14"/>
  <c r="M1092" i="14"/>
  <c r="M1093" i="14"/>
  <c r="M1094" i="14"/>
  <c r="M1095" i="14"/>
  <c r="M1096" i="14"/>
  <c r="M1097" i="14"/>
  <c r="M1098" i="14"/>
  <c r="M1099" i="14"/>
  <c r="M1100" i="14"/>
  <c r="M1101" i="14"/>
  <c r="M1102" i="14"/>
  <c r="M1103" i="14"/>
  <c r="M1104" i="14"/>
  <c r="M1105" i="14"/>
  <c r="M1106" i="14"/>
  <c r="M1107" i="14"/>
  <c r="M1108" i="14"/>
  <c r="M1109" i="14"/>
  <c r="M1110" i="14"/>
  <c r="M1111" i="14"/>
  <c r="M1112" i="14"/>
  <c r="M1113" i="14"/>
  <c r="M1114" i="14"/>
  <c r="M1115" i="14"/>
  <c r="M1116" i="14"/>
  <c r="M1117" i="14"/>
  <c r="M1118" i="14"/>
  <c r="M1119" i="14"/>
  <c r="M1120" i="14"/>
  <c r="M1121" i="14"/>
  <c r="M1122" i="14"/>
  <c r="M1123" i="14"/>
  <c r="M1124" i="14"/>
  <c r="M1125" i="14"/>
  <c r="M1126" i="14"/>
  <c r="M1127" i="14"/>
  <c r="M1128" i="14"/>
  <c r="M1129" i="14"/>
  <c r="M1130" i="14"/>
  <c r="M1131" i="14"/>
  <c r="M1132" i="14"/>
  <c r="M1133" i="14"/>
  <c r="M1134" i="14"/>
  <c r="M1135" i="14"/>
  <c r="M1136" i="14"/>
  <c r="M1137" i="14"/>
  <c r="M1138" i="14"/>
  <c r="M1139" i="14"/>
  <c r="M1140" i="14"/>
  <c r="M1141" i="14"/>
  <c r="M1142" i="14"/>
  <c r="M1143" i="14"/>
  <c r="M1144" i="14"/>
  <c r="M1145" i="14"/>
  <c r="M1146" i="14"/>
  <c r="M1147" i="14"/>
  <c r="M1148" i="14"/>
  <c r="M1149" i="14"/>
  <c r="M1150" i="14"/>
  <c r="M1151" i="14"/>
  <c r="M1152" i="14"/>
  <c r="M1153" i="14"/>
  <c r="M1154" i="14"/>
  <c r="M1155" i="14"/>
  <c r="M1156" i="14"/>
  <c r="M1157" i="14"/>
  <c r="M1158" i="14"/>
  <c r="M1159" i="14"/>
  <c r="M1160" i="14"/>
  <c r="M1161" i="14"/>
  <c r="M1162" i="14"/>
  <c r="M1163" i="14"/>
  <c r="M1164" i="14"/>
  <c r="M1165" i="14"/>
  <c r="M1166" i="14"/>
  <c r="M1167" i="14"/>
  <c r="M1168" i="14"/>
  <c r="M1169" i="14"/>
  <c r="M1170" i="14"/>
  <c r="M1171" i="14"/>
  <c r="M1172" i="14"/>
  <c r="M1173" i="14"/>
  <c r="M1174" i="14"/>
  <c r="M1175" i="14"/>
  <c r="M1176" i="14"/>
  <c r="M1177" i="14"/>
  <c r="M1178" i="14"/>
  <c r="M1179" i="14"/>
  <c r="M1180" i="14"/>
  <c r="M1181" i="14"/>
  <c r="M1182" i="14"/>
  <c r="M1183" i="14"/>
  <c r="M1184" i="14"/>
  <c r="M1185" i="14"/>
  <c r="M1186" i="14"/>
  <c r="M1187" i="14"/>
  <c r="M1188" i="14"/>
  <c r="M1189" i="14"/>
  <c r="M1190" i="14"/>
  <c r="M1191" i="14"/>
  <c r="M1192" i="14"/>
  <c r="M1193" i="14"/>
  <c r="M1194" i="14"/>
  <c r="M1195" i="14"/>
  <c r="M1196" i="14"/>
  <c r="M1197" i="14"/>
  <c r="M1198" i="14"/>
  <c r="M1199" i="14"/>
  <c r="M1200" i="14"/>
  <c r="M1201" i="14"/>
  <c r="M1202" i="14"/>
  <c r="M1203" i="14"/>
  <c r="M1204" i="14"/>
  <c r="M1205" i="14"/>
  <c r="M1206" i="14"/>
  <c r="M1207" i="14"/>
  <c r="M1208" i="14"/>
  <c r="M1209" i="14"/>
  <c r="M1210" i="14"/>
  <c r="M1211" i="14"/>
  <c r="M1212" i="14"/>
  <c r="M1213" i="14"/>
  <c r="M1214" i="14"/>
  <c r="M1215" i="14"/>
  <c r="M1216" i="14"/>
  <c r="M1217" i="14"/>
  <c r="M1218" i="14"/>
  <c r="M1219" i="14"/>
  <c r="M1220" i="14"/>
  <c r="M1221" i="14"/>
  <c r="M1222" i="14"/>
  <c r="M1223" i="14"/>
  <c r="M1224" i="14"/>
  <c r="M1225" i="14"/>
  <c r="M1226" i="14"/>
  <c r="M1227" i="14"/>
  <c r="M1228" i="14"/>
  <c r="M1229" i="14"/>
  <c r="M1230" i="14"/>
  <c r="M1231" i="14"/>
  <c r="M1232" i="14"/>
  <c r="M1233" i="14"/>
  <c r="M1234" i="14"/>
  <c r="M1235" i="14"/>
  <c r="M1236" i="14"/>
  <c r="M1237" i="14"/>
  <c r="M1238" i="14"/>
  <c r="M1239" i="14"/>
  <c r="M1240" i="14"/>
  <c r="M1241" i="14"/>
  <c r="M1242" i="14"/>
  <c r="M1243" i="14"/>
  <c r="M1244" i="14"/>
  <c r="M1245" i="14"/>
  <c r="M1246" i="14"/>
  <c r="M1247" i="14"/>
  <c r="M1248" i="14"/>
  <c r="M1249" i="14"/>
  <c r="M1250" i="14"/>
  <c r="M1251" i="14"/>
  <c r="M1252" i="14"/>
  <c r="M1253" i="14"/>
  <c r="M1254" i="14"/>
  <c r="M1255" i="14"/>
  <c r="M1256" i="14"/>
  <c r="M1257" i="14"/>
  <c r="M1258" i="14"/>
  <c r="M1259" i="14"/>
  <c r="M1260" i="14"/>
  <c r="M1261" i="14"/>
  <c r="M1262" i="14"/>
  <c r="M1263" i="14"/>
  <c r="M1264" i="14"/>
  <c r="M1265" i="14"/>
  <c r="M1266" i="14"/>
  <c r="M1267" i="14"/>
  <c r="M1268" i="14"/>
  <c r="M1269" i="14"/>
  <c r="M1270" i="14"/>
  <c r="M1271" i="14"/>
  <c r="M1272" i="14"/>
  <c r="M1273" i="14"/>
  <c r="M1274" i="14"/>
  <c r="M1275" i="14"/>
  <c r="M1276" i="14"/>
  <c r="M1277" i="14"/>
  <c r="M1278" i="14"/>
  <c r="M1279" i="14"/>
  <c r="M1280" i="14"/>
  <c r="M1281" i="14"/>
  <c r="M1282" i="14"/>
  <c r="M1283" i="14"/>
  <c r="M1284" i="14"/>
  <c r="M1285" i="14"/>
  <c r="M1286" i="14"/>
  <c r="M1287" i="14"/>
  <c r="M1288" i="14"/>
  <c r="M1289" i="14"/>
  <c r="M1290" i="14"/>
  <c r="M1291" i="14"/>
  <c r="M1292" i="14"/>
  <c r="M1293" i="14"/>
  <c r="M1294" i="14"/>
  <c r="M1295" i="14"/>
  <c r="M1296" i="14"/>
  <c r="M1297" i="14"/>
  <c r="M1298" i="14"/>
  <c r="M1299" i="14"/>
  <c r="M1300" i="14"/>
  <c r="M1301" i="14"/>
  <c r="M1302" i="14"/>
  <c r="M1303" i="14"/>
  <c r="M1304" i="14"/>
  <c r="M591" i="14"/>
  <c r="M1305" i="14"/>
  <c r="M592" i="14"/>
  <c r="M1306" i="14"/>
  <c r="M1307" i="14"/>
  <c r="M1308" i="14"/>
  <c r="M1309" i="14"/>
  <c r="M1310" i="14"/>
  <c r="M1311" i="14"/>
  <c r="M1312" i="14"/>
  <c r="M1313" i="14"/>
  <c r="M1314" i="14"/>
  <c r="M1315" i="14"/>
  <c r="M1316" i="14"/>
  <c r="M1317" i="14"/>
  <c r="M1318" i="14"/>
  <c r="M1319" i="14"/>
  <c r="M1320" i="14"/>
  <c r="M1321" i="14"/>
  <c r="M1322" i="14"/>
  <c r="M1323" i="14"/>
  <c r="M1324" i="14"/>
  <c r="M1325" i="14"/>
  <c r="M1326" i="14"/>
  <c r="M1327" i="14"/>
  <c r="M1328" i="14"/>
  <c r="M1329" i="14"/>
  <c r="M1330" i="14"/>
  <c r="M1331" i="14"/>
  <c r="M1332" i="14"/>
  <c r="M1333" i="14"/>
  <c r="M1334" i="14"/>
  <c r="M1335" i="14"/>
  <c r="M1336" i="14"/>
  <c r="M1337" i="14"/>
  <c r="M1338" i="14"/>
  <c r="M1339" i="14"/>
  <c r="M1340" i="14"/>
  <c r="M1341" i="14"/>
  <c r="M1342" i="14"/>
  <c r="M1343" i="14"/>
  <c r="M1344" i="14"/>
  <c r="M1345" i="14"/>
  <c r="M1346" i="14"/>
  <c r="M1347" i="14"/>
  <c r="M1348" i="14"/>
  <c r="M1349" i="14"/>
  <c r="M1350" i="14"/>
  <c r="M1351" i="14"/>
  <c r="M1352" i="14"/>
  <c r="M1353" i="14"/>
  <c r="M1354" i="14"/>
  <c r="M1355" i="14"/>
  <c r="M1356" i="14"/>
  <c r="M1357" i="14"/>
  <c r="M1358" i="14"/>
  <c r="M1359" i="14"/>
  <c r="M1360" i="14"/>
  <c r="M1361" i="14"/>
  <c r="M1362" i="14"/>
  <c r="M1363" i="14"/>
  <c r="M1364" i="14"/>
  <c r="M1365" i="14"/>
  <c r="M1366" i="14"/>
  <c r="M1367" i="14"/>
  <c r="M1368" i="14"/>
  <c r="M1369" i="14"/>
  <c r="M1370" i="14"/>
  <c r="M1371" i="14"/>
  <c r="M1372" i="14"/>
  <c r="M1373" i="14"/>
  <c r="M1374" i="14"/>
  <c r="M1375" i="14"/>
  <c r="M1376" i="14"/>
  <c r="M1377" i="14"/>
  <c r="M1378" i="14"/>
  <c r="M1379" i="14"/>
  <c r="M1380" i="14"/>
  <c r="M1381" i="14"/>
  <c r="M1382" i="14"/>
  <c r="M1383" i="14"/>
  <c r="M1384" i="14"/>
  <c r="M1385" i="14"/>
  <c r="M1386" i="14"/>
  <c r="M1387" i="14"/>
  <c r="M1388" i="14"/>
  <c r="M1389" i="14"/>
  <c r="M1390" i="14"/>
  <c r="M1391" i="14"/>
  <c r="M1392" i="14"/>
  <c r="M1393" i="14"/>
  <c r="M1394" i="14"/>
  <c r="M1395" i="14"/>
  <c r="M1396" i="14"/>
  <c r="M1397" i="14"/>
  <c r="M1398" i="14"/>
  <c r="M1399" i="14"/>
  <c r="M1400" i="14"/>
  <c r="M1401" i="14"/>
  <c r="M1402" i="14"/>
  <c r="M1403" i="14"/>
  <c r="M1404" i="14"/>
  <c r="M1405" i="14"/>
  <c r="M1406" i="14"/>
  <c r="M1407" i="14"/>
  <c r="M1408" i="14"/>
  <c r="M1409" i="14"/>
  <c r="M1410" i="14"/>
  <c r="M1411" i="14"/>
  <c r="M1412" i="14"/>
  <c r="M1413" i="14"/>
  <c r="M1414" i="14"/>
  <c r="M1415" i="14"/>
  <c r="M1416" i="14"/>
  <c r="M1417" i="14"/>
  <c r="M1418" i="14"/>
  <c r="M1419" i="14"/>
  <c r="M1420" i="14"/>
  <c r="M1421" i="14"/>
  <c r="M1422" i="14"/>
  <c r="M1423" i="14"/>
  <c r="M1424" i="14"/>
  <c r="M1425" i="14"/>
  <c r="M1426" i="14"/>
  <c r="M1427" i="14"/>
  <c r="M1428" i="14"/>
  <c r="M1429" i="14"/>
  <c r="M1430" i="14"/>
  <c r="M1431" i="14"/>
  <c r="M1432" i="14"/>
  <c r="M1433" i="14"/>
  <c r="M1434" i="14"/>
  <c r="M1435" i="14"/>
  <c r="M1436" i="14"/>
  <c r="M1437" i="14"/>
  <c r="M1438" i="14"/>
  <c r="M1439" i="14"/>
  <c r="M1440" i="14"/>
  <c r="M1441" i="14"/>
  <c r="M1442" i="14"/>
  <c r="M1443" i="14"/>
  <c r="M1444" i="14"/>
  <c r="M1445" i="14"/>
  <c r="M1446" i="14"/>
  <c r="M1447" i="14"/>
  <c r="M1448" i="14"/>
  <c r="M1449" i="14"/>
  <c r="M1450" i="14"/>
  <c r="M1451" i="14"/>
  <c r="M1452" i="14"/>
  <c r="M1453" i="14"/>
  <c r="M1454" i="14"/>
  <c r="M1455" i="14"/>
  <c r="M1456" i="14"/>
  <c r="M1457" i="14"/>
  <c r="M1458" i="14"/>
  <c r="M1459" i="14"/>
  <c r="M1460" i="14"/>
  <c r="M1461" i="14"/>
  <c r="M1462" i="14"/>
  <c r="M1463" i="14"/>
  <c r="M1464" i="14"/>
  <c r="M1465" i="14"/>
  <c r="M1466" i="14"/>
  <c r="M1467" i="14"/>
  <c r="M1468" i="14"/>
  <c r="M1469" i="14"/>
  <c r="M1470" i="14"/>
  <c r="M1471" i="14"/>
  <c r="M1472" i="14"/>
  <c r="M1473" i="14"/>
  <c r="M1474" i="14"/>
  <c r="M1475" i="14"/>
  <c r="M1476" i="14"/>
  <c r="M1477" i="14"/>
  <c r="M1478" i="14"/>
  <c r="M1479" i="14"/>
  <c r="M1480" i="14"/>
  <c r="M1481" i="14"/>
  <c r="M1482" i="14"/>
  <c r="M1483" i="14"/>
  <c r="M1484" i="14"/>
  <c r="M1485" i="14"/>
  <c r="M1486" i="14"/>
  <c r="M1487" i="14"/>
  <c r="M1488" i="14"/>
  <c r="M1489" i="14"/>
  <c r="M1490" i="14"/>
  <c r="M1491" i="14"/>
  <c r="M1492" i="14"/>
  <c r="M1493" i="14"/>
  <c r="M1494" i="14"/>
  <c r="M1495" i="14"/>
  <c r="M1496" i="14"/>
  <c r="M1497" i="14"/>
  <c r="M1498" i="14"/>
  <c r="M1499" i="14"/>
  <c r="M1500" i="14"/>
  <c r="M1501" i="14"/>
  <c r="M1502" i="14"/>
  <c r="M1503" i="14"/>
  <c r="M1504" i="14"/>
  <c r="M1505" i="14"/>
  <c r="M1506" i="14"/>
  <c r="M1507" i="14"/>
  <c r="M1508" i="14"/>
  <c r="M1509" i="14"/>
  <c r="M1510" i="14"/>
  <c r="M1511" i="14"/>
  <c r="M1512" i="14"/>
  <c r="M1513" i="14"/>
  <c r="M1514" i="14"/>
  <c r="M1515" i="14"/>
  <c r="M1516" i="14"/>
  <c r="M1517" i="14"/>
  <c r="M1518" i="14"/>
  <c r="M1519" i="14"/>
  <c r="M1520" i="14"/>
  <c r="M1521" i="14"/>
  <c r="M1522" i="14"/>
  <c r="M1523" i="14"/>
  <c r="M1524" i="14"/>
  <c r="M1525" i="14"/>
  <c r="M1526" i="14"/>
  <c r="M1527" i="14"/>
  <c r="M1528" i="14"/>
  <c r="M1529" i="14"/>
  <c r="M1530" i="14"/>
  <c r="M1531" i="14"/>
  <c r="M1532" i="14"/>
  <c r="M1533" i="14"/>
  <c r="M1534" i="14"/>
  <c r="M1535" i="14"/>
  <c r="M1536" i="14"/>
  <c r="M1537" i="14"/>
  <c r="M1538" i="14"/>
  <c r="M1539" i="14"/>
  <c r="M1540" i="14"/>
  <c r="M1541" i="14"/>
  <c r="M1542" i="14"/>
  <c r="M1543" i="14"/>
  <c r="M1544" i="14"/>
  <c r="M1545" i="14"/>
  <c r="M1546" i="14"/>
  <c r="M1547" i="14"/>
  <c r="M1548" i="14"/>
  <c r="M1549" i="14"/>
  <c r="M1550" i="14"/>
  <c r="M1551" i="14"/>
  <c r="M1552" i="14"/>
  <c r="M1553" i="14"/>
  <c r="M1554" i="14"/>
  <c r="M1555" i="14"/>
  <c r="M1556" i="14"/>
  <c r="M1557" i="14"/>
  <c r="M1558" i="14"/>
  <c r="M1559" i="14"/>
  <c r="M1560" i="14"/>
  <c r="M1561" i="14"/>
  <c r="M1562" i="14"/>
  <c r="M1563" i="14"/>
  <c r="M1564" i="14"/>
  <c r="M1565" i="14"/>
  <c r="M1566" i="14"/>
  <c r="M1567" i="14"/>
  <c r="M1568" i="14"/>
  <c r="M1569" i="14"/>
  <c r="M1570" i="14"/>
  <c r="M1571" i="14"/>
  <c r="M1572" i="14"/>
  <c r="M1573" i="14"/>
  <c r="M1574" i="14"/>
  <c r="M1575" i="14"/>
  <c r="M1576" i="14"/>
  <c r="M1577" i="14"/>
  <c r="M1578" i="14"/>
  <c r="M1579" i="14"/>
  <c r="M1580" i="14"/>
  <c r="M1581" i="14"/>
  <c r="M1582" i="14"/>
  <c r="M1583" i="14"/>
  <c r="M1584" i="14"/>
  <c r="M1585" i="14"/>
  <c r="M1586" i="14"/>
  <c r="M1587" i="14"/>
  <c r="M1588" i="14"/>
  <c r="M1589" i="14"/>
  <c r="M1590" i="14"/>
  <c r="M1591" i="14"/>
  <c r="M1592" i="14"/>
  <c r="M1593" i="14"/>
  <c r="M1594" i="14"/>
  <c r="M1595" i="14"/>
  <c r="M1596" i="14"/>
  <c r="M1597" i="14"/>
  <c r="M1598" i="14"/>
  <c r="M1599" i="14"/>
  <c r="M1600" i="14"/>
  <c r="M1601" i="14"/>
  <c r="M1602" i="14"/>
  <c r="M1603" i="14"/>
  <c r="M1604" i="14"/>
  <c r="M1605" i="14"/>
  <c r="M1606" i="14"/>
  <c r="M1607" i="14"/>
  <c r="M1608" i="14"/>
  <c r="M1609" i="14"/>
  <c r="M1610" i="14"/>
  <c r="M1611" i="14"/>
  <c r="M1612" i="14"/>
  <c r="M1613" i="14"/>
  <c r="M1614" i="14"/>
  <c r="M1615" i="14"/>
  <c r="M1616" i="14"/>
  <c r="M1617" i="14"/>
  <c r="M1618" i="14"/>
  <c r="M1619" i="14"/>
  <c r="M1620" i="14"/>
  <c r="M1621" i="14"/>
  <c r="M1622" i="14"/>
  <c r="M1623" i="14"/>
  <c r="M1624" i="14"/>
  <c r="M1625" i="14"/>
  <c r="M1626" i="14"/>
  <c r="M1627" i="14"/>
  <c r="M1628" i="14"/>
  <c r="M1629" i="14"/>
  <c r="M1630" i="14"/>
  <c r="M1631" i="14"/>
  <c r="M1632" i="14"/>
  <c r="M1633" i="14"/>
  <c r="M1634" i="14"/>
  <c r="M1635" i="14"/>
  <c r="M1636" i="14"/>
  <c r="M1637" i="14"/>
  <c r="M1638" i="14"/>
  <c r="M1639" i="14"/>
  <c r="M1640" i="14"/>
  <c r="M1641" i="14"/>
  <c r="M1642" i="14"/>
  <c r="M1643" i="14"/>
  <c r="M1644" i="14"/>
  <c r="M1645" i="14"/>
  <c r="M1646" i="14"/>
  <c r="M1647" i="14"/>
  <c r="M1648" i="14"/>
  <c r="M1649" i="14"/>
  <c r="M1650" i="14"/>
  <c r="M1651" i="14"/>
  <c r="M1652" i="14"/>
  <c r="M1653" i="14"/>
  <c r="M1654" i="14"/>
  <c r="M1655" i="14"/>
  <c r="M1656" i="14"/>
  <c r="M1657" i="14"/>
  <c r="M1658" i="14"/>
  <c r="M1659" i="14"/>
  <c r="M1660" i="14"/>
  <c r="M1661" i="14"/>
  <c r="M1662" i="14"/>
  <c r="M1663" i="14"/>
  <c r="M1664" i="14"/>
  <c r="M1665" i="14"/>
  <c r="M1666" i="14"/>
  <c r="M1667" i="14"/>
  <c r="M1668" i="14"/>
  <c r="M1669" i="14"/>
  <c r="M1670" i="14"/>
  <c r="M1671" i="14"/>
  <c r="M1672" i="14"/>
  <c r="M1673" i="14"/>
  <c r="M1674" i="14"/>
  <c r="M1675" i="14"/>
  <c r="M1676" i="14"/>
  <c r="M1677" i="14"/>
  <c r="M593" i="14"/>
  <c r="M1678" i="14"/>
  <c r="M1679" i="14"/>
  <c r="M1680" i="14"/>
  <c r="M1681" i="14"/>
  <c r="M1682" i="14"/>
  <c r="M1683" i="14"/>
  <c r="M1684" i="14"/>
  <c r="M1685" i="14"/>
  <c r="M1686" i="14"/>
  <c r="M1687" i="14"/>
  <c r="M1688" i="14"/>
  <c r="M1689" i="14"/>
  <c r="M1690" i="14"/>
  <c r="M1691" i="14"/>
  <c r="M1692" i="14"/>
  <c r="M1693" i="14"/>
  <c r="M1694" i="14"/>
  <c r="M1695" i="14"/>
  <c r="M1696" i="14"/>
  <c r="M1697" i="14"/>
  <c r="M1698" i="14"/>
  <c r="M1699" i="14"/>
  <c r="M1700" i="14"/>
  <c r="M1701" i="14"/>
  <c r="M1702" i="14"/>
  <c r="M1703" i="14"/>
  <c r="M1704" i="14"/>
  <c r="M1705" i="14"/>
  <c r="M1706" i="14"/>
  <c r="M1707" i="14"/>
  <c r="M1708" i="14"/>
  <c r="M1709" i="14"/>
  <c r="M1710" i="14"/>
  <c r="M1711" i="14"/>
  <c r="M1712" i="14"/>
  <c r="M1713" i="14"/>
  <c r="M1714" i="14"/>
  <c r="M1715" i="14"/>
  <c r="M1716" i="14"/>
  <c r="M1717" i="14"/>
  <c r="M1718" i="14"/>
  <c r="M1719" i="14"/>
  <c r="M1720" i="14"/>
  <c r="M1721" i="14"/>
  <c r="M1722" i="14"/>
  <c r="M1723" i="14"/>
  <c r="M1724" i="14"/>
  <c r="M1725" i="14"/>
  <c r="M1726" i="14"/>
  <c r="M1727" i="14"/>
  <c r="M545" i="14"/>
  <c r="M1728" i="14"/>
  <c r="M1729" i="14"/>
  <c r="M1730" i="14"/>
  <c r="M1731" i="14"/>
  <c r="M1732" i="14"/>
  <c r="M1733" i="14"/>
  <c r="M1734" i="14"/>
  <c r="M1735" i="14"/>
  <c r="M1736" i="14"/>
  <c r="M1737" i="14"/>
  <c r="M1738" i="14"/>
  <c r="M1739" i="14"/>
  <c r="M1740" i="14"/>
  <c r="M1741" i="14"/>
  <c r="M1742" i="14"/>
  <c r="M1743" i="14"/>
  <c r="M1744" i="14"/>
  <c r="M1745" i="14"/>
  <c r="M1746" i="14"/>
  <c r="M1747" i="14"/>
  <c r="M1748" i="14"/>
  <c r="M1749" i="14"/>
  <c r="M1750" i="14"/>
  <c r="M1751" i="14"/>
  <c r="M1752" i="14"/>
  <c r="M1753" i="14"/>
  <c r="M1754" i="14"/>
  <c r="M1755" i="14"/>
  <c r="M1756" i="14"/>
  <c r="M1757" i="14"/>
  <c r="M1758" i="14"/>
  <c r="M1759" i="14"/>
  <c r="M1760" i="14"/>
  <c r="M1761" i="14"/>
  <c r="M1762" i="14"/>
  <c r="M1763" i="14"/>
  <c r="M1764" i="14"/>
  <c r="M1765" i="14"/>
  <c r="M1766" i="14"/>
  <c r="M1767" i="14"/>
  <c r="M1768" i="14"/>
  <c r="M1769" i="14"/>
  <c r="M1770" i="14"/>
  <c r="M1771" i="14"/>
  <c r="M1772" i="14"/>
  <c r="M1773" i="14"/>
  <c r="M1774" i="14"/>
  <c r="M1775" i="14"/>
  <c r="M1776" i="14"/>
  <c r="M1777" i="14"/>
  <c r="M1778" i="14"/>
  <c r="M1779" i="14"/>
  <c r="M1780" i="14"/>
  <c r="M1781" i="14"/>
  <c r="M1782" i="14"/>
  <c r="M1783" i="14"/>
  <c r="M1784" i="14"/>
  <c r="M1785" i="14"/>
  <c r="M1786" i="14"/>
  <c r="M1787" i="14"/>
  <c r="M1788" i="14"/>
  <c r="M1789" i="14"/>
  <c r="M1790" i="14"/>
  <c r="M1791" i="14"/>
  <c r="M1792" i="14"/>
  <c r="M1793" i="14"/>
  <c r="M1794" i="14"/>
  <c r="M1795" i="14"/>
  <c r="M1796" i="14"/>
  <c r="M1797" i="14"/>
  <c r="M1798" i="14"/>
  <c r="M1799" i="14"/>
  <c r="M1800" i="14"/>
  <c r="M1801" i="14"/>
  <c r="M1802" i="14"/>
  <c r="M1803" i="14"/>
  <c r="M1804" i="14"/>
  <c r="M1805" i="14"/>
  <c r="M1806" i="14"/>
  <c r="M1807" i="14"/>
  <c r="M1808" i="14"/>
  <c r="M1809" i="14"/>
  <c r="M1810" i="14"/>
  <c r="M1811" i="14"/>
  <c r="M1812" i="14"/>
  <c r="M1813" i="14"/>
  <c r="M1814" i="14"/>
  <c r="M1815" i="14"/>
  <c r="M1816" i="14"/>
  <c r="M1817" i="14"/>
  <c r="M1818" i="14"/>
  <c r="M857" i="14"/>
  <c r="M1819" i="14"/>
  <c r="M1820" i="14"/>
  <c r="M1821" i="14"/>
  <c r="M1822" i="14"/>
  <c r="M1823" i="14"/>
  <c r="M1824" i="14"/>
  <c r="M1825" i="14"/>
  <c r="M1826" i="14"/>
  <c r="M1827" i="14"/>
  <c r="M1828" i="14"/>
  <c r="M1829" i="14"/>
  <c r="M1830" i="14"/>
  <c r="M1831" i="14"/>
  <c r="M1832" i="14"/>
  <c r="M1833" i="14"/>
  <c r="M1834" i="14"/>
  <c r="M1835" i="14"/>
  <c r="M1836" i="14"/>
  <c r="M1837" i="14"/>
  <c r="M1838" i="14"/>
  <c r="M1839" i="14"/>
  <c r="M1840" i="14"/>
  <c r="M1841" i="14"/>
  <c r="M1842" i="14"/>
  <c r="M1843" i="14"/>
  <c r="M1844" i="14"/>
  <c r="M1845" i="14"/>
  <c r="M1846" i="14"/>
  <c r="M1847" i="14"/>
  <c r="M1848" i="14"/>
  <c r="M1849" i="14"/>
  <c r="M1850" i="14"/>
  <c r="M1851" i="14"/>
  <c r="M1852" i="14"/>
  <c r="M1853" i="14"/>
  <c r="M1854" i="14"/>
  <c r="M1855" i="14"/>
  <c r="M1856" i="14"/>
  <c r="M1857" i="14"/>
  <c r="M1858" i="14"/>
  <c r="M1859" i="14"/>
  <c r="M1860" i="14"/>
  <c r="M1861" i="14"/>
  <c r="M1862" i="14"/>
  <c r="M1863" i="14"/>
  <c r="M1864" i="14"/>
  <c r="M1865" i="14"/>
  <c r="M1866" i="14"/>
  <c r="M1867" i="14"/>
  <c r="M1868" i="14"/>
  <c r="M1869" i="14"/>
  <c r="M1870" i="14"/>
  <c r="M1871" i="14"/>
  <c r="M1872" i="14"/>
  <c r="M1873" i="14"/>
  <c r="M1874" i="14"/>
  <c r="M1875" i="14"/>
  <c r="M1876" i="14"/>
  <c r="M1877" i="14"/>
  <c r="M1878" i="14"/>
  <c r="M1879" i="14"/>
  <c r="M1880" i="14"/>
  <c r="M1881" i="14"/>
  <c r="M1882" i="14"/>
  <c r="M1883" i="14"/>
  <c r="M1884" i="14"/>
  <c r="M1885" i="14"/>
  <c r="M1886" i="14"/>
  <c r="M1887" i="14"/>
  <c r="M1888" i="14"/>
  <c r="M1889" i="14"/>
  <c r="M1890" i="14"/>
  <c r="M1891" i="14"/>
  <c r="M1892" i="14"/>
  <c r="M1893" i="14"/>
  <c r="M1894" i="14"/>
  <c r="M1895" i="14"/>
  <c r="M1896" i="14"/>
  <c r="M1897" i="14"/>
  <c r="M858" i="14"/>
  <c r="M1898" i="14"/>
  <c r="M1899" i="14"/>
  <c r="M1900" i="14"/>
  <c r="M1901" i="14"/>
  <c r="M1902" i="14"/>
  <c r="M1903" i="14"/>
  <c r="M1904" i="14"/>
  <c r="M1905" i="14"/>
  <c r="M1906" i="14"/>
  <c r="M1907" i="14"/>
  <c r="M1908" i="14"/>
  <c r="M1909" i="14"/>
  <c r="M1910" i="14"/>
  <c r="M1911" i="14"/>
  <c r="M1912" i="14"/>
  <c r="M1913" i="14"/>
  <c r="M1914" i="14"/>
  <c r="M1915" i="14"/>
  <c r="M1916" i="14"/>
  <c r="M1917" i="14"/>
  <c r="M1918" i="14"/>
  <c r="M1919" i="14"/>
  <c r="M1920" i="14"/>
  <c r="M1921" i="14"/>
  <c r="M1922" i="14"/>
  <c r="M1923" i="14"/>
  <c r="M1924" i="14"/>
  <c r="M1925" i="14"/>
  <c r="M1926" i="14"/>
  <c r="M1927" i="14"/>
  <c r="M1928" i="14"/>
  <c r="M1929" i="14"/>
  <c r="M1930" i="14"/>
  <c r="M1931" i="14"/>
  <c r="M859" i="14"/>
  <c r="M1932" i="14"/>
  <c r="M1933" i="14"/>
  <c r="M1934" i="14"/>
  <c r="M1935" i="14"/>
  <c r="M1936" i="14"/>
  <c r="M1937" i="14"/>
  <c r="M1938" i="14"/>
  <c r="M1939" i="14"/>
  <c r="M1940" i="14"/>
  <c r="M1941" i="14"/>
  <c r="M1942" i="14"/>
  <c r="M1943" i="14"/>
  <c r="M1944" i="14"/>
  <c r="M1945" i="14"/>
  <c r="M1946" i="14"/>
  <c r="M1947" i="14"/>
  <c r="M1948" i="14"/>
  <c r="M1949" i="14"/>
  <c r="M1950" i="14"/>
  <c r="M1951" i="14"/>
  <c r="M1952" i="14"/>
  <c r="M1953" i="14"/>
  <c r="M1954" i="14"/>
  <c r="M1955" i="14"/>
  <c r="M1956" i="14"/>
  <c r="M1957" i="14"/>
  <c r="M1958" i="14"/>
  <c r="M1959" i="14"/>
  <c r="M1960" i="14"/>
  <c r="M1961" i="14"/>
  <c r="M1962" i="14"/>
  <c r="M1963" i="14"/>
  <c r="M1964" i="14"/>
  <c r="M1965" i="14"/>
  <c r="M1966" i="14"/>
  <c r="M1967" i="14"/>
  <c r="M1968" i="14"/>
  <c r="M1969" i="14"/>
  <c r="M1970" i="14"/>
  <c r="M1971" i="14"/>
  <c r="M1972" i="14"/>
  <c r="M1973" i="14"/>
  <c r="M1974" i="14"/>
  <c r="M1975" i="14"/>
  <c r="M1976" i="14"/>
  <c r="M1977" i="14"/>
  <c r="M1978" i="14"/>
  <c r="M1979" i="14"/>
  <c r="M1980" i="14"/>
  <c r="M1981" i="14"/>
  <c r="M1982" i="14"/>
  <c r="M1983" i="14"/>
  <c r="M1984" i="14"/>
  <c r="M1985" i="14"/>
  <c r="M1986" i="14"/>
  <c r="M1987" i="14"/>
  <c r="M1988" i="14"/>
  <c r="M1989" i="14"/>
  <c r="M1990" i="14"/>
  <c r="M1991" i="14"/>
  <c r="M860" i="14"/>
  <c r="M1992" i="14"/>
  <c r="M1993" i="14"/>
  <c r="M861" i="14"/>
  <c r="M1994" i="14"/>
  <c r="M862" i="14"/>
  <c r="M1995" i="14"/>
  <c r="M1996" i="14"/>
  <c r="M1997" i="14"/>
  <c r="M1998" i="14"/>
  <c r="M562" i="14"/>
  <c r="M1999" i="14"/>
  <c r="M2000" i="14"/>
  <c r="M2001" i="14"/>
  <c r="M2002" i="14"/>
  <c r="M2003" i="14"/>
  <c r="M554" i="14"/>
  <c r="M2004" i="14"/>
  <c r="M2005" i="14"/>
  <c r="M2006" i="14"/>
  <c r="M2007" i="14"/>
  <c r="M2008" i="14"/>
  <c r="M2009" i="14"/>
  <c r="M2010" i="14"/>
  <c r="M2011" i="14"/>
  <c r="M2012" i="14"/>
  <c r="M2013" i="14"/>
  <c r="M2014" i="14"/>
  <c r="M2015" i="14"/>
  <c r="M2016" i="14"/>
  <c r="M2017" i="14"/>
  <c r="M2018" i="14"/>
  <c r="M2019" i="14"/>
  <c r="M2020" i="14"/>
  <c r="M2021" i="14"/>
  <c r="M2022" i="14"/>
  <c r="M2023" i="14"/>
  <c r="M2024" i="14"/>
  <c r="M2025" i="14"/>
  <c r="M2026" i="14"/>
  <c r="M2027" i="14"/>
  <c r="M2028" i="14"/>
  <c r="M2029" i="14"/>
  <c r="M2030" i="14"/>
  <c r="M2031" i="14"/>
  <c r="M2032" i="14"/>
  <c r="M2033" i="14"/>
  <c r="M2034" i="14"/>
  <c r="M2035" i="14"/>
  <c r="M2036" i="14"/>
  <c r="M2037" i="14"/>
  <c r="M2038" i="14"/>
  <c r="M2039" i="14"/>
  <c r="M2040" i="14"/>
  <c r="M2041" i="14"/>
  <c r="M2042" i="14"/>
  <c r="M2043" i="14"/>
  <c r="M2044" i="14"/>
  <c r="M2045" i="14"/>
  <c r="M2046" i="14"/>
  <c r="M2047" i="14"/>
  <c r="M2048" i="14"/>
  <c r="M2049" i="14"/>
  <c r="M2050" i="14"/>
  <c r="M2051" i="14"/>
  <c r="M2052" i="14"/>
  <c r="M2053" i="14"/>
  <c r="M2054" i="14"/>
  <c r="M2055" i="14"/>
  <c r="M2056" i="14"/>
  <c r="M2057" i="14"/>
  <c r="M2058" i="14"/>
  <c r="M2059" i="14"/>
  <c r="M2060" i="14"/>
  <c r="M2061" i="14"/>
  <c r="M2062" i="14"/>
  <c r="M2063" i="14"/>
  <c r="M2064" i="14"/>
  <c r="M2065" i="14"/>
  <c r="M2066" i="14"/>
  <c r="M2067" i="14"/>
  <c r="M2068" i="14"/>
  <c r="M2069" i="14"/>
  <c r="M2070" i="14"/>
  <c r="M2071" i="14"/>
  <c r="M2072" i="14"/>
  <c r="M2073" i="14"/>
  <c r="M2074" i="14"/>
  <c r="M2075" i="14"/>
  <c r="M2076" i="14"/>
  <c r="M2077" i="14"/>
  <c r="M2078" i="14"/>
  <c r="M2079" i="14"/>
  <c r="M2080" i="14"/>
  <c r="M2081" i="14"/>
  <c r="M2082" i="14"/>
  <c r="M2083" i="14"/>
  <c r="M2084" i="14"/>
  <c r="M2085" i="14"/>
  <c r="M2086" i="14"/>
  <c r="M2087" i="14"/>
  <c r="M2088" i="14"/>
  <c r="M2089" i="14"/>
  <c r="M2090" i="14"/>
  <c r="M2091" i="14"/>
  <c r="M2092" i="14"/>
  <c r="M2093" i="14"/>
  <c r="M2094" i="14"/>
  <c r="M2095" i="14"/>
  <c r="M2096" i="14"/>
  <c r="M2097" i="14"/>
  <c r="M2098" i="14"/>
  <c r="M2099" i="14"/>
  <c r="M2100" i="14"/>
  <c r="M2101" i="14"/>
  <c r="M2102" i="14"/>
  <c r="M2103" i="14"/>
  <c r="M2104" i="14"/>
  <c r="M2105" i="14"/>
  <c r="M2106" i="14"/>
  <c r="M2107" i="14"/>
  <c r="M2108" i="14"/>
  <c r="M2109" i="14"/>
  <c r="M2110" i="14"/>
  <c r="M2111" i="14"/>
  <c r="M2112" i="14"/>
  <c r="M2113" i="14"/>
  <c r="M2114" i="14"/>
  <c r="M2115" i="14"/>
  <c r="M2116" i="14"/>
  <c r="M2117" i="14"/>
  <c r="M2118" i="14"/>
  <c r="M2119" i="14"/>
  <c r="M2120" i="14"/>
  <c r="M2121" i="14"/>
  <c r="M2122" i="14"/>
  <c r="M2123" i="14"/>
  <c r="M2124" i="14"/>
  <c r="M2125" i="14"/>
  <c r="M2126" i="14"/>
  <c r="M2127" i="14"/>
  <c r="M2128" i="14"/>
  <c r="M2129" i="14"/>
  <c r="M2130" i="14"/>
  <c r="M2131" i="14"/>
  <c r="M2132" i="14"/>
  <c r="M2133" i="14"/>
  <c r="M2134" i="14"/>
  <c r="M659" i="14"/>
  <c r="M2135" i="14"/>
  <c r="M2136" i="14"/>
  <c r="M2137" i="14"/>
  <c r="M2138" i="14"/>
  <c r="M2139" i="14"/>
  <c r="M2140" i="14"/>
  <c r="M2141" i="14"/>
  <c r="M2142" i="14"/>
  <c r="M2143" i="14"/>
  <c r="M2144" i="14"/>
  <c r="M2145" i="14"/>
  <c r="M2146" i="14"/>
  <c r="M2147" i="14"/>
  <c r="M2148" i="14"/>
  <c r="M2149" i="14"/>
  <c r="M2150" i="14"/>
  <c r="M2151" i="14"/>
  <c r="M2152" i="14"/>
  <c r="M2153" i="14"/>
  <c r="M2154" i="14"/>
  <c r="M2155" i="14"/>
  <c r="M2156" i="14"/>
  <c r="M2157" i="14"/>
  <c r="M2158" i="14"/>
  <c r="M2159" i="14"/>
  <c r="M2160" i="14"/>
  <c r="M2161" i="14"/>
  <c r="M2162" i="14"/>
  <c r="M2163" i="14"/>
  <c r="M2164" i="14"/>
  <c r="M2165" i="14"/>
  <c r="M2166" i="14"/>
  <c r="M2167" i="14"/>
  <c r="M2168" i="14"/>
  <c r="M2169" i="14"/>
  <c r="M2170" i="14"/>
  <c r="M2171" i="14"/>
  <c r="M2172" i="14"/>
  <c r="M2173" i="14"/>
  <c r="M2174" i="14"/>
  <c r="M2175" i="14"/>
  <c r="M2176" i="14"/>
  <c r="M2177" i="14"/>
  <c r="M2178" i="14"/>
  <c r="M2179" i="14"/>
  <c r="M2180" i="14"/>
  <c r="M2181" i="14"/>
  <c r="M2182" i="14"/>
  <c r="M2183" i="14"/>
  <c r="M2184" i="14"/>
  <c r="M2185" i="14"/>
  <c r="M2186" i="14"/>
  <c r="M2187" i="14"/>
  <c r="M2188" i="14"/>
  <c r="M2189" i="14"/>
  <c r="M2190" i="14"/>
  <c r="M2191" i="14"/>
  <c r="M2192" i="14"/>
  <c r="M2193" i="14"/>
  <c r="M2194" i="14"/>
  <c r="M2195" i="14"/>
  <c r="M2196" i="14"/>
  <c r="M2197" i="14"/>
  <c r="M2198" i="14"/>
  <c r="M2199" i="14"/>
  <c r="M2200" i="14"/>
  <c r="M2201" i="14"/>
  <c r="M2202" i="14"/>
  <c r="M2203" i="14"/>
  <c r="M2204" i="14"/>
  <c r="M2205" i="14"/>
  <c r="M2206" i="14"/>
  <c r="M2207" i="14"/>
  <c r="M2208" i="14"/>
  <c r="M2209" i="14"/>
  <c r="M2210" i="14"/>
  <c r="M2211" i="14"/>
  <c r="M2212" i="14"/>
  <c r="M2213" i="14"/>
  <c r="M2214" i="14"/>
  <c r="M2215" i="14"/>
  <c r="M2216" i="14"/>
  <c r="M2217" i="14"/>
  <c r="M568" i="14"/>
  <c r="M2218" i="14"/>
  <c r="M2219" i="14"/>
  <c r="M2220" i="14"/>
  <c r="M2221" i="14"/>
  <c r="M2222" i="14"/>
  <c r="M2223" i="14"/>
  <c r="M2224" i="14"/>
  <c r="M2225" i="14"/>
  <c r="M2226" i="14"/>
  <c r="M2227" i="14"/>
  <c r="M2228" i="14"/>
  <c r="M2229" i="14"/>
  <c r="M2230" i="14"/>
  <c r="M2231" i="14"/>
  <c r="M2232" i="14"/>
  <c r="M2233" i="14"/>
  <c r="M2234" i="14"/>
  <c r="M2235" i="14"/>
  <c r="M2236" i="14"/>
  <c r="M2237" i="14"/>
  <c r="M2238" i="14"/>
  <c r="M2239" i="14"/>
  <c r="M594" i="14"/>
  <c r="M2240" i="14"/>
  <c r="M2241" i="14"/>
  <c r="M2242" i="14"/>
  <c r="M2243" i="14"/>
  <c r="M2244" i="14"/>
  <c r="M2245" i="14"/>
  <c r="M2246" i="14"/>
  <c r="M2247" i="14"/>
  <c r="M2248" i="14"/>
  <c r="M2249" i="14"/>
  <c r="M2250" i="14"/>
  <c r="M2251" i="14"/>
  <c r="M2252" i="14"/>
  <c r="M2253" i="14"/>
  <c r="M2254" i="14"/>
  <c r="M2255" i="14"/>
  <c r="M2256" i="14"/>
  <c r="M2257" i="14"/>
  <c r="M2258" i="14"/>
  <c r="M2259" i="14"/>
  <c r="M2260" i="14"/>
  <c r="M2261" i="14"/>
  <c r="M2262" i="14"/>
  <c r="M2263" i="14"/>
  <c r="M2264" i="14"/>
  <c r="M2265" i="14"/>
  <c r="M2266" i="14"/>
  <c r="M2267" i="14"/>
  <c r="M2268" i="14"/>
  <c r="M2269" i="14"/>
  <c r="M2270" i="14"/>
  <c r="M2271" i="14"/>
  <c r="M2272" i="14"/>
  <c r="M2273" i="14"/>
  <c r="M2274" i="14"/>
  <c r="M2275" i="14"/>
  <c r="M2276" i="14"/>
  <c r="M2277" i="14"/>
  <c r="M2278" i="14"/>
  <c r="M2279" i="14"/>
  <c r="M2280" i="14"/>
  <c r="M2281" i="14"/>
  <c r="M2282" i="14"/>
  <c r="M2283" i="14"/>
  <c r="M2284" i="14"/>
  <c r="M2285" i="14"/>
  <c r="M2286" i="14"/>
  <c r="M2287" i="14"/>
  <c r="M2288" i="14"/>
  <c r="M2289" i="14"/>
  <c r="M2290" i="14"/>
  <c r="M2291" i="14"/>
  <c r="M2292" i="14"/>
  <c r="M2293" i="14"/>
  <c r="M2294" i="14"/>
  <c r="M2295" i="14"/>
  <c r="M2296" i="14"/>
  <c r="M2297" i="14"/>
  <c r="M2298" i="14"/>
  <c r="M2299" i="14"/>
  <c r="M2300" i="14"/>
  <c r="M2301" i="14"/>
  <c r="M2302" i="14"/>
  <c r="M2303" i="14"/>
  <c r="M2304" i="14"/>
  <c r="M2305" i="14"/>
  <c r="M2306" i="14"/>
  <c r="M2307" i="14"/>
  <c r="M2308" i="14"/>
  <c r="M2309" i="14"/>
  <c r="M2310" i="14"/>
  <c r="M2311" i="14"/>
  <c r="M2312" i="14"/>
  <c r="M2313" i="14"/>
  <c r="M2314" i="14"/>
  <c r="M2315" i="14"/>
  <c r="M2316" i="14"/>
  <c r="M2317" i="14"/>
  <c r="M2318" i="14"/>
  <c r="M2319" i="14"/>
  <c r="M2320" i="14"/>
  <c r="M2321" i="14"/>
  <c r="M2322" i="14"/>
  <c r="M2323" i="14"/>
  <c r="M2324" i="14"/>
  <c r="M2325" i="14"/>
  <c r="M2326" i="14"/>
  <c r="M2327" i="14"/>
  <c r="M2328" i="14"/>
  <c r="M2329" i="14"/>
  <c r="M2330" i="14"/>
  <c r="M2331" i="14"/>
  <c r="M2332" i="14"/>
  <c r="M2333" i="14"/>
  <c r="M2334" i="14"/>
  <c r="M2335" i="14"/>
  <c r="M2336" i="14"/>
  <c r="M2337" i="14"/>
  <c r="M2338" i="14"/>
  <c r="M2339" i="14"/>
  <c r="M2340" i="14"/>
  <c r="M2341" i="14"/>
  <c r="M2342" i="14"/>
  <c r="M2343" i="14"/>
  <c r="M2344" i="14"/>
  <c r="M2345" i="14"/>
  <c r="M2346" i="14"/>
  <c r="M863" i="14"/>
  <c r="M2347" i="14"/>
  <c r="M2348" i="14"/>
  <c r="M2349" i="14"/>
  <c r="M2350" i="14"/>
  <c r="M2351" i="14"/>
  <c r="M2352" i="14"/>
  <c r="M2353" i="14"/>
  <c r="M2354" i="14"/>
  <c r="M2355" i="14"/>
  <c r="M2356" i="14"/>
  <c r="M2357" i="14"/>
  <c r="M2358" i="14"/>
  <c r="M2359" i="14"/>
  <c r="M2360" i="14"/>
  <c r="M2361" i="14"/>
  <c r="M2362" i="14"/>
  <c r="M2363" i="14"/>
  <c r="M2364" i="14"/>
  <c r="M2365" i="14"/>
  <c r="M2366" i="14"/>
  <c r="M2367" i="14"/>
  <c r="M2368" i="14"/>
  <c r="M2369" i="14"/>
  <c r="M2370" i="14"/>
  <c r="M2371" i="14"/>
  <c r="M2372" i="14"/>
  <c r="M2373" i="14"/>
  <c r="M2374" i="14"/>
  <c r="M2375" i="14"/>
  <c r="M2376" i="14"/>
  <c r="M555" i="14"/>
  <c r="M2377" i="14"/>
  <c r="M2378" i="14"/>
  <c r="M2379" i="14"/>
  <c r="M2380" i="14"/>
  <c r="M2381" i="14"/>
  <c r="M2382" i="14"/>
  <c r="M2383" i="14"/>
  <c r="M2384" i="14"/>
  <c r="M2385" i="14"/>
  <c r="M2386" i="14"/>
  <c r="M2387" i="14"/>
  <c r="M2388" i="14"/>
  <c r="M2389" i="14"/>
  <c r="M2390" i="14"/>
  <c r="M2391" i="14"/>
  <c r="M2392" i="14"/>
  <c r="M2393" i="14"/>
  <c r="M2394" i="14"/>
  <c r="M2395" i="14"/>
  <c r="M2396" i="14"/>
  <c r="M2397" i="14"/>
  <c r="M2398" i="14"/>
  <c r="M2399" i="14"/>
  <c r="M2400" i="14"/>
  <c r="M2401" i="14"/>
  <c r="M2402" i="14"/>
  <c r="M2403" i="14"/>
  <c r="M2404" i="14"/>
  <c r="M2405" i="14"/>
  <c r="M2406" i="14"/>
  <c r="M2407" i="14"/>
  <c r="M2408" i="14"/>
  <c r="M2409" i="14"/>
  <c r="M2410" i="14"/>
  <c r="M2411" i="14"/>
  <c r="M2412" i="14"/>
  <c r="M2413" i="14"/>
  <c r="M2414" i="14"/>
  <c r="M2415" i="14"/>
  <c r="M2416" i="14"/>
  <c r="M2417" i="14"/>
  <c r="M2418" i="14"/>
  <c r="M2419" i="14"/>
  <c r="M2420" i="14"/>
  <c r="M2421" i="14"/>
  <c r="M2422" i="14"/>
  <c r="M2423" i="14"/>
  <c r="M2424" i="14"/>
  <c r="M2425" i="14"/>
  <c r="M2426" i="14"/>
  <c r="M2427" i="14"/>
  <c r="M2428" i="14"/>
  <c r="M595" i="14"/>
  <c r="M2429" i="14"/>
  <c r="M2430" i="14"/>
  <c r="M2431" i="14"/>
  <c r="M2432" i="14"/>
  <c r="M2433" i="14"/>
  <c r="M2434" i="14"/>
  <c r="M2435" i="14"/>
  <c r="M2436" i="14"/>
  <c r="M2437" i="14"/>
  <c r="M2438" i="14"/>
  <c r="M2439" i="14"/>
  <c r="M2440" i="14"/>
  <c r="M2441" i="14"/>
  <c r="M2442" i="14"/>
  <c r="M2443" i="14"/>
  <c r="M2444" i="14"/>
  <c r="M2445" i="14"/>
  <c r="M2446" i="14"/>
  <c r="M2447" i="14"/>
  <c r="M2448" i="14"/>
  <c r="M2449" i="14"/>
  <c r="M2450" i="14"/>
  <c r="M2451" i="14"/>
  <c r="M2452" i="14"/>
  <c r="M2453" i="14"/>
  <c r="M2454" i="14"/>
  <c r="M2455" i="14"/>
  <c r="M2456" i="14"/>
  <c r="M2457" i="14"/>
  <c r="M2458" i="14"/>
  <c r="M2459" i="14"/>
  <c r="M596" i="14"/>
  <c r="M2460" i="14"/>
  <c r="M2461" i="14"/>
  <c r="M2462" i="14"/>
  <c r="M2463" i="14"/>
  <c r="M2464" i="14"/>
  <c r="M2465" i="14"/>
  <c r="M2466" i="14"/>
  <c r="M2467" i="14"/>
  <c r="M2468" i="14"/>
  <c r="M2469" i="14"/>
  <c r="M2470" i="14"/>
  <c r="M2471" i="14"/>
  <c r="M2472" i="14"/>
  <c r="M2473" i="14"/>
  <c r="M2474" i="14"/>
  <c r="M2475" i="14"/>
  <c r="M2476" i="14"/>
  <c r="M2477" i="14"/>
  <c r="M2478" i="14"/>
  <c r="M2479" i="14"/>
  <c r="M2480" i="14"/>
  <c r="M2481" i="14"/>
  <c r="M2482" i="14"/>
  <c r="M2483" i="14"/>
  <c r="M2484" i="14"/>
  <c r="M2485" i="14"/>
  <c r="M2486" i="14"/>
  <c r="M2487" i="14"/>
  <c r="M864" i="14"/>
  <c r="M2488" i="14"/>
  <c r="M2489" i="14"/>
  <c r="M2490" i="14"/>
  <c r="M2491" i="14"/>
  <c r="M2492" i="14"/>
  <c r="M2493" i="14"/>
  <c r="M2494" i="14"/>
  <c r="M2495" i="14"/>
  <c r="M2496" i="14"/>
  <c r="M2497" i="14"/>
  <c r="M2498" i="14"/>
  <c r="M2499" i="14"/>
  <c r="M2500" i="14"/>
  <c r="M2501" i="14"/>
  <c r="M2502" i="14"/>
  <c r="M2503" i="14"/>
  <c r="M2504" i="14"/>
  <c r="M2505" i="14"/>
  <c r="M2506" i="14"/>
  <c r="M2507" i="14"/>
  <c r="M2508" i="14"/>
  <c r="M2509" i="14"/>
  <c r="M2510" i="14"/>
  <c r="M2511" i="14"/>
  <c r="M2512" i="14"/>
  <c r="M2513" i="14"/>
  <c r="M2514" i="14"/>
  <c r="M2515" i="14"/>
  <c r="M2516" i="14"/>
  <c r="M2517" i="14"/>
  <c r="M2518" i="14"/>
  <c r="M2519" i="14"/>
  <c r="M2520" i="14"/>
  <c r="M2521" i="14"/>
  <c r="M2522" i="14"/>
  <c r="M2523" i="14"/>
  <c r="M2524" i="14"/>
  <c r="M2525" i="14"/>
  <c r="M2526" i="14"/>
  <c r="M2527" i="14"/>
  <c r="M2528" i="14"/>
  <c r="M2529" i="14"/>
  <c r="M2530" i="14"/>
  <c r="M2531" i="14"/>
  <c r="M2532" i="14"/>
  <c r="M2533" i="14"/>
  <c r="M2534" i="14"/>
  <c r="M2535" i="14"/>
  <c r="M865" i="14"/>
  <c r="M2536" i="14"/>
  <c r="M2537" i="14"/>
  <c r="M2538" i="14"/>
  <c r="M544" i="14"/>
  <c r="M2539" i="14"/>
  <c r="M2540" i="14"/>
  <c r="M2541" i="14"/>
  <c r="M2542" i="14"/>
  <c r="M2543" i="14"/>
  <c r="M2544" i="14"/>
  <c r="M2545" i="14"/>
  <c r="M2546" i="14"/>
  <c r="M2547" i="14"/>
  <c r="M2548" i="14"/>
  <c r="M2549" i="14"/>
  <c r="M2550" i="14"/>
  <c r="M2551" i="14"/>
  <c r="M2552" i="14"/>
  <c r="M2553" i="14"/>
  <c r="M2554" i="14"/>
  <c r="M2555" i="14"/>
  <c r="M2556" i="14"/>
  <c r="M2557" i="14"/>
  <c r="M2558" i="14"/>
  <c r="M2559" i="14"/>
  <c r="M2560" i="14"/>
  <c r="M2561" i="14"/>
  <c r="M2562" i="14"/>
  <c r="M2563" i="14"/>
  <c r="M2564" i="14"/>
  <c r="M2565" i="14"/>
  <c r="M2566" i="14"/>
  <c r="M2567" i="14"/>
  <c r="M2568" i="14"/>
  <c r="M597" i="14"/>
  <c r="M2569" i="14"/>
  <c r="M2570" i="14"/>
  <c r="M2571" i="14"/>
  <c r="M2572" i="14"/>
  <c r="M2573" i="14"/>
  <c r="M2574" i="14"/>
  <c r="M2575" i="14"/>
  <c r="M2576" i="14"/>
  <c r="M2577" i="14"/>
  <c r="M2578" i="14"/>
  <c r="M2579" i="14"/>
  <c r="M2580" i="14"/>
  <c r="M2581" i="14"/>
  <c r="M2582" i="14"/>
  <c r="M2583" i="14"/>
  <c r="M2584" i="14"/>
  <c r="M2585" i="14"/>
  <c r="M2586" i="14"/>
  <c r="M2587" i="14"/>
  <c r="M2588" i="14"/>
  <c r="M2589" i="14"/>
  <c r="M2590" i="14"/>
  <c r="M2591" i="14"/>
  <c r="M2592" i="14"/>
  <c r="M866" i="14"/>
  <c r="M2593" i="14"/>
  <c r="M2594" i="14"/>
  <c r="M2595" i="14"/>
  <c r="M2596" i="14"/>
  <c r="M2597" i="14"/>
  <c r="M2598" i="14"/>
  <c r="M2599" i="14"/>
  <c r="M2600" i="14"/>
  <c r="M2601" i="14"/>
  <c r="M2602" i="14"/>
  <c r="M2603" i="14"/>
  <c r="M2604" i="14"/>
  <c r="M2605" i="14"/>
  <c r="M2606" i="14"/>
  <c r="M2607" i="14"/>
  <c r="M2608" i="14"/>
  <c r="M2609" i="14"/>
  <c r="M2610" i="14"/>
  <c r="M2611" i="14"/>
  <c r="M2612" i="14"/>
  <c r="M2613" i="14"/>
  <c r="M2614" i="14"/>
  <c r="M2615" i="14"/>
  <c r="M2616" i="14"/>
  <c r="M2617" i="14"/>
  <c r="M2618" i="14"/>
  <c r="M2619" i="14"/>
  <c r="M2620" i="14"/>
  <c r="M2621" i="14"/>
  <c r="M2622" i="14"/>
  <c r="M2623" i="14"/>
  <c r="M2624" i="14"/>
  <c r="M2625" i="14"/>
  <c r="M2626" i="14"/>
  <c r="M2627" i="14"/>
  <c r="M2628" i="14"/>
  <c r="M2629" i="14"/>
  <c r="M2630" i="14"/>
  <c r="M2631" i="14"/>
  <c r="M2632" i="14"/>
  <c r="M2633" i="14"/>
  <c r="M556" i="14"/>
  <c r="M549" i="14"/>
  <c r="M550" i="14"/>
  <c r="M551" i="14"/>
  <c r="M557" i="14"/>
  <c r="M569" i="14"/>
  <c r="M570" i="14"/>
  <c r="M598" i="14"/>
  <c r="M563" i="14"/>
  <c r="M599" i="14"/>
  <c r="M552" i="14"/>
  <c r="M564" i="14"/>
  <c r="M660" i="14"/>
  <c r="M571" i="14"/>
  <c r="M867" i="14"/>
  <c r="M600" i="14"/>
  <c r="M661" i="14"/>
  <c r="M868" i="14"/>
  <c r="M662" i="14"/>
  <c r="M572" i="14"/>
  <c r="M573" i="14"/>
  <c r="M601" i="14"/>
  <c r="M565" i="14"/>
  <c r="M574" i="14"/>
  <c r="M869" i="14"/>
  <c r="M870" i="14"/>
  <c r="M663" i="14"/>
  <c r="M602" i="14"/>
  <c r="M664" i="14"/>
  <c r="M665" i="14"/>
  <c r="M871" i="14"/>
  <c r="M872" i="14"/>
  <c r="M873" i="14"/>
  <c r="M874" i="14"/>
  <c r="M603" i="14"/>
  <c r="M875" i="14"/>
  <c r="M876" i="14"/>
  <c r="M604" i="14"/>
  <c r="M877" i="14"/>
  <c r="M575" i="14"/>
  <c r="M666" i="14"/>
  <c r="M576" i="14"/>
  <c r="M878" i="14"/>
  <c r="M605" i="14"/>
  <c r="M667" i="14"/>
  <c r="M2634" i="14"/>
  <c r="M2635" i="14"/>
  <c r="M2636" i="14"/>
  <c r="M2637" i="14"/>
  <c r="M2638" i="14"/>
  <c r="M2639" i="14"/>
  <c r="M2640" i="14"/>
  <c r="M2641" i="14"/>
  <c r="M2642" i="14"/>
  <c r="M879" i="14"/>
  <c r="M2643" i="14"/>
  <c r="M668" i="14"/>
  <c r="M2644" i="14"/>
  <c r="M2645" i="14"/>
  <c r="M880" i="14"/>
  <c r="M881" i="14"/>
  <c r="M2646" i="14"/>
  <c r="M2647" i="14"/>
  <c r="M882" i="14"/>
  <c r="M2648" i="14"/>
  <c r="M2649" i="14"/>
  <c r="M669" i="14"/>
  <c r="M2650" i="14"/>
  <c r="M2651" i="14"/>
  <c r="M2652" i="14"/>
  <c r="M2653" i="14"/>
  <c r="M670" i="14"/>
  <c r="M671" i="14"/>
  <c r="M883" i="14"/>
  <c r="M884" i="14"/>
  <c r="M672" i="14"/>
  <c r="M885" i="14"/>
  <c r="M886" i="14"/>
  <c r="M2654" i="14"/>
  <c r="M673" i="14"/>
  <c r="M2655" i="14"/>
  <c r="M2656" i="14"/>
  <c r="M2657" i="14"/>
  <c r="M674" i="14"/>
  <c r="M887" i="14"/>
  <c r="M2658" i="14"/>
  <c r="M888" i="14"/>
  <c r="M2659" i="14"/>
  <c r="M2660" i="14"/>
  <c r="M2661" i="14"/>
  <c r="M2662" i="14"/>
  <c r="M2663" i="14"/>
  <c r="M2664" i="14"/>
  <c r="M675" i="14"/>
  <c r="M2665" i="14"/>
  <c r="M2666" i="14"/>
  <c r="M889" i="14"/>
  <c r="M2667" i="14"/>
  <c r="M2668" i="14"/>
  <c r="M2669" i="14"/>
  <c r="M2670" i="14"/>
  <c r="M606" i="14"/>
  <c r="M890" i="14"/>
  <c r="M676" i="14"/>
  <c r="M891" i="14"/>
  <c r="M2671" i="14"/>
  <c r="M2672" i="14"/>
  <c r="M2673" i="14"/>
  <c r="M677" i="14"/>
  <c r="M2674" i="14"/>
  <c r="M2675" i="14"/>
  <c r="M678" i="14"/>
  <c r="M679" i="14"/>
  <c r="M2676" i="14"/>
  <c r="M2677" i="14"/>
  <c r="M2678" i="14"/>
  <c r="M2679" i="14"/>
  <c r="M2680" i="14"/>
  <c r="M2681" i="14"/>
  <c r="M2682" i="14"/>
  <c r="M892" i="14"/>
  <c r="M2683" i="14"/>
  <c r="M680" i="14"/>
  <c r="M2684" i="14"/>
  <c r="M893" i="14"/>
  <c r="M2685" i="14"/>
  <c r="M681" i="14"/>
  <c r="M894" i="14"/>
  <c r="M2686" i="14"/>
  <c r="M682" i="14"/>
  <c r="M2687" i="14"/>
  <c r="M2688" i="14"/>
  <c r="M2689" i="14"/>
  <c r="M2690" i="14"/>
  <c r="M607" i="14"/>
  <c r="M2691" i="14"/>
  <c r="M895" i="14"/>
  <c r="M2692" i="14"/>
  <c r="M2693" i="14"/>
  <c r="M896" i="14"/>
  <c r="M2694" i="14"/>
  <c r="M2695" i="14"/>
  <c r="M897" i="14"/>
  <c r="M2696" i="14"/>
  <c r="M2697" i="14"/>
  <c r="M898" i="14"/>
  <c r="M2698" i="14"/>
  <c r="M683" i="14"/>
  <c r="M2699" i="14"/>
  <c r="M2700" i="14"/>
  <c r="M899" i="14"/>
  <c r="M2701" i="14"/>
  <c r="M2702" i="14"/>
  <c r="M900" i="14"/>
  <c r="M2703" i="14"/>
  <c r="M2704" i="14"/>
  <c r="M2705" i="14"/>
  <c r="M2706" i="14"/>
  <c r="M2707" i="14"/>
  <c r="M2708" i="14"/>
  <c r="M684" i="14"/>
  <c r="M2709" i="14"/>
  <c r="M2710" i="14"/>
  <c r="M2711" i="14"/>
  <c r="M2712" i="14"/>
  <c r="M901" i="14"/>
  <c r="M902" i="14"/>
  <c r="M903" i="14"/>
  <c r="M2713" i="14"/>
  <c r="M904" i="14"/>
  <c r="M685" i="14"/>
  <c r="M2714" i="14"/>
  <c r="M905" i="14"/>
  <c r="M2715" i="14"/>
  <c r="M906" i="14"/>
  <c r="M686" i="14"/>
  <c r="M2716" i="14"/>
  <c r="M2717" i="14"/>
  <c r="M687" i="14"/>
  <c r="M2718" i="14"/>
  <c r="M2719" i="14"/>
  <c r="M2720" i="14"/>
  <c r="M2721" i="14"/>
  <c r="M2722" i="14"/>
  <c r="M688" i="14"/>
  <c r="M907" i="14"/>
  <c r="M908" i="14"/>
  <c r="M689" i="14"/>
  <c r="M2723" i="14"/>
  <c r="M2724" i="14"/>
  <c r="M909" i="14"/>
  <c r="M2725" i="14"/>
  <c r="M2726" i="14"/>
  <c r="M2727" i="14"/>
  <c r="M910" i="14"/>
  <c r="M911" i="14"/>
  <c r="M912" i="14"/>
  <c r="M690" i="14"/>
  <c r="M2728" i="14"/>
  <c r="M913" i="14"/>
  <c r="M914" i="14"/>
  <c r="M2729" i="14"/>
  <c r="M691" i="14"/>
  <c r="M915" i="14"/>
  <c r="M2730" i="14"/>
  <c r="M2731" i="14"/>
  <c r="M916" i="14"/>
  <c r="M917" i="14"/>
  <c r="M2732" i="14"/>
  <c r="M2733" i="14"/>
  <c r="M918" i="14"/>
  <c r="M919" i="14"/>
  <c r="M920" i="14"/>
  <c r="M921" i="14"/>
  <c r="M2734" i="14"/>
  <c r="M2735" i="14"/>
  <c r="M2736" i="14"/>
  <c r="M2737" i="14"/>
  <c r="M2738" i="14"/>
  <c r="M2739" i="14"/>
  <c r="M2740" i="14"/>
  <c r="M2741" i="14"/>
  <c r="M2742" i="14"/>
  <c r="M2743" i="14"/>
  <c r="M2744" i="14"/>
  <c r="M2745" i="14"/>
  <c r="M2746" i="14"/>
  <c r="M2747" i="14"/>
  <c r="M2748" i="14"/>
  <c r="M2749" i="14"/>
  <c r="M2750" i="14"/>
  <c r="M2751" i="14"/>
  <c r="M2752" i="14"/>
  <c r="M2753" i="14"/>
  <c r="M2754" i="14"/>
  <c r="M2755" i="14"/>
  <c r="L2" i="14"/>
  <c r="L547" i="14"/>
  <c r="L7" i="14"/>
  <c r="L180" i="14"/>
  <c r="L19" i="14"/>
  <c r="L16" i="14"/>
  <c r="L553" i="14"/>
  <c r="L126" i="14"/>
  <c r="L560" i="14"/>
  <c r="L6" i="14"/>
  <c r="L559" i="14"/>
  <c r="L922" i="14"/>
  <c r="L12" i="14"/>
  <c r="L9" i="14"/>
  <c r="L29" i="14"/>
  <c r="L577" i="14"/>
  <c r="L42" i="14"/>
  <c r="L923" i="14"/>
  <c r="L558" i="14"/>
  <c r="L13" i="14"/>
  <c r="L74" i="14"/>
  <c r="L2756" i="14"/>
  <c r="L247" i="14"/>
  <c r="L566" i="14"/>
  <c r="L608" i="14"/>
  <c r="L578" i="14"/>
  <c r="L11" i="14"/>
  <c r="L18" i="14"/>
  <c r="L2757" i="14"/>
  <c r="L924" i="14"/>
  <c r="L170" i="14"/>
  <c r="L2758" i="14"/>
  <c r="L579" i="14"/>
  <c r="L2759" i="14"/>
  <c r="L305" i="14"/>
  <c r="L580" i="14"/>
  <c r="L2760" i="14"/>
  <c r="L20" i="14"/>
  <c r="L925" i="14"/>
  <c r="L692" i="14"/>
  <c r="L2761" i="14"/>
  <c r="L618" i="14"/>
  <c r="L30" i="14"/>
  <c r="L47" i="14"/>
  <c r="L43" i="14"/>
  <c r="L610" i="14"/>
  <c r="L926" i="14"/>
  <c r="L49" i="14"/>
  <c r="L927" i="14"/>
  <c r="L609" i="14"/>
  <c r="L611" i="14"/>
  <c r="L2762" i="14"/>
  <c r="L928" i="14"/>
  <c r="L619" i="14"/>
  <c r="L2763" i="14"/>
  <c r="L612" i="14"/>
  <c r="L2764" i="14"/>
  <c r="L39" i="14"/>
  <c r="L613" i="14"/>
  <c r="L33" i="14"/>
  <c r="L614" i="14"/>
  <c r="L2765" i="14"/>
  <c r="L929" i="14"/>
  <c r="L268" i="14"/>
  <c r="L2766" i="14"/>
  <c r="L95" i="14"/>
  <c r="L307" i="14"/>
  <c r="L10" i="14"/>
  <c r="L2767" i="14"/>
  <c r="L2768" i="14"/>
  <c r="L2769" i="14"/>
  <c r="L693" i="14"/>
  <c r="L259" i="14"/>
  <c r="L2770" i="14"/>
  <c r="L615" i="14"/>
  <c r="L620" i="14"/>
  <c r="L2771" i="14"/>
  <c r="L2772" i="14"/>
  <c r="L2773" i="14"/>
  <c r="L930" i="14"/>
  <c r="L141" i="14"/>
  <c r="L621" i="14"/>
  <c r="L931" i="14"/>
  <c r="L932" i="14"/>
  <c r="L622" i="14"/>
  <c r="L2774" i="14"/>
  <c r="L623" i="14"/>
  <c r="L694" i="14"/>
  <c r="L2775" i="14"/>
  <c r="L624" i="14"/>
  <c r="L2776" i="14"/>
  <c r="L616" i="14"/>
  <c r="L933" i="14"/>
  <c r="L240" i="14"/>
  <c r="L110" i="14"/>
  <c r="L2777" i="14"/>
  <c r="L2778" i="14"/>
  <c r="L2779" i="14"/>
  <c r="L2780" i="14"/>
  <c r="L2781" i="14"/>
  <c r="L2782" i="14"/>
  <c r="L2783" i="14"/>
  <c r="L934" i="14"/>
  <c r="L2784" i="14"/>
  <c r="L625" i="14"/>
  <c r="L2785" i="14"/>
  <c r="L2786" i="14"/>
  <c r="L704" i="14"/>
  <c r="L2787" i="14"/>
  <c r="L127" i="14"/>
  <c r="L2788" i="14"/>
  <c r="L2789" i="14"/>
  <c r="L2790" i="14"/>
  <c r="L2791" i="14"/>
  <c r="L2792" i="14"/>
  <c r="L2793" i="14"/>
  <c r="L2794" i="14"/>
  <c r="L2795" i="14"/>
  <c r="L705" i="14"/>
  <c r="L935" i="14"/>
  <c r="L2796" i="14"/>
  <c r="L2797" i="14"/>
  <c r="L2798" i="14"/>
  <c r="L696" i="14"/>
  <c r="L2799" i="14"/>
  <c r="L318" i="14"/>
  <c r="L2800" i="14"/>
  <c r="L706" i="14"/>
  <c r="L2801" i="14"/>
  <c r="L2802" i="14"/>
  <c r="L2803" i="14"/>
  <c r="L936" i="14"/>
  <c r="L2804" i="14"/>
  <c r="L2805" i="14"/>
  <c r="L2806" i="14"/>
  <c r="L2807" i="14"/>
  <c r="L167" i="14"/>
  <c r="L697" i="14"/>
  <c r="L707" i="14"/>
  <c r="L90" i="14"/>
  <c r="L2808" i="14"/>
  <c r="L2809" i="14"/>
  <c r="L708" i="14"/>
  <c r="L2810" i="14"/>
  <c r="L937" i="14"/>
  <c r="L2811" i="14"/>
  <c r="L2812" i="14"/>
  <c r="L709" i="14"/>
  <c r="L2813" i="14"/>
  <c r="L2814" i="14"/>
  <c r="L2815" i="14"/>
  <c r="L80" i="14"/>
  <c r="L938" i="14"/>
  <c r="L2816" i="14"/>
  <c r="L698" i="14"/>
  <c r="L710" i="14"/>
  <c r="L939" i="14"/>
  <c r="L2817" i="14"/>
  <c r="L699" i="14"/>
  <c r="L306" i="14"/>
  <c r="L2818" i="14"/>
  <c r="L2819" i="14"/>
  <c r="L135" i="14"/>
  <c r="L2820" i="14"/>
  <c r="L2821" i="14"/>
  <c r="L2822" i="14"/>
  <c r="L2823" i="14"/>
  <c r="L2824" i="14"/>
  <c r="L2825" i="14"/>
  <c r="L2826" i="14"/>
  <c r="L2827" i="14"/>
  <c r="L2828" i="14"/>
  <c r="L711" i="14"/>
  <c r="L940" i="14"/>
  <c r="L2829" i="14"/>
  <c r="L2830" i="14"/>
  <c r="L2831" i="14"/>
  <c r="L2832" i="14"/>
  <c r="L712" i="14"/>
  <c r="L2833" i="14"/>
  <c r="L713" i="14"/>
  <c r="L2834" i="14"/>
  <c r="L2835" i="14"/>
  <c r="L714" i="14"/>
  <c r="L2836" i="14"/>
  <c r="L715" i="14"/>
  <c r="L2837" i="14"/>
  <c r="L716" i="14"/>
  <c r="L700" i="14"/>
  <c r="L308" i="14"/>
  <c r="L2838" i="14"/>
  <c r="L2839" i="14"/>
  <c r="L717" i="14"/>
  <c r="L941" i="14"/>
  <c r="L2840" i="14"/>
  <c r="L2841" i="14"/>
  <c r="L718" i="14"/>
  <c r="L309" i="14"/>
  <c r="L238" i="14"/>
  <c r="L2842" i="14"/>
  <c r="L2843" i="14"/>
  <c r="L942" i="14"/>
  <c r="L2844" i="14"/>
  <c r="L2845" i="14"/>
  <c r="L2846" i="14"/>
  <c r="L248" i="14"/>
  <c r="L2847" i="14"/>
  <c r="L2848" i="14"/>
  <c r="L701" i="14"/>
  <c r="L2849" i="14"/>
  <c r="L1045" i="14"/>
  <c r="L2850" i="14"/>
  <c r="L943" i="14"/>
  <c r="L719" i="14"/>
  <c r="L2851" i="14"/>
  <c r="L2852" i="14"/>
  <c r="L2853" i="14"/>
  <c r="L2854" i="14"/>
  <c r="L2855" i="14"/>
  <c r="L2856" i="14"/>
  <c r="L190" i="14"/>
  <c r="L944" i="14"/>
  <c r="L720" i="14"/>
  <c r="L2857" i="14"/>
  <c r="L721" i="14"/>
  <c r="L2858" i="14"/>
  <c r="L2859" i="14"/>
  <c r="L2860" i="14"/>
  <c r="L945" i="14"/>
  <c r="L2861" i="14"/>
  <c r="L2862" i="14"/>
  <c r="L946" i="14"/>
  <c r="L178" i="14"/>
  <c r="L2863" i="14"/>
  <c r="L722" i="14"/>
  <c r="L181" i="14"/>
  <c r="L2864" i="14"/>
  <c r="L2865" i="14"/>
  <c r="L723" i="14"/>
  <c r="L947" i="14"/>
  <c r="L2866" i="14"/>
  <c r="L2867" i="14"/>
  <c r="L2868" i="14"/>
  <c r="L2869" i="14"/>
  <c r="L724" i="14"/>
  <c r="L948" i="14"/>
  <c r="L2870" i="14"/>
  <c r="L949" i="14"/>
  <c r="L2871" i="14"/>
  <c r="L2872" i="14"/>
  <c r="L2873" i="14"/>
  <c r="L695" i="14"/>
  <c r="L725" i="14"/>
  <c r="L2874" i="14"/>
  <c r="L702" i="14"/>
  <c r="L950" i="14"/>
  <c r="L726" i="14"/>
  <c r="L2875" i="14"/>
  <c r="L2876" i="14"/>
  <c r="L2877" i="14"/>
  <c r="L727" i="14"/>
  <c r="L951" i="14"/>
  <c r="L703" i="14"/>
  <c r="L276" i="14"/>
  <c r="L952" i="14"/>
  <c r="L2879" i="14"/>
  <c r="L2880" i="14"/>
  <c r="L728" i="14"/>
  <c r="L2881" i="14"/>
  <c r="L2882" i="14"/>
  <c r="L2883" i="14"/>
  <c r="L2884" i="14"/>
  <c r="L2885" i="14"/>
  <c r="L2886" i="14"/>
  <c r="L2887" i="14"/>
  <c r="L2888" i="14"/>
  <c r="L2889" i="14"/>
  <c r="L2890" i="14"/>
  <c r="L319" i="14"/>
  <c r="L2891" i="14"/>
  <c r="L2892" i="14"/>
  <c r="L2893" i="14"/>
  <c r="L2894" i="14"/>
  <c r="L2895" i="14"/>
  <c r="L2896" i="14"/>
  <c r="L729" i="14"/>
  <c r="L2897" i="14"/>
  <c r="L2898" i="14"/>
  <c r="L2899" i="14"/>
  <c r="L2900" i="14"/>
  <c r="L730" i="14"/>
  <c r="L2901" i="14"/>
  <c r="L2902" i="14"/>
  <c r="L343" i="14"/>
  <c r="L2903" i="14"/>
  <c r="L731" i="14"/>
  <c r="L954" i="14"/>
  <c r="L2904" i="14"/>
  <c r="L2905" i="14"/>
  <c r="L2906" i="14"/>
  <c r="L320" i="14"/>
  <c r="L344" i="14"/>
  <c r="L2907" i="14"/>
  <c r="L2908" i="14"/>
  <c r="L2909" i="14"/>
  <c r="L2910" i="14"/>
  <c r="L955" i="14"/>
  <c r="L2911" i="14"/>
  <c r="L956" i="14"/>
  <c r="L2912" i="14"/>
  <c r="L2913" i="14"/>
  <c r="L2914" i="14"/>
  <c r="L2915" i="14"/>
  <c r="L957" i="14"/>
  <c r="L2916" i="14"/>
  <c r="L2917" i="14"/>
  <c r="L2918" i="14"/>
  <c r="L2919" i="14"/>
  <c r="L345" i="14"/>
  <c r="L2920" i="14"/>
  <c r="L2921" i="14"/>
  <c r="L2922" i="14"/>
  <c r="L2923" i="14"/>
  <c r="L2924" i="14"/>
  <c r="L2925" i="14"/>
  <c r="L2926" i="14"/>
  <c r="L2927" i="14"/>
  <c r="L2928" i="14"/>
  <c r="L2929" i="14"/>
  <c r="L2930" i="14"/>
  <c r="L2931" i="14"/>
  <c r="L958" i="14"/>
  <c r="L2932" i="14"/>
  <c r="L2933" i="14"/>
  <c r="L2934" i="14"/>
  <c r="L2935" i="14"/>
  <c r="L2936" i="14"/>
  <c r="L959" i="14"/>
  <c r="L2937" i="14"/>
  <c r="L2938" i="14"/>
  <c r="L2939" i="14"/>
  <c r="L2940" i="14"/>
  <c r="L2941" i="14"/>
  <c r="L2942" i="14"/>
  <c r="L2943" i="14"/>
  <c r="L2944" i="14"/>
  <c r="L2945" i="14"/>
  <c r="L2946" i="14"/>
  <c r="L2947" i="14"/>
  <c r="L2948" i="14"/>
  <c r="L2949" i="14"/>
  <c r="L2950" i="14"/>
  <c r="L2951" i="14"/>
  <c r="L2952" i="14"/>
  <c r="L2953" i="14"/>
  <c r="L2954" i="14"/>
  <c r="L2955" i="14"/>
  <c r="L2956" i="14"/>
  <c r="L2957" i="14"/>
  <c r="L2958" i="14"/>
  <c r="L2959" i="14"/>
  <c r="L2960" i="14"/>
  <c r="L2961" i="14"/>
  <c r="L2962" i="14"/>
  <c r="L2963" i="14"/>
  <c r="L2964" i="14"/>
  <c r="L2965" i="14"/>
  <c r="L2966" i="14"/>
  <c r="L2967" i="14"/>
  <c r="L2968" i="14"/>
  <c r="L2969" i="14"/>
  <c r="L2970" i="14"/>
  <c r="L626" i="14"/>
  <c r="L2971" i="14"/>
  <c r="L960" i="14"/>
  <c r="L2972" i="14"/>
  <c r="L2973" i="14"/>
  <c r="L2974" i="14"/>
  <c r="L2975" i="14"/>
  <c r="L2976" i="14"/>
  <c r="L2977" i="14"/>
  <c r="L961" i="14"/>
  <c r="L2978" i="14"/>
  <c r="L2979" i="14"/>
  <c r="L962" i="14"/>
  <c r="L2980" i="14"/>
  <c r="L2981" i="14"/>
  <c r="L963" i="14"/>
  <c r="L2982" i="14"/>
  <c r="L2983" i="14"/>
  <c r="L2984" i="14"/>
  <c r="L2985" i="14"/>
  <c r="L2986" i="14"/>
  <c r="L286" i="14"/>
  <c r="L2987" i="14"/>
  <c r="L2988" i="14"/>
  <c r="L2989" i="14"/>
  <c r="L2990" i="14"/>
  <c r="L2991" i="14"/>
  <c r="L2992" i="14"/>
  <c r="L2993" i="14"/>
  <c r="L2994" i="14"/>
  <c r="L2995" i="14"/>
  <c r="L964" i="14"/>
  <c r="L2996" i="14"/>
  <c r="L2997" i="14"/>
  <c r="L2998" i="14"/>
  <c r="L2999" i="14"/>
  <c r="L3000" i="14"/>
  <c r="L3001" i="14"/>
  <c r="L3002" i="14"/>
  <c r="L3003" i="14"/>
  <c r="L3004" i="14"/>
  <c r="L3005" i="14"/>
  <c r="L3006" i="14"/>
  <c r="L3007" i="14"/>
  <c r="L965" i="14"/>
  <c r="L3008" i="14"/>
  <c r="L3009" i="14"/>
  <c r="L3010" i="14"/>
  <c r="L3011" i="14"/>
  <c r="L3012" i="14"/>
  <c r="L3013" i="14"/>
  <c r="L966" i="14"/>
  <c r="L3014" i="14"/>
  <c r="L3015" i="14"/>
  <c r="L3016" i="14"/>
  <c r="L3017" i="14"/>
  <c r="L3018" i="14"/>
  <c r="L3019" i="14"/>
  <c r="L3020" i="14"/>
  <c r="L3021" i="14"/>
  <c r="L321" i="14"/>
  <c r="L3022" i="14"/>
  <c r="L3023" i="14"/>
  <c r="L3024" i="14"/>
  <c r="L3025" i="14"/>
  <c r="L3026" i="14"/>
  <c r="L3027" i="14"/>
  <c r="L3028" i="14"/>
  <c r="L967" i="14"/>
  <c r="L3029" i="14"/>
  <c r="L3030" i="14"/>
  <c r="L968" i="14"/>
  <c r="L3031" i="14"/>
  <c r="L969" i="14"/>
  <c r="L3032" i="14"/>
  <c r="L581" i="14"/>
  <c r="L3033" i="14"/>
  <c r="L3034" i="14"/>
  <c r="L970" i="14"/>
  <c r="L971" i="14"/>
  <c r="L3035" i="14"/>
  <c r="L972" i="14"/>
  <c r="L3036" i="14"/>
  <c r="L3037" i="14"/>
  <c r="L3038" i="14"/>
  <c r="L3039" i="14"/>
  <c r="L3040" i="14"/>
  <c r="L3041" i="14"/>
  <c r="L3042" i="14"/>
  <c r="L3043" i="14"/>
  <c r="L3044" i="14"/>
  <c r="L3045" i="14"/>
  <c r="L3046" i="14"/>
  <c r="L3047" i="14"/>
  <c r="L3048" i="14"/>
  <c r="L3049" i="14"/>
  <c r="L3050" i="14"/>
  <c r="L3051" i="14"/>
  <c r="L252" i="14"/>
  <c r="L3052" i="14"/>
  <c r="L3053" i="14"/>
  <c r="L973" i="14"/>
  <c r="L3054" i="14"/>
  <c r="L3055" i="14"/>
  <c r="L3056" i="14"/>
  <c r="L3057" i="14"/>
  <c r="L3058" i="14"/>
  <c r="L3059" i="14"/>
  <c r="L3060" i="14"/>
  <c r="L3061" i="14"/>
  <c r="L3062" i="14"/>
  <c r="L3063" i="14"/>
  <c r="L3064" i="14"/>
  <c r="L3065" i="14"/>
  <c r="L3066" i="14"/>
  <c r="L3067" i="14"/>
  <c r="L3068" i="14"/>
  <c r="L3069" i="14"/>
  <c r="L3070" i="14"/>
  <c r="L3071" i="14"/>
  <c r="L3072" i="14"/>
  <c r="L3073" i="14"/>
  <c r="L3074" i="14"/>
  <c r="L3075" i="14"/>
  <c r="L3076" i="14"/>
  <c r="L3077" i="14"/>
  <c r="L3078" i="14"/>
  <c r="L3079" i="14"/>
  <c r="L3080" i="14"/>
  <c r="L3081" i="14"/>
  <c r="L3082" i="14"/>
  <c r="L3083" i="14"/>
  <c r="L3084" i="14"/>
  <c r="L974" i="14"/>
  <c r="L3085" i="14"/>
  <c r="L3086" i="14"/>
  <c r="L3087" i="14"/>
  <c r="L3088" i="14"/>
  <c r="L3089" i="14"/>
  <c r="L3090" i="14"/>
  <c r="L3091" i="14"/>
  <c r="L3092" i="14"/>
  <c r="L3093" i="14"/>
  <c r="L3094" i="14"/>
  <c r="L3095" i="14"/>
  <c r="L3096" i="14"/>
  <c r="L3097" i="14"/>
  <c r="L3098" i="14"/>
  <c r="L3099" i="14"/>
  <c r="L3100" i="14"/>
  <c r="L3101" i="14"/>
  <c r="L3102" i="14"/>
  <c r="L3103" i="14"/>
  <c r="L3104" i="14"/>
  <c r="L3105" i="14"/>
  <c r="L3106" i="14"/>
  <c r="L3107" i="14"/>
  <c r="L3108" i="14"/>
  <c r="L975" i="14"/>
  <c r="L3109" i="14"/>
  <c r="L3110" i="14"/>
  <c r="L3111" i="14"/>
  <c r="L3112" i="14"/>
  <c r="L35" i="14"/>
  <c r="L3113" i="14"/>
  <c r="L3114" i="14"/>
  <c r="L3115" i="14"/>
  <c r="L3116" i="14"/>
  <c r="L976" i="14"/>
  <c r="L3117" i="14"/>
  <c r="L3118" i="14"/>
  <c r="L3119" i="14"/>
  <c r="L3120" i="14"/>
  <c r="L3121" i="14"/>
  <c r="L3122" i="14"/>
  <c r="L3123" i="14"/>
  <c r="L3124" i="14"/>
  <c r="L3125" i="14"/>
  <c r="L3126" i="14"/>
  <c r="L3127" i="14"/>
  <c r="L3128" i="14"/>
  <c r="L3129" i="14"/>
  <c r="L3130" i="14"/>
  <c r="L3131" i="14"/>
  <c r="L3132" i="14"/>
  <c r="L3133" i="14"/>
  <c r="L3134" i="14"/>
  <c r="L3135" i="14"/>
  <c r="L3136" i="14"/>
  <c r="L3137" i="14"/>
  <c r="L3138" i="14"/>
  <c r="L3139" i="14"/>
  <c r="L3140" i="14"/>
  <c r="L3141" i="14"/>
  <c r="L3142" i="14"/>
  <c r="L3143" i="14"/>
  <c r="L3144" i="14"/>
  <c r="L3145" i="14"/>
  <c r="L3146" i="14"/>
  <c r="L3147" i="14"/>
  <c r="L3148" i="14"/>
  <c r="L3149" i="14"/>
  <c r="L3150" i="14"/>
  <c r="L3151" i="14"/>
  <c r="L3152" i="14"/>
  <c r="L3153" i="14"/>
  <c r="L3154" i="14"/>
  <c r="L3155" i="14"/>
  <c r="L3156" i="14"/>
  <c r="L3157" i="14"/>
  <c r="L3158" i="14"/>
  <c r="L3159" i="14"/>
  <c r="L3160" i="14"/>
  <c r="L253" i="14"/>
  <c r="L3161" i="14"/>
  <c r="L3162" i="14"/>
  <c r="L3163" i="14"/>
  <c r="L3164" i="14"/>
  <c r="L3165" i="14"/>
  <c r="L3166" i="14"/>
  <c r="L3167" i="14"/>
  <c r="L3168" i="14"/>
  <c r="L3169" i="14"/>
  <c r="L3170" i="14"/>
  <c r="L3171" i="14"/>
  <c r="L3172" i="14"/>
  <c r="L3173" i="14"/>
  <c r="L3174" i="14"/>
  <c r="L3175" i="14"/>
  <c r="L3176" i="14"/>
  <c r="L3177" i="14"/>
  <c r="L3178" i="14"/>
  <c r="L3179" i="14"/>
  <c r="L3180" i="14"/>
  <c r="L3181" i="14"/>
  <c r="L3182" i="14"/>
  <c r="L977" i="14"/>
  <c r="L3183" i="14"/>
  <c r="L3184" i="14"/>
  <c r="L3185" i="14"/>
  <c r="L3186" i="14"/>
  <c r="L3187" i="14"/>
  <c r="L978" i="14"/>
  <c r="L3188" i="14"/>
  <c r="L3189" i="14"/>
  <c r="L3190" i="14"/>
  <c r="L3191" i="14"/>
  <c r="L3192" i="14"/>
  <c r="L3193" i="14"/>
  <c r="L3194" i="14"/>
  <c r="L3195" i="14"/>
  <c r="L3196" i="14"/>
  <c r="L3197" i="14"/>
  <c r="L3198" i="14"/>
  <c r="L3199" i="14"/>
  <c r="L3200" i="14"/>
  <c r="L3201" i="14"/>
  <c r="L3202" i="14"/>
  <c r="L3203" i="14"/>
  <c r="L3204" i="14"/>
  <c r="L3205" i="14"/>
  <c r="L3206" i="14"/>
  <c r="L3207" i="14"/>
  <c r="L3208" i="14"/>
  <c r="L3209" i="14"/>
  <c r="L3210" i="14"/>
  <c r="L3211" i="14"/>
  <c r="L3212" i="14"/>
  <c r="L979" i="14"/>
  <c r="L3213" i="14"/>
  <c r="L3214" i="14"/>
  <c r="L3215" i="14"/>
  <c r="L3216" i="14"/>
  <c r="L3217" i="14"/>
  <c r="L3218" i="14"/>
  <c r="L3219" i="14"/>
  <c r="L3220" i="14"/>
  <c r="L3221" i="14"/>
  <c r="L3222" i="14"/>
  <c r="L3223" i="14"/>
  <c r="L3224" i="14"/>
  <c r="L3225" i="14"/>
  <c r="L980" i="14"/>
  <c r="L3226" i="14"/>
  <c r="L3227" i="14"/>
  <c r="L3228" i="14"/>
  <c r="L3229" i="14"/>
  <c r="L3230" i="14"/>
  <c r="L3231" i="14"/>
  <c r="L3232" i="14"/>
  <c r="L3233" i="14"/>
  <c r="L3234" i="14"/>
  <c r="L3235" i="14"/>
  <c r="L3236" i="14"/>
  <c r="L981" i="14"/>
  <c r="L3237" i="14"/>
  <c r="L3238" i="14"/>
  <c r="L3239" i="14"/>
  <c r="L982" i="14"/>
  <c r="L3240" i="14"/>
  <c r="L3241" i="14"/>
  <c r="L3242" i="14"/>
  <c r="L3243" i="14"/>
  <c r="L3244" i="14"/>
  <c r="L3245" i="14"/>
  <c r="L3246" i="14"/>
  <c r="L983" i="14"/>
  <c r="L3247" i="14"/>
  <c r="L3248" i="14"/>
  <c r="L82" i="14"/>
  <c r="L3249" i="14"/>
  <c r="L3250" i="14"/>
  <c r="L3251" i="14"/>
  <c r="L3252" i="14"/>
  <c r="L3253" i="14"/>
  <c r="L3254" i="14"/>
  <c r="L3255" i="14"/>
  <c r="L3256" i="14"/>
  <c r="L3257" i="14"/>
  <c r="L3258" i="14"/>
  <c r="L3259" i="14"/>
  <c r="L3260" i="14"/>
  <c r="L3261" i="14"/>
  <c r="L3262" i="14"/>
  <c r="L3263" i="14"/>
  <c r="L3264" i="14"/>
  <c r="L3265" i="14"/>
  <c r="L3266" i="14"/>
  <c r="L3267" i="14"/>
  <c r="L3268" i="14"/>
  <c r="L3269" i="14"/>
  <c r="L3270" i="14"/>
  <c r="L3271" i="14"/>
  <c r="L3272" i="14"/>
  <c r="L3273" i="14"/>
  <c r="L3274" i="14"/>
  <c r="L3275" i="14"/>
  <c r="L984" i="14"/>
  <c r="L3276" i="14"/>
  <c r="L3277" i="14"/>
  <c r="L3278" i="14"/>
  <c r="L3279" i="14"/>
  <c r="L3280" i="14"/>
  <c r="L3281" i="14"/>
  <c r="L3282" i="14"/>
  <c r="L3283" i="14"/>
  <c r="L3284" i="14"/>
  <c r="L3285" i="14"/>
  <c r="L3286" i="14"/>
  <c r="L3287" i="14"/>
  <c r="L3288" i="14"/>
  <c r="L3289" i="14"/>
  <c r="L3290" i="14"/>
  <c r="L3291" i="14"/>
  <c r="L3292" i="14"/>
  <c r="L3293" i="14"/>
  <c r="L3294" i="14"/>
  <c r="L3295" i="14"/>
  <c r="L3296" i="14"/>
  <c r="L3297" i="14"/>
  <c r="L3298" i="14"/>
  <c r="L3299" i="14"/>
  <c r="L3300" i="14"/>
  <c r="L3301" i="14"/>
  <c r="L3302" i="14"/>
  <c r="L3303" i="14"/>
  <c r="L985" i="14"/>
  <c r="L3304" i="14"/>
  <c r="L3305" i="14"/>
  <c r="L3306" i="14"/>
  <c r="L3307" i="14"/>
  <c r="L3308" i="14"/>
  <c r="L3309" i="14"/>
  <c r="L3310" i="14"/>
  <c r="L322" i="14"/>
  <c r="L986" i="14"/>
  <c r="L3311" i="14"/>
  <c r="L3312" i="14"/>
  <c r="L3313" i="14"/>
  <c r="L3314" i="14"/>
  <c r="L3315" i="14"/>
  <c r="L3316" i="14"/>
  <c r="L3317" i="14"/>
  <c r="L3318" i="14"/>
  <c r="L3319" i="14"/>
  <c r="L3320" i="14"/>
  <c r="L3321" i="14"/>
  <c r="L3322" i="14"/>
  <c r="L3323" i="14"/>
  <c r="L3324" i="14"/>
  <c r="L3325" i="14"/>
  <c r="L3326" i="14"/>
  <c r="L3327" i="14"/>
  <c r="L3328" i="14"/>
  <c r="L3329" i="14"/>
  <c r="L3330" i="14"/>
  <c r="L3331" i="14"/>
  <c r="L45" i="14"/>
  <c r="L3332" i="14"/>
  <c r="L3333" i="14"/>
  <c r="L3334" i="14"/>
  <c r="L3335" i="14"/>
  <c r="L3336" i="14"/>
  <c r="L582" i="14"/>
  <c r="L3337" i="14"/>
  <c r="L3338" i="14"/>
  <c r="L3339" i="14"/>
  <c r="L3340" i="14"/>
  <c r="L987" i="14"/>
  <c r="L3341" i="14"/>
  <c r="L3342" i="14"/>
  <c r="L3343" i="14"/>
  <c r="L3344" i="14"/>
  <c r="L185" i="14"/>
  <c r="L310" i="14"/>
  <c r="L3345" i="14"/>
  <c r="L3346" i="14"/>
  <c r="L3347" i="14"/>
  <c r="L3348" i="14"/>
  <c r="L3349" i="14"/>
  <c r="L3350" i="14"/>
  <c r="L3351" i="14"/>
  <c r="L3352" i="14"/>
  <c r="L3353" i="14"/>
  <c r="L3354" i="14"/>
  <c r="L3355" i="14"/>
  <c r="L3356" i="14"/>
  <c r="L988" i="14"/>
  <c r="L3357" i="14"/>
  <c r="L3358" i="14"/>
  <c r="L989" i="14"/>
  <c r="L3359" i="14"/>
  <c r="L3360" i="14"/>
  <c r="L3361" i="14"/>
  <c r="L295" i="14"/>
  <c r="L3362" i="14"/>
  <c r="L3363" i="14"/>
  <c r="L3364" i="14"/>
  <c r="L990" i="14"/>
  <c r="L3365" i="14"/>
  <c r="L3366" i="14"/>
  <c r="L991" i="14"/>
  <c r="L3367" i="14"/>
  <c r="L3368" i="14"/>
  <c r="L3369" i="14"/>
  <c r="L3370" i="14"/>
  <c r="L3371" i="14"/>
  <c r="L3372" i="14"/>
  <c r="L3373" i="14"/>
  <c r="L3374" i="14"/>
  <c r="L3375" i="14"/>
  <c r="L3376" i="14"/>
  <c r="L3377" i="14"/>
  <c r="L61" i="14"/>
  <c r="L3378" i="14"/>
  <c r="L3379" i="14"/>
  <c r="L164" i="14"/>
  <c r="L3380" i="14"/>
  <c r="L3381" i="14"/>
  <c r="L992" i="14"/>
  <c r="L3382" i="14"/>
  <c r="L3383" i="14"/>
  <c r="L3384" i="14"/>
  <c r="L3385" i="14"/>
  <c r="L3386" i="14"/>
  <c r="L3387" i="14"/>
  <c r="L3388" i="14"/>
  <c r="L993" i="14"/>
  <c r="L3389" i="14"/>
  <c r="L3390" i="14"/>
  <c r="L3391" i="14"/>
  <c r="L3392" i="14"/>
  <c r="L3393" i="14"/>
  <c r="L3394" i="14"/>
  <c r="L3395" i="14"/>
  <c r="L3396" i="14"/>
  <c r="L173" i="14"/>
  <c r="L3397" i="14"/>
  <c r="L3398" i="14"/>
  <c r="L3399" i="14"/>
  <c r="L994" i="14"/>
  <c r="L3400" i="14"/>
  <c r="L3401" i="14"/>
  <c r="L3402" i="14"/>
  <c r="L3403" i="14"/>
  <c r="L3404" i="14"/>
  <c r="L3405" i="14"/>
  <c r="L3406" i="14"/>
  <c r="L3407" i="14"/>
  <c r="L3408" i="14"/>
  <c r="L3409" i="14"/>
  <c r="L3410" i="14"/>
  <c r="L3411" i="14"/>
  <c r="L3412" i="14"/>
  <c r="L3413" i="14"/>
  <c r="L3414" i="14"/>
  <c r="L3415" i="14"/>
  <c r="L3416" i="14"/>
  <c r="L3417" i="14"/>
  <c r="L3418" i="14"/>
  <c r="L3419" i="14"/>
  <c r="L3420" i="14"/>
  <c r="L995" i="14"/>
  <c r="L3421" i="14"/>
  <c r="L996" i="14"/>
  <c r="L3422" i="14"/>
  <c r="L3423" i="14"/>
  <c r="L3424" i="14"/>
  <c r="L3425" i="14"/>
  <c r="L3426" i="14"/>
  <c r="L997" i="14"/>
  <c r="L3427" i="14"/>
  <c r="L3428" i="14"/>
  <c r="L346" i="14"/>
  <c r="L3429" i="14"/>
  <c r="L3430" i="14"/>
  <c r="L3431" i="14"/>
  <c r="L3432" i="14"/>
  <c r="L3433" i="14"/>
  <c r="L998" i="14"/>
  <c r="L3434" i="14"/>
  <c r="L3435" i="14"/>
  <c r="L999" i="14"/>
  <c r="L3436" i="14"/>
  <c r="L3437" i="14"/>
  <c r="L1000" i="14"/>
  <c r="L3438" i="14"/>
  <c r="L3439" i="14"/>
  <c r="L3440" i="14"/>
  <c r="L3441" i="14"/>
  <c r="L3442" i="14"/>
  <c r="L3443" i="14"/>
  <c r="L3444" i="14"/>
  <c r="L3445" i="14"/>
  <c r="L3446" i="14"/>
  <c r="L3447" i="14"/>
  <c r="L3448" i="14"/>
  <c r="L3449" i="14"/>
  <c r="L296" i="14"/>
  <c r="L3450" i="14"/>
  <c r="L1001" i="14"/>
  <c r="L3451" i="14"/>
  <c r="L3452" i="14"/>
  <c r="L3453" i="14"/>
  <c r="L3454" i="14"/>
  <c r="L3455" i="14"/>
  <c r="L3456" i="14"/>
  <c r="L1002" i="14"/>
  <c r="L3457" i="14"/>
  <c r="L3458" i="14"/>
  <c r="L3459" i="14"/>
  <c r="L3460" i="14"/>
  <c r="L3461" i="14"/>
  <c r="L3462" i="14"/>
  <c r="L3463" i="14"/>
  <c r="L3464" i="14"/>
  <c r="L3465" i="14"/>
  <c r="L3466" i="14"/>
  <c r="L3467" i="14"/>
  <c r="L3468" i="14"/>
  <c r="L3469" i="14"/>
  <c r="L3470" i="14"/>
  <c r="L3471" i="14"/>
  <c r="L3472" i="14"/>
  <c r="L3473" i="14"/>
  <c r="L3474" i="14"/>
  <c r="L3475" i="14"/>
  <c r="L3476" i="14"/>
  <c r="L3477" i="14"/>
  <c r="L3478" i="14"/>
  <c r="L3479" i="14"/>
  <c r="L3480" i="14"/>
  <c r="L3481" i="14"/>
  <c r="L3482" i="14"/>
  <c r="L3483" i="14"/>
  <c r="L3484" i="14"/>
  <c r="L3485" i="14"/>
  <c r="L3486" i="14"/>
  <c r="L1003" i="14"/>
  <c r="L3487" i="14"/>
  <c r="L3488" i="14"/>
  <c r="L3489" i="14"/>
  <c r="L3490" i="14"/>
  <c r="L3491" i="14"/>
  <c r="L1004" i="14"/>
  <c r="L3492" i="14"/>
  <c r="L3493" i="14"/>
  <c r="L3494" i="14"/>
  <c r="L3495" i="14"/>
  <c r="L3496" i="14"/>
  <c r="L3497" i="14"/>
  <c r="L3498" i="14"/>
  <c r="L3499" i="14"/>
  <c r="L3500" i="14"/>
  <c r="L3501" i="14"/>
  <c r="L3502" i="14"/>
  <c r="L3503" i="14"/>
  <c r="L3504" i="14"/>
  <c r="L3505" i="14"/>
  <c r="L88" i="14"/>
  <c r="L3506" i="14"/>
  <c r="L3507" i="14"/>
  <c r="L3508" i="14"/>
  <c r="L142" i="14"/>
  <c r="L3509" i="14"/>
  <c r="L3510" i="14"/>
  <c r="L3511" i="14"/>
  <c r="L3512" i="14"/>
  <c r="L3513" i="14"/>
  <c r="L3514" i="14"/>
  <c r="L3515" i="14"/>
  <c r="L3516" i="14"/>
  <c r="L289" i="14"/>
  <c r="L3517" i="14"/>
  <c r="L3518" i="14"/>
  <c r="L3519" i="14"/>
  <c r="L3520" i="14"/>
  <c r="L3521" i="14"/>
  <c r="L3522" i="14"/>
  <c r="L3523" i="14"/>
  <c r="L1005" i="14"/>
  <c r="L3524" i="14"/>
  <c r="L3525" i="14"/>
  <c r="L3526" i="14"/>
  <c r="L3527" i="14"/>
  <c r="L3528" i="14"/>
  <c r="L1006" i="14"/>
  <c r="L3529" i="14"/>
  <c r="L3530" i="14"/>
  <c r="L1007" i="14"/>
  <c r="L3531" i="14"/>
  <c r="L3532" i="14"/>
  <c r="L3533" i="14"/>
  <c r="L3534" i="14"/>
  <c r="L3535" i="14"/>
  <c r="L3536" i="14"/>
  <c r="L3537" i="14"/>
  <c r="L3538" i="14"/>
  <c r="L3539" i="14"/>
  <c r="L3540" i="14"/>
  <c r="L3541" i="14"/>
  <c r="L3542" i="14"/>
  <c r="L3543" i="14"/>
  <c r="L3544" i="14"/>
  <c r="L3545" i="14"/>
  <c r="L1008" i="14"/>
  <c r="L3546" i="14"/>
  <c r="L3547" i="14"/>
  <c r="L112" i="14"/>
  <c r="L3548" i="14"/>
  <c r="L3549" i="14"/>
  <c r="L3550" i="14"/>
  <c r="L3551" i="14"/>
  <c r="L3552" i="14"/>
  <c r="L3553" i="14"/>
  <c r="L3554" i="14"/>
  <c r="L3555" i="14"/>
  <c r="L3556" i="14"/>
  <c r="L1009" i="14"/>
  <c r="L3557" i="14"/>
  <c r="L3558" i="14"/>
  <c r="L3559" i="14"/>
  <c r="L3560" i="14"/>
  <c r="L3561" i="14"/>
  <c r="L3562" i="14"/>
  <c r="L3563" i="14"/>
  <c r="L3564" i="14"/>
  <c r="L3565" i="14"/>
  <c r="L3566" i="14"/>
  <c r="L3567" i="14"/>
  <c r="L85" i="14"/>
  <c r="L3568" i="14"/>
  <c r="L3569" i="14"/>
  <c r="L3570" i="14"/>
  <c r="L3571" i="14"/>
  <c r="L3572" i="14"/>
  <c r="L138" i="14"/>
  <c r="L3573" i="14"/>
  <c r="L1010" i="14"/>
  <c r="L3574" i="14"/>
  <c r="L3575" i="14"/>
  <c r="L3576" i="14"/>
  <c r="L3577" i="14"/>
  <c r="L3578" i="14"/>
  <c r="L3579" i="14"/>
  <c r="L3580" i="14"/>
  <c r="L3581" i="14"/>
  <c r="L3582" i="14"/>
  <c r="L3583" i="14"/>
  <c r="L3584" i="14"/>
  <c r="L3585" i="14"/>
  <c r="L3586" i="14"/>
  <c r="L107" i="14"/>
  <c r="L3587" i="14"/>
  <c r="L1011" i="14"/>
  <c r="L3588" i="14"/>
  <c r="L3589" i="14"/>
  <c r="L3590" i="14"/>
  <c r="L3591" i="14"/>
  <c r="L3592" i="14"/>
  <c r="L3593" i="14"/>
  <c r="L3594" i="14"/>
  <c r="L3595" i="14"/>
  <c r="L3596" i="14"/>
  <c r="L3597" i="14"/>
  <c r="L3598" i="14"/>
  <c r="L3599" i="14"/>
  <c r="L3600" i="14"/>
  <c r="L3601" i="14"/>
  <c r="L3602" i="14"/>
  <c r="L3603" i="14"/>
  <c r="L3604" i="14"/>
  <c r="L3605" i="14"/>
  <c r="L3606" i="14"/>
  <c r="L3607" i="14"/>
  <c r="L3608" i="14"/>
  <c r="L3609" i="14"/>
  <c r="L3610" i="14"/>
  <c r="L3611" i="14"/>
  <c r="L3612" i="14"/>
  <c r="L3613" i="14"/>
  <c r="L1012" i="14"/>
  <c r="L3614" i="14"/>
  <c r="L3615" i="14"/>
  <c r="L3616" i="14"/>
  <c r="L3617" i="14"/>
  <c r="L3618" i="14"/>
  <c r="L46" i="14"/>
  <c r="L3619" i="14"/>
  <c r="L1013" i="14"/>
  <c r="L3620" i="14"/>
  <c r="L3621" i="14"/>
  <c r="L3622" i="14"/>
  <c r="L1014" i="14"/>
  <c r="L3623" i="14"/>
  <c r="L3624" i="14"/>
  <c r="L3625" i="14"/>
  <c r="L3626" i="14"/>
  <c r="L3627" i="14"/>
  <c r="L3628" i="14"/>
  <c r="L3629" i="14"/>
  <c r="L3630" i="14"/>
  <c r="L3631" i="14"/>
  <c r="L3632" i="14"/>
  <c r="L3633" i="14"/>
  <c r="L3634" i="14"/>
  <c r="L1015" i="14"/>
  <c r="L3635" i="14"/>
  <c r="L3636" i="14"/>
  <c r="L3637" i="14"/>
  <c r="L3638" i="14"/>
  <c r="L3639" i="14"/>
  <c r="L3640" i="14"/>
  <c r="L3641" i="14"/>
  <c r="L3642" i="14"/>
  <c r="L3643" i="14"/>
  <c r="L3644" i="14"/>
  <c r="L3645" i="14"/>
  <c r="L3646" i="14"/>
  <c r="L3647" i="14"/>
  <c r="L3648" i="14"/>
  <c r="L3649" i="14"/>
  <c r="L3650" i="14"/>
  <c r="L3651" i="14"/>
  <c r="L3652" i="14"/>
  <c r="L3653" i="14"/>
  <c r="L143" i="14"/>
  <c r="L3654" i="14"/>
  <c r="L3655" i="14"/>
  <c r="L3656" i="14"/>
  <c r="L3657" i="14"/>
  <c r="L3658" i="14"/>
  <c r="L3659" i="14"/>
  <c r="L3660" i="14"/>
  <c r="L1016" i="14"/>
  <c r="L3661" i="14"/>
  <c r="L3662" i="14"/>
  <c r="L3663" i="14"/>
  <c r="L3664" i="14"/>
  <c r="L3665" i="14"/>
  <c r="L3666" i="14"/>
  <c r="L3667" i="14"/>
  <c r="L3668" i="14"/>
  <c r="L3669" i="14"/>
  <c r="L68" i="14"/>
  <c r="L36" i="14"/>
  <c r="L3670" i="14"/>
  <c r="L3671" i="14"/>
  <c r="L3672" i="14"/>
  <c r="L3673" i="14"/>
  <c r="L3674" i="14"/>
  <c r="L3675" i="14"/>
  <c r="L3676" i="14"/>
  <c r="L3677" i="14"/>
  <c r="L3678" i="14"/>
  <c r="L3679" i="14"/>
  <c r="L3680" i="14"/>
  <c r="L3681" i="14"/>
  <c r="L3682" i="14"/>
  <c r="L3683" i="14"/>
  <c r="L3684" i="14"/>
  <c r="L3685" i="14"/>
  <c r="L3686" i="14"/>
  <c r="L3687" i="14"/>
  <c r="L3688" i="14"/>
  <c r="L22" i="14"/>
  <c r="L3689" i="14"/>
  <c r="L3690" i="14"/>
  <c r="L3691" i="14"/>
  <c r="L3692" i="14"/>
  <c r="L3693" i="14"/>
  <c r="L3694" i="14"/>
  <c r="L3695" i="14"/>
  <c r="L3696" i="14"/>
  <c r="L3697" i="14"/>
  <c r="L3698" i="14"/>
  <c r="L3699" i="14"/>
  <c r="L3700" i="14"/>
  <c r="L3701" i="14"/>
  <c r="L311" i="14"/>
  <c r="L3702" i="14"/>
  <c r="L3703" i="14"/>
  <c r="L3704" i="14"/>
  <c r="L3705" i="14"/>
  <c r="L3706" i="14"/>
  <c r="L3707" i="14"/>
  <c r="L3708" i="14"/>
  <c r="L3709" i="14"/>
  <c r="L3710" i="14"/>
  <c r="L3711" i="14"/>
  <c r="L3712" i="14"/>
  <c r="L3713" i="14"/>
  <c r="L3714" i="14"/>
  <c r="L3715" i="14"/>
  <c r="L3716" i="14"/>
  <c r="L105" i="14"/>
  <c r="L3717" i="14"/>
  <c r="L3718" i="14"/>
  <c r="L3719" i="14"/>
  <c r="L3720" i="14"/>
  <c r="L3721" i="14"/>
  <c r="L3722" i="14"/>
  <c r="L3723" i="14"/>
  <c r="L3724" i="14"/>
  <c r="L3725" i="14"/>
  <c r="L3726" i="14"/>
  <c r="L3727" i="14"/>
  <c r="L3728" i="14"/>
  <c r="L3729" i="14"/>
  <c r="L3730" i="14"/>
  <c r="L3731" i="14"/>
  <c r="L3732" i="14"/>
  <c r="L3733" i="14"/>
  <c r="L3734" i="14"/>
  <c r="L3735" i="14"/>
  <c r="L3736" i="14"/>
  <c r="L3737" i="14"/>
  <c r="L3738" i="14"/>
  <c r="L3739" i="14"/>
  <c r="L3740" i="14"/>
  <c r="L3741" i="14"/>
  <c r="L1017" i="14"/>
  <c r="L3742" i="14"/>
  <c r="L270" i="14"/>
  <c r="L3743" i="14"/>
  <c r="L3744" i="14"/>
  <c r="L3745" i="14"/>
  <c r="L3746" i="14"/>
  <c r="L3747" i="14"/>
  <c r="L1018" i="14"/>
  <c r="L3748" i="14"/>
  <c r="L3749" i="14"/>
  <c r="L3750" i="14"/>
  <c r="L3751" i="14"/>
  <c r="L3752" i="14"/>
  <c r="L3753" i="14"/>
  <c r="L1019" i="14"/>
  <c r="L1020" i="14"/>
  <c r="L3754" i="14"/>
  <c r="L3755" i="14"/>
  <c r="L3756" i="14"/>
  <c r="L1021" i="14"/>
  <c r="L3757" i="14"/>
  <c r="L3758" i="14"/>
  <c r="L3759" i="14"/>
  <c r="L3760" i="14"/>
  <c r="L3761" i="14"/>
  <c r="L3762" i="14"/>
  <c r="L3763" i="14"/>
  <c r="L3764" i="14"/>
  <c r="L3765" i="14"/>
  <c r="L3766" i="14"/>
  <c r="L3767" i="14"/>
  <c r="L3768" i="14"/>
  <c r="L3769" i="14"/>
  <c r="L3770" i="14"/>
  <c r="L3771" i="14"/>
  <c r="L3772" i="14"/>
  <c r="L3773" i="14"/>
  <c r="L3774" i="14"/>
  <c r="L1022" i="14"/>
  <c r="L347" i="14"/>
  <c r="L1023" i="14"/>
  <c r="L3775" i="14"/>
  <c r="L3776" i="14"/>
  <c r="L3777" i="14"/>
  <c r="L3778" i="14"/>
  <c r="L3779" i="14"/>
  <c r="L3780" i="14"/>
  <c r="L3781" i="14"/>
  <c r="L3782" i="14"/>
  <c r="L3783" i="14"/>
  <c r="L3784" i="14"/>
  <c r="L3785" i="14"/>
  <c r="L3786" i="14"/>
  <c r="L3787" i="14"/>
  <c r="L3788" i="14"/>
  <c r="L3789" i="14"/>
  <c r="L3790" i="14"/>
  <c r="L3791" i="14"/>
  <c r="L3792" i="14"/>
  <c r="L250" i="14"/>
  <c r="L3793" i="14"/>
  <c r="L3794" i="14"/>
  <c r="L3795" i="14"/>
  <c r="L3796" i="14"/>
  <c r="L3797" i="14"/>
  <c r="L3798" i="14"/>
  <c r="L3799" i="14"/>
  <c r="L3800" i="14"/>
  <c r="L323" i="14"/>
  <c r="L3801" i="14"/>
  <c r="L280" i="14"/>
  <c r="L3802" i="14"/>
  <c r="L3803" i="14"/>
  <c r="L3804" i="14"/>
  <c r="L3805" i="14"/>
  <c r="L3806" i="14"/>
  <c r="L3807" i="14"/>
  <c r="L25" i="14"/>
  <c r="L3808" i="14"/>
  <c r="L3809" i="14"/>
  <c r="L3810" i="14"/>
  <c r="L3811" i="14"/>
  <c r="L3812" i="14"/>
  <c r="L3813" i="14"/>
  <c r="L3814" i="14"/>
  <c r="L3815" i="14"/>
  <c r="L3816" i="14"/>
  <c r="L3817" i="14"/>
  <c r="L3818" i="14"/>
  <c r="L3819" i="14"/>
  <c r="L3820" i="14"/>
  <c r="L3821" i="14"/>
  <c r="L3822" i="14"/>
  <c r="L1024" i="14"/>
  <c r="L3823" i="14"/>
  <c r="L3824" i="14"/>
  <c r="L3825" i="14"/>
  <c r="L3826" i="14"/>
  <c r="L3827" i="14"/>
  <c r="L3828" i="14"/>
  <c r="L3829" i="14"/>
  <c r="L3830" i="14"/>
  <c r="L3831" i="14"/>
  <c r="L3832" i="14"/>
  <c r="L3833" i="14"/>
  <c r="L3834" i="14"/>
  <c r="L3835" i="14"/>
  <c r="L3836" i="14"/>
  <c r="L348" i="14"/>
  <c r="L3837" i="14"/>
  <c r="L3838" i="14"/>
  <c r="L3839" i="14"/>
  <c r="L3840" i="14"/>
  <c r="L3841" i="14"/>
  <c r="L3842" i="14"/>
  <c r="L3843" i="14"/>
  <c r="L3844" i="14"/>
  <c r="L3845" i="14"/>
  <c r="L3846" i="14"/>
  <c r="L3847" i="14"/>
  <c r="L50" i="14"/>
  <c r="L3848" i="14"/>
  <c r="L3849" i="14"/>
  <c r="L3850" i="14"/>
  <c r="L3851" i="14"/>
  <c r="L3852" i="14"/>
  <c r="L3853" i="14"/>
  <c r="L3854" i="14"/>
  <c r="L3855" i="14"/>
  <c r="L3856" i="14"/>
  <c r="L3857" i="14"/>
  <c r="L3858" i="14"/>
  <c r="L3859" i="14"/>
  <c r="L3860" i="14"/>
  <c r="L3861" i="14"/>
  <c r="L3862" i="14"/>
  <c r="L3863" i="14"/>
  <c r="L3864" i="14"/>
  <c r="L3865" i="14"/>
  <c r="L3866" i="14"/>
  <c r="L3867" i="14"/>
  <c r="L3868" i="14"/>
  <c r="L3869" i="14"/>
  <c r="L3870" i="14"/>
  <c r="L1025" i="14"/>
  <c r="L3871" i="14"/>
  <c r="L3872" i="14"/>
  <c r="L3873" i="14"/>
  <c r="L3874" i="14"/>
  <c r="L3875" i="14"/>
  <c r="L3876" i="14"/>
  <c r="L3877" i="14"/>
  <c r="L3878" i="14"/>
  <c r="L1026" i="14"/>
  <c r="L3879" i="14"/>
  <c r="L3880" i="14"/>
  <c r="L3881" i="14"/>
  <c r="L3882" i="14"/>
  <c r="L3883" i="14"/>
  <c r="L3884" i="14"/>
  <c r="L3885" i="14"/>
  <c r="L3886" i="14"/>
  <c r="L3887" i="14"/>
  <c r="L3888" i="14"/>
  <c r="L3889" i="14"/>
  <c r="L3890" i="14"/>
  <c r="L3891" i="14"/>
  <c r="L3892" i="14"/>
  <c r="L1027" i="14"/>
  <c r="L3893" i="14"/>
  <c r="L3894" i="14"/>
  <c r="L3895" i="14"/>
  <c r="L3896" i="14"/>
  <c r="L3897" i="14"/>
  <c r="L3898" i="14"/>
  <c r="L3899" i="14"/>
  <c r="L3900" i="14"/>
  <c r="L3901" i="14"/>
  <c r="L3902" i="14"/>
  <c r="L3903" i="14"/>
  <c r="L3904" i="14"/>
  <c r="L3905" i="14"/>
  <c r="L3906" i="14"/>
  <c r="L3907" i="14"/>
  <c r="L3908" i="14"/>
  <c r="L3909" i="14"/>
  <c r="L3910" i="14"/>
  <c r="L3911" i="14"/>
  <c r="L3912" i="14"/>
  <c r="L3913" i="14"/>
  <c r="L3914" i="14"/>
  <c r="L3915" i="14"/>
  <c r="L3916" i="14"/>
  <c r="L3917" i="14"/>
  <c r="L3918" i="14"/>
  <c r="L3919" i="14"/>
  <c r="L3920" i="14"/>
  <c r="L3921" i="14"/>
  <c r="L3922" i="14"/>
  <c r="L3923" i="14"/>
  <c r="L3924" i="14"/>
  <c r="L312" i="14"/>
  <c r="L122" i="14"/>
  <c r="L3925" i="14"/>
  <c r="L3926" i="14"/>
  <c r="L3927" i="14"/>
  <c r="L3928" i="14"/>
  <c r="L3929" i="14"/>
  <c r="L3930" i="14"/>
  <c r="L1028" i="14"/>
  <c r="L3931" i="14"/>
  <c r="L3932" i="14"/>
  <c r="L1029" i="14"/>
  <c r="L3933" i="14"/>
  <c r="L3934" i="14"/>
  <c r="L3935" i="14"/>
  <c r="L3936" i="14"/>
  <c r="L1030" i="14"/>
  <c r="L3937" i="14"/>
  <c r="L3938" i="14"/>
  <c r="L3939" i="14"/>
  <c r="L3940" i="14"/>
  <c r="L3941" i="14"/>
  <c r="L3942" i="14"/>
  <c r="L3943" i="14"/>
  <c r="L3944" i="14"/>
  <c r="L1031" i="14"/>
  <c r="L3945" i="14"/>
  <c r="L3946" i="14"/>
  <c r="L3947" i="14"/>
  <c r="L3948" i="14"/>
  <c r="L3949" i="14"/>
  <c r="L3950" i="14"/>
  <c r="L3951" i="14"/>
  <c r="L3952" i="14"/>
  <c r="L3953" i="14"/>
  <c r="L3954" i="14"/>
  <c r="L3955" i="14"/>
  <c r="L3956" i="14"/>
  <c r="L152" i="14"/>
  <c r="L3957" i="14"/>
  <c r="L3958" i="14"/>
  <c r="L3959" i="14"/>
  <c r="L3960" i="14"/>
  <c r="L3961" i="14"/>
  <c r="L3962" i="14"/>
  <c r="L3963" i="14"/>
  <c r="L3964" i="14"/>
  <c r="L3965" i="14"/>
  <c r="L3966" i="14"/>
  <c r="L3967" i="14"/>
  <c r="L3968" i="14"/>
  <c r="L3969" i="14"/>
  <c r="L3970" i="14"/>
  <c r="L3971" i="14"/>
  <c r="L3972" i="14"/>
  <c r="L3973" i="14"/>
  <c r="L3974" i="14"/>
  <c r="L3975" i="14"/>
  <c r="L3976" i="14"/>
  <c r="L3977" i="14"/>
  <c r="L3978" i="14"/>
  <c r="L3979" i="14"/>
  <c r="L3980" i="14"/>
  <c r="L3981" i="14"/>
  <c r="L324" i="14"/>
  <c r="L3982" i="14"/>
  <c r="L3983" i="14"/>
  <c r="L3984" i="14"/>
  <c r="L3985" i="14"/>
  <c r="L3986" i="14"/>
  <c r="L3987" i="14"/>
  <c r="L3988" i="14"/>
  <c r="L3989" i="14"/>
  <c r="L3990" i="14"/>
  <c r="L3991" i="14"/>
  <c r="L3992" i="14"/>
  <c r="L3993" i="14"/>
  <c r="L4" i="14"/>
  <c r="L3994" i="14"/>
  <c r="L3995" i="14"/>
  <c r="L3996" i="14"/>
  <c r="L3997" i="14"/>
  <c r="L3998" i="14"/>
  <c r="L3999" i="14"/>
  <c r="L4000" i="14"/>
  <c r="L4001" i="14"/>
  <c r="L4002" i="14"/>
  <c r="L4003" i="14"/>
  <c r="L4004" i="14"/>
  <c r="L4005" i="14"/>
  <c r="L4006" i="14"/>
  <c r="L21" i="14"/>
  <c r="L4007" i="14"/>
  <c r="L4008" i="14"/>
  <c r="L179" i="14"/>
  <c r="L4009" i="14"/>
  <c r="L4010" i="14"/>
  <c r="L4011" i="14"/>
  <c r="L4012" i="14"/>
  <c r="L4013" i="14"/>
  <c r="L4014" i="14"/>
  <c r="L4015" i="14"/>
  <c r="L4016" i="14"/>
  <c r="L4017" i="14"/>
  <c r="L4018" i="14"/>
  <c r="L4019" i="14"/>
  <c r="L4020" i="14"/>
  <c r="L4021" i="14"/>
  <c r="L4022" i="14"/>
  <c r="L4023" i="14"/>
  <c r="L4024" i="14"/>
  <c r="L4025" i="14"/>
  <c r="L4026" i="14"/>
  <c r="L4027" i="14"/>
  <c r="L4028" i="14"/>
  <c r="L4029" i="14"/>
  <c r="L4030" i="14"/>
  <c r="L4031" i="14"/>
  <c r="L4032" i="14"/>
  <c r="L4033" i="14"/>
  <c r="L4034" i="14"/>
  <c r="L4035" i="14"/>
  <c r="L4036" i="14"/>
  <c r="L4037" i="14"/>
  <c r="L4038" i="14"/>
  <c r="L4039" i="14"/>
  <c r="L4040" i="14"/>
  <c r="L4041" i="14"/>
  <c r="L4042" i="14"/>
  <c r="L4043" i="14"/>
  <c r="L4044" i="14"/>
  <c r="L349" i="14"/>
  <c r="L4045" i="14"/>
  <c r="L4046" i="14"/>
  <c r="L4047" i="14"/>
  <c r="L4048" i="14"/>
  <c r="L4049" i="14"/>
  <c r="L4050" i="14"/>
  <c r="L4051" i="14"/>
  <c r="L4052" i="14"/>
  <c r="L4053" i="14"/>
  <c r="L4054" i="14"/>
  <c r="L4055" i="14"/>
  <c r="L4056" i="14"/>
  <c r="L4057" i="14"/>
  <c r="L4058" i="14"/>
  <c r="L4059" i="14"/>
  <c r="L4060" i="14"/>
  <c r="L4061" i="14"/>
  <c r="L4062" i="14"/>
  <c r="L4063" i="14"/>
  <c r="L4064" i="14"/>
  <c r="L1032" i="14"/>
  <c r="L4065" i="14"/>
  <c r="L4066" i="14"/>
  <c r="L4067" i="14"/>
  <c r="L4068" i="14"/>
  <c r="L4069" i="14"/>
  <c r="L4070" i="14"/>
  <c r="L4071" i="14"/>
  <c r="L4072" i="14"/>
  <c r="L4073" i="14"/>
  <c r="L4074" i="14"/>
  <c r="L4075" i="14"/>
  <c r="L4076" i="14"/>
  <c r="L4077" i="14"/>
  <c r="L4078" i="14"/>
  <c r="L4079" i="14"/>
  <c r="L4080" i="14"/>
  <c r="L4081" i="14"/>
  <c r="L4082" i="14"/>
  <c r="L4083" i="14"/>
  <c r="L4084" i="14"/>
  <c r="L4085" i="14"/>
  <c r="L4086" i="14"/>
  <c r="L4087" i="14"/>
  <c r="L4088" i="14"/>
  <c r="L4089" i="14"/>
  <c r="L4090" i="14"/>
  <c r="L4091" i="14"/>
  <c r="L4092" i="14"/>
  <c r="L4093" i="14"/>
  <c r="L4094" i="14"/>
  <c r="L4095" i="14"/>
  <c r="L4096" i="14"/>
  <c r="L4097" i="14"/>
  <c r="L4098" i="14"/>
  <c r="L4099" i="14"/>
  <c r="L4100" i="14"/>
  <c r="L4101" i="14"/>
  <c r="L4102" i="14"/>
  <c r="L4103" i="14"/>
  <c r="L4104" i="14"/>
  <c r="L4105" i="14"/>
  <c r="L4106" i="14"/>
  <c r="L4107" i="14"/>
  <c r="L4108" i="14"/>
  <c r="L4109" i="14"/>
  <c r="L4110" i="14"/>
  <c r="L4111" i="14"/>
  <c r="L4112" i="14"/>
  <c r="L4113" i="14"/>
  <c r="L4114" i="14"/>
  <c r="L4115" i="14"/>
  <c r="L4116" i="14"/>
  <c r="L4117" i="14"/>
  <c r="L4118" i="14"/>
  <c r="L4119" i="14"/>
  <c r="L4120" i="14"/>
  <c r="L4121" i="14"/>
  <c r="L4122" i="14"/>
  <c r="L4123" i="14"/>
  <c r="L4124" i="14"/>
  <c r="L4125" i="14"/>
  <c r="L4126" i="14"/>
  <c r="L4127" i="14"/>
  <c r="L4128" i="14"/>
  <c r="L4129" i="14"/>
  <c r="L4130" i="14"/>
  <c r="L4131" i="14"/>
  <c r="L4132" i="14"/>
  <c r="L4133" i="14"/>
  <c r="L4134" i="14"/>
  <c r="L4135" i="14"/>
  <c r="L4136" i="14"/>
  <c r="L4137" i="14"/>
  <c r="L99" i="14"/>
  <c r="L4138" i="14"/>
  <c r="L31" i="14"/>
  <c r="L4139" i="14"/>
  <c r="L4140" i="14"/>
  <c r="L4141" i="14"/>
  <c r="L4142" i="14"/>
  <c r="L4143" i="14"/>
  <c r="L4144" i="14"/>
  <c r="L4145" i="14"/>
  <c r="L4146" i="14"/>
  <c r="L4147" i="14"/>
  <c r="L4148" i="14"/>
  <c r="L4149" i="14"/>
  <c r="L4150" i="14"/>
  <c r="L313" i="14"/>
  <c r="L4151" i="14"/>
  <c r="L4152" i="14"/>
  <c r="L4153" i="14"/>
  <c r="L4154" i="14"/>
  <c r="L4155" i="14"/>
  <c r="L4156" i="14"/>
  <c r="L4157" i="14"/>
  <c r="L4158" i="14"/>
  <c r="L4159" i="14"/>
  <c r="L4160" i="14"/>
  <c r="L4161" i="14"/>
  <c r="L4162" i="14"/>
  <c r="L4163" i="14"/>
  <c r="L4164" i="14"/>
  <c r="L4165" i="14"/>
  <c r="L4166" i="14"/>
  <c r="L4167" i="14"/>
  <c r="L4168" i="14"/>
  <c r="L4169" i="14"/>
  <c r="L4170" i="14"/>
  <c r="L4171" i="14"/>
  <c r="L4172" i="14"/>
  <c r="L4173" i="14"/>
  <c r="L732" i="14"/>
  <c r="L4174" i="14"/>
  <c r="L4175" i="14"/>
  <c r="L4176" i="14"/>
  <c r="L4177" i="14"/>
  <c r="L4178" i="14"/>
  <c r="L4179" i="14"/>
  <c r="L4180" i="14"/>
  <c r="L4181" i="14"/>
  <c r="L297" i="14"/>
  <c r="L4182" i="14"/>
  <c r="L4183" i="14"/>
  <c r="L4184" i="14"/>
  <c r="L4185" i="14"/>
  <c r="L4186" i="14"/>
  <c r="L314" i="14"/>
  <c r="L4187" i="14"/>
  <c r="L4188" i="14"/>
  <c r="L4189" i="14"/>
  <c r="L4190" i="14"/>
  <c r="L4191" i="14"/>
  <c r="L4192" i="14"/>
  <c r="L4193" i="14"/>
  <c r="L4194" i="14"/>
  <c r="L4195" i="14"/>
  <c r="L4196" i="14"/>
  <c r="L73" i="14"/>
  <c r="L4197" i="14"/>
  <c r="L4198" i="14"/>
  <c r="L4199" i="14"/>
  <c r="L4200" i="14"/>
  <c r="L4201" i="14"/>
  <c r="L4202" i="14"/>
  <c r="L4203" i="14"/>
  <c r="L4204" i="14"/>
  <c r="L4205" i="14"/>
  <c r="L4206" i="14"/>
  <c r="L4207" i="14"/>
  <c r="L4208" i="14"/>
  <c r="L4209" i="14"/>
  <c r="L4210" i="14"/>
  <c r="L4211" i="14"/>
  <c r="L4212" i="14"/>
  <c r="L4213" i="14"/>
  <c r="L4214" i="14"/>
  <c r="L4215" i="14"/>
  <c r="L4216" i="14"/>
  <c r="L4217" i="14"/>
  <c r="L4218" i="14"/>
  <c r="L123" i="14"/>
  <c r="L4219" i="14"/>
  <c r="L4220" i="14"/>
  <c r="L4221" i="14"/>
  <c r="L1033" i="14"/>
  <c r="L28" i="14"/>
  <c r="L4222" i="14"/>
  <c r="L4223" i="14"/>
  <c r="L4224" i="14"/>
  <c r="L4225" i="14"/>
  <c r="L4226" i="14"/>
  <c r="L4227" i="14"/>
  <c r="L4228" i="14"/>
  <c r="L4229" i="14"/>
  <c r="L4230" i="14"/>
  <c r="L4231" i="14"/>
  <c r="L4232" i="14"/>
  <c r="L4233" i="14"/>
  <c r="L4234" i="14"/>
  <c r="L4235" i="14"/>
  <c r="L4236" i="14"/>
  <c r="L4237" i="14"/>
  <c r="L4238" i="14"/>
  <c r="L4239" i="14"/>
  <c r="L271" i="14"/>
  <c r="L4240" i="14"/>
  <c r="L350" i="14"/>
  <c r="L4241" i="14"/>
  <c r="L4242" i="14"/>
  <c r="L4243" i="14"/>
  <c r="L4244" i="14"/>
  <c r="L4245" i="14"/>
  <c r="L4246" i="14"/>
  <c r="L4247" i="14"/>
  <c r="L4248" i="14"/>
  <c r="L4249" i="14"/>
  <c r="L4250" i="14"/>
  <c r="L4251" i="14"/>
  <c r="L4252" i="14"/>
  <c r="L4253" i="14"/>
  <c r="L4254" i="14"/>
  <c r="L4255" i="14"/>
  <c r="L4256" i="14"/>
  <c r="L4257" i="14"/>
  <c r="L4258" i="14"/>
  <c r="L4259" i="14"/>
  <c r="L4260" i="14"/>
  <c r="L4261" i="14"/>
  <c r="L64" i="14"/>
  <c r="L4262" i="14"/>
  <c r="L4263" i="14"/>
  <c r="L4264" i="14"/>
  <c r="L4265" i="14"/>
  <c r="L4266" i="14"/>
  <c r="L4267" i="14"/>
  <c r="L4268" i="14"/>
  <c r="L4269" i="14"/>
  <c r="L4270" i="14"/>
  <c r="L4271" i="14"/>
  <c r="L4272" i="14"/>
  <c r="L4273" i="14"/>
  <c r="L4274" i="14"/>
  <c r="L4275" i="14"/>
  <c r="L4276" i="14"/>
  <c r="L4277" i="14"/>
  <c r="L4278" i="14"/>
  <c r="L4279" i="14"/>
  <c r="L4280" i="14"/>
  <c r="L351" i="14"/>
  <c r="L4281" i="14"/>
  <c r="L4282" i="14"/>
  <c r="L4283" i="14"/>
  <c r="L4284" i="14"/>
  <c r="L1034" i="14"/>
  <c r="L4285" i="14"/>
  <c r="L4286" i="14"/>
  <c r="L4287" i="14"/>
  <c r="L4288" i="14"/>
  <c r="L4289" i="14"/>
  <c r="L4290" i="14"/>
  <c r="L4291" i="14"/>
  <c r="L4292" i="14"/>
  <c r="L4293" i="14"/>
  <c r="L4294" i="14"/>
  <c r="L325" i="14"/>
  <c r="L4295" i="14"/>
  <c r="L4296" i="14"/>
  <c r="L4297" i="14"/>
  <c r="L4298" i="14"/>
  <c r="L4299" i="14"/>
  <c r="L4300" i="14"/>
  <c r="L4301" i="14"/>
  <c r="L4302" i="14"/>
  <c r="L4303" i="14"/>
  <c r="L4304" i="14"/>
  <c r="L4305" i="14"/>
  <c r="L4306" i="14"/>
  <c r="L4307" i="14"/>
  <c r="L4308" i="14"/>
  <c r="L4309" i="14"/>
  <c r="L4310" i="14"/>
  <c r="L4311" i="14"/>
  <c r="L4312" i="14"/>
  <c r="L4313" i="14"/>
  <c r="L4314" i="14"/>
  <c r="L4315" i="14"/>
  <c r="L4316" i="14"/>
  <c r="L4317" i="14"/>
  <c r="L4318" i="14"/>
  <c r="L4319" i="14"/>
  <c r="L4320" i="14"/>
  <c r="L4321" i="14"/>
  <c r="L4322" i="14"/>
  <c r="L4323" i="14"/>
  <c r="L4324" i="14"/>
  <c r="L4325" i="14"/>
  <c r="L4326" i="14"/>
  <c r="L4327" i="14"/>
  <c r="L4328" i="14"/>
  <c r="L4329" i="14"/>
  <c r="L4330" i="14"/>
  <c r="L4331" i="14"/>
  <c r="L627" i="14"/>
  <c r="L4332" i="14"/>
  <c r="L4333" i="14"/>
  <c r="L4334" i="14"/>
  <c r="L4335" i="14"/>
  <c r="L4336" i="14"/>
  <c r="L4337" i="14"/>
  <c r="L352" i="14"/>
  <c r="L4338" i="14"/>
  <c r="L4339" i="14"/>
  <c r="L4340" i="14"/>
  <c r="L4341" i="14"/>
  <c r="L4342" i="14"/>
  <c r="L4343" i="14"/>
  <c r="L4344" i="14"/>
  <c r="L4345" i="14"/>
  <c r="L4346" i="14"/>
  <c r="L4347" i="14"/>
  <c r="L4348" i="14"/>
  <c r="L4349" i="14"/>
  <c r="L4350" i="14"/>
  <c r="L4351" i="14"/>
  <c r="L4352" i="14"/>
  <c r="L4353" i="14"/>
  <c r="L4354" i="14"/>
  <c r="L4355" i="14"/>
  <c r="L4356" i="14"/>
  <c r="L4357" i="14"/>
  <c r="L243" i="14"/>
  <c r="L4358" i="14"/>
  <c r="L4359" i="14"/>
  <c r="L4360" i="14"/>
  <c r="L4361" i="14"/>
  <c r="L4362" i="14"/>
  <c r="L4363" i="14"/>
  <c r="L4364" i="14"/>
  <c r="L4365" i="14"/>
  <c r="L4366" i="14"/>
  <c r="L4367" i="14"/>
  <c r="L353" i="14"/>
  <c r="L4368" i="14"/>
  <c r="L4369" i="14"/>
  <c r="L4370" i="14"/>
  <c r="L4371" i="14"/>
  <c r="L4372" i="14"/>
  <c r="L4373" i="14"/>
  <c r="L4374" i="14"/>
  <c r="L4375" i="14"/>
  <c r="L4376" i="14"/>
  <c r="L4377" i="14"/>
  <c r="L4378" i="14"/>
  <c r="L4379" i="14"/>
  <c r="L4380" i="14"/>
  <c r="L4381" i="14"/>
  <c r="L4382" i="14"/>
  <c r="L4383" i="14"/>
  <c r="L4384" i="14"/>
  <c r="L4385" i="14"/>
  <c r="L4386" i="14"/>
  <c r="L4387" i="14"/>
  <c r="L4388" i="14"/>
  <c r="L4389" i="14"/>
  <c r="L4390" i="14"/>
  <c r="L4391" i="14"/>
  <c r="L4392" i="14"/>
  <c r="L4393" i="14"/>
  <c r="L4394" i="14"/>
  <c r="L4395" i="14"/>
  <c r="L4396" i="14"/>
  <c r="L4397" i="14"/>
  <c r="L4398" i="14"/>
  <c r="L4399" i="14"/>
  <c r="L4400" i="14"/>
  <c r="L4401" i="14"/>
  <c r="L4402" i="14"/>
  <c r="L4403" i="14"/>
  <c r="L4404" i="14"/>
  <c r="L4405" i="14"/>
  <c r="L4406" i="14"/>
  <c r="L4407" i="14"/>
  <c r="L4408" i="14"/>
  <c r="L354" i="14"/>
  <c r="L4409" i="14"/>
  <c r="L4410" i="14"/>
  <c r="L4411" i="14"/>
  <c r="L4412" i="14"/>
  <c r="L4413" i="14"/>
  <c r="L4414" i="14"/>
  <c r="L4415" i="14"/>
  <c r="L4416" i="14"/>
  <c r="L4417" i="14"/>
  <c r="L4418" i="14"/>
  <c r="L4419" i="14"/>
  <c r="L4420" i="14"/>
  <c r="L4421" i="14"/>
  <c r="L4422" i="14"/>
  <c r="L4423" i="14"/>
  <c r="L4424" i="14"/>
  <c r="L4425" i="14"/>
  <c r="L4426" i="14"/>
  <c r="L4427" i="14"/>
  <c r="L106" i="14"/>
  <c r="L4428" i="14"/>
  <c r="L4429" i="14"/>
  <c r="L4430" i="14"/>
  <c r="L4431" i="14"/>
  <c r="L281" i="14"/>
  <c r="L4432" i="14"/>
  <c r="L4433" i="14"/>
  <c r="L4434" i="14"/>
  <c r="L4435" i="14"/>
  <c r="L4436" i="14"/>
  <c r="L4437" i="14"/>
  <c r="L4438" i="14"/>
  <c r="L4439" i="14"/>
  <c r="L4440" i="14"/>
  <c r="L4441" i="14"/>
  <c r="L4442" i="14"/>
  <c r="L191" i="14"/>
  <c r="L4443" i="14"/>
  <c r="L4444" i="14"/>
  <c r="L4445" i="14"/>
  <c r="L4446" i="14"/>
  <c r="L4447" i="14"/>
  <c r="L4448" i="14"/>
  <c r="L4449" i="14"/>
  <c r="L4450" i="14"/>
  <c r="L4451" i="14"/>
  <c r="L4452" i="14"/>
  <c r="L4453" i="14"/>
  <c r="L4454" i="14"/>
  <c r="L4455" i="14"/>
  <c r="L4456" i="14"/>
  <c r="L4457" i="14"/>
  <c r="L4458" i="14"/>
  <c r="L4459" i="14"/>
  <c r="L4460" i="14"/>
  <c r="L4461" i="14"/>
  <c r="L4462" i="14"/>
  <c r="L4463" i="14"/>
  <c r="L4464" i="14"/>
  <c r="L4465" i="14"/>
  <c r="L4466" i="14"/>
  <c r="L4467" i="14"/>
  <c r="L4468" i="14"/>
  <c r="L4469" i="14"/>
  <c r="L4470" i="14"/>
  <c r="L326" i="14"/>
  <c r="L4471" i="14"/>
  <c r="L4472" i="14"/>
  <c r="L4473" i="14"/>
  <c r="L3" i="14"/>
  <c r="L5" i="14"/>
  <c r="L8" i="14"/>
  <c r="L14" i="14"/>
  <c r="L15" i="14"/>
  <c r="L17" i="14"/>
  <c r="L23" i="14"/>
  <c r="L24" i="14"/>
  <c r="L27" i="14"/>
  <c r="L26" i="14"/>
  <c r="L32" i="14"/>
  <c r="L34" i="14"/>
  <c r="L38" i="14"/>
  <c r="L37" i="14"/>
  <c r="L40" i="14"/>
  <c r="L41" i="14"/>
  <c r="L44" i="14"/>
  <c r="L48" i="14"/>
  <c r="L51" i="14"/>
  <c r="L52" i="14"/>
  <c r="L77" i="14"/>
  <c r="L54" i="14"/>
  <c r="L53" i="14"/>
  <c r="L55" i="14"/>
  <c r="L57" i="14"/>
  <c r="L58" i="14"/>
  <c r="L79" i="14"/>
  <c r="L56" i="14"/>
  <c r="L78" i="14"/>
  <c r="L59" i="14"/>
  <c r="L60" i="14"/>
  <c r="L62" i="14"/>
  <c r="L119" i="14"/>
  <c r="L63" i="14"/>
  <c r="L65" i="14"/>
  <c r="L69" i="14"/>
  <c r="L120" i="14"/>
  <c r="L71" i="14"/>
  <c r="L161" i="14"/>
  <c r="L67" i="14"/>
  <c r="L66" i="14"/>
  <c r="L72" i="14"/>
  <c r="L103" i="14"/>
  <c r="L70" i="14"/>
  <c r="L102" i="14"/>
  <c r="L76" i="14"/>
  <c r="L75" i="14"/>
  <c r="L81" i="14"/>
  <c r="L83" i="14"/>
  <c r="L84" i="14"/>
  <c r="L121" i="14"/>
  <c r="L237" i="14"/>
  <c r="L93" i="14"/>
  <c r="L104" i="14"/>
  <c r="L92" i="14"/>
  <c r="L162" i="14"/>
  <c r="L94" i="14"/>
  <c r="L89" i="14"/>
  <c r="L91" i="14"/>
  <c r="L86" i="14"/>
  <c r="L87" i="14"/>
  <c r="L124" i="14"/>
  <c r="L239" i="14"/>
  <c r="L98" i="14"/>
  <c r="L163" i="14"/>
  <c r="L101" i="14"/>
  <c r="L125" i="14"/>
  <c r="L100" i="14"/>
  <c r="L97" i="14"/>
  <c r="L96" i="14"/>
  <c r="L114" i="14"/>
  <c r="L241" i="14"/>
  <c r="L115" i="14"/>
  <c r="L108" i="14"/>
  <c r="L109" i="14"/>
  <c r="L128" i="14"/>
  <c r="L166" i="14"/>
  <c r="L111" i="14"/>
  <c r="L129" i="14"/>
  <c r="L117" i="14"/>
  <c r="L165" i="14"/>
  <c r="L118" i="14"/>
  <c r="L116" i="14"/>
  <c r="L113" i="14"/>
  <c r="L134" i="14"/>
  <c r="L244" i="14"/>
  <c r="L137" i="14"/>
  <c r="L130" i="14"/>
  <c r="L148" i="14"/>
  <c r="L154" i="14"/>
  <c r="L149" i="14"/>
  <c r="L245" i="14"/>
  <c r="L131" i="14"/>
  <c r="L171" i="14"/>
  <c r="L133" i="14"/>
  <c r="L168" i="14"/>
  <c r="L144" i="14"/>
  <c r="L246" i="14"/>
  <c r="L136" i="14"/>
  <c r="L174" i="14"/>
  <c r="L155" i="14"/>
  <c r="L156" i="14"/>
  <c r="L242" i="14"/>
  <c r="L132" i="14"/>
  <c r="L140" i="14"/>
  <c r="L157" i="14"/>
  <c r="L145" i="14"/>
  <c r="L158" i="14"/>
  <c r="L150" i="14"/>
  <c r="L153" i="14"/>
  <c r="L159" i="14"/>
  <c r="L139" i="14"/>
  <c r="L282" i="14"/>
  <c r="L151" i="14"/>
  <c r="L146" i="14"/>
  <c r="L160" i="14"/>
  <c r="L147" i="14"/>
  <c r="L217" i="14"/>
  <c r="L176" i="14"/>
  <c r="L218" i="14"/>
  <c r="L283" i="14"/>
  <c r="L219" i="14"/>
  <c r="L220" i="14"/>
  <c r="L269" i="14"/>
  <c r="L202" i="14"/>
  <c r="L221" i="14"/>
  <c r="L175" i="14"/>
  <c r="L177" i="14"/>
  <c r="L222" i="14"/>
  <c r="L203" i="14"/>
  <c r="L223" i="14"/>
  <c r="L204" i="14"/>
  <c r="L172" i="14"/>
  <c r="L186" i="14"/>
  <c r="L224" i="14"/>
  <c r="L205" i="14"/>
  <c r="L249" i="14"/>
  <c r="L225" i="14"/>
  <c r="L206" i="14"/>
  <c r="L226" i="14"/>
  <c r="L227" i="14"/>
  <c r="L228" i="14"/>
  <c r="L207" i="14"/>
  <c r="L229" i="14"/>
  <c r="L230" i="14"/>
  <c r="L169" i="14"/>
  <c r="L192" i="14"/>
  <c r="L193" i="14"/>
  <c r="L194" i="14"/>
  <c r="L208" i="14"/>
  <c r="L209" i="14"/>
  <c r="L251" i="14"/>
  <c r="L210" i="14"/>
  <c r="L231" i="14"/>
  <c r="L254" i="14"/>
  <c r="L211" i="14"/>
  <c r="L195" i="14"/>
  <c r="L232" i="14"/>
  <c r="L182" i="14"/>
  <c r="L196" i="14"/>
  <c r="L233" i="14"/>
  <c r="L212" i="14"/>
  <c r="L255" i="14"/>
  <c r="L213" i="14"/>
  <c r="L197" i="14"/>
  <c r="L272" i="14"/>
  <c r="L234" i="14"/>
  <c r="L187" i="14"/>
  <c r="L214" i="14"/>
  <c r="L265" i="14"/>
  <c r="L198" i="14"/>
  <c r="L235" i="14"/>
  <c r="L183" i="14"/>
  <c r="L215" i="14"/>
  <c r="L199" i="14"/>
  <c r="L200" i="14"/>
  <c r="L184" i="14"/>
  <c r="L236" i="14"/>
  <c r="L201" i="14"/>
  <c r="L188" i="14"/>
  <c r="L216" i="14"/>
  <c r="L266" i="14"/>
  <c r="L189" i="14"/>
  <c r="L407" i="14"/>
  <c r="L408" i="14"/>
  <c r="L409" i="14"/>
  <c r="L277" i="14"/>
  <c r="L355" i="14"/>
  <c r="L284" i="14"/>
  <c r="L410" i="14"/>
  <c r="L298" i="14"/>
  <c r="L411" i="14"/>
  <c r="L412" i="14"/>
  <c r="L413" i="14"/>
  <c r="L414" i="14"/>
  <c r="L415" i="14"/>
  <c r="L416" i="14"/>
  <c r="L417" i="14"/>
  <c r="L418" i="14"/>
  <c r="L419" i="14"/>
  <c r="L356" i="14"/>
  <c r="L258" i="14"/>
  <c r="L327" i="14"/>
  <c r="L420" i="14"/>
  <c r="L421" i="14"/>
  <c r="L422" i="14"/>
  <c r="L423" i="14"/>
  <c r="L260" i="14"/>
  <c r="L424" i="14"/>
  <c r="L357" i="14"/>
  <c r="L425" i="14"/>
  <c r="L426" i="14"/>
  <c r="L290" i="14"/>
  <c r="L427" i="14"/>
  <c r="L315" i="14"/>
  <c r="L428" i="14"/>
  <c r="L429" i="14"/>
  <c r="L430" i="14"/>
  <c r="L431" i="14"/>
  <c r="L358" i="14"/>
  <c r="L432" i="14"/>
  <c r="L359" i="14"/>
  <c r="L433" i="14"/>
  <c r="L360" i="14"/>
  <c r="L434" i="14"/>
  <c r="L435" i="14"/>
  <c r="L436" i="14"/>
  <c r="L361" i="14"/>
  <c r="L437" i="14"/>
  <c r="L362" i="14"/>
  <c r="L438" i="14"/>
  <c r="L439" i="14"/>
  <c r="L440" i="14"/>
  <c r="L363" i="14"/>
  <c r="L441" i="14"/>
  <c r="L364" i="14"/>
  <c r="L442" i="14"/>
  <c r="L443" i="14"/>
  <c r="L444" i="14"/>
  <c r="L445" i="14"/>
  <c r="L446" i="14"/>
  <c r="L447" i="14"/>
  <c r="L448" i="14"/>
  <c r="L449" i="14"/>
  <c r="L450" i="14"/>
  <c r="L261" i="14"/>
  <c r="L451" i="14"/>
  <c r="L273" i="14"/>
  <c r="L452" i="14"/>
  <c r="L453" i="14"/>
  <c r="L454" i="14"/>
  <c r="L365" i="14"/>
  <c r="L455" i="14"/>
  <c r="L456" i="14"/>
  <c r="L457" i="14"/>
  <c r="L366" i="14"/>
  <c r="L458" i="14"/>
  <c r="L278" i="14"/>
  <c r="L459" i="14"/>
  <c r="L460" i="14"/>
  <c r="L461" i="14"/>
  <c r="L462" i="14"/>
  <c r="L291" i="14"/>
  <c r="L285" i="14"/>
  <c r="L463" i="14"/>
  <c r="L464" i="14"/>
  <c r="L328" i="14"/>
  <c r="L367" i="14"/>
  <c r="L368" i="14"/>
  <c r="L329" i="14"/>
  <c r="L369" i="14"/>
  <c r="L465" i="14"/>
  <c r="L466" i="14"/>
  <c r="L467" i="14"/>
  <c r="L316" i="14"/>
  <c r="L330" i="14"/>
  <c r="L370" i="14"/>
  <c r="L331" i="14"/>
  <c r="L468" i="14"/>
  <c r="L292" i="14"/>
  <c r="L469" i="14"/>
  <c r="L470" i="14"/>
  <c r="L471" i="14"/>
  <c r="L371" i="14"/>
  <c r="L472" i="14"/>
  <c r="L473" i="14"/>
  <c r="L474" i="14"/>
  <c r="L475" i="14"/>
  <c r="L476" i="14"/>
  <c r="L279" i="14"/>
  <c r="L372" i="14"/>
  <c r="L477" i="14"/>
  <c r="L299" i="14"/>
  <c r="L300" i="14"/>
  <c r="L373" i="14"/>
  <c r="L374" i="14"/>
  <c r="L332" i="14"/>
  <c r="L301" i="14"/>
  <c r="L302" i="14"/>
  <c r="L375" i="14"/>
  <c r="L376" i="14"/>
  <c r="L478" i="14"/>
  <c r="L479" i="14"/>
  <c r="L377" i="14"/>
  <c r="L480" i="14"/>
  <c r="L481" i="14"/>
  <c r="L482" i="14"/>
  <c r="L483" i="14"/>
  <c r="L484" i="14"/>
  <c r="L267" i="14"/>
  <c r="L485" i="14"/>
  <c r="L486" i="14"/>
  <c r="L487" i="14"/>
  <c r="L488" i="14"/>
  <c r="L489" i="14"/>
  <c r="L333" i="14"/>
  <c r="L303" i="14"/>
  <c r="L490" i="14"/>
  <c r="L491" i="14"/>
  <c r="L334" i="14"/>
  <c r="L492" i="14"/>
  <c r="L293" i="14"/>
  <c r="L335" i="14"/>
  <c r="L493" i="14"/>
  <c r="L494" i="14"/>
  <c r="L495" i="14"/>
  <c r="L496" i="14"/>
  <c r="L497" i="14"/>
  <c r="L498" i="14"/>
  <c r="L499" i="14"/>
  <c r="L500" i="14"/>
  <c r="L378" i="14"/>
  <c r="L379" i="14"/>
  <c r="L501" i="14"/>
  <c r="L502" i="14"/>
  <c r="L380" i="14"/>
  <c r="L503" i="14"/>
  <c r="L504" i="14"/>
  <c r="L381" i="14"/>
  <c r="L505" i="14"/>
  <c r="L506" i="14"/>
  <c r="L336" i="14"/>
  <c r="L382" i="14"/>
  <c r="L507" i="14"/>
  <c r="L508" i="14"/>
  <c r="L383" i="14"/>
  <c r="L262" i="14"/>
  <c r="L384" i="14"/>
  <c r="L385" i="14"/>
  <c r="L509" i="14"/>
  <c r="L510" i="14"/>
  <c r="L511" i="14"/>
  <c r="L287" i="14"/>
  <c r="L512" i="14"/>
  <c r="L513" i="14"/>
  <c r="L294" i="14"/>
  <c r="L386" i="14"/>
  <c r="L263" i="14"/>
  <c r="L514" i="14"/>
  <c r="L515" i="14"/>
  <c r="L387" i="14"/>
  <c r="L516" i="14"/>
  <c r="L517" i="14"/>
  <c r="L388" i="14"/>
  <c r="L389" i="14"/>
  <c r="L337" i="14"/>
  <c r="L274" i="14"/>
  <c r="L518" i="14"/>
  <c r="L519" i="14"/>
  <c r="L390" i="14"/>
  <c r="L391" i="14"/>
  <c r="L520" i="14"/>
  <c r="L521" i="14"/>
  <c r="L522" i="14"/>
  <c r="L392" i="14"/>
  <c r="L393" i="14"/>
  <c r="L394" i="14"/>
  <c r="L523" i="14"/>
  <c r="L275" i="14"/>
  <c r="L338" i="14"/>
  <c r="L317" i="14"/>
  <c r="L339" i="14"/>
  <c r="L524" i="14"/>
  <c r="L525" i="14"/>
  <c r="L526" i="14"/>
  <c r="L527" i="14"/>
  <c r="L528" i="14"/>
  <c r="L395" i="14"/>
  <c r="L396" i="14"/>
  <c r="L529" i="14"/>
  <c r="L530" i="14"/>
  <c r="L531" i="14"/>
  <c r="L532" i="14"/>
  <c r="L533" i="14"/>
  <c r="L340" i="14"/>
  <c r="L397" i="14"/>
  <c r="L534" i="14"/>
  <c r="L341" i="14"/>
  <c r="L398" i="14"/>
  <c r="L535" i="14"/>
  <c r="L256" i="14"/>
  <c r="L288" i="14"/>
  <c r="L536" i="14"/>
  <c r="L537" i="14"/>
  <c r="L399" i="14"/>
  <c r="L304" i="14"/>
  <c r="L538" i="14"/>
  <c r="L400" i="14"/>
  <c r="L401" i="14"/>
  <c r="L264" i="14"/>
  <c r="L402" i="14"/>
  <c r="L403" i="14"/>
  <c r="L404" i="14"/>
  <c r="L405" i="14"/>
  <c r="L539" i="14"/>
  <c r="L540" i="14"/>
  <c r="L342" i="14"/>
  <c r="L257" i="14"/>
  <c r="L541" i="14"/>
  <c r="L542" i="14"/>
  <c r="L406" i="14"/>
  <c r="L546" i="14"/>
  <c r="L953" i="14"/>
  <c r="L617" i="14"/>
  <c r="L2878" i="14"/>
  <c r="L733" i="14"/>
  <c r="L4474" i="14"/>
  <c r="L1035" i="14"/>
  <c r="L583" i="14"/>
  <c r="L4475" i="14"/>
  <c r="L4476" i="14"/>
  <c r="L1036" i="14"/>
  <c r="L1037" i="14"/>
  <c r="L734" i="14"/>
  <c r="L735" i="14"/>
  <c r="L1038" i="14"/>
  <c r="L4477" i="14"/>
  <c r="L4478" i="14"/>
  <c r="L1039" i="14"/>
  <c r="L1040" i="14"/>
  <c r="L1041" i="14"/>
  <c r="L4479" i="14"/>
  <c r="L4480" i="14"/>
  <c r="L543" i="14"/>
  <c r="L736" i="14"/>
  <c r="L584" i="14"/>
  <c r="L737" i="14"/>
  <c r="L4481" i="14"/>
  <c r="L1042" i="14"/>
  <c r="L1043" i="14"/>
  <c r="L1044" i="14"/>
  <c r="L561" i="14"/>
  <c r="L585" i="14"/>
  <c r="L586" i="14"/>
  <c r="L587" i="14"/>
  <c r="L588" i="14"/>
  <c r="L589" i="14"/>
  <c r="L628" i="14"/>
  <c r="L629" i="14"/>
  <c r="L630" i="14"/>
  <c r="L631" i="14"/>
  <c r="L632" i="14"/>
  <c r="L633" i="14"/>
  <c r="L634" i="14"/>
  <c r="L635" i="14"/>
  <c r="L636" i="14"/>
  <c r="L637" i="14"/>
  <c r="L638" i="14"/>
  <c r="L639" i="14"/>
  <c r="L640" i="14"/>
  <c r="L641" i="14"/>
  <c r="L642" i="14"/>
  <c r="L643" i="14"/>
  <c r="L644" i="14"/>
  <c r="L645" i="14"/>
  <c r="L646" i="14"/>
  <c r="L647" i="14"/>
  <c r="L648" i="14"/>
  <c r="L649" i="14"/>
  <c r="L650" i="14"/>
  <c r="L651" i="14"/>
  <c r="L652" i="14"/>
  <c r="L653" i="14"/>
  <c r="L654" i="14"/>
  <c r="L655" i="14"/>
  <c r="L656" i="14"/>
  <c r="L738" i="14"/>
  <c r="L739" i="14"/>
  <c r="L740" i="14"/>
  <c r="L741" i="14"/>
  <c r="L742" i="14"/>
  <c r="L743" i="14"/>
  <c r="L744" i="14"/>
  <c r="L745" i="14"/>
  <c r="L746" i="14"/>
  <c r="L747" i="14"/>
  <c r="L748" i="14"/>
  <c r="L749" i="14"/>
  <c r="L750" i="14"/>
  <c r="L751" i="14"/>
  <c r="L752" i="14"/>
  <c r="L753" i="14"/>
  <c r="L754" i="14"/>
  <c r="L755" i="14"/>
  <c r="L756" i="14"/>
  <c r="L757" i="14"/>
  <c r="L758" i="14"/>
  <c r="L759" i="14"/>
  <c r="L760" i="14"/>
  <c r="L761" i="14"/>
  <c r="L762" i="14"/>
  <c r="L567" i="14"/>
  <c r="L763" i="14"/>
  <c r="L764" i="14"/>
  <c r="L765" i="14"/>
  <c r="L766" i="14"/>
  <c r="L767" i="14"/>
  <c r="L768" i="14"/>
  <c r="L548" i="14"/>
  <c r="L769" i="14"/>
  <c r="L770" i="14"/>
  <c r="L771" i="14"/>
  <c r="L772" i="14"/>
  <c r="L773" i="14"/>
  <c r="L774" i="14"/>
  <c r="L775" i="14"/>
  <c r="L776" i="14"/>
  <c r="L777" i="14"/>
  <c r="L778" i="14"/>
  <c r="L779" i="14"/>
  <c r="L780" i="14"/>
  <c r="L781" i="14"/>
  <c r="L782" i="14"/>
  <c r="L783" i="14"/>
  <c r="L784" i="14"/>
  <c r="L785" i="14"/>
  <c r="L590" i="14"/>
  <c r="L786" i="14"/>
  <c r="L787" i="14"/>
  <c r="L788" i="14"/>
  <c r="L789" i="14"/>
  <c r="L790" i="14"/>
  <c r="L791" i="14"/>
  <c r="L792" i="14"/>
  <c r="L793" i="14"/>
  <c r="L794" i="14"/>
  <c r="L795" i="14"/>
  <c r="L796" i="14"/>
  <c r="L797" i="14"/>
  <c r="L798" i="14"/>
  <c r="L799" i="14"/>
  <c r="L800" i="14"/>
  <c r="L801" i="14"/>
  <c r="L802" i="14"/>
  <c r="L803" i="14"/>
  <c r="L804" i="14"/>
  <c r="L805" i="14"/>
  <c r="L806" i="14"/>
  <c r="L807" i="14"/>
  <c r="L808" i="14"/>
  <c r="L809" i="14"/>
  <c r="L810" i="14"/>
  <c r="L811" i="14"/>
  <c r="L812" i="14"/>
  <c r="L813" i="14"/>
  <c r="L814" i="14"/>
  <c r="L815" i="14"/>
  <c r="L816" i="14"/>
  <c r="L817" i="14"/>
  <c r="L818" i="14"/>
  <c r="L819" i="14"/>
  <c r="L820" i="14"/>
  <c r="L821" i="14"/>
  <c r="L822" i="14"/>
  <c r="L823" i="14"/>
  <c r="L824" i="14"/>
  <c r="L825" i="14"/>
  <c r="L826" i="14"/>
  <c r="L827" i="14"/>
  <c r="L828" i="14"/>
  <c r="L829" i="14"/>
  <c r="L830" i="14"/>
  <c r="L831" i="14"/>
  <c r="L832" i="14"/>
  <c r="L833" i="14"/>
  <c r="L834" i="14"/>
  <c r="L835" i="14"/>
  <c r="L657" i="14"/>
  <c r="L836" i="14"/>
  <c r="L837" i="14"/>
  <c r="L838" i="14"/>
  <c r="L839" i="14"/>
  <c r="L840" i="14"/>
  <c r="L841" i="14"/>
  <c r="L842" i="14"/>
  <c r="L843" i="14"/>
  <c r="L844" i="14"/>
  <c r="L845" i="14"/>
  <c r="L846" i="14"/>
  <c r="L847" i="14"/>
  <c r="L848" i="14"/>
  <c r="L849" i="14"/>
  <c r="L850" i="14"/>
  <c r="L851" i="14"/>
  <c r="L852" i="14"/>
  <c r="L853" i="14"/>
  <c r="L854" i="14"/>
  <c r="L855" i="14"/>
  <c r="L1046" i="14"/>
  <c r="L1047" i="14"/>
  <c r="L1048" i="14"/>
  <c r="L1049" i="14"/>
  <c r="L1050" i="14"/>
  <c r="L1051" i="14"/>
  <c r="L1052" i="14"/>
  <c r="L658" i="14"/>
  <c r="L1053" i="14"/>
  <c r="L1054" i="14"/>
  <c r="L1055" i="14"/>
  <c r="L1056" i="14"/>
  <c r="L1057" i="14"/>
  <c r="L1058" i="14"/>
  <c r="L1059" i="14"/>
  <c r="L1060" i="14"/>
  <c r="L1061" i="14"/>
  <c r="L1062" i="14"/>
  <c r="L1063" i="14"/>
  <c r="L1064" i="14"/>
  <c r="L1065" i="14"/>
  <c r="L1066" i="14"/>
  <c r="L1067" i="14"/>
  <c r="L1068" i="14"/>
  <c r="L1069" i="14"/>
  <c r="L1070" i="14"/>
  <c r="L1071" i="14"/>
  <c r="L1072" i="14"/>
  <c r="L1073" i="14"/>
  <c r="L1074" i="14"/>
  <c r="L1075" i="14"/>
  <c r="L1076" i="14"/>
  <c r="L1077" i="14"/>
  <c r="L1078" i="14"/>
  <c r="L1079" i="14"/>
  <c r="L1080" i="14"/>
  <c r="L1081" i="14"/>
  <c r="L1082" i="14"/>
  <c r="L1083" i="14"/>
  <c r="L1084" i="14"/>
  <c r="L1085" i="14"/>
  <c r="L1086" i="14"/>
  <c r="L1087" i="14"/>
  <c r="L1088" i="14"/>
  <c r="L1089" i="14"/>
  <c r="L856" i="14"/>
  <c r="L1090" i="14"/>
  <c r="L1091" i="14"/>
  <c r="L1092" i="14"/>
  <c r="L1093" i="14"/>
  <c r="L1094" i="14"/>
  <c r="L1095" i="14"/>
  <c r="L1096" i="14"/>
  <c r="L1097" i="14"/>
  <c r="L1098" i="14"/>
  <c r="L1099" i="14"/>
  <c r="L1100" i="14"/>
  <c r="L1101" i="14"/>
  <c r="L1102" i="14"/>
  <c r="L1103" i="14"/>
  <c r="L1104" i="14"/>
  <c r="L1105" i="14"/>
  <c r="L1106" i="14"/>
  <c r="L1107" i="14"/>
  <c r="L1108" i="14"/>
  <c r="L1109" i="14"/>
  <c r="L1110" i="14"/>
  <c r="L1111" i="14"/>
  <c r="L1112" i="14"/>
  <c r="L1113" i="14"/>
  <c r="L1114" i="14"/>
  <c r="L1115" i="14"/>
  <c r="L1116" i="14"/>
  <c r="L1117" i="14"/>
  <c r="L1118" i="14"/>
  <c r="L1119" i="14"/>
  <c r="L1120" i="14"/>
  <c r="L1121" i="14"/>
  <c r="L1122" i="14"/>
  <c r="L1123" i="14"/>
  <c r="L1124" i="14"/>
  <c r="L1125" i="14"/>
  <c r="L1126" i="14"/>
  <c r="L1127" i="14"/>
  <c r="L1128" i="14"/>
  <c r="L1129" i="14"/>
  <c r="L1130" i="14"/>
  <c r="L1131" i="14"/>
  <c r="L1132" i="14"/>
  <c r="L1133" i="14"/>
  <c r="L1134" i="14"/>
  <c r="L1135" i="14"/>
  <c r="L1136" i="14"/>
  <c r="L1137" i="14"/>
  <c r="L1138" i="14"/>
  <c r="L1139" i="14"/>
  <c r="L1140" i="14"/>
  <c r="L1141" i="14"/>
  <c r="L1142" i="14"/>
  <c r="L1143" i="14"/>
  <c r="L1144" i="14"/>
  <c r="L1145" i="14"/>
  <c r="L1146" i="14"/>
  <c r="L1147" i="14"/>
  <c r="L1148" i="14"/>
  <c r="L1149" i="14"/>
  <c r="L1150" i="14"/>
  <c r="L1151" i="14"/>
  <c r="L1152" i="14"/>
  <c r="L1153" i="14"/>
  <c r="L1154" i="14"/>
  <c r="L1155" i="14"/>
  <c r="L1156" i="14"/>
  <c r="L1157" i="14"/>
  <c r="L1158" i="14"/>
  <c r="L1159" i="14"/>
  <c r="L1160" i="14"/>
  <c r="L1161" i="14"/>
  <c r="L1162" i="14"/>
  <c r="L1163" i="14"/>
  <c r="L1164" i="14"/>
  <c r="L1165" i="14"/>
  <c r="L1166" i="14"/>
  <c r="L1167" i="14"/>
  <c r="L1168" i="14"/>
  <c r="L1169" i="14"/>
  <c r="L1170" i="14"/>
  <c r="L1171" i="14"/>
  <c r="L1172" i="14"/>
  <c r="L1173" i="14"/>
  <c r="L1174" i="14"/>
  <c r="L1175" i="14"/>
  <c r="L1176" i="14"/>
  <c r="L1177" i="14"/>
  <c r="L1178" i="14"/>
  <c r="L1179" i="14"/>
  <c r="L1180" i="14"/>
  <c r="L1181" i="14"/>
  <c r="L1182" i="14"/>
  <c r="L1183" i="14"/>
  <c r="L1184" i="14"/>
  <c r="L1185" i="14"/>
  <c r="L1186" i="14"/>
  <c r="L1187" i="14"/>
  <c r="L1188" i="14"/>
  <c r="L1189" i="14"/>
  <c r="L1190" i="14"/>
  <c r="L1191" i="14"/>
  <c r="L1192" i="14"/>
  <c r="L1193" i="14"/>
  <c r="L1194" i="14"/>
  <c r="L1195" i="14"/>
  <c r="L1196" i="14"/>
  <c r="L1197" i="14"/>
  <c r="L1198" i="14"/>
  <c r="L1199" i="14"/>
  <c r="L1200" i="14"/>
  <c r="L1201" i="14"/>
  <c r="L1202" i="14"/>
  <c r="L1203" i="14"/>
  <c r="L1204" i="14"/>
  <c r="L1205" i="14"/>
  <c r="L1206" i="14"/>
  <c r="L1207" i="14"/>
  <c r="L1208" i="14"/>
  <c r="L1209" i="14"/>
  <c r="L1210" i="14"/>
  <c r="L1211" i="14"/>
  <c r="L1212" i="14"/>
  <c r="L1213" i="14"/>
  <c r="L1214" i="14"/>
  <c r="L1215" i="14"/>
  <c r="L1216" i="14"/>
  <c r="L1217" i="14"/>
  <c r="L1218" i="14"/>
  <c r="L1219" i="14"/>
  <c r="L1220" i="14"/>
  <c r="L1221" i="14"/>
  <c r="L1222" i="14"/>
  <c r="L1223" i="14"/>
  <c r="L1224" i="14"/>
  <c r="L1225" i="14"/>
  <c r="L1226" i="14"/>
  <c r="L1227" i="14"/>
  <c r="L1228" i="14"/>
  <c r="L1229" i="14"/>
  <c r="L1230" i="14"/>
  <c r="L1231" i="14"/>
  <c r="L1232" i="14"/>
  <c r="L1233" i="14"/>
  <c r="L1234" i="14"/>
  <c r="L1235" i="14"/>
  <c r="L1236" i="14"/>
  <c r="L1237" i="14"/>
  <c r="L1238" i="14"/>
  <c r="L1239" i="14"/>
  <c r="L1240" i="14"/>
  <c r="L1241" i="14"/>
  <c r="L1242" i="14"/>
  <c r="L1243" i="14"/>
  <c r="L1244" i="14"/>
  <c r="L1245" i="14"/>
  <c r="L1246" i="14"/>
  <c r="L1247" i="14"/>
  <c r="L1248" i="14"/>
  <c r="L1249" i="14"/>
  <c r="L1250" i="14"/>
  <c r="L1251" i="14"/>
  <c r="L1252" i="14"/>
  <c r="L1253" i="14"/>
  <c r="L1254" i="14"/>
  <c r="L1255" i="14"/>
  <c r="L1256" i="14"/>
  <c r="L1257" i="14"/>
  <c r="L1258" i="14"/>
  <c r="L1259" i="14"/>
  <c r="L1260" i="14"/>
  <c r="L1261" i="14"/>
  <c r="L1262" i="14"/>
  <c r="L1263" i="14"/>
  <c r="L1264" i="14"/>
  <c r="L1265" i="14"/>
  <c r="L1266" i="14"/>
  <c r="L1267" i="14"/>
  <c r="L1268" i="14"/>
  <c r="L1269" i="14"/>
  <c r="L1270" i="14"/>
  <c r="L1271" i="14"/>
  <c r="L1272" i="14"/>
  <c r="L1273" i="14"/>
  <c r="L1274" i="14"/>
  <c r="L1275" i="14"/>
  <c r="L1276" i="14"/>
  <c r="L1277" i="14"/>
  <c r="L1278" i="14"/>
  <c r="L1279" i="14"/>
  <c r="L1280" i="14"/>
  <c r="L1281" i="14"/>
  <c r="L1282" i="14"/>
  <c r="L1283" i="14"/>
  <c r="L1284" i="14"/>
  <c r="L1285" i="14"/>
  <c r="L1286" i="14"/>
  <c r="L1287" i="14"/>
  <c r="L1288" i="14"/>
  <c r="L1289" i="14"/>
  <c r="L1290" i="14"/>
  <c r="L1291" i="14"/>
  <c r="L1292" i="14"/>
  <c r="L1293" i="14"/>
  <c r="L1294" i="14"/>
  <c r="L1295" i="14"/>
  <c r="L1296" i="14"/>
  <c r="L1297" i="14"/>
  <c r="L1298" i="14"/>
  <c r="L1299" i="14"/>
  <c r="L1300" i="14"/>
  <c r="L1301" i="14"/>
  <c r="L1302" i="14"/>
  <c r="L1303" i="14"/>
  <c r="L1304" i="14"/>
  <c r="L591" i="14"/>
  <c r="L1305" i="14"/>
  <c r="L592" i="14"/>
  <c r="L1306" i="14"/>
  <c r="L1307" i="14"/>
  <c r="L1308" i="14"/>
  <c r="L1309" i="14"/>
  <c r="L1310" i="14"/>
  <c r="L1311" i="14"/>
  <c r="L1312" i="14"/>
  <c r="L1313" i="14"/>
  <c r="L1314" i="14"/>
  <c r="L1315" i="14"/>
  <c r="L1316" i="14"/>
  <c r="L1317" i="14"/>
  <c r="L1318" i="14"/>
  <c r="L1319" i="14"/>
  <c r="L1320" i="14"/>
  <c r="L1321" i="14"/>
  <c r="L1322" i="14"/>
  <c r="L1323" i="14"/>
  <c r="L1324" i="14"/>
  <c r="L1325" i="14"/>
  <c r="L1326" i="14"/>
  <c r="L1327" i="14"/>
  <c r="L1328" i="14"/>
  <c r="L1329" i="14"/>
  <c r="L1330" i="14"/>
  <c r="L1331" i="14"/>
  <c r="L1332" i="14"/>
  <c r="L1333" i="14"/>
  <c r="L1334" i="14"/>
  <c r="L1335" i="14"/>
  <c r="L1336" i="14"/>
  <c r="L1337" i="14"/>
  <c r="L1338" i="14"/>
  <c r="L1339" i="14"/>
  <c r="L1340" i="14"/>
  <c r="L1341" i="14"/>
  <c r="L1342" i="14"/>
  <c r="L1343" i="14"/>
  <c r="L1344" i="14"/>
  <c r="L1345" i="14"/>
  <c r="L1346" i="14"/>
  <c r="L1347" i="14"/>
  <c r="L1348" i="14"/>
  <c r="L1349" i="14"/>
  <c r="L1350" i="14"/>
  <c r="L1351" i="14"/>
  <c r="L1352" i="14"/>
  <c r="L1353" i="14"/>
  <c r="L1354" i="14"/>
  <c r="L1355" i="14"/>
  <c r="L1356" i="14"/>
  <c r="L1357" i="14"/>
  <c r="L1358" i="14"/>
  <c r="L1359" i="14"/>
  <c r="L1360" i="14"/>
  <c r="L1361" i="14"/>
  <c r="L1362" i="14"/>
  <c r="L1363" i="14"/>
  <c r="L1364" i="14"/>
  <c r="L1365" i="14"/>
  <c r="L1366" i="14"/>
  <c r="L1367" i="14"/>
  <c r="L1368" i="14"/>
  <c r="L1369" i="14"/>
  <c r="L1370" i="14"/>
  <c r="L1371" i="14"/>
  <c r="L1372" i="14"/>
  <c r="L1373" i="14"/>
  <c r="L1374" i="14"/>
  <c r="L1375" i="14"/>
  <c r="L1376" i="14"/>
  <c r="L1377" i="14"/>
  <c r="L1378" i="14"/>
  <c r="L1379" i="14"/>
  <c r="L1380" i="14"/>
  <c r="L1381" i="14"/>
  <c r="L1382" i="14"/>
  <c r="L1383" i="14"/>
  <c r="L1384" i="14"/>
  <c r="L1385" i="14"/>
  <c r="L1386" i="14"/>
  <c r="L1387" i="14"/>
  <c r="L1388" i="14"/>
  <c r="L1389" i="14"/>
  <c r="L1390" i="14"/>
  <c r="L1391" i="14"/>
  <c r="L1392" i="14"/>
  <c r="L1393" i="14"/>
  <c r="L1394" i="14"/>
  <c r="L1395" i="14"/>
  <c r="L1396" i="14"/>
  <c r="L1397" i="14"/>
  <c r="L1398" i="14"/>
  <c r="L1399" i="14"/>
  <c r="L1400" i="14"/>
  <c r="L1401" i="14"/>
  <c r="L1402" i="14"/>
  <c r="L1403" i="14"/>
  <c r="L1404" i="14"/>
  <c r="L1405" i="14"/>
  <c r="L1406" i="14"/>
  <c r="L1407" i="14"/>
  <c r="L1408" i="14"/>
  <c r="L1409" i="14"/>
  <c r="L1410" i="14"/>
  <c r="L1411" i="14"/>
  <c r="L1412" i="14"/>
  <c r="L1413" i="14"/>
  <c r="L1414" i="14"/>
  <c r="L1415" i="14"/>
  <c r="L1416" i="14"/>
  <c r="L1417" i="14"/>
  <c r="L1418" i="14"/>
  <c r="L1419" i="14"/>
  <c r="L1420" i="14"/>
  <c r="L1421" i="14"/>
  <c r="L1422" i="14"/>
  <c r="L1423" i="14"/>
  <c r="L1424" i="14"/>
  <c r="L1425" i="14"/>
  <c r="L1426" i="14"/>
  <c r="L1427" i="14"/>
  <c r="L1428" i="14"/>
  <c r="L1429" i="14"/>
  <c r="L1430" i="14"/>
  <c r="L1431" i="14"/>
  <c r="L1432" i="14"/>
  <c r="L1433" i="14"/>
  <c r="L1434" i="14"/>
  <c r="L1435" i="14"/>
  <c r="L1436" i="14"/>
  <c r="L1437" i="14"/>
  <c r="L1438" i="14"/>
  <c r="L1439" i="14"/>
  <c r="L1440" i="14"/>
  <c r="L1441" i="14"/>
  <c r="L1442" i="14"/>
  <c r="L1443" i="14"/>
  <c r="L1444" i="14"/>
  <c r="L1445" i="14"/>
  <c r="L1446" i="14"/>
  <c r="L1447" i="14"/>
  <c r="L1448" i="14"/>
  <c r="L1449" i="14"/>
  <c r="L1450" i="14"/>
  <c r="L1451" i="14"/>
  <c r="L1452" i="14"/>
  <c r="L1453" i="14"/>
  <c r="L1454" i="14"/>
  <c r="L1455" i="14"/>
  <c r="L1456" i="14"/>
  <c r="L1457" i="14"/>
  <c r="L1458" i="14"/>
  <c r="L1459" i="14"/>
  <c r="L1460" i="14"/>
  <c r="L1461" i="14"/>
  <c r="L1462" i="14"/>
  <c r="L1463" i="14"/>
  <c r="L1464" i="14"/>
  <c r="L1465" i="14"/>
  <c r="L1466" i="14"/>
  <c r="L1467" i="14"/>
  <c r="L1468" i="14"/>
  <c r="L1469" i="14"/>
  <c r="L1470" i="14"/>
  <c r="L1471" i="14"/>
  <c r="L1472" i="14"/>
  <c r="L1473" i="14"/>
  <c r="L1474" i="14"/>
  <c r="L1475" i="14"/>
  <c r="L1476" i="14"/>
  <c r="L1477" i="14"/>
  <c r="L1478" i="14"/>
  <c r="L1479" i="14"/>
  <c r="L1480" i="14"/>
  <c r="L1481" i="14"/>
  <c r="L1482" i="14"/>
  <c r="L1483" i="14"/>
  <c r="L1484" i="14"/>
  <c r="L1485" i="14"/>
  <c r="L1486" i="14"/>
  <c r="L1487" i="14"/>
  <c r="L1488" i="14"/>
  <c r="L1489" i="14"/>
  <c r="L1490" i="14"/>
  <c r="L1491" i="14"/>
  <c r="L1492" i="14"/>
  <c r="L1493" i="14"/>
  <c r="L1494" i="14"/>
  <c r="L1495" i="14"/>
  <c r="L1496" i="14"/>
  <c r="L1497" i="14"/>
  <c r="L1498" i="14"/>
  <c r="L1499" i="14"/>
  <c r="L1500" i="14"/>
  <c r="L1501" i="14"/>
  <c r="L1502" i="14"/>
  <c r="L1503" i="14"/>
  <c r="L1504" i="14"/>
  <c r="L1505" i="14"/>
  <c r="L1506" i="14"/>
  <c r="L1507" i="14"/>
  <c r="L1508" i="14"/>
  <c r="L1509" i="14"/>
  <c r="L1510" i="14"/>
  <c r="L1511" i="14"/>
  <c r="L1512" i="14"/>
  <c r="L1513" i="14"/>
  <c r="L1514" i="14"/>
  <c r="L1515" i="14"/>
  <c r="L1516" i="14"/>
  <c r="L1517" i="14"/>
  <c r="L1518" i="14"/>
  <c r="L1519" i="14"/>
  <c r="L1520" i="14"/>
  <c r="L1521" i="14"/>
  <c r="L1522" i="14"/>
  <c r="L1523" i="14"/>
  <c r="L1524" i="14"/>
  <c r="L1525" i="14"/>
  <c r="L1526" i="14"/>
  <c r="L1527" i="14"/>
  <c r="L1528" i="14"/>
  <c r="L1529" i="14"/>
  <c r="L1530" i="14"/>
  <c r="L1531" i="14"/>
  <c r="L1532" i="14"/>
  <c r="L1533" i="14"/>
  <c r="L1534" i="14"/>
  <c r="L1535" i="14"/>
  <c r="L1536" i="14"/>
  <c r="L1537" i="14"/>
  <c r="L1538" i="14"/>
  <c r="L1539" i="14"/>
  <c r="L1540" i="14"/>
  <c r="L1541" i="14"/>
  <c r="L1542" i="14"/>
  <c r="L1543" i="14"/>
  <c r="L1544" i="14"/>
  <c r="L1545" i="14"/>
  <c r="L1546" i="14"/>
  <c r="L1547" i="14"/>
  <c r="L1548" i="14"/>
  <c r="L1549" i="14"/>
  <c r="L1550" i="14"/>
  <c r="L1551" i="14"/>
  <c r="L1552" i="14"/>
  <c r="L1553" i="14"/>
  <c r="L1554" i="14"/>
  <c r="L1555" i="14"/>
  <c r="L1556" i="14"/>
  <c r="L1557" i="14"/>
  <c r="L1558" i="14"/>
  <c r="L1559" i="14"/>
  <c r="L1560" i="14"/>
  <c r="L1561" i="14"/>
  <c r="L1562" i="14"/>
  <c r="L1563" i="14"/>
  <c r="L1564" i="14"/>
  <c r="L1565" i="14"/>
  <c r="L1566" i="14"/>
  <c r="L1567" i="14"/>
  <c r="L1568" i="14"/>
  <c r="L1569" i="14"/>
  <c r="L1570" i="14"/>
  <c r="L1571" i="14"/>
  <c r="L1572" i="14"/>
  <c r="L1573" i="14"/>
  <c r="L1574" i="14"/>
  <c r="L1575" i="14"/>
  <c r="L1576" i="14"/>
  <c r="L1577" i="14"/>
  <c r="L1578" i="14"/>
  <c r="L1579" i="14"/>
  <c r="L1580" i="14"/>
  <c r="L1581" i="14"/>
  <c r="L1582" i="14"/>
  <c r="L1583" i="14"/>
  <c r="L1584" i="14"/>
  <c r="L1585" i="14"/>
  <c r="L1586" i="14"/>
  <c r="L1587" i="14"/>
  <c r="L1588" i="14"/>
  <c r="L1589" i="14"/>
  <c r="L1590" i="14"/>
  <c r="L1591" i="14"/>
  <c r="L1592" i="14"/>
  <c r="L1593" i="14"/>
  <c r="L1594" i="14"/>
  <c r="L1595" i="14"/>
  <c r="L1596" i="14"/>
  <c r="L1597" i="14"/>
  <c r="L1598" i="14"/>
  <c r="L1599" i="14"/>
  <c r="L1600" i="14"/>
  <c r="L1601" i="14"/>
  <c r="L1602" i="14"/>
  <c r="L1603" i="14"/>
  <c r="L1604" i="14"/>
  <c r="L1605" i="14"/>
  <c r="L1606" i="14"/>
  <c r="L1607" i="14"/>
  <c r="L1608" i="14"/>
  <c r="L1609" i="14"/>
  <c r="L1610" i="14"/>
  <c r="L1611" i="14"/>
  <c r="L1612" i="14"/>
  <c r="L1613" i="14"/>
  <c r="L1614" i="14"/>
  <c r="L1615" i="14"/>
  <c r="L1616" i="14"/>
  <c r="L1617" i="14"/>
  <c r="L1618" i="14"/>
  <c r="L1619" i="14"/>
  <c r="L1620" i="14"/>
  <c r="L1621" i="14"/>
  <c r="L1622" i="14"/>
  <c r="L1623" i="14"/>
  <c r="L1624" i="14"/>
  <c r="L1625" i="14"/>
  <c r="L1626" i="14"/>
  <c r="L1627" i="14"/>
  <c r="L1628" i="14"/>
  <c r="L1629" i="14"/>
  <c r="L1630" i="14"/>
  <c r="L1631" i="14"/>
  <c r="L1632" i="14"/>
  <c r="L1633" i="14"/>
  <c r="L1634" i="14"/>
  <c r="L1635" i="14"/>
  <c r="L1636" i="14"/>
  <c r="L1637" i="14"/>
  <c r="L1638" i="14"/>
  <c r="L1639" i="14"/>
  <c r="L1640" i="14"/>
  <c r="L1641" i="14"/>
  <c r="L1642" i="14"/>
  <c r="L1643" i="14"/>
  <c r="L1644" i="14"/>
  <c r="L1645" i="14"/>
  <c r="L1646" i="14"/>
  <c r="L1647" i="14"/>
  <c r="L1648" i="14"/>
  <c r="L1649" i="14"/>
  <c r="L1650" i="14"/>
  <c r="L1651" i="14"/>
  <c r="L1652" i="14"/>
  <c r="L1653" i="14"/>
  <c r="L1654" i="14"/>
  <c r="L1655" i="14"/>
  <c r="L1656" i="14"/>
  <c r="L1657" i="14"/>
  <c r="L1658" i="14"/>
  <c r="L1659" i="14"/>
  <c r="L1660" i="14"/>
  <c r="L1661" i="14"/>
  <c r="L1662" i="14"/>
  <c r="L1663" i="14"/>
  <c r="L1664" i="14"/>
  <c r="L1665" i="14"/>
  <c r="L1666" i="14"/>
  <c r="L1667" i="14"/>
  <c r="L1668" i="14"/>
  <c r="L1669" i="14"/>
  <c r="L1670" i="14"/>
  <c r="L1671" i="14"/>
  <c r="L1672" i="14"/>
  <c r="L1673" i="14"/>
  <c r="L1674" i="14"/>
  <c r="L1675" i="14"/>
  <c r="L1676" i="14"/>
  <c r="L1677" i="14"/>
  <c r="L593" i="14"/>
  <c r="L1678" i="14"/>
  <c r="L1679" i="14"/>
  <c r="L1680" i="14"/>
  <c r="L1681" i="14"/>
  <c r="L1682" i="14"/>
  <c r="L1683" i="14"/>
  <c r="L1684" i="14"/>
  <c r="L1685" i="14"/>
  <c r="L1686" i="14"/>
  <c r="L1687" i="14"/>
  <c r="L1688" i="14"/>
  <c r="L1689" i="14"/>
  <c r="L1690" i="14"/>
  <c r="L1691" i="14"/>
  <c r="L1692" i="14"/>
  <c r="L1693" i="14"/>
  <c r="L1694" i="14"/>
  <c r="L1695" i="14"/>
  <c r="L1696" i="14"/>
  <c r="L1697" i="14"/>
  <c r="L1698" i="14"/>
  <c r="L1699" i="14"/>
  <c r="L1700" i="14"/>
  <c r="L1701" i="14"/>
  <c r="L1702" i="14"/>
  <c r="L1703" i="14"/>
  <c r="L1704" i="14"/>
  <c r="L1705" i="14"/>
  <c r="L1706" i="14"/>
  <c r="L1707" i="14"/>
  <c r="L1708" i="14"/>
  <c r="L1709" i="14"/>
  <c r="L1710" i="14"/>
  <c r="L1711" i="14"/>
  <c r="L1712" i="14"/>
  <c r="L1713" i="14"/>
  <c r="L1714" i="14"/>
  <c r="L1715" i="14"/>
  <c r="L1716" i="14"/>
  <c r="L1717" i="14"/>
  <c r="L1718" i="14"/>
  <c r="L1719" i="14"/>
  <c r="L1720" i="14"/>
  <c r="L1721" i="14"/>
  <c r="L1722" i="14"/>
  <c r="L1723" i="14"/>
  <c r="L1724" i="14"/>
  <c r="L1725" i="14"/>
  <c r="L1726" i="14"/>
  <c r="L1727" i="14"/>
  <c r="L545" i="14"/>
  <c r="L1728" i="14"/>
  <c r="L1729" i="14"/>
  <c r="L1730" i="14"/>
  <c r="L1731" i="14"/>
  <c r="L1732" i="14"/>
  <c r="L1733" i="14"/>
  <c r="L1734" i="14"/>
  <c r="L1735" i="14"/>
  <c r="L1736" i="14"/>
  <c r="L1737" i="14"/>
  <c r="L1738" i="14"/>
  <c r="L1739" i="14"/>
  <c r="L1740" i="14"/>
  <c r="L1741" i="14"/>
  <c r="L1742" i="14"/>
  <c r="L1743" i="14"/>
  <c r="L1744" i="14"/>
  <c r="L1745" i="14"/>
  <c r="L1746" i="14"/>
  <c r="L1747" i="14"/>
  <c r="L1748" i="14"/>
  <c r="L1749" i="14"/>
  <c r="L1750" i="14"/>
  <c r="L1751" i="14"/>
  <c r="L1752" i="14"/>
  <c r="L1753" i="14"/>
  <c r="L1754" i="14"/>
  <c r="L1755" i="14"/>
  <c r="L1756" i="14"/>
  <c r="L1757" i="14"/>
  <c r="L1758" i="14"/>
  <c r="L1759" i="14"/>
  <c r="L1760" i="14"/>
  <c r="L1761" i="14"/>
  <c r="L1762" i="14"/>
  <c r="L1763" i="14"/>
  <c r="L1764" i="14"/>
  <c r="L1765" i="14"/>
  <c r="L1766" i="14"/>
  <c r="L1767" i="14"/>
  <c r="L1768" i="14"/>
  <c r="L1769" i="14"/>
  <c r="L1770" i="14"/>
  <c r="L1771" i="14"/>
  <c r="L1772" i="14"/>
  <c r="L1773" i="14"/>
  <c r="L1774" i="14"/>
  <c r="L1775" i="14"/>
  <c r="L1776" i="14"/>
  <c r="L1777" i="14"/>
  <c r="L1778" i="14"/>
  <c r="L1779" i="14"/>
  <c r="L1780" i="14"/>
  <c r="L1781" i="14"/>
  <c r="L1782" i="14"/>
  <c r="L1783" i="14"/>
  <c r="L1784" i="14"/>
  <c r="L1785" i="14"/>
  <c r="L1786" i="14"/>
  <c r="L1787" i="14"/>
  <c r="L1788" i="14"/>
  <c r="L1789" i="14"/>
  <c r="L1790" i="14"/>
  <c r="L1791" i="14"/>
  <c r="L1792" i="14"/>
  <c r="L1793" i="14"/>
  <c r="L1794" i="14"/>
  <c r="L1795" i="14"/>
  <c r="L1796" i="14"/>
  <c r="L1797" i="14"/>
  <c r="L1798" i="14"/>
  <c r="L1799" i="14"/>
  <c r="L1800" i="14"/>
  <c r="L1801" i="14"/>
  <c r="L1802" i="14"/>
  <c r="L1803" i="14"/>
  <c r="L1804" i="14"/>
  <c r="L1805" i="14"/>
  <c r="L1806" i="14"/>
  <c r="L1807" i="14"/>
  <c r="L1808" i="14"/>
  <c r="L1809" i="14"/>
  <c r="L1810" i="14"/>
  <c r="L1811" i="14"/>
  <c r="L1812" i="14"/>
  <c r="L1813" i="14"/>
  <c r="L1814" i="14"/>
  <c r="L1815" i="14"/>
  <c r="L1816" i="14"/>
  <c r="L1817" i="14"/>
  <c r="L1818" i="14"/>
  <c r="L857" i="14"/>
  <c r="L1819" i="14"/>
  <c r="L1820" i="14"/>
  <c r="L1821" i="14"/>
  <c r="L1822" i="14"/>
  <c r="L1823" i="14"/>
  <c r="L1824" i="14"/>
  <c r="L1825" i="14"/>
  <c r="L1826" i="14"/>
  <c r="L1827" i="14"/>
  <c r="L1828" i="14"/>
  <c r="L1829" i="14"/>
  <c r="L1830" i="14"/>
  <c r="L1831" i="14"/>
  <c r="L1832" i="14"/>
  <c r="L1833" i="14"/>
  <c r="L1834" i="14"/>
  <c r="L1835" i="14"/>
  <c r="L1836" i="14"/>
  <c r="L1837" i="14"/>
  <c r="L1838" i="14"/>
  <c r="L1839" i="14"/>
  <c r="L1840" i="14"/>
  <c r="L1841" i="14"/>
  <c r="L1842" i="14"/>
  <c r="L1843" i="14"/>
  <c r="L1844" i="14"/>
  <c r="L1845" i="14"/>
  <c r="L1846" i="14"/>
  <c r="L1847" i="14"/>
  <c r="L1848" i="14"/>
  <c r="L1849" i="14"/>
  <c r="L1850" i="14"/>
  <c r="L1851" i="14"/>
  <c r="L1852" i="14"/>
  <c r="L1853" i="14"/>
  <c r="L1854" i="14"/>
  <c r="L1855" i="14"/>
  <c r="L1856" i="14"/>
  <c r="L1857" i="14"/>
  <c r="L1858" i="14"/>
  <c r="L1859" i="14"/>
  <c r="L1860" i="14"/>
  <c r="L1861" i="14"/>
  <c r="L1862" i="14"/>
  <c r="L1863" i="14"/>
  <c r="L1864" i="14"/>
  <c r="L1865" i="14"/>
  <c r="L1866" i="14"/>
  <c r="L1867" i="14"/>
  <c r="L1868" i="14"/>
  <c r="L1869" i="14"/>
  <c r="L1870" i="14"/>
  <c r="L1871" i="14"/>
  <c r="L1872" i="14"/>
  <c r="L1873" i="14"/>
  <c r="L1874" i="14"/>
  <c r="L1875" i="14"/>
  <c r="L1876" i="14"/>
  <c r="L1877" i="14"/>
  <c r="L1878" i="14"/>
  <c r="L1879" i="14"/>
  <c r="L1880" i="14"/>
  <c r="L1881" i="14"/>
  <c r="L1882" i="14"/>
  <c r="L1883" i="14"/>
  <c r="L1884" i="14"/>
  <c r="L1885" i="14"/>
  <c r="L1886" i="14"/>
  <c r="L1887" i="14"/>
  <c r="L1888" i="14"/>
  <c r="L1889" i="14"/>
  <c r="L1890" i="14"/>
  <c r="L1891" i="14"/>
  <c r="L1892" i="14"/>
  <c r="L1893" i="14"/>
  <c r="L1894" i="14"/>
  <c r="L1895" i="14"/>
  <c r="L1896" i="14"/>
  <c r="L1897" i="14"/>
  <c r="L858" i="14"/>
  <c r="L1898" i="14"/>
  <c r="L1899" i="14"/>
  <c r="L1900" i="14"/>
  <c r="L1901" i="14"/>
  <c r="L1902" i="14"/>
  <c r="L1903" i="14"/>
  <c r="L1904" i="14"/>
  <c r="L1905" i="14"/>
  <c r="L1906" i="14"/>
  <c r="L1907" i="14"/>
  <c r="L1908" i="14"/>
  <c r="L1909" i="14"/>
  <c r="L1910" i="14"/>
  <c r="L1911" i="14"/>
  <c r="L1912" i="14"/>
  <c r="L1913" i="14"/>
  <c r="L1914" i="14"/>
  <c r="L1915" i="14"/>
  <c r="L1916" i="14"/>
  <c r="L1917" i="14"/>
  <c r="L1918" i="14"/>
  <c r="L1919" i="14"/>
  <c r="L1920" i="14"/>
  <c r="L1921" i="14"/>
  <c r="L1922" i="14"/>
  <c r="L1923" i="14"/>
  <c r="L1924" i="14"/>
  <c r="L1925" i="14"/>
  <c r="L1926" i="14"/>
  <c r="L1927" i="14"/>
  <c r="L1928" i="14"/>
  <c r="L1929" i="14"/>
  <c r="L1930" i="14"/>
  <c r="L1931" i="14"/>
  <c r="L859" i="14"/>
  <c r="L1932" i="14"/>
  <c r="L1933" i="14"/>
  <c r="L1934" i="14"/>
  <c r="L1935" i="14"/>
  <c r="L1936" i="14"/>
  <c r="L1937" i="14"/>
  <c r="L1938" i="14"/>
  <c r="L1939" i="14"/>
  <c r="L1940" i="14"/>
  <c r="L1941" i="14"/>
  <c r="L1942" i="14"/>
  <c r="L1943" i="14"/>
  <c r="L1944" i="14"/>
  <c r="L1945" i="14"/>
  <c r="L1946" i="14"/>
  <c r="L1947" i="14"/>
  <c r="L1948" i="14"/>
  <c r="L1949" i="14"/>
  <c r="L1950" i="14"/>
  <c r="L1951" i="14"/>
  <c r="L1952" i="14"/>
  <c r="L1953" i="14"/>
  <c r="L1954" i="14"/>
  <c r="L1955" i="14"/>
  <c r="L1956" i="14"/>
  <c r="L1957" i="14"/>
  <c r="L1958" i="14"/>
  <c r="L1959" i="14"/>
  <c r="L1960" i="14"/>
  <c r="L1961" i="14"/>
  <c r="L1962" i="14"/>
  <c r="L1963" i="14"/>
  <c r="L1964" i="14"/>
  <c r="L1965" i="14"/>
  <c r="L1966" i="14"/>
  <c r="L1967" i="14"/>
  <c r="L1968" i="14"/>
  <c r="L1969" i="14"/>
  <c r="L1970" i="14"/>
  <c r="L1971" i="14"/>
  <c r="L1972" i="14"/>
  <c r="L1973" i="14"/>
  <c r="L1974" i="14"/>
  <c r="L1975" i="14"/>
  <c r="L1976" i="14"/>
  <c r="L1977" i="14"/>
  <c r="L1978" i="14"/>
  <c r="L1979" i="14"/>
  <c r="L1980" i="14"/>
  <c r="L1981" i="14"/>
  <c r="L1982" i="14"/>
  <c r="L1983" i="14"/>
  <c r="L1984" i="14"/>
  <c r="L1985" i="14"/>
  <c r="L1986" i="14"/>
  <c r="L1987" i="14"/>
  <c r="L1988" i="14"/>
  <c r="L1989" i="14"/>
  <c r="L1990" i="14"/>
  <c r="L1991" i="14"/>
  <c r="L860" i="14"/>
  <c r="L1992" i="14"/>
  <c r="L1993" i="14"/>
  <c r="L861" i="14"/>
  <c r="L1994" i="14"/>
  <c r="L862" i="14"/>
  <c r="L1995" i="14"/>
  <c r="L1996" i="14"/>
  <c r="L1997" i="14"/>
  <c r="L1998" i="14"/>
  <c r="L562" i="14"/>
  <c r="L1999" i="14"/>
  <c r="L2000" i="14"/>
  <c r="L2001" i="14"/>
  <c r="L2002" i="14"/>
  <c r="L2003" i="14"/>
  <c r="L554" i="14"/>
  <c r="L2004" i="14"/>
  <c r="L2005" i="14"/>
  <c r="L2006" i="14"/>
  <c r="L2007" i="14"/>
  <c r="L2008" i="14"/>
  <c r="L2009" i="14"/>
  <c r="L2010" i="14"/>
  <c r="L2011" i="14"/>
  <c r="L2012" i="14"/>
  <c r="L2013" i="14"/>
  <c r="L2014" i="14"/>
  <c r="L2015" i="14"/>
  <c r="L2016" i="14"/>
  <c r="L2017" i="14"/>
  <c r="L2018" i="14"/>
  <c r="L2019" i="14"/>
  <c r="L2020" i="14"/>
  <c r="L2021" i="14"/>
  <c r="L2022" i="14"/>
  <c r="L2023" i="14"/>
  <c r="L2024" i="14"/>
  <c r="L2025" i="14"/>
  <c r="L2026" i="14"/>
  <c r="L2027" i="14"/>
  <c r="L2028" i="14"/>
  <c r="L2029" i="14"/>
  <c r="L2030" i="14"/>
  <c r="L2031" i="14"/>
  <c r="L2032" i="14"/>
  <c r="L2033" i="14"/>
  <c r="L2034" i="14"/>
  <c r="L2035" i="14"/>
  <c r="L2036" i="14"/>
  <c r="L2037" i="14"/>
  <c r="L2038" i="14"/>
  <c r="L2039" i="14"/>
  <c r="L2040" i="14"/>
  <c r="L2041" i="14"/>
  <c r="L2042" i="14"/>
  <c r="L2043" i="14"/>
  <c r="L2044" i="14"/>
  <c r="L2045" i="14"/>
  <c r="L2046" i="14"/>
  <c r="L2047" i="14"/>
  <c r="L2048" i="14"/>
  <c r="L2049" i="14"/>
  <c r="L2050" i="14"/>
  <c r="L2051" i="14"/>
  <c r="L2052" i="14"/>
  <c r="L2053" i="14"/>
  <c r="L2054" i="14"/>
  <c r="L2055" i="14"/>
  <c r="L2056" i="14"/>
  <c r="L2057" i="14"/>
  <c r="L2058" i="14"/>
  <c r="L2059" i="14"/>
  <c r="L2060" i="14"/>
  <c r="L2061" i="14"/>
  <c r="L2062" i="14"/>
  <c r="L2063" i="14"/>
  <c r="L2064" i="14"/>
  <c r="L2065" i="14"/>
  <c r="L2066" i="14"/>
  <c r="L2067" i="14"/>
  <c r="L2068" i="14"/>
  <c r="L2069" i="14"/>
  <c r="L2070" i="14"/>
  <c r="L2071" i="14"/>
  <c r="L2072" i="14"/>
  <c r="L2073" i="14"/>
  <c r="L2074" i="14"/>
  <c r="L2075" i="14"/>
  <c r="L2076" i="14"/>
  <c r="L2077" i="14"/>
  <c r="L2078" i="14"/>
  <c r="L2079" i="14"/>
  <c r="L2080" i="14"/>
  <c r="L2081" i="14"/>
  <c r="L2082" i="14"/>
  <c r="L2083" i="14"/>
  <c r="L2084" i="14"/>
  <c r="L2085" i="14"/>
  <c r="L2086" i="14"/>
  <c r="L2087" i="14"/>
  <c r="L2088" i="14"/>
  <c r="L2089" i="14"/>
  <c r="L2090" i="14"/>
  <c r="L2091" i="14"/>
  <c r="L2092" i="14"/>
  <c r="L2093" i="14"/>
  <c r="L2094" i="14"/>
  <c r="L2095" i="14"/>
  <c r="L2096" i="14"/>
  <c r="L2097" i="14"/>
  <c r="L2098" i="14"/>
  <c r="L2099" i="14"/>
  <c r="L2100" i="14"/>
  <c r="L2101" i="14"/>
  <c r="L2102" i="14"/>
  <c r="L2103" i="14"/>
  <c r="L2104" i="14"/>
  <c r="L2105" i="14"/>
  <c r="L2106" i="14"/>
  <c r="L2107" i="14"/>
  <c r="L2108" i="14"/>
  <c r="L2109" i="14"/>
  <c r="L2110" i="14"/>
  <c r="L2111" i="14"/>
  <c r="L2112" i="14"/>
  <c r="L2113" i="14"/>
  <c r="L2114" i="14"/>
  <c r="L2115" i="14"/>
  <c r="L2116" i="14"/>
  <c r="L2117" i="14"/>
  <c r="L2118" i="14"/>
  <c r="L2119" i="14"/>
  <c r="L2120" i="14"/>
  <c r="L2121" i="14"/>
  <c r="L2122" i="14"/>
  <c r="L2123" i="14"/>
  <c r="L2124" i="14"/>
  <c r="L2125" i="14"/>
  <c r="L2126" i="14"/>
  <c r="L2127" i="14"/>
  <c r="L2128" i="14"/>
  <c r="L2129" i="14"/>
  <c r="L2130" i="14"/>
  <c r="L2131" i="14"/>
  <c r="L2132" i="14"/>
  <c r="L2133" i="14"/>
  <c r="L2134" i="14"/>
  <c r="L659" i="14"/>
  <c r="L2135" i="14"/>
  <c r="L2136" i="14"/>
  <c r="L2137" i="14"/>
  <c r="L2138" i="14"/>
  <c r="L2139" i="14"/>
  <c r="L2140" i="14"/>
  <c r="L2141" i="14"/>
  <c r="L2142" i="14"/>
  <c r="L2143" i="14"/>
  <c r="L2144" i="14"/>
  <c r="L2145" i="14"/>
  <c r="L2146" i="14"/>
  <c r="L2147" i="14"/>
  <c r="L2148" i="14"/>
  <c r="L2149" i="14"/>
  <c r="L2150" i="14"/>
  <c r="L2151" i="14"/>
  <c r="L2152" i="14"/>
  <c r="L2153" i="14"/>
  <c r="L2154" i="14"/>
  <c r="L2155" i="14"/>
  <c r="L2156" i="14"/>
  <c r="L2157" i="14"/>
  <c r="L2158" i="14"/>
  <c r="L2159" i="14"/>
  <c r="L2160" i="14"/>
  <c r="L2161" i="14"/>
  <c r="L2162" i="14"/>
  <c r="L2163" i="14"/>
  <c r="L2164" i="14"/>
  <c r="L2165" i="14"/>
  <c r="L2166" i="14"/>
  <c r="L2167" i="14"/>
  <c r="L2168" i="14"/>
  <c r="L2169" i="14"/>
  <c r="L2170" i="14"/>
  <c r="L2171" i="14"/>
  <c r="L2172" i="14"/>
  <c r="L2173" i="14"/>
  <c r="L2174" i="14"/>
  <c r="L2175" i="14"/>
  <c r="L2176" i="14"/>
  <c r="L2177" i="14"/>
  <c r="L2178" i="14"/>
  <c r="L2179" i="14"/>
  <c r="L2180" i="14"/>
  <c r="L2181" i="14"/>
  <c r="L2182" i="14"/>
  <c r="L2183" i="14"/>
  <c r="L2184" i="14"/>
  <c r="L2185" i="14"/>
  <c r="L2186" i="14"/>
  <c r="L2187" i="14"/>
  <c r="L2188" i="14"/>
  <c r="L2189" i="14"/>
  <c r="L2190" i="14"/>
  <c r="L2191" i="14"/>
  <c r="L2192" i="14"/>
  <c r="L2193" i="14"/>
  <c r="L2194" i="14"/>
  <c r="L2195" i="14"/>
  <c r="L2196" i="14"/>
  <c r="L2197" i="14"/>
  <c r="L2198" i="14"/>
  <c r="L2199" i="14"/>
  <c r="L2200" i="14"/>
  <c r="L2201" i="14"/>
  <c r="L2202" i="14"/>
  <c r="L2203" i="14"/>
  <c r="L2204" i="14"/>
  <c r="L2205" i="14"/>
  <c r="L2206" i="14"/>
  <c r="L2207" i="14"/>
  <c r="L2208" i="14"/>
  <c r="L2209" i="14"/>
  <c r="L2210" i="14"/>
  <c r="L2211" i="14"/>
  <c r="L2212" i="14"/>
  <c r="L2213" i="14"/>
  <c r="L2214" i="14"/>
  <c r="L2215" i="14"/>
  <c r="L2216" i="14"/>
  <c r="L2217" i="14"/>
  <c r="L568" i="14"/>
  <c r="L2218" i="14"/>
  <c r="L2219" i="14"/>
  <c r="L2220" i="14"/>
  <c r="L2221" i="14"/>
  <c r="L2222" i="14"/>
  <c r="L2223" i="14"/>
  <c r="L2224" i="14"/>
  <c r="L2225" i="14"/>
  <c r="L2226" i="14"/>
  <c r="L2227" i="14"/>
  <c r="L2228" i="14"/>
  <c r="L2229" i="14"/>
  <c r="L2230" i="14"/>
  <c r="L2231" i="14"/>
  <c r="L2232" i="14"/>
  <c r="L2233" i="14"/>
  <c r="L2234" i="14"/>
  <c r="L2235" i="14"/>
  <c r="L2236" i="14"/>
  <c r="L2237" i="14"/>
  <c r="L2238" i="14"/>
  <c r="L2239" i="14"/>
  <c r="L594" i="14"/>
  <c r="L2240" i="14"/>
  <c r="L2241" i="14"/>
  <c r="L2242" i="14"/>
  <c r="L2243" i="14"/>
  <c r="L2244" i="14"/>
  <c r="L2245" i="14"/>
  <c r="L2246" i="14"/>
  <c r="L2247" i="14"/>
  <c r="L2248" i="14"/>
  <c r="L2249" i="14"/>
  <c r="L2250" i="14"/>
  <c r="L2251" i="14"/>
  <c r="L2252" i="14"/>
  <c r="L2253" i="14"/>
  <c r="L2254" i="14"/>
  <c r="L2255" i="14"/>
  <c r="L2256" i="14"/>
  <c r="L2257" i="14"/>
  <c r="L2258" i="14"/>
  <c r="L2259" i="14"/>
  <c r="L2260" i="14"/>
  <c r="L2261" i="14"/>
  <c r="L2262" i="14"/>
  <c r="L2263" i="14"/>
  <c r="L2264" i="14"/>
  <c r="L2265" i="14"/>
  <c r="L2266" i="14"/>
  <c r="L2267" i="14"/>
  <c r="L2268" i="14"/>
  <c r="L2269" i="14"/>
  <c r="L2270" i="14"/>
  <c r="L2271" i="14"/>
  <c r="L2272" i="14"/>
  <c r="L2273" i="14"/>
  <c r="L2274" i="14"/>
  <c r="L2275" i="14"/>
  <c r="L2276" i="14"/>
  <c r="L2277" i="14"/>
  <c r="L2278" i="14"/>
  <c r="L2279" i="14"/>
  <c r="L2280" i="14"/>
  <c r="L2281" i="14"/>
  <c r="L2282" i="14"/>
  <c r="L2283" i="14"/>
  <c r="L2284" i="14"/>
  <c r="L2285" i="14"/>
  <c r="L2286" i="14"/>
  <c r="L2287" i="14"/>
  <c r="L2288" i="14"/>
  <c r="L2289" i="14"/>
  <c r="L2290" i="14"/>
  <c r="L2291" i="14"/>
  <c r="L2292" i="14"/>
  <c r="L2293" i="14"/>
  <c r="L2294" i="14"/>
  <c r="L2295" i="14"/>
  <c r="L2296" i="14"/>
  <c r="L2297" i="14"/>
  <c r="L2298" i="14"/>
  <c r="L2299" i="14"/>
  <c r="L2300" i="14"/>
  <c r="L2301" i="14"/>
  <c r="L2302" i="14"/>
  <c r="L2303" i="14"/>
  <c r="L2304" i="14"/>
  <c r="L2305" i="14"/>
  <c r="L2306" i="14"/>
  <c r="L2307" i="14"/>
  <c r="L2308" i="14"/>
  <c r="L2309" i="14"/>
  <c r="L2310" i="14"/>
  <c r="L2311" i="14"/>
  <c r="L2312" i="14"/>
  <c r="L2313" i="14"/>
  <c r="L2314" i="14"/>
  <c r="L2315" i="14"/>
  <c r="L2316" i="14"/>
  <c r="L2317" i="14"/>
  <c r="L2318" i="14"/>
  <c r="L2319" i="14"/>
  <c r="L2320" i="14"/>
  <c r="L2321" i="14"/>
  <c r="L2322" i="14"/>
  <c r="L2323" i="14"/>
  <c r="L2324" i="14"/>
  <c r="L2325" i="14"/>
  <c r="L2326" i="14"/>
  <c r="L2327" i="14"/>
  <c r="L2328" i="14"/>
  <c r="L2329" i="14"/>
  <c r="L2330" i="14"/>
  <c r="L2331" i="14"/>
  <c r="L2332" i="14"/>
  <c r="L2333" i="14"/>
  <c r="L2334" i="14"/>
  <c r="L2335" i="14"/>
  <c r="L2336" i="14"/>
  <c r="L2337" i="14"/>
  <c r="L2338" i="14"/>
  <c r="L2339" i="14"/>
  <c r="L2340" i="14"/>
  <c r="L2341" i="14"/>
  <c r="L2342" i="14"/>
  <c r="L2343" i="14"/>
  <c r="L2344" i="14"/>
  <c r="L2345" i="14"/>
  <c r="L2346" i="14"/>
  <c r="L863" i="14"/>
  <c r="L2347" i="14"/>
  <c r="L2348" i="14"/>
  <c r="L2349" i="14"/>
  <c r="L2350" i="14"/>
  <c r="L2351" i="14"/>
  <c r="L2352" i="14"/>
  <c r="L2353" i="14"/>
  <c r="L2354" i="14"/>
  <c r="L2355" i="14"/>
  <c r="L2356" i="14"/>
  <c r="L2357" i="14"/>
  <c r="L2358" i="14"/>
  <c r="L2359" i="14"/>
  <c r="L2360" i="14"/>
  <c r="L2361" i="14"/>
  <c r="L2362" i="14"/>
  <c r="L2363" i="14"/>
  <c r="L2364" i="14"/>
  <c r="L2365" i="14"/>
  <c r="L2366" i="14"/>
  <c r="L2367" i="14"/>
  <c r="L2368" i="14"/>
  <c r="L2369" i="14"/>
  <c r="L2370" i="14"/>
  <c r="L2371" i="14"/>
  <c r="L2372" i="14"/>
  <c r="L2373" i="14"/>
  <c r="L2374" i="14"/>
  <c r="L2375" i="14"/>
  <c r="L2376" i="14"/>
  <c r="L555" i="14"/>
  <c r="L2377" i="14"/>
  <c r="L2378" i="14"/>
  <c r="L2379" i="14"/>
  <c r="L2380" i="14"/>
  <c r="L2381" i="14"/>
  <c r="L2382" i="14"/>
  <c r="L2383" i="14"/>
  <c r="L2384" i="14"/>
  <c r="L2385" i="14"/>
  <c r="L2386" i="14"/>
  <c r="L2387" i="14"/>
  <c r="L2388" i="14"/>
  <c r="L2389" i="14"/>
  <c r="L2390" i="14"/>
  <c r="L2391" i="14"/>
  <c r="L2392" i="14"/>
  <c r="L2393" i="14"/>
  <c r="L2394" i="14"/>
  <c r="L2395" i="14"/>
  <c r="L2396" i="14"/>
  <c r="L2397" i="14"/>
  <c r="L2398" i="14"/>
  <c r="L2399" i="14"/>
  <c r="L2400" i="14"/>
  <c r="L2401" i="14"/>
  <c r="L2402" i="14"/>
  <c r="L2403" i="14"/>
  <c r="L2404" i="14"/>
  <c r="L2405" i="14"/>
  <c r="L2406" i="14"/>
  <c r="L2407" i="14"/>
  <c r="L2408" i="14"/>
  <c r="L2409" i="14"/>
  <c r="L2410" i="14"/>
  <c r="L2411" i="14"/>
  <c r="L2412" i="14"/>
  <c r="L2413" i="14"/>
  <c r="L2414" i="14"/>
  <c r="L2415" i="14"/>
  <c r="L2416" i="14"/>
  <c r="L2417" i="14"/>
  <c r="L2418" i="14"/>
  <c r="L2419" i="14"/>
  <c r="L2420" i="14"/>
  <c r="L2421" i="14"/>
  <c r="L2422" i="14"/>
  <c r="L2423" i="14"/>
  <c r="L2424" i="14"/>
  <c r="L2425" i="14"/>
  <c r="L2426" i="14"/>
  <c r="L2427" i="14"/>
  <c r="L2428" i="14"/>
  <c r="L595" i="14"/>
  <c r="L2429" i="14"/>
  <c r="L2430" i="14"/>
  <c r="L2431" i="14"/>
  <c r="L2432" i="14"/>
  <c r="L2433" i="14"/>
  <c r="L2434" i="14"/>
  <c r="L2435" i="14"/>
  <c r="L2436" i="14"/>
  <c r="L2437" i="14"/>
  <c r="L2438" i="14"/>
  <c r="L2439" i="14"/>
  <c r="L2440" i="14"/>
  <c r="L2441" i="14"/>
  <c r="L2442" i="14"/>
  <c r="L2443" i="14"/>
  <c r="L2444" i="14"/>
  <c r="L2445" i="14"/>
  <c r="L2446" i="14"/>
  <c r="L2447" i="14"/>
  <c r="L2448" i="14"/>
  <c r="L2449" i="14"/>
  <c r="L2450" i="14"/>
  <c r="L2451" i="14"/>
  <c r="L2452" i="14"/>
  <c r="L2453" i="14"/>
  <c r="L2454" i="14"/>
  <c r="L2455" i="14"/>
  <c r="L2456" i="14"/>
  <c r="L2457" i="14"/>
  <c r="L2458" i="14"/>
  <c r="L2459" i="14"/>
  <c r="L596" i="14"/>
  <c r="L2460" i="14"/>
  <c r="L2461" i="14"/>
  <c r="L2462" i="14"/>
  <c r="L2463" i="14"/>
  <c r="L2464" i="14"/>
  <c r="L2465" i="14"/>
  <c r="L2466" i="14"/>
  <c r="L2467" i="14"/>
  <c r="L2468" i="14"/>
  <c r="L2469" i="14"/>
  <c r="L2470" i="14"/>
  <c r="L2471" i="14"/>
  <c r="L2472" i="14"/>
  <c r="L2473" i="14"/>
  <c r="L2474" i="14"/>
  <c r="L2475" i="14"/>
  <c r="L2476" i="14"/>
  <c r="L2477" i="14"/>
  <c r="L2478" i="14"/>
  <c r="L2479" i="14"/>
  <c r="L2480" i="14"/>
  <c r="L2481" i="14"/>
  <c r="L2482" i="14"/>
  <c r="L2483" i="14"/>
  <c r="L2484" i="14"/>
  <c r="L2485" i="14"/>
  <c r="L2486" i="14"/>
  <c r="L2487" i="14"/>
  <c r="L864" i="14"/>
  <c r="L2488" i="14"/>
  <c r="L2489" i="14"/>
  <c r="L2490" i="14"/>
  <c r="L2491" i="14"/>
  <c r="L2492" i="14"/>
  <c r="L2493" i="14"/>
  <c r="L2494" i="14"/>
  <c r="L2495" i="14"/>
  <c r="L2496" i="14"/>
  <c r="L2497" i="14"/>
  <c r="L2498" i="14"/>
  <c r="L2499" i="14"/>
  <c r="L2500" i="14"/>
  <c r="L2501" i="14"/>
  <c r="L2502" i="14"/>
  <c r="L2503" i="14"/>
  <c r="L2504" i="14"/>
  <c r="L2505" i="14"/>
  <c r="L2506" i="14"/>
  <c r="L2507" i="14"/>
  <c r="L2508" i="14"/>
  <c r="L2509" i="14"/>
  <c r="L2510" i="14"/>
  <c r="L2511" i="14"/>
  <c r="L2512" i="14"/>
  <c r="L2513" i="14"/>
  <c r="L2514" i="14"/>
  <c r="L2515" i="14"/>
  <c r="L2516" i="14"/>
  <c r="L2517" i="14"/>
  <c r="L2518" i="14"/>
  <c r="L2519" i="14"/>
  <c r="L2520" i="14"/>
  <c r="L2521" i="14"/>
  <c r="L2522" i="14"/>
  <c r="L2523" i="14"/>
  <c r="L2524" i="14"/>
  <c r="L2525" i="14"/>
  <c r="L2526" i="14"/>
  <c r="L2527" i="14"/>
  <c r="L2528" i="14"/>
  <c r="L2529" i="14"/>
  <c r="L2530" i="14"/>
  <c r="L2531" i="14"/>
  <c r="L2532" i="14"/>
  <c r="L2533" i="14"/>
  <c r="L2534" i="14"/>
  <c r="L2535" i="14"/>
  <c r="L865" i="14"/>
  <c r="L2536" i="14"/>
  <c r="L2537" i="14"/>
  <c r="L2538" i="14"/>
  <c r="L544" i="14"/>
  <c r="L2539" i="14"/>
  <c r="L2540" i="14"/>
  <c r="L2541" i="14"/>
  <c r="L2542" i="14"/>
  <c r="L2543" i="14"/>
  <c r="L2544" i="14"/>
  <c r="L2545" i="14"/>
  <c r="L2546" i="14"/>
  <c r="L2547" i="14"/>
  <c r="L2548" i="14"/>
  <c r="L2549" i="14"/>
  <c r="L2550" i="14"/>
  <c r="L2551" i="14"/>
  <c r="L2552" i="14"/>
  <c r="L2553" i="14"/>
  <c r="L2554" i="14"/>
  <c r="L2555" i="14"/>
  <c r="L2556" i="14"/>
  <c r="L2557" i="14"/>
  <c r="L2558" i="14"/>
  <c r="L2559" i="14"/>
  <c r="L2560" i="14"/>
  <c r="L2561" i="14"/>
  <c r="L2562" i="14"/>
  <c r="L2563" i="14"/>
  <c r="L2564" i="14"/>
  <c r="L2565" i="14"/>
  <c r="L2566" i="14"/>
  <c r="L2567" i="14"/>
  <c r="L2568" i="14"/>
  <c r="L597" i="14"/>
  <c r="L2569" i="14"/>
  <c r="L2570" i="14"/>
  <c r="L2571" i="14"/>
  <c r="L2572" i="14"/>
  <c r="L2573" i="14"/>
  <c r="L2574" i="14"/>
  <c r="L2575" i="14"/>
  <c r="L2576" i="14"/>
  <c r="L2577" i="14"/>
  <c r="L2578" i="14"/>
  <c r="L2579" i="14"/>
  <c r="L2580" i="14"/>
  <c r="L2581" i="14"/>
  <c r="L2582" i="14"/>
  <c r="L2583" i="14"/>
  <c r="L2584" i="14"/>
  <c r="L2585" i="14"/>
  <c r="L2586" i="14"/>
  <c r="L2587" i="14"/>
  <c r="L2588" i="14"/>
  <c r="L2589" i="14"/>
  <c r="L2590" i="14"/>
  <c r="L2591" i="14"/>
  <c r="L2592" i="14"/>
  <c r="L866" i="14"/>
  <c r="L2593" i="14"/>
  <c r="L2594" i="14"/>
  <c r="L2595" i="14"/>
  <c r="L2596" i="14"/>
  <c r="L2597" i="14"/>
  <c r="L2598" i="14"/>
  <c r="L2599" i="14"/>
  <c r="L2600" i="14"/>
  <c r="L2601" i="14"/>
  <c r="L2602" i="14"/>
  <c r="L2603" i="14"/>
  <c r="L2604" i="14"/>
  <c r="L2605" i="14"/>
  <c r="L2606" i="14"/>
  <c r="L2607" i="14"/>
  <c r="L2608" i="14"/>
  <c r="L2609" i="14"/>
  <c r="L2610" i="14"/>
  <c r="L2611" i="14"/>
  <c r="L2612" i="14"/>
  <c r="L2613" i="14"/>
  <c r="L2614" i="14"/>
  <c r="L2615" i="14"/>
  <c r="L2616" i="14"/>
  <c r="L2617" i="14"/>
  <c r="L2618" i="14"/>
  <c r="L2619" i="14"/>
  <c r="L2620" i="14"/>
  <c r="L2621" i="14"/>
  <c r="L2622" i="14"/>
  <c r="L2623" i="14"/>
  <c r="L2624" i="14"/>
  <c r="L2625" i="14"/>
  <c r="L2626" i="14"/>
  <c r="L2627" i="14"/>
  <c r="L2628" i="14"/>
  <c r="L2629" i="14"/>
  <c r="L2630" i="14"/>
  <c r="L2631" i="14"/>
  <c r="L2632" i="14"/>
  <c r="L2633" i="14"/>
  <c r="L556" i="14"/>
  <c r="L549" i="14"/>
  <c r="L550" i="14"/>
  <c r="L551" i="14"/>
  <c r="L557" i="14"/>
  <c r="L569" i="14"/>
  <c r="L570" i="14"/>
  <c r="L598" i="14"/>
  <c r="L563" i="14"/>
  <c r="L599" i="14"/>
  <c r="L552" i="14"/>
  <c r="L564" i="14"/>
  <c r="L660" i="14"/>
  <c r="L571" i="14"/>
  <c r="L867" i="14"/>
  <c r="L600" i="14"/>
  <c r="L661" i="14"/>
  <c r="L868" i="14"/>
  <c r="L662" i="14"/>
  <c r="L572" i="14"/>
  <c r="L573" i="14"/>
  <c r="L601" i="14"/>
  <c r="L565" i="14"/>
  <c r="L574" i="14"/>
  <c r="L869" i="14"/>
  <c r="L870" i="14"/>
  <c r="L663" i="14"/>
  <c r="L602" i="14"/>
  <c r="L664" i="14"/>
  <c r="L665" i="14"/>
  <c r="L871" i="14"/>
  <c r="L872" i="14"/>
  <c r="L873" i="14"/>
  <c r="L874" i="14"/>
  <c r="L603" i="14"/>
  <c r="L875" i="14"/>
  <c r="L876" i="14"/>
  <c r="L604" i="14"/>
  <c r="L877" i="14"/>
  <c r="L575" i="14"/>
  <c r="L666" i="14"/>
  <c r="L576" i="14"/>
  <c r="L878" i="14"/>
  <c r="L605" i="14"/>
  <c r="L667" i="14"/>
  <c r="L2634" i="14"/>
  <c r="L2635" i="14"/>
  <c r="L2636" i="14"/>
  <c r="L2637" i="14"/>
  <c r="L2638" i="14"/>
  <c r="L2639" i="14"/>
  <c r="L2640" i="14"/>
  <c r="L2641" i="14"/>
  <c r="L2642" i="14"/>
  <c r="L879" i="14"/>
  <c r="L2643" i="14"/>
  <c r="L668" i="14"/>
  <c r="L2644" i="14"/>
  <c r="L2645" i="14"/>
  <c r="L880" i="14"/>
  <c r="L881" i="14"/>
  <c r="L2646" i="14"/>
  <c r="L2647" i="14"/>
  <c r="L882" i="14"/>
  <c r="L2648" i="14"/>
  <c r="L2649" i="14"/>
  <c r="L669" i="14"/>
  <c r="L2650" i="14"/>
  <c r="L2651" i="14"/>
  <c r="L2652" i="14"/>
  <c r="L2653" i="14"/>
  <c r="L670" i="14"/>
  <c r="L671" i="14"/>
  <c r="L883" i="14"/>
  <c r="L884" i="14"/>
  <c r="L672" i="14"/>
  <c r="L885" i="14"/>
  <c r="L886" i="14"/>
  <c r="L2654" i="14"/>
  <c r="L673" i="14"/>
  <c r="L2655" i="14"/>
  <c r="L2656" i="14"/>
  <c r="L2657" i="14"/>
  <c r="L674" i="14"/>
  <c r="L887" i="14"/>
  <c r="L2658" i="14"/>
  <c r="L888" i="14"/>
  <c r="L2659" i="14"/>
  <c r="L2660" i="14"/>
  <c r="L2661" i="14"/>
  <c r="L2662" i="14"/>
  <c r="L2663" i="14"/>
  <c r="L2664" i="14"/>
  <c r="L675" i="14"/>
  <c r="L2665" i="14"/>
  <c r="L2666" i="14"/>
  <c r="L889" i="14"/>
  <c r="L2667" i="14"/>
  <c r="L2668" i="14"/>
  <c r="L2669" i="14"/>
  <c r="L2670" i="14"/>
  <c r="L606" i="14"/>
  <c r="L890" i="14"/>
  <c r="L676" i="14"/>
  <c r="L891" i="14"/>
  <c r="L2671" i="14"/>
  <c r="L2672" i="14"/>
  <c r="L2673" i="14"/>
  <c r="L677" i="14"/>
  <c r="L2674" i="14"/>
  <c r="L2675" i="14"/>
  <c r="L678" i="14"/>
  <c r="L679" i="14"/>
  <c r="L2676" i="14"/>
  <c r="L2677" i="14"/>
  <c r="L2678" i="14"/>
  <c r="L2679" i="14"/>
  <c r="L2680" i="14"/>
  <c r="L2681" i="14"/>
  <c r="L2682" i="14"/>
  <c r="L892" i="14"/>
  <c r="L2683" i="14"/>
  <c r="L680" i="14"/>
  <c r="L2684" i="14"/>
  <c r="L893" i="14"/>
  <c r="L2685" i="14"/>
  <c r="L681" i="14"/>
  <c r="L894" i="14"/>
  <c r="L2686" i="14"/>
  <c r="L682" i="14"/>
  <c r="L2687" i="14"/>
  <c r="L2688" i="14"/>
  <c r="L2689" i="14"/>
  <c r="L2690" i="14"/>
  <c r="L607" i="14"/>
  <c r="L2691" i="14"/>
  <c r="L895" i="14"/>
  <c r="L2692" i="14"/>
  <c r="L2693" i="14"/>
  <c r="L896" i="14"/>
  <c r="L2694" i="14"/>
  <c r="L2695" i="14"/>
  <c r="L897" i="14"/>
  <c r="L2696" i="14"/>
  <c r="L2697" i="14"/>
  <c r="L898" i="14"/>
  <c r="L2698" i="14"/>
  <c r="L683" i="14"/>
  <c r="L2699" i="14"/>
  <c r="L2700" i="14"/>
  <c r="L899" i="14"/>
  <c r="L2701" i="14"/>
  <c r="L2702" i="14"/>
  <c r="L900" i="14"/>
  <c r="L2703" i="14"/>
  <c r="L2704" i="14"/>
  <c r="L2705" i="14"/>
  <c r="L2706" i="14"/>
  <c r="L2707" i="14"/>
  <c r="L2708" i="14"/>
  <c r="L684" i="14"/>
  <c r="L2709" i="14"/>
  <c r="L2710" i="14"/>
  <c r="L2711" i="14"/>
  <c r="L2712" i="14"/>
  <c r="L901" i="14"/>
  <c r="L902" i="14"/>
  <c r="L903" i="14"/>
  <c r="L2713" i="14"/>
  <c r="L904" i="14"/>
  <c r="L685" i="14"/>
  <c r="L2714" i="14"/>
  <c r="L905" i="14"/>
  <c r="L2715" i="14"/>
  <c r="L906" i="14"/>
  <c r="L686" i="14"/>
  <c r="L2716" i="14"/>
  <c r="L2717" i="14"/>
  <c r="L687" i="14"/>
  <c r="L2718" i="14"/>
  <c r="L2719" i="14"/>
  <c r="L2720" i="14"/>
  <c r="L2721" i="14"/>
  <c r="L2722" i="14"/>
  <c r="L688" i="14"/>
  <c r="L907" i="14"/>
  <c r="L908" i="14"/>
  <c r="L689" i="14"/>
  <c r="L2723" i="14"/>
  <c r="L2724" i="14"/>
  <c r="L909" i="14"/>
  <c r="L2725" i="14"/>
  <c r="L2726" i="14"/>
  <c r="L2727" i="14"/>
  <c r="L910" i="14"/>
  <c r="L911" i="14"/>
  <c r="L912" i="14"/>
  <c r="L690" i="14"/>
  <c r="L2728" i="14"/>
  <c r="L913" i="14"/>
  <c r="L914" i="14"/>
  <c r="L2729" i="14"/>
  <c r="L691" i="14"/>
  <c r="L915" i="14"/>
  <c r="L2730" i="14"/>
  <c r="L2731" i="14"/>
  <c r="L916" i="14"/>
  <c r="L917" i="14"/>
  <c r="L2732" i="14"/>
  <c r="L2733" i="14"/>
  <c r="L918" i="14"/>
  <c r="L919" i="14"/>
  <c r="L920" i="14"/>
  <c r="L921" i="14"/>
  <c r="L2734" i="14"/>
  <c r="L2735" i="14"/>
  <c r="L2736" i="14"/>
  <c r="L2737" i="14"/>
  <c r="L2738" i="14"/>
  <c r="L2739" i="14"/>
  <c r="L2740" i="14"/>
  <c r="L2741" i="14"/>
  <c r="L2742" i="14"/>
  <c r="L2743" i="14"/>
  <c r="L2744" i="14"/>
  <c r="L2745" i="14"/>
  <c r="L2746" i="14"/>
  <c r="L2747" i="14"/>
  <c r="L2748" i="14"/>
  <c r="L2749" i="14"/>
  <c r="L2750" i="14"/>
  <c r="L2751" i="14"/>
  <c r="L2752" i="14"/>
  <c r="L2753" i="14"/>
  <c r="L2754" i="14"/>
  <c r="L2755" i="14"/>
  <c r="M7" i="15"/>
  <c r="M6" i="15"/>
  <c r="M5" i="15"/>
  <c r="M4" i="15"/>
  <c r="M3" i="15"/>
  <c r="J2" i="14"/>
  <c r="J547" i="14"/>
  <c r="J7" i="14"/>
  <c r="J180" i="14"/>
  <c r="J19" i="14"/>
  <c r="J16" i="14"/>
  <c r="J553" i="14"/>
  <c r="J126" i="14"/>
  <c r="J560" i="14"/>
  <c r="J6" i="14"/>
  <c r="J559" i="14"/>
  <c r="J922" i="14"/>
  <c r="J12" i="14"/>
  <c r="J9" i="14"/>
  <c r="J29" i="14"/>
  <c r="J577" i="14"/>
  <c r="J42" i="14"/>
  <c r="J923" i="14"/>
  <c r="J558" i="14"/>
  <c r="J13" i="14"/>
  <c r="J74" i="14"/>
  <c r="J2756" i="14"/>
  <c r="J247" i="14"/>
  <c r="J566" i="14"/>
  <c r="J608" i="14"/>
  <c r="J578" i="14"/>
  <c r="J11" i="14"/>
  <c r="J18" i="14"/>
  <c r="J2757" i="14"/>
  <c r="J924" i="14"/>
  <c r="J170" i="14"/>
  <c r="J2758" i="14"/>
  <c r="J579" i="14"/>
  <c r="J2759" i="14"/>
  <c r="J305" i="14"/>
  <c r="J580" i="14"/>
  <c r="J2760" i="14"/>
  <c r="J20" i="14"/>
  <c r="J925" i="14"/>
  <c r="J692" i="14"/>
  <c r="J2761" i="14"/>
  <c r="J618" i="14"/>
  <c r="J30" i="14"/>
  <c r="J47" i="14"/>
  <c r="J43" i="14"/>
  <c r="J610" i="14"/>
  <c r="J926" i="14"/>
  <c r="J49" i="14"/>
  <c r="J927" i="14"/>
  <c r="J609" i="14"/>
  <c r="J611" i="14"/>
  <c r="J2762" i="14"/>
  <c r="J928" i="14"/>
  <c r="J619" i="14"/>
  <c r="J2763" i="14"/>
  <c r="J612" i="14"/>
  <c r="J2764" i="14"/>
  <c r="J39" i="14"/>
  <c r="J613" i="14"/>
  <c r="J33" i="14"/>
  <c r="J614" i="14"/>
  <c r="J2765" i="14"/>
  <c r="J929" i="14"/>
  <c r="J268" i="14"/>
  <c r="J2766" i="14"/>
  <c r="J95" i="14"/>
  <c r="J307" i="14"/>
  <c r="J10" i="14"/>
  <c r="J2767" i="14"/>
  <c r="J2768" i="14"/>
  <c r="J2769" i="14"/>
  <c r="J693" i="14"/>
  <c r="J259" i="14"/>
  <c r="J2770" i="14"/>
  <c r="J615" i="14"/>
  <c r="J620" i="14"/>
  <c r="J2771" i="14"/>
  <c r="J2772" i="14"/>
  <c r="J2773" i="14"/>
  <c r="J930" i="14"/>
  <c r="J141" i="14"/>
  <c r="J621" i="14"/>
  <c r="J931" i="14"/>
  <c r="J932" i="14"/>
  <c r="J622" i="14"/>
  <c r="J2774" i="14"/>
  <c r="J623" i="14"/>
  <c r="J694" i="14"/>
  <c r="J2775" i="14"/>
  <c r="J624" i="14"/>
  <c r="J2776" i="14"/>
  <c r="J616" i="14"/>
  <c r="J933" i="14"/>
  <c r="J240" i="14"/>
  <c r="J110" i="14"/>
  <c r="J2777" i="14"/>
  <c r="J2778" i="14"/>
  <c r="J2779" i="14"/>
  <c r="J2780" i="14"/>
  <c r="J2781" i="14"/>
  <c r="J2782" i="14"/>
  <c r="J2783" i="14"/>
  <c r="J934" i="14"/>
  <c r="J2784" i="14"/>
  <c r="J625" i="14"/>
  <c r="J2785" i="14"/>
  <c r="J2786" i="14"/>
  <c r="J704" i="14"/>
  <c r="J2787" i="14"/>
  <c r="J127" i="14"/>
  <c r="J2788" i="14"/>
  <c r="J2789" i="14"/>
  <c r="J2790" i="14"/>
  <c r="J2791" i="14"/>
  <c r="J2792" i="14"/>
  <c r="J2793" i="14"/>
  <c r="J2794" i="14"/>
  <c r="J2795" i="14"/>
  <c r="J705" i="14"/>
  <c r="J935" i="14"/>
  <c r="J2796" i="14"/>
  <c r="J2797" i="14"/>
  <c r="J2798" i="14"/>
  <c r="J696" i="14"/>
  <c r="J2799" i="14"/>
  <c r="J318" i="14"/>
  <c r="J2800" i="14"/>
  <c r="J706" i="14"/>
  <c r="J2801" i="14"/>
  <c r="J2802" i="14"/>
  <c r="J2803" i="14"/>
  <c r="J936" i="14"/>
  <c r="J2804" i="14"/>
  <c r="J2805" i="14"/>
  <c r="J2806" i="14"/>
  <c r="J2807" i="14"/>
  <c r="J167" i="14"/>
  <c r="J697" i="14"/>
  <c r="J707" i="14"/>
  <c r="J90" i="14"/>
  <c r="J2808" i="14"/>
  <c r="J2809" i="14"/>
  <c r="J708" i="14"/>
  <c r="J2810" i="14"/>
  <c r="J937" i="14"/>
  <c r="J2811" i="14"/>
  <c r="J2812" i="14"/>
  <c r="J709" i="14"/>
  <c r="J2813" i="14"/>
  <c r="J2814" i="14"/>
  <c r="J2815" i="14"/>
  <c r="J80" i="14"/>
  <c r="J938" i="14"/>
  <c r="J2816" i="14"/>
  <c r="J698" i="14"/>
  <c r="J710" i="14"/>
  <c r="J939" i="14"/>
  <c r="J2817" i="14"/>
  <c r="J699" i="14"/>
  <c r="J306" i="14"/>
  <c r="J2818" i="14"/>
  <c r="J2819" i="14"/>
  <c r="J135" i="14"/>
  <c r="J2820" i="14"/>
  <c r="J2821" i="14"/>
  <c r="J2822" i="14"/>
  <c r="J2823" i="14"/>
  <c r="J2824" i="14"/>
  <c r="J2825" i="14"/>
  <c r="J2826" i="14"/>
  <c r="J2827" i="14"/>
  <c r="J2828" i="14"/>
  <c r="J711" i="14"/>
  <c r="J940" i="14"/>
  <c r="J2829" i="14"/>
  <c r="J2830" i="14"/>
  <c r="J2831" i="14"/>
  <c r="J2832" i="14"/>
  <c r="J712" i="14"/>
  <c r="J2833" i="14"/>
  <c r="J713" i="14"/>
  <c r="J2834" i="14"/>
  <c r="J2835" i="14"/>
  <c r="J714" i="14"/>
  <c r="J2836" i="14"/>
  <c r="J715" i="14"/>
  <c r="J2837" i="14"/>
  <c r="J716" i="14"/>
  <c r="J700" i="14"/>
  <c r="J308" i="14"/>
  <c r="J2838" i="14"/>
  <c r="J2839" i="14"/>
  <c r="J717" i="14"/>
  <c r="J941" i="14"/>
  <c r="J2840" i="14"/>
  <c r="J2841" i="14"/>
  <c r="J718" i="14"/>
  <c r="J309" i="14"/>
  <c r="J238" i="14"/>
  <c r="J2842" i="14"/>
  <c r="J2843" i="14"/>
  <c r="J942" i="14"/>
  <c r="J2844" i="14"/>
  <c r="J2845" i="14"/>
  <c r="J2846" i="14"/>
  <c r="J248" i="14"/>
  <c r="J2847" i="14"/>
  <c r="J2848" i="14"/>
  <c r="J701" i="14"/>
  <c r="J2849" i="14"/>
  <c r="J1045" i="14"/>
  <c r="J2850" i="14"/>
  <c r="J943" i="14"/>
  <c r="J719" i="14"/>
  <c r="J2851" i="14"/>
  <c r="J2852" i="14"/>
  <c r="J2853" i="14"/>
  <c r="J2854" i="14"/>
  <c r="J2855" i="14"/>
  <c r="J2856" i="14"/>
  <c r="J190" i="14"/>
  <c r="J944" i="14"/>
  <c r="J720" i="14"/>
  <c r="J2857" i="14"/>
  <c r="J721" i="14"/>
  <c r="J2858" i="14"/>
  <c r="J2859" i="14"/>
  <c r="J2860" i="14"/>
  <c r="J945" i="14"/>
  <c r="J2861" i="14"/>
  <c r="J2862" i="14"/>
  <c r="J946" i="14"/>
  <c r="J178" i="14"/>
  <c r="J2863" i="14"/>
  <c r="J722" i="14"/>
  <c r="J181" i="14"/>
  <c r="J2864" i="14"/>
  <c r="J2865" i="14"/>
  <c r="J723" i="14"/>
  <c r="J947" i="14"/>
  <c r="J2866" i="14"/>
  <c r="J2867" i="14"/>
  <c r="J2868" i="14"/>
  <c r="J2869" i="14"/>
  <c r="J724" i="14"/>
  <c r="J948" i="14"/>
  <c r="J2870" i="14"/>
  <c r="J949" i="14"/>
  <c r="J2871" i="14"/>
  <c r="J2872" i="14"/>
  <c r="J2873" i="14"/>
  <c r="J695" i="14"/>
  <c r="J725" i="14"/>
  <c r="J2874" i="14"/>
  <c r="J702" i="14"/>
  <c r="J950" i="14"/>
  <c r="J726" i="14"/>
  <c r="J2875" i="14"/>
  <c r="J2876" i="14"/>
  <c r="J2877" i="14"/>
  <c r="J727" i="14"/>
  <c r="J951" i="14"/>
  <c r="J703" i="14"/>
  <c r="J276" i="14"/>
  <c r="J952" i="14"/>
  <c r="J2879" i="14"/>
  <c r="J2880" i="14"/>
  <c r="J728" i="14"/>
  <c r="J2881" i="14"/>
  <c r="J2882" i="14"/>
  <c r="J2883" i="14"/>
  <c r="J2884" i="14"/>
  <c r="J2885" i="14"/>
  <c r="J2886" i="14"/>
  <c r="J2887" i="14"/>
  <c r="J2888" i="14"/>
  <c r="J2889" i="14"/>
  <c r="J2890" i="14"/>
  <c r="J319" i="14"/>
  <c r="J2891" i="14"/>
  <c r="J2892" i="14"/>
  <c r="J2893" i="14"/>
  <c r="J2894" i="14"/>
  <c r="J2895" i="14"/>
  <c r="J2896" i="14"/>
  <c r="J729" i="14"/>
  <c r="J2897" i="14"/>
  <c r="J2898" i="14"/>
  <c r="J2899" i="14"/>
  <c r="J2900" i="14"/>
  <c r="J730" i="14"/>
  <c r="J2901" i="14"/>
  <c r="J2902" i="14"/>
  <c r="J343" i="14"/>
  <c r="J2903" i="14"/>
  <c r="J731" i="14"/>
  <c r="J954" i="14"/>
  <c r="J2904" i="14"/>
  <c r="J2905" i="14"/>
  <c r="J2906" i="14"/>
  <c r="J320" i="14"/>
  <c r="J344" i="14"/>
  <c r="J2907" i="14"/>
  <c r="J2908" i="14"/>
  <c r="J2909" i="14"/>
  <c r="J2910" i="14"/>
  <c r="J955" i="14"/>
  <c r="J2911" i="14"/>
  <c r="J956" i="14"/>
  <c r="J2912" i="14"/>
  <c r="J2913" i="14"/>
  <c r="J2914" i="14"/>
  <c r="J2915" i="14"/>
  <c r="J957" i="14"/>
  <c r="J2916" i="14"/>
  <c r="J2917" i="14"/>
  <c r="J2918" i="14"/>
  <c r="J2919" i="14"/>
  <c r="J345" i="14"/>
  <c r="J2920" i="14"/>
  <c r="J2921" i="14"/>
  <c r="J2922" i="14"/>
  <c r="J2923" i="14"/>
  <c r="J2924" i="14"/>
  <c r="J2925" i="14"/>
  <c r="J2926" i="14"/>
  <c r="J2927" i="14"/>
  <c r="J2928" i="14"/>
  <c r="J2929" i="14"/>
  <c r="J2930" i="14"/>
  <c r="J2931" i="14"/>
  <c r="J958" i="14"/>
  <c r="J2932" i="14"/>
  <c r="J2933" i="14"/>
  <c r="J2934" i="14"/>
  <c r="J2935" i="14"/>
  <c r="J2936" i="14"/>
  <c r="J959" i="14"/>
  <c r="J2937" i="14"/>
  <c r="J2938" i="14"/>
  <c r="J2939" i="14"/>
  <c r="J2940" i="14"/>
  <c r="J2941" i="14"/>
  <c r="J2942" i="14"/>
  <c r="J2943" i="14"/>
  <c r="J2944" i="14"/>
  <c r="J2945" i="14"/>
  <c r="J2946" i="14"/>
  <c r="J2947" i="14"/>
  <c r="J2948" i="14"/>
  <c r="J2949" i="14"/>
  <c r="J2950" i="14"/>
  <c r="J2951" i="14"/>
  <c r="J2952" i="14"/>
  <c r="J2953" i="14"/>
  <c r="J2954" i="14"/>
  <c r="J2955" i="14"/>
  <c r="J2956" i="14"/>
  <c r="J2957" i="14"/>
  <c r="J2958" i="14"/>
  <c r="J2959" i="14"/>
  <c r="J2960" i="14"/>
  <c r="J2961" i="14"/>
  <c r="J2962" i="14"/>
  <c r="J2963" i="14"/>
  <c r="J2964" i="14"/>
  <c r="J2965" i="14"/>
  <c r="J2966" i="14"/>
  <c r="J2967" i="14"/>
  <c r="J2968" i="14"/>
  <c r="J2969" i="14"/>
  <c r="J2970" i="14"/>
  <c r="J626" i="14"/>
  <c r="J2971" i="14"/>
  <c r="J960" i="14"/>
  <c r="J2972" i="14"/>
  <c r="J2973" i="14"/>
  <c r="J2974" i="14"/>
  <c r="J2975" i="14"/>
  <c r="J2976" i="14"/>
  <c r="J2977" i="14"/>
  <c r="J961" i="14"/>
  <c r="J2978" i="14"/>
  <c r="J2979" i="14"/>
  <c r="J962" i="14"/>
  <c r="J2980" i="14"/>
  <c r="J2981" i="14"/>
  <c r="J963" i="14"/>
  <c r="J2982" i="14"/>
  <c r="J2983" i="14"/>
  <c r="J2984" i="14"/>
  <c r="J2985" i="14"/>
  <c r="J2986" i="14"/>
  <c r="J286" i="14"/>
  <c r="J2987" i="14"/>
  <c r="J2988" i="14"/>
  <c r="J2989" i="14"/>
  <c r="J2990" i="14"/>
  <c r="J2991" i="14"/>
  <c r="J2992" i="14"/>
  <c r="J2993" i="14"/>
  <c r="J2994" i="14"/>
  <c r="J2995" i="14"/>
  <c r="J964" i="14"/>
  <c r="J2996" i="14"/>
  <c r="J2997" i="14"/>
  <c r="J2998" i="14"/>
  <c r="J2999" i="14"/>
  <c r="J3000" i="14"/>
  <c r="J3001" i="14"/>
  <c r="J3002" i="14"/>
  <c r="J3003" i="14"/>
  <c r="J3004" i="14"/>
  <c r="J3005" i="14"/>
  <c r="J3006" i="14"/>
  <c r="J3007" i="14"/>
  <c r="J965" i="14"/>
  <c r="J3008" i="14"/>
  <c r="J3009" i="14"/>
  <c r="J3010" i="14"/>
  <c r="J3011" i="14"/>
  <c r="J3012" i="14"/>
  <c r="J3013" i="14"/>
  <c r="J966" i="14"/>
  <c r="J3014" i="14"/>
  <c r="J3015" i="14"/>
  <c r="J3016" i="14"/>
  <c r="J3017" i="14"/>
  <c r="J3018" i="14"/>
  <c r="J3019" i="14"/>
  <c r="J3020" i="14"/>
  <c r="J3021" i="14"/>
  <c r="J321" i="14"/>
  <c r="J3022" i="14"/>
  <c r="J3023" i="14"/>
  <c r="J3024" i="14"/>
  <c r="J3025" i="14"/>
  <c r="J3026" i="14"/>
  <c r="J3027" i="14"/>
  <c r="J3028" i="14"/>
  <c r="J967" i="14"/>
  <c r="J3029" i="14"/>
  <c r="J3030" i="14"/>
  <c r="J968" i="14"/>
  <c r="J3031" i="14"/>
  <c r="J969" i="14"/>
  <c r="J3032" i="14"/>
  <c r="J581" i="14"/>
  <c r="J3033" i="14"/>
  <c r="J3034" i="14"/>
  <c r="J970" i="14"/>
  <c r="J971" i="14"/>
  <c r="J3035" i="14"/>
  <c r="J972" i="14"/>
  <c r="J3036" i="14"/>
  <c r="J3037" i="14"/>
  <c r="J3038" i="14"/>
  <c r="J3039" i="14"/>
  <c r="J3040" i="14"/>
  <c r="J3041" i="14"/>
  <c r="J3042" i="14"/>
  <c r="J3043" i="14"/>
  <c r="J3044" i="14"/>
  <c r="J3045" i="14"/>
  <c r="J3046" i="14"/>
  <c r="J3047" i="14"/>
  <c r="J3048" i="14"/>
  <c r="J3049" i="14"/>
  <c r="J3050" i="14"/>
  <c r="J3051" i="14"/>
  <c r="J252" i="14"/>
  <c r="J3052" i="14"/>
  <c r="J3053" i="14"/>
  <c r="J973" i="14"/>
  <c r="J3054" i="14"/>
  <c r="J3055" i="14"/>
  <c r="J3056" i="14"/>
  <c r="J3057" i="14"/>
  <c r="J3058" i="14"/>
  <c r="J3059" i="14"/>
  <c r="J3060" i="14"/>
  <c r="J3061" i="14"/>
  <c r="J3062" i="14"/>
  <c r="J3063" i="14"/>
  <c r="J3064" i="14"/>
  <c r="J3065" i="14"/>
  <c r="J3066" i="14"/>
  <c r="J3067" i="14"/>
  <c r="J3068" i="14"/>
  <c r="J3069" i="14"/>
  <c r="J3070" i="14"/>
  <c r="J3071" i="14"/>
  <c r="J3072" i="14"/>
  <c r="J3073" i="14"/>
  <c r="J3074" i="14"/>
  <c r="J3075" i="14"/>
  <c r="J3076" i="14"/>
  <c r="J3077" i="14"/>
  <c r="J3078" i="14"/>
  <c r="J3079" i="14"/>
  <c r="J3080" i="14"/>
  <c r="J3081" i="14"/>
  <c r="J3082" i="14"/>
  <c r="J3083" i="14"/>
  <c r="J3084" i="14"/>
  <c r="J974" i="14"/>
  <c r="J3085" i="14"/>
  <c r="J3086" i="14"/>
  <c r="J3087" i="14"/>
  <c r="J3088" i="14"/>
  <c r="J3089" i="14"/>
  <c r="J3090" i="14"/>
  <c r="J3091" i="14"/>
  <c r="J3092" i="14"/>
  <c r="J3093" i="14"/>
  <c r="J3094" i="14"/>
  <c r="J3095" i="14"/>
  <c r="J3096" i="14"/>
  <c r="J3097" i="14"/>
  <c r="J3098" i="14"/>
  <c r="J3099" i="14"/>
  <c r="J3100" i="14"/>
  <c r="J3101" i="14"/>
  <c r="J3102" i="14"/>
  <c r="J3103" i="14"/>
  <c r="J3104" i="14"/>
  <c r="J3105" i="14"/>
  <c r="J3106" i="14"/>
  <c r="J3107" i="14"/>
  <c r="J3108" i="14"/>
  <c r="J975" i="14"/>
  <c r="J3109" i="14"/>
  <c r="J3110" i="14"/>
  <c r="J3111" i="14"/>
  <c r="J3112" i="14"/>
  <c r="J35" i="14"/>
  <c r="J3113" i="14"/>
  <c r="J3114" i="14"/>
  <c r="J3115" i="14"/>
  <c r="J3116" i="14"/>
  <c r="J976" i="14"/>
  <c r="J3117" i="14"/>
  <c r="J3118" i="14"/>
  <c r="J3119" i="14"/>
  <c r="J3120" i="14"/>
  <c r="J3121" i="14"/>
  <c r="J3122" i="14"/>
  <c r="J3123" i="14"/>
  <c r="J3124" i="14"/>
  <c r="J3125" i="14"/>
  <c r="J3126" i="14"/>
  <c r="J3127" i="14"/>
  <c r="J3128" i="14"/>
  <c r="J3129" i="14"/>
  <c r="J3130" i="14"/>
  <c r="J3131" i="14"/>
  <c r="J3132" i="14"/>
  <c r="J3133" i="14"/>
  <c r="J3134" i="14"/>
  <c r="J3135" i="14"/>
  <c r="J3136" i="14"/>
  <c r="J3137" i="14"/>
  <c r="J3138" i="14"/>
  <c r="J3139" i="14"/>
  <c r="J3140" i="14"/>
  <c r="J3141" i="14"/>
  <c r="J3142" i="14"/>
  <c r="J3143" i="14"/>
  <c r="J3144" i="14"/>
  <c r="J3145" i="14"/>
  <c r="J3146" i="14"/>
  <c r="J3147" i="14"/>
  <c r="J3148" i="14"/>
  <c r="J3149" i="14"/>
  <c r="J3150" i="14"/>
  <c r="J3151" i="14"/>
  <c r="J3152" i="14"/>
  <c r="J3153" i="14"/>
  <c r="J3154" i="14"/>
  <c r="J3155" i="14"/>
  <c r="J3156" i="14"/>
  <c r="J3157" i="14"/>
  <c r="J3158" i="14"/>
  <c r="J3159" i="14"/>
  <c r="J3160" i="14"/>
  <c r="J253" i="14"/>
  <c r="J3161" i="14"/>
  <c r="J3162" i="14"/>
  <c r="J3163" i="14"/>
  <c r="J3164" i="14"/>
  <c r="J3165" i="14"/>
  <c r="J3166" i="14"/>
  <c r="J3167" i="14"/>
  <c r="J3168" i="14"/>
  <c r="J3169" i="14"/>
  <c r="J3170" i="14"/>
  <c r="J3171" i="14"/>
  <c r="J3172" i="14"/>
  <c r="J3173" i="14"/>
  <c r="J3174" i="14"/>
  <c r="J3175" i="14"/>
  <c r="J3176" i="14"/>
  <c r="J3177" i="14"/>
  <c r="J3178" i="14"/>
  <c r="J3179" i="14"/>
  <c r="J3180" i="14"/>
  <c r="J3181" i="14"/>
  <c r="J3182" i="14"/>
  <c r="J977" i="14"/>
  <c r="J3183" i="14"/>
  <c r="J3184" i="14"/>
  <c r="J3185" i="14"/>
  <c r="J3186" i="14"/>
  <c r="J3187" i="14"/>
  <c r="J978" i="14"/>
  <c r="J3188" i="14"/>
  <c r="J3189" i="14"/>
  <c r="J3190" i="14"/>
  <c r="J3191" i="14"/>
  <c r="J3192" i="14"/>
  <c r="J3193" i="14"/>
  <c r="J3194" i="14"/>
  <c r="J3195" i="14"/>
  <c r="J3196" i="14"/>
  <c r="J3197" i="14"/>
  <c r="J3198" i="14"/>
  <c r="J3199" i="14"/>
  <c r="J3200" i="14"/>
  <c r="J3201" i="14"/>
  <c r="J3202" i="14"/>
  <c r="J3203" i="14"/>
  <c r="J3204" i="14"/>
  <c r="J3205" i="14"/>
  <c r="J3206" i="14"/>
  <c r="J3207" i="14"/>
  <c r="J3208" i="14"/>
  <c r="J3209" i="14"/>
  <c r="J3210" i="14"/>
  <c r="J3211" i="14"/>
  <c r="J3212" i="14"/>
  <c r="J979" i="14"/>
  <c r="J3213" i="14"/>
  <c r="J3214" i="14"/>
  <c r="J3215" i="14"/>
  <c r="J3216" i="14"/>
  <c r="J3217" i="14"/>
  <c r="J3218" i="14"/>
  <c r="J3219" i="14"/>
  <c r="J3220" i="14"/>
  <c r="J3221" i="14"/>
  <c r="J3222" i="14"/>
  <c r="J3223" i="14"/>
  <c r="J3224" i="14"/>
  <c r="J3225" i="14"/>
  <c r="J980" i="14"/>
  <c r="J3226" i="14"/>
  <c r="J3227" i="14"/>
  <c r="J3228" i="14"/>
  <c r="J3229" i="14"/>
  <c r="J3230" i="14"/>
  <c r="J3231" i="14"/>
  <c r="J3232" i="14"/>
  <c r="J3233" i="14"/>
  <c r="J3234" i="14"/>
  <c r="J3235" i="14"/>
  <c r="J3236" i="14"/>
  <c r="J981" i="14"/>
  <c r="J3237" i="14"/>
  <c r="J3238" i="14"/>
  <c r="J3239" i="14"/>
  <c r="J982" i="14"/>
  <c r="J3240" i="14"/>
  <c r="J3241" i="14"/>
  <c r="J3242" i="14"/>
  <c r="J3243" i="14"/>
  <c r="J3244" i="14"/>
  <c r="J3245" i="14"/>
  <c r="J3246" i="14"/>
  <c r="J983" i="14"/>
  <c r="J3247" i="14"/>
  <c r="J3248" i="14"/>
  <c r="J82" i="14"/>
  <c r="J3249" i="14"/>
  <c r="J3250" i="14"/>
  <c r="J3251" i="14"/>
  <c r="J3252" i="14"/>
  <c r="J3253" i="14"/>
  <c r="J3254" i="14"/>
  <c r="J3255" i="14"/>
  <c r="J3256" i="14"/>
  <c r="J3257" i="14"/>
  <c r="J3258" i="14"/>
  <c r="J3259" i="14"/>
  <c r="J3260" i="14"/>
  <c r="J3261" i="14"/>
  <c r="J3262" i="14"/>
  <c r="J3263" i="14"/>
  <c r="J3264" i="14"/>
  <c r="J3265" i="14"/>
  <c r="J3266" i="14"/>
  <c r="J3267" i="14"/>
  <c r="J3268" i="14"/>
  <c r="J3269" i="14"/>
  <c r="J3270" i="14"/>
  <c r="J3271" i="14"/>
  <c r="J3272" i="14"/>
  <c r="J3273" i="14"/>
  <c r="J3274" i="14"/>
  <c r="J3275" i="14"/>
  <c r="J984" i="14"/>
  <c r="J3276" i="14"/>
  <c r="J3277" i="14"/>
  <c r="J3278" i="14"/>
  <c r="J3279" i="14"/>
  <c r="J3280" i="14"/>
  <c r="J3281" i="14"/>
  <c r="J3282" i="14"/>
  <c r="J3283" i="14"/>
  <c r="J3284" i="14"/>
  <c r="J3285" i="14"/>
  <c r="J3286" i="14"/>
  <c r="J3287" i="14"/>
  <c r="J3288" i="14"/>
  <c r="J3289" i="14"/>
  <c r="J3290" i="14"/>
  <c r="J3291" i="14"/>
  <c r="J3292" i="14"/>
  <c r="J3293" i="14"/>
  <c r="J3294" i="14"/>
  <c r="J3295" i="14"/>
  <c r="J3296" i="14"/>
  <c r="J3297" i="14"/>
  <c r="J3298" i="14"/>
  <c r="J3299" i="14"/>
  <c r="J3300" i="14"/>
  <c r="J3301" i="14"/>
  <c r="J3302" i="14"/>
  <c r="J3303" i="14"/>
  <c r="J985" i="14"/>
  <c r="J3304" i="14"/>
  <c r="J3305" i="14"/>
  <c r="J3306" i="14"/>
  <c r="J3307" i="14"/>
  <c r="J3308" i="14"/>
  <c r="J3309" i="14"/>
  <c r="J3310" i="14"/>
  <c r="J322" i="14"/>
  <c r="J986" i="14"/>
  <c r="J3311" i="14"/>
  <c r="J3312" i="14"/>
  <c r="J3313" i="14"/>
  <c r="J3314" i="14"/>
  <c r="J3315" i="14"/>
  <c r="J3316" i="14"/>
  <c r="J3317" i="14"/>
  <c r="J3318" i="14"/>
  <c r="J3319" i="14"/>
  <c r="J3320" i="14"/>
  <c r="J3321" i="14"/>
  <c r="J3322" i="14"/>
  <c r="J3323" i="14"/>
  <c r="J3324" i="14"/>
  <c r="J3325" i="14"/>
  <c r="J3326" i="14"/>
  <c r="J3327" i="14"/>
  <c r="J3328" i="14"/>
  <c r="J3329" i="14"/>
  <c r="J3330" i="14"/>
  <c r="J3331" i="14"/>
  <c r="J45" i="14"/>
  <c r="J3332" i="14"/>
  <c r="J3333" i="14"/>
  <c r="J3334" i="14"/>
  <c r="J3335" i="14"/>
  <c r="J3336" i="14"/>
  <c r="J582" i="14"/>
  <c r="J3337" i="14"/>
  <c r="J3338" i="14"/>
  <c r="J3339" i="14"/>
  <c r="J3340" i="14"/>
  <c r="J987" i="14"/>
  <c r="J3341" i="14"/>
  <c r="J3342" i="14"/>
  <c r="J3343" i="14"/>
  <c r="J3344" i="14"/>
  <c r="J185" i="14"/>
  <c r="J310" i="14"/>
  <c r="J3345" i="14"/>
  <c r="J3346" i="14"/>
  <c r="J3347" i="14"/>
  <c r="J3348" i="14"/>
  <c r="J3349" i="14"/>
  <c r="J3350" i="14"/>
  <c r="J3351" i="14"/>
  <c r="J3352" i="14"/>
  <c r="J3353" i="14"/>
  <c r="J3354" i="14"/>
  <c r="J3355" i="14"/>
  <c r="J3356" i="14"/>
  <c r="J988" i="14"/>
  <c r="J3357" i="14"/>
  <c r="J3358" i="14"/>
  <c r="J989" i="14"/>
  <c r="J3359" i="14"/>
  <c r="J3360" i="14"/>
  <c r="J3361" i="14"/>
  <c r="J295" i="14"/>
  <c r="J3362" i="14"/>
  <c r="J3363" i="14"/>
  <c r="J3364" i="14"/>
  <c r="J990" i="14"/>
  <c r="J3365" i="14"/>
  <c r="J3366" i="14"/>
  <c r="J991" i="14"/>
  <c r="J3367" i="14"/>
  <c r="J3368" i="14"/>
  <c r="J3369" i="14"/>
  <c r="J3370" i="14"/>
  <c r="J3371" i="14"/>
  <c r="J3372" i="14"/>
  <c r="J3373" i="14"/>
  <c r="J3374" i="14"/>
  <c r="J3375" i="14"/>
  <c r="J3376" i="14"/>
  <c r="J3377" i="14"/>
  <c r="J61" i="14"/>
  <c r="J3378" i="14"/>
  <c r="J3379" i="14"/>
  <c r="J164" i="14"/>
  <c r="J3380" i="14"/>
  <c r="J3381" i="14"/>
  <c r="J992" i="14"/>
  <c r="J3382" i="14"/>
  <c r="J3383" i="14"/>
  <c r="J3384" i="14"/>
  <c r="J3385" i="14"/>
  <c r="J3386" i="14"/>
  <c r="J3387" i="14"/>
  <c r="J3388" i="14"/>
  <c r="J993" i="14"/>
  <c r="J3389" i="14"/>
  <c r="J3390" i="14"/>
  <c r="J3391" i="14"/>
  <c r="J3392" i="14"/>
  <c r="J3393" i="14"/>
  <c r="J3394" i="14"/>
  <c r="J3395" i="14"/>
  <c r="J3396" i="14"/>
  <c r="J173" i="14"/>
  <c r="J3397" i="14"/>
  <c r="J3398" i="14"/>
  <c r="J3399" i="14"/>
  <c r="J994" i="14"/>
  <c r="J3400" i="14"/>
  <c r="J3401" i="14"/>
  <c r="J3402" i="14"/>
  <c r="J3403" i="14"/>
  <c r="J3404" i="14"/>
  <c r="J3405" i="14"/>
  <c r="J3406" i="14"/>
  <c r="J3407" i="14"/>
  <c r="J3408" i="14"/>
  <c r="J3409" i="14"/>
  <c r="J3410" i="14"/>
  <c r="J3411" i="14"/>
  <c r="J3412" i="14"/>
  <c r="J3413" i="14"/>
  <c r="J3414" i="14"/>
  <c r="J3415" i="14"/>
  <c r="J3416" i="14"/>
  <c r="J3417" i="14"/>
  <c r="J3418" i="14"/>
  <c r="J3419" i="14"/>
  <c r="J3420" i="14"/>
  <c r="J995" i="14"/>
  <c r="J3421" i="14"/>
  <c r="J996" i="14"/>
  <c r="J3422" i="14"/>
  <c r="J3423" i="14"/>
  <c r="J3424" i="14"/>
  <c r="J3425" i="14"/>
  <c r="J3426" i="14"/>
  <c r="J997" i="14"/>
  <c r="J3427" i="14"/>
  <c r="J3428" i="14"/>
  <c r="J346" i="14"/>
  <c r="J3429" i="14"/>
  <c r="J3430" i="14"/>
  <c r="J3431" i="14"/>
  <c r="J3432" i="14"/>
  <c r="J3433" i="14"/>
  <c r="J998" i="14"/>
  <c r="J3434" i="14"/>
  <c r="J3435" i="14"/>
  <c r="J999" i="14"/>
  <c r="J3436" i="14"/>
  <c r="J3437" i="14"/>
  <c r="J1000" i="14"/>
  <c r="J3438" i="14"/>
  <c r="J3439" i="14"/>
  <c r="J3440" i="14"/>
  <c r="J3441" i="14"/>
  <c r="J3442" i="14"/>
  <c r="J3443" i="14"/>
  <c r="J3444" i="14"/>
  <c r="J3445" i="14"/>
  <c r="J3446" i="14"/>
  <c r="J3447" i="14"/>
  <c r="J3448" i="14"/>
  <c r="J3449" i="14"/>
  <c r="J296" i="14"/>
  <c r="J3450" i="14"/>
  <c r="J1001" i="14"/>
  <c r="J3451" i="14"/>
  <c r="J3452" i="14"/>
  <c r="J3453" i="14"/>
  <c r="J3454" i="14"/>
  <c r="J3455" i="14"/>
  <c r="J3456" i="14"/>
  <c r="J1002" i="14"/>
  <c r="J3457" i="14"/>
  <c r="J3458" i="14"/>
  <c r="J3459" i="14"/>
  <c r="J3460" i="14"/>
  <c r="J3461" i="14"/>
  <c r="J3462" i="14"/>
  <c r="J3463" i="14"/>
  <c r="J3464" i="14"/>
  <c r="J3465" i="14"/>
  <c r="J3466" i="14"/>
  <c r="J3467" i="14"/>
  <c r="J3468" i="14"/>
  <c r="J3469" i="14"/>
  <c r="J3470" i="14"/>
  <c r="J3471" i="14"/>
  <c r="J3472" i="14"/>
  <c r="J3473" i="14"/>
  <c r="J3474" i="14"/>
  <c r="J3475" i="14"/>
  <c r="J3476" i="14"/>
  <c r="J3477" i="14"/>
  <c r="J3478" i="14"/>
  <c r="J3479" i="14"/>
  <c r="J3480" i="14"/>
  <c r="J3481" i="14"/>
  <c r="J3482" i="14"/>
  <c r="J3483" i="14"/>
  <c r="J3484" i="14"/>
  <c r="J3485" i="14"/>
  <c r="J3486" i="14"/>
  <c r="J1003" i="14"/>
  <c r="J3487" i="14"/>
  <c r="J3488" i="14"/>
  <c r="J3489" i="14"/>
  <c r="J3490" i="14"/>
  <c r="J3491" i="14"/>
  <c r="J1004" i="14"/>
  <c r="J3492" i="14"/>
  <c r="J3493" i="14"/>
  <c r="J3494" i="14"/>
  <c r="J3495" i="14"/>
  <c r="J3496" i="14"/>
  <c r="J3497" i="14"/>
  <c r="J3498" i="14"/>
  <c r="J3499" i="14"/>
  <c r="J3500" i="14"/>
  <c r="J3501" i="14"/>
  <c r="J3502" i="14"/>
  <c r="J3503" i="14"/>
  <c r="J3504" i="14"/>
  <c r="J3505" i="14"/>
  <c r="J88" i="14"/>
  <c r="J3506" i="14"/>
  <c r="J3507" i="14"/>
  <c r="J3508" i="14"/>
  <c r="J142" i="14"/>
  <c r="J3509" i="14"/>
  <c r="J3510" i="14"/>
  <c r="J3511" i="14"/>
  <c r="J3512" i="14"/>
  <c r="J3513" i="14"/>
  <c r="J3514" i="14"/>
  <c r="J3515" i="14"/>
  <c r="J3516" i="14"/>
  <c r="J289" i="14"/>
  <c r="J3517" i="14"/>
  <c r="J3518" i="14"/>
  <c r="J3519" i="14"/>
  <c r="J3520" i="14"/>
  <c r="J3521" i="14"/>
  <c r="J3522" i="14"/>
  <c r="J3523" i="14"/>
  <c r="J1005" i="14"/>
  <c r="J3524" i="14"/>
  <c r="J3525" i="14"/>
  <c r="J3526" i="14"/>
  <c r="J3527" i="14"/>
  <c r="J3528" i="14"/>
  <c r="J1006" i="14"/>
  <c r="J3529" i="14"/>
  <c r="J3530" i="14"/>
  <c r="J1007" i="14"/>
  <c r="J3531" i="14"/>
  <c r="J3532" i="14"/>
  <c r="J3533" i="14"/>
  <c r="J3534" i="14"/>
  <c r="J3535" i="14"/>
  <c r="J3536" i="14"/>
  <c r="J3537" i="14"/>
  <c r="J3538" i="14"/>
  <c r="J3539" i="14"/>
  <c r="J3540" i="14"/>
  <c r="J3541" i="14"/>
  <c r="J3542" i="14"/>
  <c r="J3543" i="14"/>
  <c r="J3544" i="14"/>
  <c r="J3545" i="14"/>
  <c r="J1008" i="14"/>
  <c r="J3546" i="14"/>
  <c r="J3547" i="14"/>
  <c r="J112" i="14"/>
  <c r="J3548" i="14"/>
  <c r="J3549" i="14"/>
  <c r="J3550" i="14"/>
  <c r="J3551" i="14"/>
  <c r="J3552" i="14"/>
  <c r="J3553" i="14"/>
  <c r="J3554" i="14"/>
  <c r="J3555" i="14"/>
  <c r="J3556" i="14"/>
  <c r="J1009" i="14"/>
  <c r="J3557" i="14"/>
  <c r="J3558" i="14"/>
  <c r="J3559" i="14"/>
  <c r="J3560" i="14"/>
  <c r="J3561" i="14"/>
  <c r="J3562" i="14"/>
  <c r="J3563" i="14"/>
  <c r="J3564" i="14"/>
  <c r="J3565" i="14"/>
  <c r="J3566" i="14"/>
  <c r="J3567" i="14"/>
  <c r="J85" i="14"/>
  <c r="J3568" i="14"/>
  <c r="J3569" i="14"/>
  <c r="J3570" i="14"/>
  <c r="J3571" i="14"/>
  <c r="J3572" i="14"/>
  <c r="J138" i="14"/>
  <c r="J3573" i="14"/>
  <c r="J1010" i="14"/>
  <c r="J3574" i="14"/>
  <c r="J3575" i="14"/>
  <c r="J3576" i="14"/>
  <c r="J3577" i="14"/>
  <c r="J3578" i="14"/>
  <c r="J3579" i="14"/>
  <c r="J3580" i="14"/>
  <c r="J3581" i="14"/>
  <c r="J3582" i="14"/>
  <c r="J3583" i="14"/>
  <c r="J3584" i="14"/>
  <c r="J3585" i="14"/>
  <c r="J3586" i="14"/>
  <c r="J107" i="14"/>
  <c r="J3587" i="14"/>
  <c r="J1011" i="14"/>
  <c r="J3588" i="14"/>
  <c r="J3589" i="14"/>
  <c r="J3590" i="14"/>
  <c r="J3591" i="14"/>
  <c r="J3592" i="14"/>
  <c r="J3593" i="14"/>
  <c r="J3594" i="14"/>
  <c r="J3595" i="14"/>
  <c r="J3596" i="14"/>
  <c r="J3597" i="14"/>
  <c r="J3598" i="14"/>
  <c r="J3599" i="14"/>
  <c r="J3600" i="14"/>
  <c r="J3601" i="14"/>
  <c r="J3602" i="14"/>
  <c r="J3603" i="14"/>
  <c r="J3604" i="14"/>
  <c r="J3605" i="14"/>
  <c r="J3606" i="14"/>
  <c r="J3607" i="14"/>
  <c r="J3608" i="14"/>
  <c r="J3609" i="14"/>
  <c r="J3610" i="14"/>
  <c r="J3611" i="14"/>
  <c r="J3612" i="14"/>
  <c r="J3613" i="14"/>
  <c r="J1012" i="14"/>
  <c r="J3614" i="14"/>
  <c r="J3615" i="14"/>
  <c r="J3616" i="14"/>
  <c r="J3617" i="14"/>
  <c r="J3618" i="14"/>
  <c r="J46" i="14"/>
  <c r="J3619" i="14"/>
  <c r="J1013" i="14"/>
  <c r="J3620" i="14"/>
  <c r="J3621" i="14"/>
  <c r="J3622" i="14"/>
  <c r="J1014" i="14"/>
  <c r="J3623" i="14"/>
  <c r="J3624" i="14"/>
  <c r="J3625" i="14"/>
  <c r="J3626" i="14"/>
  <c r="J3627" i="14"/>
  <c r="J3628" i="14"/>
  <c r="J3629" i="14"/>
  <c r="J3630" i="14"/>
  <c r="J3631" i="14"/>
  <c r="J3632" i="14"/>
  <c r="J3633" i="14"/>
  <c r="J3634" i="14"/>
  <c r="J1015" i="14"/>
  <c r="J3635" i="14"/>
  <c r="J3636" i="14"/>
  <c r="J3637" i="14"/>
  <c r="J3638" i="14"/>
  <c r="J3639" i="14"/>
  <c r="J3640" i="14"/>
  <c r="J3641" i="14"/>
  <c r="J3642" i="14"/>
  <c r="J3643" i="14"/>
  <c r="J3644" i="14"/>
  <c r="J3645" i="14"/>
  <c r="J3646" i="14"/>
  <c r="J3647" i="14"/>
  <c r="J3648" i="14"/>
  <c r="J3649" i="14"/>
  <c r="J3650" i="14"/>
  <c r="J3651" i="14"/>
  <c r="J3652" i="14"/>
  <c r="J3653" i="14"/>
  <c r="J143" i="14"/>
  <c r="J3654" i="14"/>
  <c r="J3655" i="14"/>
  <c r="J3656" i="14"/>
  <c r="J3657" i="14"/>
  <c r="J3658" i="14"/>
  <c r="J3659" i="14"/>
  <c r="J3660" i="14"/>
  <c r="J1016" i="14"/>
  <c r="J3661" i="14"/>
  <c r="J3662" i="14"/>
  <c r="J3663" i="14"/>
  <c r="J3664" i="14"/>
  <c r="J3665" i="14"/>
  <c r="J3666" i="14"/>
  <c r="J3667" i="14"/>
  <c r="J3668" i="14"/>
  <c r="J3669" i="14"/>
  <c r="J68" i="14"/>
  <c r="J36" i="14"/>
  <c r="J3670" i="14"/>
  <c r="J3671" i="14"/>
  <c r="J3672" i="14"/>
  <c r="J3673" i="14"/>
  <c r="J3674" i="14"/>
  <c r="J3675" i="14"/>
  <c r="J3676" i="14"/>
  <c r="J3677" i="14"/>
  <c r="J3678" i="14"/>
  <c r="J3679" i="14"/>
  <c r="J3680" i="14"/>
  <c r="J3681" i="14"/>
  <c r="J3682" i="14"/>
  <c r="J3683" i="14"/>
  <c r="J3684" i="14"/>
  <c r="J3685" i="14"/>
  <c r="J3686" i="14"/>
  <c r="J3687" i="14"/>
  <c r="J3688" i="14"/>
  <c r="J22" i="14"/>
  <c r="J3689" i="14"/>
  <c r="J3690" i="14"/>
  <c r="J3691" i="14"/>
  <c r="J3692" i="14"/>
  <c r="J3693" i="14"/>
  <c r="J3694" i="14"/>
  <c r="J3695" i="14"/>
  <c r="J3696" i="14"/>
  <c r="J3697" i="14"/>
  <c r="J3698" i="14"/>
  <c r="J3699" i="14"/>
  <c r="J3700" i="14"/>
  <c r="J3701" i="14"/>
  <c r="J311" i="14"/>
  <c r="J3702" i="14"/>
  <c r="J3703" i="14"/>
  <c r="J3704" i="14"/>
  <c r="J3705" i="14"/>
  <c r="J3706" i="14"/>
  <c r="J3707" i="14"/>
  <c r="J3708" i="14"/>
  <c r="J3709" i="14"/>
  <c r="J3710" i="14"/>
  <c r="J3711" i="14"/>
  <c r="J3712" i="14"/>
  <c r="J3713" i="14"/>
  <c r="J3714" i="14"/>
  <c r="J3715" i="14"/>
  <c r="J3716" i="14"/>
  <c r="J105" i="14"/>
  <c r="J3717" i="14"/>
  <c r="J3718" i="14"/>
  <c r="J3719" i="14"/>
  <c r="J3720" i="14"/>
  <c r="J3721" i="14"/>
  <c r="J3722" i="14"/>
  <c r="J3723" i="14"/>
  <c r="J3724" i="14"/>
  <c r="J3725" i="14"/>
  <c r="J3726" i="14"/>
  <c r="J3727" i="14"/>
  <c r="J3728" i="14"/>
  <c r="J3729" i="14"/>
  <c r="J3730" i="14"/>
  <c r="J3731" i="14"/>
  <c r="J3732" i="14"/>
  <c r="J3733" i="14"/>
  <c r="J3734" i="14"/>
  <c r="J3735" i="14"/>
  <c r="J3736" i="14"/>
  <c r="J3737" i="14"/>
  <c r="J3738" i="14"/>
  <c r="J3739" i="14"/>
  <c r="J3740" i="14"/>
  <c r="J3741" i="14"/>
  <c r="J1017" i="14"/>
  <c r="J3742" i="14"/>
  <c r="J270" i="14"/>
  <c r="J3743" i="14"/>
  <c r="J3744" i="14"/>
  <c r="J3745" i="14"/>
  <c r="J3746" i="14"/>
  <c r="J3747" i="14"/>
  <c r="J1018" i="14"/>
  <c r="J3748" i="14"/>
  <c r="J3749" i="14"/>
  <c r="J3750" i="14"/>
  <c r="J3751" i="14"/>
  <c r="J3752" i="14"/>
  <c r="J3753" i="14"/>
  <c r="J1019" i="14"/>
  <c r="J1020" i="14"/>
  <c r="J3754" i="14"/>
  <c r="J3755" i="14"/>
  <c r="J3756" i="14"/>
  <c r="J1021" i="14"/>
  <c r="J3757" i="14"/>
  <c r="J3758" i="14"/>
  <c r="J3759" i="14"/>
  <c r="J3760" i="14"/>
  <c r="J3761" i="14"/>
  <c r="J3762" i="14"/>
  <c r="J3763" i="14"/>
  <c r="J3764" i="14"/>
  <c r="J3765" i="14"/>
  <c r="J3766" i="14"/>
  <c r="J3767" i="14"/>
  <c r="J3768" i="14"/>
  <c r="J3769" i="14"/>
  <c r="J3770" i="14"/>
  <c r="J3771" i="14"/>
  <c r="J3772" i="14"/>
  <c r="J3773" i="14"/>
  <c r="J3774" i="14"/>
  <c r="J1022" i="14"/>
  <c r="J347" i="14"/>
  <c r="J1023" i="14"/>
  <c r="J3775" i="14"/>
  <c r="J3776" i="14"/>
  <c r="J3777" i="14"/>
  <c r="J3778" i="14"/>
  <c r="J3779" i="14"/>
  <c r="J3780" i="14"/>
  <c r="J3781" i="14"/>
  <c r="J3782" i="14"/>
  <c r="J3783" i="14"/>
  <c r="J3784" i="14"/>
  <c r="J3785" i="14"/>
  <c r="J3786" i="14"/>
  <c r="J3787" i="14"/>
  <c r="J3788" i="14"/>
  <c r="J3789" i="14"/>
  <c r="J3790" i="14"/>
  <c r="J3791" i="14"/>
  <c r="J3792" i="14"/>
  <c r="J250" i="14"/>
  <c r="J3793" i="14"/>
  <c r="J3794" i="14"/>
  <c r="J3795" i="14"/>
  <c r="J3796" i="14"/>
  <c r="J3797" i="14"/>
  <c r="J3798" i="14"/>
  <c r="J3799" i="14"/>
  <c r="J3800" i="14"/>
  <c r="J323" i="14"/>
  <c r="J3801" i="14"/>
  <c r="J280" i="14"/>
  <c r="J3802" i="14"/>
  <c r="J3803" i="14"/>
  <c r="J3804" i="14"/>
  <c r="J3805" i="14"/>
  <c r="J3806" i="14"/>
  <c r="J3807" i="14"/>
  <c r="J25" i="14"/>
  <c r="J3808" i="14"/>
  <c r="J3809" i="14"/>
  <c r="J3810" i="14"/>
  <c r="J3811" i="14"/>
  <c r="J3812" i="14"/>
  <c r="J3813" i="14"/>
  <c r="J3814" i="14"/>
  <c r="J3815" i="14"/>
  <c r="J3816" i="14"/>
  <c r="J3817" i="14"/>
  <c r="J3818" i="14"/>
  <c r="J3819" i="14"/>
  <c r="J3820" i="14"/>
  <c r="J3821" i="14"/>
  <c r="J3822" i="14"/>
  <c r="J1024" i="14"/>
  <c r="J3823" i="14"/>
  <c r="J3824" i="14"/>
  <c r="J3825" i="14"/>
  <c r="J3826" i="14"/>
  <c r="J3827" i="14"/>
  <c r="J3828" i="14"/>
  <c r="J3829" i="14"/>
  <c r="J3830" i="14"/>
  <c r="J3831" i="14"/>
  <c r="J3832" i="14"/>
  <c r="J3833" i="14"/>
  <c r="J3834" i="14"/>
  <c r="J3835" i="14"/>
  <c r="J3836" i="14"/>
  <c r="J348" i="14"/>
  <c r="J3837" i="14"/>
  <c r="J3838" i="14"/>
  <c r="J3839" i="14"/>
  <c r="J3840" i="14"/>
  <c r="J3841" i="14"/>
  <c r="J3842" i="14"/>
  <c r="J3843" i="14"/>
  <c r="J3844" i="14"/>
  <c r="J3845" i="14"/>
  <c r="J3846" i="14"/>
  <c r="J3847" i="14"/>
  <c r="J50" i="14"/>
  <c r="J3848" i="14"/>
  <c r="J3849" i="14"/>
  <c r="J3850" i="14"/>
  <c r="J3851" i="14"/>
  <c r="J3852" i="14"/>
  <c r="J3853" i="14"/>
  <c r="J3854" i="14"/>
  <c r="J3855" i="14"/>
  <c r="J3856" i="14"/>
  <c r="J3857" i="14"/>
  <c r="J3858" i="14"/>
  <c r="J3859" i="14"/>
  <c r="J3860" i="14"/>
  <c r="J3861" i="14"/>
  <c r="J3862" i="14"/>
  <c r="J3863" i="14"/>
  <c r="J3864" i="14"/>
  <c r="J3865" i="14"/>
  <c r="J3866" i="14"/>
  <c r="J3867" i="14"/>
  <c r="J3868" i="14"/>
  <c r="J3869" i="14"/>
  <c r="J3870" i="14"/>
  <c r="J1025" i="14"/>
  <c r="J3871" i="14"/>
  <c r="J3872" i="14"/>
  <c r="J3873" i="14"/>
  <c r="J3874" i="14"/>
  <c r="J3875" i="14"/>
  <c r="J3876" i="14"/>
  <c r="J3877" i="14"/>
  <c r="J3878" i="14"/>
  <c r="J1026" i="14"/>
  <c r="J3879" i="14"/>
  <c r="J3880" i="14"/>
  <c r="J3881" i="14"/>
  <c r="J3882" i="14"/>
  <c r="J3883" i="14"/>
  <c r="J3884" i="14"/>
  <c r="J3885" i="14"/>
  <c r="J3886" i="14"/>
  <c r="J3887" i="14"/>
  <c r="J3888" i="14"/>
  <c r="J3889" i="14"/>
  <c r="J3890" i="14"/>
  <c r="J3891" i="14"/>
  <c r="J3892" i="14"/>
  <c r="J1027" i="14"/>
  <c r="J3893" i="14"/>
  <c r="J3894" i="14"/>
  <c r="J3895" i="14"/>
  <c r="J3896" i="14"/>
  <c r="J3897" i="14"/>
  <c r="J3898" i="14"/>
  <c r="J3899" i="14"/>
  <c r="J3900" i="14"/>
  <c r="J3901" i="14"/>
  <c r="J3902" i="14"/>
  <c r="J3903" i="14"/>
  <c r="J3904" i="14"/>
  <c r="J3905" i="14"/>
  <c r="J3906" i="14"/>
  <c r="J3907" i="14"/>
  <c r="J3908" i="14"/>
  <c r="J3909" i="14"/>
  <c r="J3910" i="14"/>
  <c r="J3911" i="14"/>
  <c r="J3912" i="14"/>
  <c r="J3913" i="14"/>
  <c r="J3914" i="14"/>
  <c r="J3915" i="14"/>
  <c r="J3916" i="14"/>
  <c r="J3917" i="14"/>
  <c r="J3918" i="14"/>
  <c r="J3919" i="14"/>
  <c r="J3920" i="14"/>
  <c r="J3921" i="14"/>
  <c r="J3922" i="14"/>
  <c r="J3923" i="14"/>
  <c r="J3924" i="14"/>
  <c r="J312" i="14"/>
  <c r="J122" i="14"/>
  <c r="J3925" i="14"/>
  <c r="J3926" i="14"/>
  <c r="J3927" i="14"/>
  <c r="J3928" i="14"/>
  <c r="J3929" i="14"/>
  <c r="J3930" i="14"/>
  <c r="J1028" i="14"/>
  <c r="J3931" i="14"/>
  <c r="J3932" i="14"/>
  <c r="J1029" i="14"/>
  <c r="J3933" i="14"/>
  <c r="J3934" i="14"/>
  <c r="J3935" i="14"/>
  <c r="J3936" i="14"/>
  <c r="J1030" i="14"/>
  <c r="J3937" i="14"/>
  <c r="J3938" i="14"/>
  <c r="J3939" i="14"/>
  <c r="J3940" i="14"/>
  <c r="J3941" i="14"/>
  <c r="J3942" i="14"/>
  <c r="J3943" i="14"/>
  <c r="J3944" i="14"/>
  <c r="J1031" i="14"/>
  <c r="J3945" i="14"/>
  <c r="J3946" i="14"/>
  <c r="J3947" i="14"/>
  <c r="J3948" i="14"/>
  <c r="J3949" i="14"/>
  <c r="J3950" i="14"/>
  <c r="J3951" i="14"/>
  <c r="J3952" i="14"/>
  <c r="J3953" i="14"/>
  <c r="J3954" i="14"/>
  <c r="J3955" i="14"/>
  <c r="J3956" i="14"/>
  <c r="J152" i="14"/>
  <c r="J3957" i="14"/>
  <c r="J3958" i="14"/>
  <c r="J3959" i="14"/>
  <c r="J3960" i="14"/>
  <c r="J3961" i="14"/>
  <c r="J3962" i="14"/>
  <c r="J3963" i="14"/>
  <c r="J3964" i="14"/>
  <c r="J3965" i="14"/>
  <c r="J3966" i="14"/>
  <c r="J3967" i="14"/>
  <c r="J3968" i="14"/>
  <c r="J3969" i="14"/>
  <c r="J3970" i="14"/>
  <c r="J3971" i="14"/>
  <c r="J3972" i="14"/>
  <c r="J3973" i="14"/>
  <c r="J3974" i="14"/>
  <c r="J3975" i="14"/>
  <c r="J3976" i="14"/>
  <c r="J3977" i="14"/>
  <c r="J3978" i="14"/>
  <c r="J3979" i="14"/>
  <c r="J3980" i="14"/>
  <c r="J3981" i="14"/>
  <c r="J324" i="14"/>
  <c r="J3982" i="14"/>
  <c r="J3983" i="14"/>
  <c r="J3984" i="14"/>
  <c r="J3985" i="14"/>
  <c r="J3986" i="14"/>
  <c r="J3987" i="14"/>
  <c r="J3988" i="14"/>
  <c r="J3989" i="14"/>
  <c r="J3990" i="14"/>
  <c r="J3991" i="14"/>
  <c r="J3992" i="14"/>
  <c r="J3993" i="14"/>
  <c r="J4" i="14"/>
  <c r="J3994" i="14"/>
  <c r="J3995" i="14"/>
  <c r="J3996" i="14"/>
  <c r="J3997" i="14"/>
  <c r="J3998" i="14"/>
  <c r="J3999" i="14"/>
  <c r="J4000" i="14"/>
  <c r="J4001" i="14"/>
  <c r="J4002" i="14"/>
  <c r="J4003" i="14"/>
  <c r="J4004" i="14"/>
  <c r="J4005" i="14"/>
  <c r="J4006" i="14"/>
  <c r="J21" i="14"/>
  <c r="J4007" i="14"/>
  <c r="J4008" i="14"/>
  <c r="J179" i="14"/>
  <c r="J4009" i="14"/>
  <c r="J4010" i="14"/>
  <c r="J4011" i="14"/>
  <c r="J4012" i="14"/>
  <c r="J4013" i="14"/>
  <c r="J4014" i="14"/>
  <c r="J4015" i="14"/>
  <c r="J4016" i="14"/>
  <c r="J4017" i="14"/>
  <c r="J4018" i="14"/>
  <c r="J4019" i="14"/>
  <c r="J4020" i="14"/>
  <c r="J4021" i="14"/>
  <c r="J4022" i="14"/>
  <c r="J4023" i="14"/>
  <c r="J4024" i="14"/>
  <c r="J4025" i="14"/>
  <c r="J4026" i="14"/>
  <c r="J4027" i="14"/>
  <c r="J4028" i="14"/>
  <c r="J4029" i="14"/>
  <c r="J4030" i="14"/>
  <c r="J4031" i="14"/>
  <c r="J4032" i="14"/>
  <c r="J4033" i="14"/>
  <c r="J4034" i="14"/>
  <c r="J4035" i="14"/>
  <c r="J4036" i="14"/>
  <c r="J4037" i="14"/>
  <c r="J4038" i="14"/>
  <c r="J4039" i="14"/>
  <c r="J4040" i="14"/>
  <c r="J4041" i="14"/>
  <c r="J4042" i="14"/>
  <c r="J4043" i="14"/>
  <c r="J4044" i="14"/>
  <c r="J349" i="14"/>
  <c r="J4045" i="14"/>
  <c r="J4046" i="14"/>
  <c r="J4047" i="14"/>
  <c r="J4048" i="14"/>
  <c r="J4049" i="14"/>
  <c r="J4050" i="14"/>
  <c r="J4051" i="14"/>
  <c r="J4052" i="14"/>
  <c r="J4053" i="14"/>
  <c r="J4054" i="14"/>
  <c r="J4055" i="14"/>
  <c r="J4056" i="14"/>
  <c r="J4057" i="14"/>
  <c r="J4058" i="14"/>
  <c r="J4059" i="14"/>
  <c r="J4060" i="14"/>
  <c r="J4061" i="14"/>
  <c r="J4062" i="14"/>
  <c r="J4063" i="14"/>
  <c r="J4064" i="14"/>
  <c r="J1032" i="14"/>
  <c r="J4065" i="14"/>
  <c r="J4066" i="14"/>
  <c r="J4067" i="14"/>
  <c r="J4068" i="14"/>
  <c r="J4069" i="14"/>
  <c r="J4070" i="14"/>
  <c r="J4071" i="14"/>
  <c r="J4072" i="14"/>
  <c r="J4073" i="14"/>
  <c r="J4074" i="14"/>
  <c r="J4075" i="14"/>
  <c r="J4076" i="14"/>
  <c r="J4077" i="14"/>
  <c r="J4078" i="14"/>
  <c r="J4079" i="14"/>
  <c r="J4080" i="14"/>
  <c r="J4081" i="14"/>
  <c r="J4082" i="14"/>
  <c r="J4083" i="14"/>
  <c r="J4084" i="14"/>
  <c r="J4085" i="14"/>
  <c r="J4086" i="14"/>
  <c r="J4087" i="14"/>
  <c r="J4088" i="14"/>
  <c r="J4089" i="14"/>
  <c r="J4090" i="14"/>
  <c r="J4091" i="14"/>
  <c r="J4092" i="14"/>
  <c r="J4093" i="14"/>
  <c r="J4094" i="14"/>
  <c r="J4095" i="14"/>
  <c r="J4096" i="14"/>
  <c r="J4097" i="14"/>
  <c r="J4098" i="14"/>
  <c r="J4099" i="14"/>
  <c r="J4100" i="14"/>
  <c r="J4101" i="14"/>
  <c r="J4102" i="14"/>
  <c r="J4103" i="14"/>
  <c r="J4104" i="14"/>
  <c r="J4105" i="14"/>
  <c r="J4106" i="14"/>
  <c r="J4107" i="14"/>
  <c r="J4108" i="14"/>
  <c r="J4109" i="14"/>
  <c r="J4110" i="14"/>
  <c r="J4111" i="14"/>
  <c r="J4112" i="14"/>
  <c r="J4113" i="14"/>
  <c r="J4114" i="14"/>
  <c r="J4115" i="14"/>
  <c r="J4116" i="14"/>
  <c r="J4117" i="14"/>
  <c r="J4118" i="14"/>
  <c r="J4119" i="14"/>
  <c r="J4120" i="14"/>
  <c r="J4121" i="14"/>
  <c r="J4122" i="14"/>
  <c r="J4123" i="14"/>
  <c r="J4124" i="14"/>
  <c r="J4125" i="14"/>
  <c r="J4126" i="14"/>
  <c r="J4127" i="14"/>
  <c r="J4128" i="14"/>
  <c r="J4129" i="14"/>
  <c r="J4130" i="14"/>
  <c r="J4131" i="14"/>
  <c r="J4132" i="14"/>
  <c r="J4133" i="14"/>
  <c r="J4134" i="14"/>
  <c r="J4135" i="14"/>
  <c r="J4136" i="14"/>
  <c r="J4137" i="14"/>
  <c r="J99" i="14"/>
  <c r="J4138" i="14"/>
  <c r="J31" i="14"/>
  <c r="J4139" i="14"/>
  <c r="J4140" i="14"/>
  <c r="J4141" i="14"/>
  <c r="J4142" i="14"/>
  <c r="J4143" i="14"/>
  <c r="J4144" i="14"/>
  <c r="J4145" i="14"/>
  <c r="J4146" i="14"/>
  <c r="J4147" i="14"/>
  <c r="J4148" i="14"/>
  <c r="J4149" i="14"/>
  <c r="J4150" i="14"/>
  <c r="J313" i="14"/>
  <c r="J4151" i="14"/>
  <c r="J4152" i="14"/>
  <c r="J4153" i="14"/>
  <c r="J4154" i="14"/>
  <c r="J4155" i="14"/>
  <c r="J4156" i="14"/>
  <c r="J4157" i="14"/>
  <c r="J4158" i="14"/>
  <c r="J4159" i="14"/>
  <c r="J4160" i="14"/>
  <c r="J4161" i="14"/>
  <c r="J4162" i="14"/>
  <c r="J4163" i="14"/>
  <c r="J4164" i="14"/>
  <c r="J4165" i="14"/>
  <c r="J4166" i="14"/>
  <c r="J4167" i="14"/>
  <c r="J4168" i="14"/>
  <c r="J4169" i="14"/>
  <c r="J4170" i="14"/>
  <c r="J4171" i="14"/>
  <c r="J4172" i="14"/>
  <c r="J4173" i="14"/>
  <c r="J732" i="14"/>
  <c r="J4174" i="14"/>
  <c r="J4175" i="14"/>
  <c r="J4176" i="14"/>
  <c r="J4177" i="14"/>
  <c r="J4178" i="14"/>
  <c r="J4179" i="14"/>
  <c r="J4180" i="14"/>
  <c r="J4181" i="14"/>
  <c r="J297" i="14"/>
  <c r="J4182" i="14"/>
  <c r="J4183" i="14"/>
  <c r="J4184" i="14"/>
  <c r="J4185" i="14"/>
  <c r="J4186" i="14"/>
  <c r="J314" i="14"/>
  <c r="J4187" i="14"/>
  <c r="J4188" i="14"/>
  <c r="J4189" i="14"/>
  <c r="J4190" i="14"/>
  <c r="J4191" i="14"/>
  <c r="J4192" i="14"/>
  <c r="J4193" i="14"/>
  <c r="J4194" i="14"/>
  <c r="J4195" i="14"/>
  <c r="J4196" i="14"/>
  <c r="J73" i="14"/>
  <c r="J4197" i="14"/>
  <c r="J4198" i="14"/>
  <c r="J4199" i="14"/>
  <c r="J4200" i="14"/>
  <c r="J4201" i="14"/>
  <c r="J4202" i="14"/>
  <c r="J4203" i="14"/>
  <c r="J4204" i="14"/>
  <c r="J4205" i="14"/>
  <c r="J4206" i="14"/>
  <c r="J4207" i="14"/>
  <c r="J4208" i="14"/>
  <c r="J4209" i="14"/>
  <c r="J4210" i="14"/>
  <c r="J4211" i="14"/>
  <c r="J4212" i="14"/>
  <c r="J4213" i="14"/>
  <c r="J4214" i="14"/>
  <c r="J4215" i="14"/>
  <c r="J4216" i="14"/>
  <c r="J4217" i="14"/>
  <c r="J4218" i="14"/>
  <c r="J123" i="14"/>
  <c r="J4219" i="14"/>
  <c r="J4220" i="14"/>
  <c r="J4221" i="14"/>
  <c r="J1033" i="14"/>
  <c r="J28" i="14"/>
  <c r="J4222" i="14"/>
  <c r="J4223" i="14"/>
  <c r="J4224" i="14"/>
  <c r="J4225" i="14"/>
  <c r="J4226" i="14"/>
  <c r="J4227" i="14"/>
  <c r="J4228" i="14"/>
  <c r="J4229" i="14"/>
  <c r="J4230" i="14"/>
  <c r="J4231" i="14"/>
  <c r="J4232" i="14"/>
  <c r="J4233" i="14"/>
  <c r="J4234" i="14"/>
  <c r="J4235" i="14"/>
  <c r="J4236" i="14"/>
  <c r="J4237" i="14"/>
  <c r="J4238" i="14"/>
  <c r="J4239" i="14"/>
  <c r="J271" i="14"/>
  <c r="J4240" i="14"/>
  <c r="J350" i="14"/>
  <c r="J4241" i="14"/>
  <c r="J4242" i="14"/>
  <c r="J4243" i="14"/>
  <c r="J4244" i="14"/>
  <c r="J4245" i="14"/>
  <c r="J4246" i="14"/>
  <c r="J4247" i="14"/>
  <c r="J4248" i="14"/>
  <c r="J4249" i="14"/>
  <c r="J4250" i="14"/>
  <c r="J4251" i="14"/>
  <c r="J4252" i="14"/>
  <c r="J4253" i="14"/>
  <c r="J4254" i="14"/>
  <c r="J4255" i="14"/>
  <c r="J4256" i="14"/>
  <c r="J4257" i="14"/>
  <c r="J4258" i="14"/>
  <c r="J4259" i="14"/>
  <c r="J4260" i="14"/>
  <c r="J4261" i="14"/>
  <c r="J64" i="14"/>
  <c r="J4262" i="14"/>
  <c r="J4263" i="14"/>
  <c r="J4264" i="14"/>
  <c r="J4265" i="14"/>
  <c r="J4266" i="14"/>
  <c r="J4267" i="14"/>
  <c r="J4268" i="14"/>
  <c r="J4269" i="14"/>
  <c r="J4270" i="14"/>
  <c r="J4271" i="14"/>
  <c r="J4272" i="14"/>
  <c r="J4273" i="14"/>
  <c r="J4274" i="14"/>
  <c r="J4275" i="14"/>
  <c r="J4276" i="14"/>
  <c r="J4277" i="14"/>
  <c r="J4278" i="14"/>
  <c r="J4279" i="14"/>
  <c r="J4280" i="14"/>
  <c r="J351" i="14"/>
  <c r="J4281" i="14"/>
  <c r="J4282" i="14"/>
  <c r="J4283" i="14"/>
  <c r="J4284" i="14"/>
  <c r="J1034" i="14"/>
  <c r="J4285" i="14"/>
  <c r="J4286" i="14"/>
  <c r="J4287" i="14"/>
  <c r="J4288" i="14"/>
  <c r="J4289" i="14"/>
  <c r="J4290" i="14"/>
  <c r="J4291" i="14"/>
  <c r="J4292" i="14"/>
  <c r="J4293" i="14"/>
  <c r="J4294" i="14"/>
  <c r="J325" i="14"/>
  <c r="J4295" i="14"/>
  <c r="J4296" i="14"/>
  <c r="J4297" i="14"/>
  <c r="J4298" i="14"/>
  <c r="J4299" i="14"/>
  <c r="J4300" i="14"/>
  <c r="J4301" i="14"/>
  <c r="J4302" i="14"/>
  <c r="J4303" i="14"/>
  <c r="J4304" i="14"/>
  <c r="J4305" i="14"/>
  <c r="J4306" i="14"/>
  <c r="J4307" i="14"/>
  <c r="J4308" i="14"/>
  <c r="J4309" i="14"/>
  <c r="J4310" i="14"/>
  <c r="J4311" i="14"/>
  <c r="J4312" i="14"/>
  <c r="J4313" i="14"/>
  <c r="J4314" i="14"/>
  <c r="J4315" i="14"/>
  <c r="J4316" i="14"/>
  <c r="J4317" i="14"/>
  <c r="J4318" i="14"/>
  <c r="J4319" i="14"/>
  <c r="J4320" i="14"/>
  <c r="J4321" i="14"/>
  <c r="J4322" i="14"/>
  <c r="J4323" i="14"/>
  <c r="J4324" i="14"/>
  <c r="J4325" i="14"/>
  <c r="J4326" i="14"/>
  <c r="J4327" i="14"/>
  <c r="J4328" i="14"/>
  <c r="J4329" i="14"/>
  <c r="J4330" i="14"/>
  <c r="J4331" i="14"/>
  <c r="J627" i="14"/>
  <c r="J4332" i="14"/>
  <c r="J4333" i="14"/>
  <c r="J4334" i="14"/>
  <c r="J4335" i="14"/>
  <c r="J4336" i="14"/>
  <c r="J4337" i="14"/>
  <c r="J352" i="14"/>
  <c r="J4338" i="14"/>
  <c r="J4339" i="14"/>
  <c r="J4340" i="14"/>
  <c r="J4341" i="14"/>
  <c r="J4342" i="14"/>
  <c r="J4343" i="14"/>
  <c r="J4344" i="14"/>
  <c r="J4345" i="14"/>
  <c r="J4346" i="14"/>
  <c r="J4347" i="14"/>
  <c r="J4348" i="14"/>
  <c r="J4349" i="14"/>
  <c r="J4350" i="14"/>
  <c r="J4351" i="14"/>
  <c r="J4352" i="14"/>
  <c r="J4353" i="14"/>
  <c r="J4354" i="14"/>
  <c r="J4355" i="14"/>
  <c r="J4356" i="14"/>
  <c r="J4357" i="14"/>
  <c r="J243" i="14"/>
  <c r="J4358" i="14"/>
  <c r="J4359" i="14"/>
  <c r="J4360" i="14"/>
  <c r="J4361" i="14"/>
  <c r="J4362" i="14"/>
  <c r="J4363" i="14"/>
  <c r="J4364" i="14"/>
  <c r="J4365" i="14"/>
  <c r="J4366" i="14"/>
  <c r="J4367" i="14"/>
  <c r="J353" i="14"/>
  <c r="J4368" i="14"/>
  <c r="J4369" i="14"/>
  <c r="J4370" i="14"/>
  <c r="J4371" i="14"/>
  <c r="J4372" i="14"/>
  <c r="J4373" i="14"/>
  <c r="J4374" i="14"/>
  <c r="J4375" i="14"/>
  <c r="J4376" i="14"/>
  <c r="J4377" i="14"/>
  <c r="J4378" i="14"/>
  <c r="J4379" i="14"/>
  <c r="J4380" i="14"/>
  <c r="J4381" i="14"/>
  <c r="J4382" i="14"/>
  <c r="J4383" i="14"/>
  <c r="J4384" i="14"/>
  <c r="J4385" i="14"/>
  <c r="J4386" i="14"/>
  <c r="J4387" i="14"/>
  <c r="J4388" i="14"/>
  <c r="J4389" i="14"/>
  <c r="J4390" i="14"/>
  <c r="J4391" i="14"/>
  <c r="J4392" i="14"/>
  <c r="J4393" i="14"/>
  <c r="J4394" i="14"/>
  <c r="J4395" i="14"/>
  <c r="J4396" i="14"/>
  <c r="J4397" i="14"/>
  <c r="J4398" i="14"/>
  <c r="J4399" i="14"/>
  <c r="J4400" i="14"/>
  <c r="J4401" i="14"/>
  <c r="J4402" i="14"/>
  <c r="J4403" i="14"/>
  <c r="J4404" i="14"/>
  <c r="J4405" i="14"/>
  <c r="J4406" i="14"/>
  <c r="J4407" i="14"/>
  <c r="J4408" i="14"/>
  <c r="J354" i="14"/>
  <c r="J4409" i="14"/>
  <c r="J4410" i="14"/>
  <c r="J4411" i="14"/>
  <c r="J4412" i="14"/>
  <c r="J4413" i="14"/>
  <c r="J4414" i="14"/>
  <c r="J4415" i="14"/>
  <c r="J4416" i="14"/>
  <c r="J4417" i="14"/>
  <c r="J4418" i="14"/>
  <c r="J4419" i="14"/>
  <c r="J4420" i="14"/>
  <c r="J4421" i="14"/>
  <c r="J4422" i="14"/>
  <c r="J4423" i="14"/>
  <c r="J4424" i="14"/>
  <c r="J4425" i="14"/>
  <c r="J4426" i="14"/>
  <c r="J4427" i="14"/>
  <c r="J106" i="14"/>
  <c r="J4428" i="14"/>
  <c r="J4429" i="14"/>
  <c r="J4430" i="14"/>
  <c r="J4431" i="14"/>
  <c r="J281" i="14"/>
  <c r="J4432" i="14"/>
  <c r="J4433" i="14"/>
  <c r="J4434" i="14"/>
  <c r="J4435" i="14"/>
  <c r="J4436" i="14"/>
  <c r="J4437" i="14"/>
  <c r="J4438" i="14"/>
  <c r="J4439" i="14"/>
  <c r="J4440" i="14"/>
  <c r="J4441" i="14"/>
  <c r="J4442" i="14"/>
  <c r="J191" i="14"/>
  <c r="J4443" i="14"/>
  <c r="J4444" i="14"/>
  <c r="J4445" i="14"/>
  <c r="J4446" i="14"/>
  <c r="J4447" i="14"/>
  <c r="J4448" i="14"/>
  <c r="J4449" i="14"/>
  <c r="J4450" i="14"/>
  <c r="J4451" i="14"/>
  <c r="J4452" i="14"/>
  <c r="J4453" i="14"/>
  <c r="J4454" i="14"/>
  <c r="J4455" i="14"/>
  <c r="J4456" i="14"/>
  <c r="J4457" i="14"/>
  <c r="J4458" i="14"/>
  <c r="J4459" i="14"/>
  <c r="J4460" i="14"/>
  <c r="J4461" i="14"/>
  <c r="J4462" i="14"/>
  <c r="J4463" i="14"/>
  <c r="J4464" i="14"/>
  <c r="J4465" i="14"/>
  <c r="J4466" i="14"/>
  <c r="J4467" i="14"/>
  <c r="J4468" i="14"/>
  <c r="J4469" i="14"/>
  <c r="J4470" i="14"/>
  <c r="J326" i="14"/>
  <c r="J4471" i="14"/>
  <c r="J4472" i="14"/>
  <c r="J4473" i="14"/>
  <c r="J3" i="14"/>
  <c r="J5" i="14"/>
  <c r="J8" i="14"/>
  <c r="J14" i="14"/>
  <c r="J15" i="14"/>
  <c r="J17" i="14"/>
  <c r="J23" i="14"/>
  <c r="J24" i="14"/>
  <c r="J27" i="14"/>
  <c r="J26" i="14"/>
  <c r="J32" i="14"/>
  <c r="J34" i="14"/>
  <c r="J38" i="14"/>
  <c r="J37" i="14"/>
  <c r="J40" i="14"/>
  <c r="J41" i="14"/>
  <c r="J44" i="14"/>
  <c r="J48" i="14"/>
  <c r="J51" i="14"/>
  <c r="J52" i="14"/>
  <c r="J77" i="14"/>
  <c r="J54" i="14"/>
  <c r="J53" i="14"/>
  <c r="J55" i="14"/>
  <c r="J57" i="14"/>
  <c r="J58" i="14"/>
  <c r="J79" i="14"/>
  <c r="J56" i="14"/>
  <c r="J78" i="14"/>
  <c r="J59" i="14"/>
  <c r="J60" i="14"/>
  <c r="J62" i="14"/>
  <c r="J119" i="14"/>
  <c r="J63" i="14"/>
  <c r="J65" i="14"/>
  <c r="J69" i="14"/>
  <c r="J120" i="14"/>
  <c r="J71" i="14"/>
  <c r="J161" i="14"/>
  <c r="J67" i="14"/>
  <c r="J66" i="14"/>
  <c r="J72" i="14"/>
  <c r="J103" i="14"/>
  <c r="J70" i="14"/>
  <c r="J102" i="14"/>
  <c r="J76" i="14"/>
  <c r="J75" i="14"/>
  <c r="J81" i="14"/>
  <c r="J83" i="14"/>
  <c r="J84" i="14"/>
  <c r="J121" i="14"/>
  <c r="J237" i="14"/>
  <c r="J93" i="14"/>
  <c r="J104" i="14"/>
  <c r="J92" i="14"/>
  <c r="J162" i="14"/>
  <c r="J94" i="14"/>
  <c r="J89" i="14"/>
  <c r="J91" i="14"/>
  <c r="J86" i="14"/>
  <c r="J87" i="14"/>
  <c r="J124" i="14"/>
  <c r="J239" i="14"/>
  <c r="J98" i="14"/>
  <c r="J163" i="14"/>
  <c r="J101" i="14"/>
  <c r="J125" i="14"/>
  <c r="J100" i="14"/>
  <c r="J97" i="14"/>
  <c r="J96" i="14"/>
  <c r="J114" i="14"/>
  <c r="J241" i="14"/>
  <c r="J115" i="14"/>
  <c r="J108" i="14"/>
  <c r="J109" i="14"/>
  <c r="J128" i="14"/>
  <c r="J166" i="14"/>
  <c r="J111" i="14"/>
  <c r="J129" i="14"/>
  <c r="J117" i="14"/>
  <c r="J165" i="14"/>
  <c r="J118" i="14"/>
  <c r="J116" i="14"/>
  <c r="J113" i="14"/>
  <c r="J134" i="14"/>
  <c r="J244" i="14"/>
  <c r="J137" i="14"/>
  <c r="J130" i="14"/>
  <c r="J148" i="14"/>
  <c r="J154" i="14"/>
  <c r="J149" i="14"/>
  <c r="J245" i="14"/>
  <c r="J131" i="14"/>
  <c r="J171" i="14"/>
  <c r="J133" i="14"/>
  <c r="J168" i="14"/>
  <c r="J144" i="14"/>
  <c r="J246" i="14"/>
  <c r="J136" i="14"/>
  <c r="J174" i="14"/>
  <c r="J155" i="14"/>
  <c r="J156" i="14"/>
  <c r="J242" i="14"/>
  <c r="J132" i="14"/>
  <c r="J140" i="14"/>
  <c r="J157" i="14"/>
  <c r="J145" i="14"/>
  <c r="J158" i="14"/>
  <c r="J150" i="14"/>
  <c r="J153" i="14"/>
  <c r="J159" i="14"/>
  <c r="J139" i="14"/>
  <c r="J282" i="14"/>
  <c r="J151" i="14"/>
  <c r="J146" i="14"/>
  <c r="J160" i="14"/>
  <c r="J147" i="14"/>
  <c r="J217" i="14"/>
  <c r="J176" i="14"/>
  <c r="J218" i="14"/>
  <c r="J283" i="14"/>
  <c r="J219" i="14"/>
  <c r="J220" i="14"/>
  <c r="J269" i="14"/>
  <c r="J202" i="14"/>
  <c r="J221" i="14"/>
  <c r="J175" i="14"/>
  <c r="J177" i="14"/>
  <c r="J222" i="14"/>
  <c r="J203" i="14"/>
  <c r="J223" i="14"/>
  <c r="J204" i="14"/>
  <c r="J172" i="14"/>
  <c r="J186" i="14"/>
  <c r="J224" i="14"/>
  <c r="J205" i="14"/>
  <c r="J249" i="14"/>
  <c r="J225" i="14"/>
  <c r="J206" i="14"/>
  <c r="J226" i="14"/>
  <c r="J227" i="14"/>
  <c r="J228" i="14"/>
  <c r="J207" i="14"/>
  <c r="J229" i="14"/>
  <c r="J230" i="14"/>
  <c r="J169" i="14"/>
  <c r="J192" i="14"/>
  <c r="J193" i="14"/>
  <c r="J194" i="14"/>
  <c r="J208" i="14"/>
  <c r="J209" i="14"/>
  <c r="J251" i="14"/>
  <c r="J210" i="14"/>
  <c r="J231" i="14"/>
  <c r="J254" i="14"/>
  <c r="J211" i="14"/>
  <c r="J195" i="14"/>
  <c r="J232" i="14"/>
  <c r="J182" i="14"/>
  <c r="J196" i="14"/>
  <c r="J233" i="14"/>
  <c r="J212" i="14"/>
  <c r="J255" i="14"/>
  <c r="J213" i="14"/>
  <c r="J197" i="14"/>
  <c r="J272" i="14"/>
  <c r="J234" i="14"/>
  <c r="J187" i="14"/>
  <c r="J214" i="14"/>
  <c r="J265" i="14"/>
  <c r="J198" i="14"/>
  <c r="J235" i="14"/>
  <c r="J183" i="14"/>
  <c r="J215" i="14"/>
  <c r="J199" i="14"/>
  <c r="J200" i="14"/>
  <c r="J184" i="14"/>
  <c r="J236" i="14"/>
  <c r="J201" i="14"/>
  <c r="J188" i="14"/>
  <c r="J216" i="14"/>
  <c r="J266" i="14"/>
  <c r="J189" i="14"/>
  <c r="J407" i="14"/>
  <c r="J408" i="14"/>
  <c r="J409" i="14"/>
  <c r="J277" i="14"/>
  <c r="J355" i="14"/>
  <c r="J284" i="14"/>
  <c r="J410" i="14"/>
  <c r="J298" i="14"/>
  <c r="J411" i="14"/>
  <c r="J412" i="14"/>
  <c r="J413" i="14"/>
  <c r="J414" i="14"/>
  <c r="J415" i="14"/>
  <c r="J416" i="14"/>
  <c r="J417" i="14"/>
  <c r="J418" i="14"/>
  <c r="J419" i="14"/>
  <c r="J356" i="14"/>
  <c r="J258" i="14"/>
  <c r="J327" i="14"/>
  <c r="J420" i="14"/>
  <c r="J421" i="14"/>
  <c r="J422" i="14"/>
  <c r="J423" i="14"/>
  <c r="J260" i="14"/>
  <c r="J424" i="14"/>
  <c r="J357" i="14"/>
  <c r="J425" i="14"/>
  <c r="J426" i="14"/>
  <c r="J290" i="14"/>
  <c r="J427" i="14"/>
  <c r="J315" i="14"/>
  <c r="J428" i="14"/>
  <c r="J429" i="14"/>
  <c r="J430" i="14"/>
  <c r="J431" i="14"/>
  <c r="J358" i="14"/>
  <c r="J432" i="14"/>
  <c r="J359" i="14"/>
  <c r="J433" i="14"/>
  <c r="J360" i="14"/>
  <c r="J434" i="14"/>
  <c r="J435" i="14"/>
  <c r="J436" i="14"/>
  <c r="J361" i="14"/>
  <c r="J437" i="14"/>
  <c r="J362" i="14"/>
  <c r="J438" i="14"/>
  <c r="J439" i="14"/>
  <c r="J440" i="14"/>
  <c r="J363" i="14"/>
  <c r="J441" i="14"/>
  <c r="J364" i="14"/>
  <c r="J442" i="14"/>
  <c r="J443" i="14"/>
  <c r="J444" i="14"/>
  <c r="J445" i="14"/>
  <c r="J446" i="14"/>
  <c r="J447" i="14"/>
  <c r="J448" i="14"/>
  <c r="J449" i="14"/>
  <c r="J450" i="14"/>
  <c r="J261" i="14"/>
  <c r="J451" i="14"/>
  <c r="J273" i="14"/>
  <c r="J452" i="14"/>
  <c r="J453" i="14"/>
  <c r="J454" i="14"/>
  <c r="J365" i="14"/>
  <c r="J455" i="14"/>
  <c r="J456" i="14"/>
  <c r="J457" i="14"/>
  <c r="J366" i="14"/>
  <c r="J458" i="14"/>
  <c r="J278" i="14"/>
  <c r="J459" i="14"/>
  <c r="J460" i="14"/>
  <c r="J461" i="14"/>
  <c r="J462" i="14"/>
  <c r="J291" i="14"/>
  <c r="J285" i="14"/>
  <c r="J463" i="14"/>
  <c r="J464" i="14"/>
  <c r="J328" i="14"/>
  <c r="J367" i="14"/>
  <c r="J368" i="14"/>
  <c r="J329" i="14"/>
  <c r="J369" i="14"/>
  <c r="J465" i="14"/>
  <c r="J466" i="14"/>
  <c r="J467" i="14"/>
  <c r="J316" i="14"/>
  <c r="J330" i="14"/>
  <c r="J370" i="14"/>
  <c r="J331" i="14"/>
  <c r="J468" i="14"/>
  <c r="J292" i="14"/>
  <c r="J469" i="14"/>
  <c r="J470" i="14"/>
  <c r="J471" i="14"/>
  <c r="J371" i="14"/>
  <c r="J472" i="14"/>
  <c r="J473" i="14"/>
  <c r="J474" i="14"/>
  <c r="J475" i="14"/>
  <c r="J476" i="14"/>
  <c r="J279" i="14"/>
  <c r="J372" i="14"/>
  <c r="J477" i="14"/>
  <c r="J299" i="14"/>
  <c r="J300" i="14"/>
  <c r="J373" i="14"/>
  <c r="J374" i="14"/>
  <c r="J332" i="14"/>
  <c r="J301" i="14"/>
  <c r="J302" i="14"/>
  <c r="J375" i="14"/>
  <c r="J376" i="14"/>
  <c r="J478" i="14"/>
  <c r="J479" i="14"/>
  <c r="J377" i="14"/>
  <c r="J480" i="14"/>
  <c r="J481" i="14"/>
  <c r="J482" i="14"/>
  <c r="J483" i="14"/>
  <c r="J484" i="14"/>
  <c r="J267" i="14"/>
  <c r="J485" i="14"/>
  <c r="J486" i="14"/>
  <c r="J487" i="14"/>
  <c r="J488" i="14"/>
  <c r="J489" i="14"/>
  <c r="J333" i="14"/>
  <c r="J303" i="14"/>
  <c r="J490" i="14"/>
  <c r="J491" i="14"/>
  <c r="J334" i="14"/>
  <c r="J492" i="14"/>
  <c r="J293" i="14"/>
  <c r="J335" i="14"/>
  <c r="J493" i="14"/>
  <c r="J494" i="14"/>
  <c r="J495" i="14"/>
  <c r="J496" i="14"/>
  <c r="J497" i="14"/>
  <c r="J498" i="14"/>
  <c r="J499" i="14"/>
  <c r="J500" i="14"/>
  <c r="J378" i="14"/>
  <c r="J379" i="14"/>
  <c r="J501" i="14"/>
  <c r="J502" i="14"/>
  <c r="J380" i="14"/>
  <c r="J503" i="14"/>
  <c r="J504" i="14"/>
  <c r="J381" i="14"/>
  <c r="J505" i="14"/>
  <c r="J506" i="14"/>
  <c r="J336" i="14"/>
  <c r="J382" i="14"/>
  <c r="J507" i="14"/>
  <c r="J508" i="14"/>
  <c r="J383" i="14"/>
  <c r="J262" i="14"/>
  <c r="J384" i="14"/>
  <c r="J385" i="14"/>
  <c r="J509" i="14"/>
  <c r="J510" i="14"/>
  <c r="J511" i="14"/>
  <c r="J287" i="14"/>
  <c r="J512" i="14"/>
  <c r="J513" i="14"/>
  <c r="J294" i="14"/>
  <c r="J386" i="14"/>
  <c r="J263" i="14"/>
  <c r="J514" i="14"/>
  <c r="J515" i="14"/>
  <c r="J387" i="14"/>
  <c r="J516" i="14"/>
  <c r="J517" i="14"/>
  <c r="J388" i="14"/>
  <c r="J389" i="14"/>
  <c r="J337" i="14"/>
  <c r="J274" i="14"/>
  <c r="J518" i="14"/>
  <c r="J519" i="14"/>
  <c r="J390" i="14"/>
  <c r="J391" i="14"/>
  <c r="J520" i="14"/>
  <c r="J521" i="14"/>
  <c r="J522" i="14"/>
  <c r="J392" i="14"/>
  <c r="J393" i="14"/>
  <c r="J394" i="14"/>
  <c r="J523" i="14"/>
  <c r="J275" i="14"/>
  <c r="J338" i="14"/>
  <c r="J317" i="14"/>
  <c r="J339" i="14"/>
  <c r="J524" i="14"/>
  <c r="J525" i="14"/>
  <c r="J526" i="14"/>
  <c r="J527" i="14"/>
  <c r="J528" i="14"/>
  <c r="J395" i="14"/>
  <c r="J396" i="14"/>
  <c r="J529" i="14"/>
  <c r="J530" i="14"/>
  <c r="J531" i="14"/>
  <c r="J532" i="14"/>
  <c r="J533" i="14"/>
  <c r="J340" i="14"/>
  <c r="J397" i="14"/>
  <c r="J534" i="14"/>
  <c r="J341" i="14"/>
  <c r="J398" i="14"/>
  <c r="J535" i="14"/>
  <c r="J256" i="14"/>
  <c r="J288" i="14"/>
  <c r="J536" i="14"/>
  <c r="J537" i="14"/>
  <c r="J399" i="14"/>
  <c r="J304" i="14"/>
  <c r="J538" i="14"/>
  <c r="J400" i="14"/>
  <c r="J401" i="14"/>
  <c r="J264" i="14"/>
  <c r="J402" i="14"/>
  <c r="J403" i="14"/>
  <c r="J404" i="14"/>
  <c r="J405" i="14"/>
  <c r="J539" i="14"/>
  <c r="J540" i="14"/>
  <c r="J342" i="14"/>
  <c r="J257" i="14"/>
  <c r="J541" i="14"/>
  <c r="J542" i="14"/>
  <c r="J406" i="14"/>
  <c r="J546" i="14"/>
  <c r="J953" i="14"/>
  <c r="J617" i="14"/>
  <c r="J2878" i="14"/>
  <c r="J733" i="14"/>
  <c r="J4474" i="14"/>
  <c r="J1035" i="14"/>
  <c r="J583" i="14"/>
  <c r="J4475" i="14"/>
  <c r="J4476" i="14"/>
  <c r="J1036" i="14"/>
  <c r="J1037" i="14"/>
  <c r="J734" i="14"/>
  <c r="J735" i="14"/>
  <c r="J1038" i="14"/>
  <c r="J4477" i="14"/>
  <c r="J4478" i="14"/>
  <c r="J1039" i="14"/>
  <c r="J1040" i="14"/>
  <c r="J1041" i="14"/>
  <c r="J4479" i="14"/>
  <c r="J4480" i="14"/>
  <c r="J543" i="14"/>
  <c r="J736" i="14"/>
  <c r="J584" i="14"/>
  <c r="J737" i="14"/>
  <c r="J4481" i="14"/>
  <c r="J1042" i="14"/>
  <c r="J1043" i="14"/>
  <c r="J1044" i="14"/>
  <c r="J561" i="14"/>
  <c r="J585" i="14"/>
  <c r="J586" i="14"/>
  <c r="J587" i="14"/>
  <c r="J588" i="14"/>
  <c r="J589" i="14"/>
  <c r="J628" i="14"/>
  <c r="J629" i="14"/>
  <c r="J630" i="14"/>
  <c r="J631" i="14"/>
  <c r="J632" i="14"/>
  <c r="J633" i="14"/>
  <c r="J634" i="14"/>
  <c r="J635" i="14"/>
  <c r="J636" i="14"/>
  <c r="J637" i="14"/>
  <c r="J638" i="14"/>
  <c r="J639" i="14"/>
  <c r="J640" i="14"/>
  <c r="J641" i="14"/>
  <c r="J642" i="14"/>
  <c r="J643" i="14"/>
  <c r="J644" i="14"/>
  <c r="J645" i="14"/>
  <c r="J646" i="14"/>
  <c r="J647" i="14"/>
  <c r="J648" i="14"/>
  <c r="J649" i="14"/>
  <c r="J650" i="14"/>
  <c r="J651" i="14"/>
  <c r="J652" i="14"/>
  <c r="J653" i="14"/>
  <c r="J654" i="14"/>
  <c r="J655" i="14"/>
  <c r="J656" i="14"/>
  <c r="J738" i="14"/>
  <c r="J739" i="14"/>
  <c r="J740" i="14"/>
  <c r="J741" i="14"/>
  <c r="J742" i="14"/>
  <c r="J743" i="14"/>
  <c r="J744" i="14"/>
  <c r="J745" i="14"/>
  <c r="J746" i="14"/>
  <c r="J747" i="14"/>
  <c r="J748" i="14"/>
  <c r="J749" i="14"/>
  <c r="J750" i="14"/>
  <c r="J751" i="14"/>
  <c r="J752" i="14"/>
  <c r="J753" i="14"/>
  <c r="J754" i="14"/>
  <c r="J755" i="14"/>
  <c r="J756" i="14"/>
  <c r="J757" i="14"/>
  <c r="J758" i="14"/>
  <c r="J759" i="14"/>
  <c r="J760" i="14"/>
  <c r="J761" i="14"/>
  <c r="J762" i="14"/>
  <c r="J567" i="14"/>
  <c r="J763" i="14"/>
  <c r="J764" i="14"/>
  <c r="J765" i="14"/>
  <c r="J766" i="14"/>
  <c r="J767" i="14"/>
  <c r="J768" i="14"/>
  <c r="J548" i="14"/>
  <c r="J769" i="14"/>
  <c r="J770" i="14"/>
  <c r="J771" i="14"/>
  <c r="J772" i="14"/>
  <c r="J773" i="14"/>
  <c r="J774" i="14"/>
  <c r="J775" i="14"/>
  <c r="J776" i="14"/>
  <c r="J777" i="14"/>
  <c r="J778" i="14"/>
  <c r="J779" i="14"/>
  <c r="J780" i="14"/>
  <c r="J781" i="14"/>
  <c r="J782" i="14"/>
  <c r="J783" i="14"/>
  <c r="J784" i="14"/>
  <c r="J785" i="14"/>
  <c r="J590" i="14"/>
  <c r="J786" i="14"/>
  <c r="J787" i="14"/>
  <c r="J788" i="14"/>
  <c r="J789" i="14"/>
  <c r="J790" i="14"/>
  <c r="J791" i="14"/>
  <c r="J792" i="14"/>
  <c r="J793" i="14"/>
  <c r="J794" i="14"/>
  <c r="J795" i="14"/>
  <c r="J796" i="14"/>
  <c r="J797" i="14"/>
  <c r="J798" i="14"/>
  <c r="J799" i="14"/>
  <c r="J800" i="14"/>
  <c r="J801" i="14"/>
  <c r="J802" i="14"/>
  <c r="J803" i="14"/>
  <c r="J804" i="14"/>
  <c r="J805" i="14"/>
  <c r="J806" i="14"/>
  <c r="J807" i="14"/>
  <c r="J808" i="14"/>
  <c r="J809" i="14"/>
  <c r="J810" i="14"/>
  <c r="J811" i="14"/>
  <c r="J812" i="14"/>
  <c r="J813" i="14"/>
  <c r="J814" i="14"/>
  <c r="J815" i="14"/>
  <c r="J816" i="14"/>
  <c r="J817" i="14"/>
  <c r="J818" i="14"/>
  <c r="J819" i="14"/>
  <c r="J820" i="14"/>
  <c r="J821" i="14"/>
  <c r="J822" i="14"/>
  <c r="J823" i="14"/>
  <c r="J824" i="14"/>
  <c r="J825" i="14"/>
  <c r="J826" i="14"/>
  <c r="J827" i="14"/>
  <c r="J828" i="14"/>
  <c r="J829" i="14"/>
  <c r="J830" i="14"/>
  <c r="J831" i="14"/>
  <c r="J832" i="14"/>
  <c r="J833" i="14"/>
  <c r="J834" i="14"/>
  <c r="J835" i="14"/>
  <c r="J657" i="14"/>
  <c r="J836" i="14"/>
  <c r="J837" i="14"/>
  <c r="J838" i="14"/>
  <c r="J839" i="14"/>
  <c r="J840" i="14"/>
  <c r="J841" i="14"/>
  <c r="J842" i="14"/>
  <c r="J843" i="14"/>
  <c r="J844" i="14"/>
  <c r="J845" i="14"/>
  <c r="J846" i="14"/>
  <c r="J847" i="14"/>
  <c r="J848" i="14"/>
  <c r="J849" i="14"/>
  <c r="J850" i="14"/>
  <c r="J851" i="14"/>
  <c r="J852" i="14"/>
  <c r="J853" i="14"/>
  <c r="J854" i="14"/>
  <c r="J855" i="14"/>
  <c r="J1046" i="14"/>
  <c r="J1047" i="14"/>
  <c r="J1048" i="14"/>
  <c r="J1049" i="14"/>
  <c r="J1050" i="14"/>
  <c r="J1051" i="14"/>
  <c r="J1052" i="14"/>
  <c r="J658" i="14"/>
  <c r="J1053" i="14"/>
  <c r="J1054" i="14"/>
  <c r="J1055" i="14"/>
  <c r="J1056" i="14"/>
  <c r="J1057" i="14"/>
  <c r="J1058" i="14"/>
  <c r="J1059" i="14"/>
  <c r="J1060" i="14"/>
  <c r="J1061" i="14"/>
  <c r="J1062" i="14"/>
  <c r="J1063" i="14"/>
  <c r="J1064" i="14"/>
  <c r="J1065" i="14"/>
  <c r="J1066" i="14"/>
  <c r="J1067" i="14"/>
  <c r="J1068" i="14"/>
  <c r="J1069" i="14"/>
  <c r="J1070" i="14"/>
  <c r="J1071" i="14"/>
  <c r="J1072" i="14"/>
  <c r="J1073" i="14"/>
  <c r="J1074" i="14"/>
  <c r="J1075" i="14"/>
  <c r="J1076" i="14"/>
  <c r="J1077" i="14"/>
  <c r="J1078" i="14"/>
  <c r="J1079" i="14"/>
  <c r="J1080" i="14"/>
  <c r="J1081" i="14"/>
  <c r="J1082" i="14"/>
  <c r="J1083" i="14"/>
  <c r="J1084" i="14"/>
  <c r="J1085" i="14"/>
  <c r="J1086" i="14"/>
  <c r="J1087" i="14"/>
  <c r="J1088" i="14"/>
  <c r="J1089" i="14"/>
  <c r="J856" i="14"/>
  <c r="J1090" i="14"/>
  <c r="J1091" i="14"/>
  <c r="J1092" i="14"/>
  <c r="J1093" i="14"/>
  <c r="J1094" i="14"/>
  <c r="J1095" i="14"/>
  <c r="J1096" i="14"/>
  <c r="J1097" i="14"/>
  <c r="J1098" i="14"/>
  <c r="J1099" i="14"/>
  <c r="J1100" i="14"/>
  <c r="J1101" i="14"/>
  <c r="J1102" i="14"/>
  <c r="J1103" i="14"/>
  <c r="J1104" i="14"/>
  <c r="J1105" i="14"/>
  <c r="J1106" i="14"/>
  <c r="J1107" i="14"/>
  <c r="J1108" i="14"/>
  <c r="J1109" i="14"/>
  <c r="J1110" i="14"/>
  <c r="J1111" i="14"/>
  <c r="J1112" i="14"/>
  <c r="J1113" i="14"/>
  <c r="J1114" i="14"/>
  <c r="J1115" i="14"/>
  <c r="J1116" i="14"/>
  <c r="J1117" i="14"/>
  <c r="J1118" i="14"/>
  <c r="J1119" i="14"/>
  <c r="J1120" i="14"/>
  <c r="J1121" i="14"/>
  <c r="J1122" i="14"/>
  <c r="J1123" i="14"/>
  <c r="J1124" i="14"/>
  <c r="J1125" i="14"/>
  <c r="J1126" i="14"/>
  <c r="J1127" i="14"/>
  <c r="J1128" i="14"/>
  <c r="J1129" i="14"/>
  <c r="J1130" i="14"/>
  <c r="J1131" i="14"/>
  <c r="J1132" i="14"/>
  <c r="J1133" i="14"/>
  <c r="J1134" i="14"/>
  <c r="J1135" i="14"/>
  <c r="J1136" i="14"/>
  <c r="J1137" i="14"/>
  <c r="J1138" i="14"/>
  <c r="J1139" i="14"/>
  <c r="J1140" i="14"/>
  <c r="J1141" i="14"/>
  <c r="J1142" i="14"/>
  <c r="J1143" i="14"/>
  <c r="J1144" i="14"/>
  <c r="J1145" i="14"/>
  <c r="J1146" i="14"/>
  <c r="J1147" i="14"/>
  <c r="J1148" i="14"/>
  <c r="J1149" i="14"/>
  <c r="J1150" i="14"/>
  <c r="J1151" i="14"/>
  <c r="J1152" i="14"/>
  <c r="J1153" i="14"/>
  <c r="J1154" i="14"/>
  <c r="J1155" i="14"/>
  <c r="J1156" i="14"/>
  <c r="J1157" i="14"/>
  <c r="J1158" i="14"/>
  <c r="J1159" i="14"/>
  <c r="J1160" i="14"/>
  <c r="J1161" i="14"/>
  <c r="J1162" i="14"/>
  <c r="J1163" i="14"/>
  <c r="J1164" i="14"/>
  <c r="J1165" i="14"/>
  <c r="J1166" i="14"/>
  <c r="J1167" i="14"/>
  <c r="J1168" i="14"/>
  <c r="J1169" i="14"/>
  <c r="J1170" i="14"/>
  <c r="J1171" i="14"/>
  <c r="J1172" i="14"/>
  <c r="J1173" i="14"/>
  <c r="J1174" i="14"/>
  <c r="J1175" i="14"/>
  <c r="J1176" i="14"/>
  <c r="J1177" i="14"/>
  <c r="J1178" i="14"/>
  <c r="J1179" i="14"/>
  <c r="J1180" i="14"/>
  <c r="J1181" i="14"/>
  <c r="J1182" i="14"/>
  <c r="J1183" i="14"/>
  <c r="J1184" i="14"/>
  <c r="J1185" i="14"/>
  <c r="J1186" i="14"/>
  <c r="J1187" i="14"/>
  <c r="J1188" i="14"/>
  <c r="J1189" i="14"/>
  <c r="J1190" i="14"/>
  <c r="J1191" i="14"/>
  <c r="J1192" i="14"/>
  <c r="J1193" i="14"/>
  <c r="J1194" i="14"/>
  <c r="J1195" i="14"/>
  <c r="J1196" i="14"/>
  <c r="J1197" i="14"/>
  <c r="J1198" i="14"/>
  <c r="J1199" i="14"/>
  <c r="J1200" i="14"/>
  <c r="J1201" i="14"/>
  <c r="J1202" i="14"/>
  <c r="J1203" i="14"/>
  <c r="J1204" i="14"/>
  <c r="J1205" i="14"/>
  <c r="J1206" i="14"/>
  <c r="J1207" i="14"/>
  <c r="J1208" i="14"/>
  <c r="J1209" i="14"/>
  <c r="J1210" i="14"/>
  <c r="J1211" i="14"/>
  <c r="J1212" i="14"/>
  <c r="J1213" i="14"/>
  <c r="J1214" i="14"/>
  <c r="J1215" i="14"/>
  <c r="J1216" i="14"/>
  <c r="J1217" i="14"/>
  <c r="J1218" i="14"/>
  <c r="J1219" i="14"/>
  <c r="J1220" i="14"/>
  <c r="J1221" i="14"/>
  <c r="J1222" i="14"/>
  <c r="J1223" i="14"/>
  <c r="J1224" i="14"/>
  <c r="J1225" i="14"/>
  <c r="J1226" i="14"/>
  <c r="J1227" i="14"/>
  <c r="J1228" i="14"/>
  <c r="J1229" i="14"/>
  <c r="J1230" i="14"/>
  <c r="J1231" i="14"/>
  <c r="J1232" i="14"/>
  <c r="J1233" i="14"/>
  <c r="J1234" i="14"/>
  <c r="J1235" i="14"/>
  <c r="J1236" i="14"/>
  <c r="J1237" i="14"/>
  <c r="J1238" i="14"/>
  <c r="J1239" i="14"/>
  <c r="J1240" i="14"/>
  <c r="J1241" i="14"/>
  <c r="J1242" i="14"/>
  <c r="J1243" i="14"/>
  <c r="J1244" i="14"/>
  <c r="J1245" i="14"/>
  <c r="J1246" i="14"/>
  <c r="J1247" i="14"/>
  <c r="J1248" i="14"/>
  <c r="J1249" i="14"/>
  <c r="J1250" i="14"/>
  <c r="J1251" i="14"/>
  <c r="J1252" i="14"/>
  <c r="J1253" i="14"/>
  <c r="J1254" i="14"/>
  <c r="J1255" i="14"/>
  <c r="J1256" i="14"/>
  <c r="J1257" i="14"/>
  <c r="J1258" i="14"/>
  <c r="J1259" i="14"/>
  <c r="J1260" i="14"/>
  <c r="J1261" i="14"/>
  <c r="J1262" i="14"/>
  <c r="J1263" i="14"/>
  <c r="J1264" i="14"/>
  <c r="J1265" i="14"/>
  <c r="J1266" i="14"/>
  <c r="J1267" i="14"/>
  <c r="J1268" i="14"/>
  <c r="J1269" i="14"/>
  <c r="J1270" i="14"/>
  <c r="J1271" i="14"/>
  <c r="J1272" i="14"/>
  <c r="J1273" i="14"/>
  <c r="J1274" i="14"/>
  <c r="J1275" i="14"/>
  <c r="J1276" i="14"/>
  <c r="J1277" i="14"/>
  <c r="J1278" i="14"/>
  <c r="J1279" i="14"/>
  <c r="J1280" i="14"/>
  <c r="J1281" i="14"/>
  <c r="J1282" i="14"/>
  <c r="J1283" i="14"/>
  <c r="J1284" i="14"/>
  <c r="J1285" i="14"/>
  <c r="J1286" i="14"/>
  <c r="J1287" i="14"/>
  <c r="J1288" i="14"/>
  <c r="J1289" i="14"/>
  <c r="J1290" i="14"/>
  <c r="J1291" i="14"/>
  <c r="J1292" i="14"/>
  <c r="J1293" i="14"/>
  <c r="J1294" i="14"/>
  <c r="J1295" i="14"/>
  <c r="J1296" i="14"/>
  <c r="J1297" i="14"/>
  <c r="J1298" i="14"/>
  <c r="J1299" i="14"/>
  <c r="J1300" i="14"/>
  <c r="J1301" i="14"/>
  <c r="J1302" i="14"/>
  <c r="J1303" i="14"/>
  <c r="J1304" i="14"/>
  <c r="J591" i="14"/>
  <c r="J1305" i="14"/>
  <c r="J592" i="14"/>
  <c r="J1306" i="14"/>
  <c r="J1307" i="14"/>
  <c r="J1308" i="14"/>
  <c r="J1309" i="14"/>
  <c r="J1310" i="14"/>
  <c r="J1311" i="14"/>
  <c r="J1312" i="14"/>
  <c r="J1313" i="14"/>
  <c r="J1314" i="14"/>
  <c r="J1315" i="14"/>
  <c r="J1316" i="14"/>
  <c r="J1317" i="14"/>
  <c r="J1318" i="14"/>
  <c r="J1319" i="14"/>
  <c r="J1320" i="14"/>
  <c r="J1321" i="14"/>
  <c r="J1322" i="14"/>
  <c r="J1323" i="14"/>
  <c r="J1324" i="14"/>
  <c r="J1325" i="14"/>
  <c r="J1326" i="14"/>
  <c r="J1327" i="14"/>
  <c r="J1328" i="14"/>
  <c r="J1329" i="14"/>
  <c r="J1330" i="14"/>
  <c r="J1331" i="14"/>
  <c r="J1332" i="14"/>
  <c r="J1333" i="14"/>
  <c r="J1334" i="14"/>
  <c r="J1335" i="14"/>
  <c r="J1336" i="14"/>
  <c r="J1337" i="14"/>
  <c r="J1338" i="14"/>
  <c r="J1339" i="14"/>
  <c r="J1340" i="14"/>
  <c r="J1341" i="14"/>
  <c r="J1342" i="14"/>
  <c r="J1343" i="14"/>
  <c r="J1344" i="14"/>
  <c r="J1345" i="14"/>
  <c r="J1346" i="14"/>
  <c r="J1347" i="14"/>
  <c r="J1348" i="14"/>
  <c r="J1349" i="14"/>
  <c r="J1350" i="14"/>
  <c r="J1351" i="14"/>
  <c r="J1352" i="14"/>
  <c r="J1353" i="14"/>
  <c r="J1354" i="14"/>
  <c r="J1355" i="14"/>
  <c r="J1356" i="14"/>
  <c r="J1357" i="14"/>
  <c r="J1358" i="14"/>
  <c r="J1359" i="14"/>
  <c r="J1360" i="14"/>
  <c r="J1361" i="14"/>
  <c r="J1362" i="14"/>
  <c r="J1363" i="14"/>
  <c r="J1364" i="14"/>
  <c r="J1365" i="14"/>
  <c r="J1366" i="14"/>
  <c r="J1367" i="14"/>
  <c r="J1368" i="14"/>
  <c r="J1369" i="14"/>
  <c r="J1370" i="14"/>
  <c r="J1371" i="14"/>
  <c r="J1372" i="14"/>
  <c r="J1373" i="14"/>
  <c r="J1374" i="14"/>
  <c r="J1375" i="14"/>
  <c r="J1376" i="14"/>
  <c r="J1377" i="14"/>
  <c r="J1378" i="14"/>
  <c r="J1379" i="14"/>
  <c r="J1380" i="14"/>
  <c r="J1381" i="14"/>
  <c r="J1382" i="14"/>
  <c r="J1383" i="14"/>
  <c r="J1384" i="14"/>
  <c r="J1385" i="14"/>
  <c r="J1386" i="14"/>
  <c r="J1387" i="14"/>
  <c r="J1388" i="14"/>
  <c r="J1389" i="14"/>
  <c r="J1390" i="14"/>
  <c r="J1391" i="14"/>
  <c r="J1392" i="14"/>
  <c r="J1393" i="14"/>
  <c r="J1394" i="14"/>
  <c r="J1395" i="14"/>
  <c r="J1396" i="14"/>
  <c r="J1397" i="14"/>
  <c r="J1398" i="14"/>
  <c r="J1399" i="14"/>
  <c r="J1400" i="14"/>
  <c r="J1401" i="14"/>
  <c r="J1402" i="14"/>
  <c r="J1403" i="14"/>
  <c r="J1404" i="14"/>
  <c r="J1405" i="14"/>
  <c r="J1406" i="14"/>
  <c r="J1407" i="14"/>
  <c r="J1408" i="14"/>
  <c r="J1409" i="14"/>
  <c r="J1410" i="14"/>
  <c r="J1411" i="14"/>
  <c r="J1412" i="14"/>
  <c r="J1413" i="14"/>
  <c r="J1414" i="14"/>
  <c r="J1415" i="14"/>
  <c r="J1416" i="14"/>
  <c r="J1417" i="14"/>
  <c r="J1418" i="14"/>
  <c r="J1419" i="14"/>
  <c r="J1420" i="14"/>
  <c r="J1421" i="14"/>
  <c r="J1422" i="14"/>
  <c r="J1423" i="14"/>
  <c r="J1424" i="14"/>
  <c r="J1425" i="14"/>
  <c r="J1426" i="14"/>
  <c r="J1427" i="14"/>
  <c r="J1428" i="14"/>
  <c r="J1429" i="14"/>
  <c r="J1430" i="14"/>
  <c r="J1431" i="14"/>
  <c r="J1432" i="14"/>
  <c r="J1433" i="14"/>
  <c r="J1434" i="14"/>
  <c r="J1435" i="14"/>
  <c r="J1436" i="14"/>
  <c r="J1437" i="14"/>
  <c r="J1438" i="14"/>
  <c r="J1439" i="14"/>
  <c r="J1440" i="14"/>
  <c r="J1441" i="14"/>
  <c r="J1442" i="14"/>
  <c r="J1443" i="14"/>
  <c r="J1444" i="14"/>
  <c r="J1445" i="14"/>
  <c r="J1446" i="14"/>
  <c r="J1447" i="14"/>
  <c r="J1448" i="14"/>
  <c r="J1449" i="14"/>
  <c r="J1450" i="14"/>
  <c r="J1451" i="14"/>
  <c r="J1452" i="14"/>
  <c r="J1453" i="14"/>
  <c r="J1454" i="14"/>
  <c r="J1455" i="14"/>
  <c r="J1456" i="14"/>
  <c r="J1457" i="14"/>
  <c r="J1458" i="14"/>
  <c r="J1459" i="14"/>
  <c r="J1460" i="14"/>
  <c r="J1461" i="14"/>
  <c r="J1462" i="14"/>
  <c r="J1463" i="14"/>
  <c r="J1464" i="14"/>
  <c r="J1465" i="14"/>
  <c r="J1466" i="14"/>
  <c r="J1467" i="14"/>
  <c r="J1468" i="14"/>
  <c r="J1469" i="14"/>
  <c r="J1470" i="14"/>
  <c r="J1471" i="14"/>
  <c r="J1472" i="14"/>
  <c r="J1473" i="14"/>
  <c r="J1474" i="14"/>
  <c r="J1475" i="14"/>
  <c r="J1476" i="14"/>
  <c r="J1477" i="14"/>
  <c r="J1478" i="14"/>
  <c r="J1479" i="14"/>
  <c r="J1480" i="14"/>
  <c r="J1481" i="14"/>
  <c r="J1482" i="14"/>
  <c r="J1483" i="14"/>
  <c r="J1484" i="14"/>
  <c r="J1485" i="14"/>
  <c r="J1486" i="14"/>
  <c r="J1487" i="14"/>
  <c r="J1488" i="14"/>
  <c r="J1489" i="14"/>
  <c r="J1490" i="14"/>
  <c r="J1491" i="14"/>
  <c r="J1492" i="14"/>
  <c r="J1493" i="14"/>
  <c r="J1494" i="14"/>
  <c r="J1495" i="14"/>
  <c r="J1496" i="14"/>
  <c r="J1497" i="14"/>
  <c r="J1498" i="14"/>
  <c r="J1499" i="14"/>
  <c r="J1500" i="14"/>
  <c r="J1501" i="14"/>
  <c r="J1502" i="14"/>
  <c r="J1503" i="14"/>
  <c r="J1504" i="14"/>
  <c r="J1505" i="14"/>
  <c r="J1506" i="14"/>
  <c r="J1507" i="14"/>
  <c r="J1508" i="14"/>
  <c r="J1509" i="14"/>
  <c r="J1510" i="14"/>
  <c r="J1511" i="14"/>
  <c r="J1512" i="14"/>
  <c r="J1513" i="14"/>
  <c r="J1514" i="14"/>
  <c r="J1515" i="14"/>
  <c r="J1516" i="14"/>
  <c r="J1517" i="14"/>
  <c r="J1518" i="14"/>
  <c r="J1519" i="14"/>
  <c r="J1520" i="14"/>
  <c r="J1521" i="14"/>
  <c r="J1522" i="14"/>
  <c r="J1523" i="14"/>
  <c r="J1524" i="14"/>
  <c r="J1525" i="14"/>
  <c r="J1526" i="14"/>
  <c r="J1527" i="14"/>
  <c r="J1528" i="14"/>
  <c r="J1529" i="14"/>
  <c r="J1530" i="14"/>
  <c r="J1531" i="14"/>
  <c r="J1532" i="14"/>
  <c r="J1533" i="14"/>
  <c r="J1534" i="14"/>
  <c r="J1535" i="14"/>
  <c r="J1536" i="14"/>
  <c r="J1537" i="14"/>
  <c r="J1538" i="14"/>
  <c r="J1539" i="14"/>
  <c r="J1540" i="14"/>
  <c r="J1541" i="14"/>
  <c r="J1542" i="14"/>
  <c r="J1543" i="14"/>
  <c r="J1544" i="14"/>
  <c r="J1545" i="14"/>
  <c r="J1546" i="14"/>
  <c r="J1547" i="14"/>
  <c r="J1548" i="14"/>
  <c r="J1549" i="14"/>
  <c r="J1550" i="14"/>
  <c r="J1551" i="14"/>
  <c r="J1552" i="14"/>
  <c r="J1553" i="14"/>
  <c r="J1554" i="14"/>
  <c r="J1555" i="14"/>
  <c r="J1556" i="14"/>
  <c r="J1557" i="14"/>
  <c r="J1558" i="14"/>
  <c r="J1559" i="14"/>
  <c r="J1560" i="14"/>
  <c r="J1561" i="14"/>
  <c r="J1562" i="14"/>
  <c r="J1563" i="14"/>
  <c r="J1564" i="14"/>
  <c r="J1565" i="14"/>
  <c r="J1566" i="14"/>
  <c r="J1567" i="14"/>
  <c r="J1568" i="14"/>
  <c r="J1569" i="14"/>
  <c r="J1570" i="14"/>
  <c r="J1571" i="14"/>
  <c r="J1572" i="14"/>
  <c r="J1573" i="14"/>
  <c r="J1574" i="14"/>
  <c r="J1575" i="14"/>
  <c r="J1576" i="14"/>
  <c r="J1577" i="14"/>
  <c r="J1578" i="14"/>
  <c r="J1579" i="14"/>
  <c r="J1580" i="14"/>
  <c r="J1581" i="14"/>
  <c r="J1582" i="14"/>
  <c r="J1583" i="14"/>
  <c r="J1584" i="14"/>
  <c r="J1585" i="14"/>
  <c r="J1586" i="14"/>
  <c r="J1587" i="14"/>
  <c r="J1588" i="14"/>
  <c r="J1589" i="14"/>
  <c r="J1590" i="14"/>
  <c r="J1591" i="14"/>
  <c r="J1592" i="14"/>
  <c r="J1593" i="14"/>
  <c r="J1594" i="14"/>
  <c r="J1595" i="14"/>
  <c r="J1596" i="14"/>
  <c r="J1597" i="14"/>
  <c r="J1598" i="14"/>
  <c r="J1599" i="14"/>
  <c r="J1600" i="14"/>
  <c r="J1601" i="14"/>
  <c r="J1602" i="14"/>
  <c r="J1603" i="14"/>
  <c r="J1604" i="14"/>
  <c r="J1605" i="14"/>
  <c r="J1606" i="14"/>
  <c r="J1607" i="14"/>
  <c r="J1608" i="14"/>
  <c r="J1609" i="14"/>
  <c r="J1610" i="14"/>
  <c r="J1611" i="14"/>
  <c r="J1612" i="14"/>
  <c r="J1613" i="14"/>
  <c r="J1614" i="14"/>
  <c r="J1615" i="14"/>
  <c r="J1616" i="14"/>
  <c r="J1617" i="14"/>
  <c r="J1618" i="14"/>
  <c r="J1619" i="14"/>
  <c r="J1620" i="14"/>
  <c r="J1621" i="14"/>
  <c r="J1622" i="14"/>
  <c r="J1623" i="14"/>
  <c r="J1624" i="14"/>
  <c r="J1625" i="14"/>
  <c r="J1626" i="14"/>
  <c r="J1627" i="14"/>
  <c r="J1628" i="14"/>
  <c r="J1629" i="14"/>
  <c r="J1630" i="14"/>
  <c r="J1631" i="14"/>
  <c r="J1632" i="14"/>
  <c r="J1633" i="14"/>
  <c r="J1634" i="14"/>
  <c r="J1635" i="14"/>
  <c r="J1636" i="14"/>
  <c r="J1637" i="14"/>
  <c r="J1638" i="14"/>
  <c r="J1639" i="14"/>
  <c r="J1640" i="14"/>
  <c r="J1641" i="14"/>
  <c r="J1642" i="14"/>
  <c r="J1643" i="14"/>
  <c r="J1644" i="14"/>
  <c r="J1645" i="14"/>
  <c r="J1646" i="14"/>
  <c r="J1647" i="14"/>
  <c r="J1648" i="14"/>
  <c r="J1649" i="14"/>
  <c r="J1650" i="14"/>
  <c r="J1651" i="14"/>
  <c r="J1652" i="14"/>
  <c r="J1653" i="14"/>
  <c r="J1654" i="14"/>
  <c r="J1655" i="14"/>
  <c r="J1656" i="14"/>
  <c r="J1657" i="14"/>
  <c r="J1658" i="14"/>
  <c r="J1659" i="14"/>
  <c r="J1660" i="14"/>
  <c r="J1661" i="14"/>
  <c r="J1662" i="14"/>
  <c r="J1663" i="14"/>
  <c r="J1664" i="14"/>
  <c r="J1665" i="14"/>
  <c r="J1666" i="14"/>
  <c r="J1667" i="14"/>
  <c r="J1668" i="14"/>
  <c r="J1669" i="14"/>
  <c r="J1670" i="14"/>
  <c r="J1671" i="14"/>
  <c r="J1672" i="14"/>
  <c r="J1673" i="14"/>
  <c r="J1674" i="14"/>
  <c r="J1675" i="14"/>
  <c r="J1676" i="14"/>
  <c r="J1677" i="14"/>
  <c r="J593" i="14"/>
  <c r="J1678" i="14"/>
  <c r="J1679" i="14"/>
  <c r="J1680" i="14"/>
  <c r="J1681" i="14"/>
  <c r="J1682" i="14"/>
  <c r="J1683" i="14"/>
  <c r="J1684" i="14"/>
  <c r="J1685" i="14"/>
  <c r="J1686" i="14"/>
  <c r="J1687" i="14"/>
  <c r="J1688" i="14"/>
  <c r="J1689" i="14"/>
  <c r="J1690" i="14"/>
  <c r="J1691" i="14"/>
  <c r="J1692" i="14"/>
  <c r="J1693" i="14"/>
  <c r="J1694" i="14"/>
  <c r="J1695" i="14"/>
  <c r="J1696" i="14"/>
  <c r="J1697" i="14"/>
  <c r="J1698" i="14"/>
  <c r="J1699" i="14"/>
  <c r="J1700" i="14"/>
  <c r="J1701" i="14"/>
  <c r="J1702" i="14"/>
  <c r="J1703" i="14"/>
  <c r="J1704" i="14"/>
  <c r="J1705" i="14"/>
  <c r="J1706" i="14"/>
  <c r="J1707" i="14"/>
  <c r="J1708" i="14"/>
  <c r="J1709" i="14"/>
  <c r="J1710" i="14"/>
  <c r="J1711" i="14"/>
  <c r="J1712" i="14"/>
  <c r="J1713" i="14"/>
  <c r="J1714" i="14"/>
  <c r="J1715" i="14"/>
  <c r="J1716" i="14"/>
  <c r="J1717" i="14"/>
  <c r="J1718" i="14"/>
  <c r="J1719" i="14"/>
  <c r="J1720" i="14"/>
  <c r="J1721" i="14"/>
  <c r="J1722" i="14"/>
  <c r="J1723" i="14"/>
  <c r="J1724" i="14"/>
  <c r="J1725" i="14"/>
  <c r="J1726" i="14"/>
  <c r="J1727" i="14"/>
  <c r="J545" i="14"/>
  <c r="J1728" i="14"/>
  <c r="J1729" i="14"/>
  <c r="J1730" i="14"/>
  <c r="J1731" i="14"/>
  <c r="J1732" i="14"/>
  <c r="J1733" i="14"/>
  <c r="J1734" i="14"/>
  <c r="J1735" i="14"/>
  <c r="J1736" i="14"/>
  <c r="J1737" i="14"/>
  <c r="J1738" i="14"/>
  <c r="J1739" i="14"/>
  <c r="J1740" i="14"/>
  <c r="J1741" i="14"/>
  <c r="J1742" i="14"/>
  <c r="J1743" i="14"/>
  <c r="J1744" i="14"/>
  <c r="J1745" i="14"/>
  <c r="J1746" i="14"/>
  <c r="J1747" i="14"/>
  <c r="J1748" i="14"/>
  <c r="J1749" i="14"/>
  <c r="J1750" i="14"/>
  <c r="J1751" i="14"/>
  <c r="J1752" i="14"/>
  <c r="J1753" i="14"/>
  <c r="J1754" i="14"/>
  <c r="J1755" i="14"/>
  <c r="J1756" i="14"/>
  <c r="J1757" i="14"/>
  <c r="J1758" i="14"/>
  <c r="J1759" i="14"/>
  <c r="J1760" i="14"/>
  <c r="J1761" i="14"/>
  <c r="J1762" i="14"/>
  <c r="J1763" i="14"/>
  <c r="J1764" i="14"/>
  <c r="J1765" i="14"/>
  <c r="J1766" i="14"/>
  <c r="J1767" i="14"/>
  <c r="J1768" i="14"/>
  <c r="J1769" i="14"/>
  <c r="J1770" i="14"/>
  <c r="J1771" i="14"/>
  <c r="J1772" i="14"/>
  <c r="J1773" i="14"/>
  <c r="J1774" i="14"/>
  <c r="J1775" i="14"/>
  <c r="J1776" i="14"/>
  <c r="J1777" i="14"/>
  <c r="J1778" i="14"/>
  <c r="J1779" i="14"/>
  <c r="J1780" i="14"/>
  <c r="J1781" i="14"/>
  <c r="J1782" i="14"/>
  <c r="J1783" i="14"/>
  <c r="J1784" i="14"/>
  <c r="J1785" i="14"/>
  <c r="J1786" i="14"/>
  <c r="J1787" i="14"/>
  <c r="J1788" i="14"/>
  <c r="J1789" i="14"/>
  <c r="J1790" i="14"/>
  <c r="J1791" i="14"/>
  <c r="J1792" i="14"/>
  <c r="J1793" i="14"/>
  <c r="J1794" i="14"/>
  <c r="J1795" i="14"/>
  <c r="J1796" i="14"/>
  <c r="J1797" i="14"/>
  <c r="J1798" i="14"/>
  <c r="J1799" i="14"/>
  <c r="J1800" i="14"/>
  <c r="J1801" i="14"/>
  <c r="J1802" i="14"/>
  <c r="J1803" i="14"/>
  <c r="J1804" i="14"/>
  <c r="J1805" i="14"/>
  <c r="J1806" i="14"/>
  <c r="J1807" i="14"/>
  <c r="J1808" i="14"/>
  <c r="J1809" i="14"/>
  <c r="J1810" i="14"/>
  <c r="J1811" i="14"/>
  <c r="J1812" i="14"/>
  <c r="J1813" i="14"/>
  <c r="J1814" i="14"/>
  <c r="J1815" i="14"/>
  <c r="J1816" i="14"/>
  <c r="J1817" i="14"/>
  <c r="J1818" i="14"/>
  <c r="J857" i="14"/>
  <c r="J1819" i="14"/>
  <c r="J1820" i="14"/>
  <c r="J1821" i="14"/>
  <c r="J1822" i="14"/>
  <c r="J1823" i="14"/>
  <c r="J1824" i="14"/>
  <c r="J1825" i="14"/>
  <c r="J1826" i="14"/>
  <c r="J1827" i="14"/>
  <c r="J1828" i="14"/>
  <c r="J1829" i="14"/>
  <c r="J1830" i="14"/>
  <c r="J1831" i="14"/>
  <c r="J1832" i="14"/>
  <c r="J1833" i="14"/>
  <c r="J1834" i="14"/>
  <c r="J1835" i="14"/>
  <c r="J1836" i="14"/>
  <c r="J1837" i="14"/>
  <c r="J1838" i="14"/>
  <c r="J1839" i="14"/>
  <c r="J1840" i="14"/>
  <c r="J1841" i="14"/>
  <c r="J1842" i="14"/>
  <c r="J1843" i="14"/>
  <c r="J1844" i="14"/>
  <c r="J1845" i="14"/>
  <c r="J1846" i="14"/>
  <c r="J1847" i="14"/>
  <c r="J1848" i="14"/>
  <c r="J1849" i="14"/>
  <c r="J1850" i="14"/>
  <c r="J1851" i="14"/>
  <c r="J1852" i="14"/>
  <c r="J1853" i="14"/>
  <c r="J1854" i="14"/>
  <c r="J1855" i="14"/>
  <c r="J1856" i="14"/>
  <c r="J1857" i="14"/>
  <c r="J1858" i="14"/>
  <c r="J1859" i="14"/>
  <c r="J1860" i="14"/>
  <c r="J1861" i="14"/>
  <c r="J1862" i="14"/>
  <c r="J1863" i="14"/>
  <c r="J1864" i="14"/>
  <c r="J1865" i="14"/>
  <c r="J1866" i="14"/>
  <c r="J1867" i="14"/>
  <c r="J1868" i="14"/>
  <c r="J1869" i="14"/>
  <c r="J1870" i="14"/>
  <c r="J1871" i="14"/>
  <c r="J1872" i="14"/>
  <c r="J1873" i="14"/>
  <c r="J1874" i="14"/>
  <c r="J1875" i="14"/>
  <c r="J1876" i="14"/>
  <c r="J1877" i="14"/>
  <c r="J1878" i="14"/>
  <c r="J1879" i="14"/>
  <c r="J1880" i="14"/>
  <c r="J1881" i="14"/>
  <c r="J1882" i="14"/>
  <c r="J1883" i="14"/>
  <c r="J1884" i="14"/>
  <c r="J1885" i="14"/>
  <c r="J1886" i="14"/>
  <c r="J1887" i="14"/>
  <c r="J1888" i="14"/>
  <c r="J1889" i="14"/>
  <c r="J1890" i="14"/>
  <c r="J1891" i="14"/>
  <c r="J1892" i="14"/>
  <c r="J1893" i="14"/>
  <c r="J1894" i="14"/>
  <c r="J1895" i="14"/>
  <c r="J1896" i="14"/>
  <c r="J1897" i="14"/>
  <c r="J858" i="14"/>
  <c r="J1898" i="14"/>
  <c r="J1899" i="14"/>
  <c r="J1900" i="14"/>
  <c r="J1901" i="14"/>
  <c r="J1902" i="14"/>
  <c r="J1903" i="14"/>
  <c r="J1904" i="14"/>
  <c r="J1905" i="14"/>
  <c r="J1906" i="14"/>
  <c r="J1907" i="14"/>
  <c r="J1908" i="14"/>
  <c r="J1909" i="14"/>
  <c r="J1910" i="14"/>
  <c r="J1911" i="14"/>
  <c r="J1912" i="14"/>
  <c r="J1913" i="14"/>
  <c r="J1914" i="14"/>
  <c r="J1915" i="14"/>
  <c r="J1916" i="14"/>
  <c r="J1917" i="14"/>
  <c r="J1918" i="14"/>
  <c r="J1919" i="14"/>
  <c r="J1920" i="14"/>
  <c r="J1921" i="14"/>
  <c r="J1922" i="14"/>
  <c r="J1923" i="14"/>
  <c r="J1924" i="14"/>
  <c r="J1925" i="14"/>
  <c r="J1926" i="14"/>
  <c r="J1927" i="14"/>
  <c r="J1928" i="14"/>
  <c r="J1929" i="14"/>
  <c r="J1930" i="14"/>
  <c r="J1931" i="14"/>
  <c r="J859" i="14"/>
  <c r="J1932" i="14"/>
  <c r="J1933" i="14"/>
  <c r="J1934" i="14"/>
  <c r="J1935" i="14"/>
  <c r="J1936" i="14"/>
  <c r="J1937" i="14"/>
  <c r="J1938" i="14"/>
  <c r="J1939" i="14"/>
  <c r="J1940" i="14"/>
  <c r="J1941" i="14"/>
  <c r="J1942" i="14"/>
  <c r="J1943" i="14"/>
  <c r="J1944" i="14"/>
  <c r="J1945" i="14"/>
  <c r="J1946" i="14"/>
  <c r="J1947" i="14"/>
  <c r="J1948" i="14"/>
  <c r="J1949" i="14"/>
  <c r="J1950" i="14"/>
  <c r="J1951" i="14"/>
  <c r="J1952" i="14"/>
  <c r="J1953" i="14"/>
  <c r="J1954" i="14"/>
  <c r="J1955" i="14"/>
  <c r="J1956" i="14"/>
  <c r="J1957" i="14"/>
  <c r="J1958" i="14"/>
  <c r="J1959" i="14"/>
  <c r="J1960" i="14"/>
  <c r="J1961" i="14"/>
  <c r="J1962" i="14"/>
  <c r="J1963" i="14"/>
  <c r="J1964" i="14"/>
  <c r="J1965" i="14"/>
  <c r="J1966" i="14"/>
  <c r="J1967" i="14"/>
  <c r="J1968" i="14"/>
  <c r="J1969" i="14"/>
  <c r="J1970" i="14"/>
  <c r="J1971" i="14"/>
  <c r="J1972" i="14"/>
  <c r="J1973" i="14"/>
  <c r="J1974" i="14"/>
  <c r="J1975" i="14"/>
  <c r="J1976" i="14"/>
  <c r="J1977" i="14"/>
  <c r="J1978" i="14"/>
  <c r="J1979" i="14"/>
  <c r="J1980" i="14"/>
  <c r="J1981" i="14"/>
  <c r="J1982" i="14"/>
  <c r="J1983" i="14"/>
  <c r="J1984" i="14"/>
  <c r="J1985" i="14"/>
  <c r="J1986" i="14"/>
  <c r="J1987" i="14"/>
  <c r="J1988" i="14"/>
  <c r="J1989" i="14"/>
  <c r="J1990" i="14"/>
  <c r="J1991" i="14"/>
  <c r="J860" i="14"/>
  <c r="J1992" i="14"/>
  <c r="J1993" i="14"/>
  <c r="J861" i="14"/>
  <c r="J1994" i="14"/>
  <c r="J862" i="14"/>
  <c r="J1995" i="14"/>
  <c r="J1996" i="14"/>
  <c r="J1997" i="14"/>
  <c r="J1998" i="14"/>
  <c r="J562" i="14"/>
  <c r="J1999" i="14"/>
  <c r="J2000" i="14"/>
  <c r="J2001" i="14"/>
  <c r="J2002" i="14"/>
  <c r="J2003" i="14"/>
  <c r="J554" i="14"/>
  <c r="J2004" i="14"/>
  <c r="J2005" i="14"/>
  <c r="J2006" i="14"/>
  <c r="J2007" i="14"/>
  <c r="J2008" i="14"/>
  <c r="J2009" i="14"/>
  <c r="J2010" i="14"/>
  <c r="J2011" i="14"/>
  <c r="J2012" i="14"/>
  <c r="J2013" i="14"/>
  <c r="J2014" i="14"/>
  <c r="J2015" i="14"/>
  <c r="J2016" i="14"/>
  <c r="J2017" i="14"/>
  <c r="J2018" i="14"/>
  <c r="J2019" i="14"/>
  <c r="J2020" i="14"/>
  <c r="J2021" i="14"/>
  <c r="J2022" i="14"/>
  <c r="J2023" i="14"/>
  <c r="J2024" i="14"/>
  <c r="J2025" i="14"/>
  <c r="J2026" i="14"/>
  <c r="J2027" i="14"/>
  <c r="J2028" i="14"/>
  <c r="J2029" i="14"/>
  <c r="J2030" i="14"/>
  <c r="J2031" i="14"/>
  <c r="J2032" i="14"/>
  <c r="J2033" i="14"/>
  <c r="J2034" i="14"/>
  <c r="J2035" i="14"/>
  <c r="J2036" i="14"/>
  <c r="J2037" i="14"/>
  <c r="J2038" i="14"/>
  <c r="J2039" i="14"/>
  <c r="J2040" i="14"/>
  <c r="J2041" i="14"/>
  <c r="J2042" i="14"/>
  <c r="J2043" i="14"/>
  <c r="J2044" i="14"/>
  <c r="J2045" i="14"/>
  <c r="J2046" i="14"/>
  <c r="J2047" i="14"/>
  <c r="J2048" i="14"/>
  <c r="J2049" i="14"/>
  <c r="J2050" i="14"/>
  <c r="J2051" i="14"/>
  <c r="J2052" i="14"/>
  <c r="J2053" i="14"/>
  <c r="J2054" i="14"/>
  <c r="J2055" i="14"/>
  <c r="J2056" i="14"/>
  <c r="J2057" i="14"/>
  <c r="J2058" i="14"/>
  <c r="J2059" i="14"/>
  <c r="J2060" i="14"/>
  <c r="J2061" i="14"/>
  <c r="J2062" i="14"/>
  <c r="J2063" i="14"/>
  <c r="J2064" i="14"/>
  <c r="J2065" i="14"/>
  <c r="J2066" i="14"/>
  <c r="J2067" i="14"/>
  <c r="J2068" i="14"/>
  <c r="J2069" i="14"/>
  <c r="J2070" i="14"/>
  <c r="J2071" i="14"/>
  <c r="J2072" i="14"/>
  <c r="J2073" i="14"/>
  <c r="J2074" i="14"/>
  <c r="J2075" i="14"/>
  <c r="J2076" i="14"/>
  <c r="J2077" i="14"/>
  <c r="J2078" i="14"/>
  <c r="J2079" i="14"/>
  <c r="J2080" i="14"/>
  <c r="J2081" i="14"/>
  <c r="J2082" i="14"/>
  <c r="J2083" i="14"/>
  <c r="J2084" i="14"/>
  <c r="J2085" i="14"/>
  <c r="J2086" i="14"/>
  <c r="J2087" i="14"/>
  <c r="J2088" i="14"/>
  <c r="J2089" i="14"/>
  <c r="J2090" i="14"/>
  <c r="J2091" i="14"/>
  <c r="J2092" i="14"/>
  <c r="J2093" i="14"/>
  <c r="J2094" i="14"/>
  <c r="J2095" i="14"/>
  <c r="J2096" i="14"/>
  <c r="J2097" i="14"/>
  <c r="J2098" i="14"/>
  <c r="J2099" i="14"/>
  <c r="J2100" i="14"/>
  <c r="J2101" i="14"/>
  <c r="J2102" i="14"/>
  <c r="J2103" i="14"/>
  <c r="J2104" i="14"/>
  <c r="J2105" i="14"/>
  <c r="J2106" i="14"/>
  <c r="J2107" i="14"/>
  <c r="J2108" i="14"/>
  <c r="J2109" i="14"/>
  <c r="J2110" i="14"/>
  <c r="J2111" i="14"/>
  <c r="J2112" i="14"/>
  <c r="J2113" i="14"/>
  <c r="J2114" i="14"/>
  <c r="J2115" i="14"/>
  <c r="J2116" i="14"/>
  <c r="J2117" i="14"/>
  <c r="J2118" i="14"/>
  <c r="J2119" i="14"/>
  <c r="J2120" i="14"/>
  <c r="J2121" i="14"/>
  <c r="J2122" i="14"/>
  <c r="J2123" i="14"/>
  <c r="J2124" i="14"/>
  <c r="J2125" i="14"/>
  <c r="J2126" i="14"/>
  <c r="J2127" i="14"/>
  <c r="J2128" i="14"/>
  <c r="J2129" i="14"/>
  <c r="J2130" i="14"/>
  <c r="J2131" i="14"/>
  <c r="J2132" i="14"/>
  <c r="J2133" i="14"/>
  <c r="J2134" i="14"/>
  <c r="J659" i="14"/>
  <c r="J2135" i="14"/>
  <c r="J2136" i="14"/>
  <c r="J2137" i="14"/>
  <c r="J2138" i="14"/>
  <c r="J2139" i="14"/>
  <c r="J2140" i="14"/>
  <c r="J2141" i="14"/>
  <c r="J2142" i="14"/>
  <c r="J2143" i="14"/>
  <c r="J2144" i="14"/>
  <c r="J2145" i="14"/>
  <c r="J2146" i="14"/>
  <c r="J2147" i="14"/>
  <c r="J2148" i="14"/>
  <c r="J2149" i="14"/>
  <c r="J2150" i="14"/>
  <c r="J2151" i="14"/>
  <c r="J2152" i="14"/>
  <c r="J2153" i="14"/>
  <c r="J2154" i="14"/>
  <c r="J2155" i="14"/>
  <c r="J2156" i="14"/>
  <c r="J2157" i="14"/>
  <c r="J2158" i="14"/>
  <c r="J2159" i="14"/>
  <c r="J2160" i="14"/>
  <c r="J2161" i="14"/>
  <c r="J2162" i="14"/>
  <c r="J2163" i="14"/>
  <c r="J2164" i="14"/>
  <c r="J2165" i="14"/>
  <c r="J2166" i="14"/>
  <c r="J2167" i="14"/>
  <c r="J2168" i="14"/>
  <c r="J2169" i="14"/>
  <c r="J2170" i="14"/>
  <c r="J2171" i="14"/>
  <c r="J2172" i="14"/>
  <c r="J2173" i="14"/>
  <c r="J2174" i="14"/>
  <c r="J2175" i="14"/>
  <c r="J2176" i="14"/>
  <c r="J2177" i="14"/>
  <c r="J2178" i="14"/>
  <c r="J2179" i="14"/>
  <c r="J2180" i="14"/>
  <c r="J2181" i="14"/>
  <c r="J2182" i="14"/>
  <c r="J2183" i="14"/>
  <c r="J2184" i="14"/>
  <c r="J2185" i="14"/>
  <c r="J2186" i="14"/>
  <c r="J2187" i="14"/>
  <c r="J2188" i="14"/>
  <c r="J2189" i="14"/>
  <c r="J2190" i="14"/>
  <c r="J2191" i="14"/>
  <c r="J2192" i="14"/>
  <c r="J2193" i="14"/>
  <c r="J2194" i="14"/>
  <c r="J2195" i="14"/>
  <c r="J2196" i="14"/>
  <c r="J2197" i="14"/>
  <c r="J2198" i="14"/>
  <c r="J2199" i="14"/>
  <c r="J2200" i="14"/>
  <c r="J2201" i="14"/>
  <c r="J2202" i="14"/>
  <c r="J2203" i="14"/>
  <c r="J2204" i="14"/>
  <c r="J2205" i="14"/>
  <c r="J2206" i="14"/>
  <c r="J2207" i="14"/>
  <c r="J2208" i="14"/>
  <c r="J2209" i="14"/>
  <c r="J2210" i="14"/>
  <c r="J2211" i="14"/>
  <c r="J2212" i="14"/>
  <c r="J2213" i="14"/>
  <c r="J2214" i="14"/>
  <c r="J2215" i="14"/>
  <c r="J2216" i="14"/>
  <c r="J2217" i="14"/>
  <c r="J568" i="14"/>
  <c r="J2218" i="14"/>
  <c r="J2219" i="14"/>
  <c r="J2220" i="14"/>
  <c r="J2221" i="14"/>
  <c r="J2222" i="14"/>
  <c r="J2223" i="14"/>
  <c r="J2224" i="14"/>
  <c r="J2225" i="14"/>
  <c r="J2226" i="14"/>
  <c r="J2227" i="14"/>
  <c r="J2228" i="14"/>
  <c r="J2229" i="14"/>
  <c r="J2230" i="14"/>
  <c r="J2231" i="14"/>
  <c r="J2232" i="14"/>
  <c r="J2233" i="14"/>
  <c r="J2234" i="14"/>
  <c r="J2235" i="14"/>
  <c r="J2236" i="14"/>
  <c r="J2237" i="14"/>
  <c r="J2238" i="14"/>
  <c r="J2239" i="14"/>
  <c r="J594" i="14"/>
  <c r="J2240" i="14"/>
  <c r="J2241" i="14"/>
  <c r="J2242" i="14"/>
  <c r="J2243" i="14"/>
  <c r="J2244" i="14"/>
  <c r="J2245" i="14"/>
  <c r="J2246" i="14"/>
  <c r="J2247" i="14"/>
  <c r="J2248" i="14"/>
  <c r="J2249" i="14"/>
  <c r="J2250" i="14"/>
  <c r="J2251" i="14"/>
  <c r="J2252" i="14"/>
  <c r="J2253" i="14"/>
  <c r="J2254" i="14"/>
  <c r="J2255" i="14"/>
  <c r="J2256" i="14"/>
  <c r="J2257" i="14"/>
  <c r="J2258" i="14"/>
  <c r="J2259" i="14"/>
  <c r="J2260" i="14"/>
  <c r="J2261" i="14"/>
  <c r="J2262" i="14"/>
  <c r="J2263" i="14"/>
  <c r="J2264" i="14"/>
  <c r="J2265" i="14"/>
  <c r="J2266" i="14"/>
  <c r="J2267" i="14"/>
  <c r="J2268" i="14"/>
  <c r="J2269" i="14"/>
  <c r="J2270" i="14"/>
  <c r="J2271" i="14"/>
  <c r="J2272" i="14"/>
  <c r="J2273" i="14"/>
  <c r="J2274" i="14"/>
  <c r="J2275" i="14"/>
  <c r="J2276" i="14"/>
  <c r="J2277" i="14"/>
  <c r="J2278" i="14"/>
  <c r="J2279" i="14"/>
  <c r="J2280" i="14"/>
  <c r="J2281" i="14"/>
  <c r="J2282" i="14"/>
  <c r="J2283" i="14"/>
  <c r="J2284" i="14"/>
  <c r="J2285" i="14"/>
  <c r="J2286" i="14"/>
  <c r="J2287" i="14"/>
  <c r="J2288" i="14"/>
  <c r="J2289" i="14"/>
  <c r="J2290" i="14"/>
  <c r="J2291" i="14"/>
  <c r="J2292" i="14"/>
  <c r="J2293" i="14"/>
  <c r="J2294" i="14"/>
  <c r="J2295" i="14"/>
  <c r="J2296" i="14"/>
  <c r="J2297" i="14"/>
  <c r="J2298" i="14"/>
  <c r="J2299" i="14"/>
  <c r="J2300" i="14"/>
  <c r="J2301" i="14"/>
  <c r="J2302" i="14"/>
  <c r="J2303" i="14"/>
  <c r="J2304" i="14"/>
  <c r="J2305" i="14"/>
  <c r="J2306" i="14"/>
  <c r="J2307" i="14"/>
  <c r="J2308" i="14"/>
  <c r="J2309" i="14"/>
  <c r="J2310" i="14"/>
  <c r="J2311" i="14"/>
  <c r="J2312" i="14"/>
  <c r="J2313" i="14"/>
  <c r="J2314" i="14"/>
  <c r="J2315" i="14"/>
  <c r="J2316" i="14"/>
  <c r="J2317" i="14"/>
  <c r="J2318" i="14"/>
  <c r="J2319" i="14"/>
  <c r="J2320" i="14"/>
  <c r="J2321" i="14"/>
  <c r="J2322" i="14"/>
  <c r="J2323" i="14"/>
  <c r="J2324" i="14"/>
  <c r="J2325" i="14"/>
  <c r="J2326" i="14"/>
  <c r="J2327" i="14"/>
  <c r="J2328" i="14"/>
  <c r="J2329" i="14"/>
  <c r="J2330" i="14"/>
  <c r="J2331" i="14"/>
  <c r="J2332" i="14"/>
  <c r="J2333" i="14"/>
  <c r="J2334" i="14"/>
  <c r="J2335" i="14"/>
  <c r="J2336" i="14"/>
  <c r="J2337" i="14"/>
  <c r="J2338" i="14"/>
  <c r="J2339" i="14"/>
  <c r="J2340" i="14"/>
  <c r="J2341" i="14"/>
  <c r="J2342" i="14"/>
  <c r="J2343" i="14"/>
  <c r="J2344" i="14"/>
  <c r="J2345" i="14"/>
  <c r="J2346" i="14"/>
  <c r="J863" i="14"/>
  <c r="J2347" i="14"/>
  <c r="J2348" i="14"/>
  <c r="J2349" i="14"/>
  <c r="J2350" i="14"/>
  <c r="J2351" i="14"/>
  <c r="J2352" i="14"/>
  <c r="J2353" i="14"/>
  <c r="J2354" i="14"/>
  <c r="J2355" i="14"/>
  <c r="J2356" i="14"/>
  <c r="J2357" i="14"/>
  <c r="J2358" i="14"/>
  <c r="J2359" i="14"/>
  <c r="J2360" i="14"/>
  <c r="J2361" i="14"/>
  <c r="J2362" i="14"/>
  <c r="J2363" i="14"/>
  <c r="J2364" i="14"/>
  <c r="J2365" i="14"/>
  <c r="J2366" i="14"/>
  <c r="J2367" i="14"/>
  <c r="J2368" i="14"/>
  <c r="J2369" i="14"/>
  <c r="J2370" i="14"/>
  <c r="J2371" i="14"/>
  <c r="J2372" i="14"/>
  <c r="J2373" i="14"/>
  <c r="J2374" i="14"/>
  <c r="J2375" i="14"/>
  <c r="J2376" i="14"/>
  <c r="J555" i="14"/>
  <c r="J2377" i="14"/>
  <c r="J2378" i="14"/>
  <c r="J2379" i="14"/>
  <c r="J2380" i="14"/>
  <c r="J2381" i="14"/>
  <c r="J2382" i="14"/>
  <c r="J2383" i="14"/>
  <c r="J2384" i="14"/>
  <c r="J2385" i="14"/>
  <c r="J2386" i="14"/>
  <c r="J2387" i="14"/>
  <c r="J2388" i="14"/>
  <c r="J2389" i="14"/>
  <c r="J2390" i="14"/>
  <c r="J2391" i="14"/>
  <c r="J2392" i="14"/>
  <c r="J2393" i="14"/>
  <c r="J2394" i="14"/>
  <c r="J2395" i="14"/>
  <c r="J2396" i="14"/>
  <c r="J2397" i="14"/>
  <c r="J2398" i="14"/>
  <c r="J2399" i="14"/>
  <c r="J2400" i="14"/>
  <c r="J2401" i="14"/>
  <c r="J2402" i="14"/>
  <c r="J2403" i="14"/>
  <c r="J2404" i="14"/>
  <c r="J2405" i="14"/>
  <c r="J2406" i="14"/>
  <c r="J2407" i="14"/>
  <c r="J2408" i="14"/>
  <c r="J2409" i="14"/>
  <c r="J2410" i="14"/>
  <c r="J2411" i="14"/>
  <c r="J2412" i="14"/>
  <c r="J2413" i="14"/>
  <c r="J2414" i="14"/>
  <c r="J2415" i="14"/>
  <c r="J2416" i="14"/>
  <c r="J2417" i="14"/>
  <c r="J2418" i="14"/>
  <c r="J2419" i="14"/>
  <c r="J2420" i="14"/>
  <c r="J2421" i="14"/>
  <c r="J2422" i="14"/>
  <c r="J2423" i="14"/>
  <c r="J2424" i="14"/>
  <c r="J2425" i="14"/>
  <c r="J2426" i="14"/>
  <c r="J2427" i="14"/>
  <c r="J2428" i="14"/>
  <c r="J595" i="14"/>
  <c r="J2429" i="14"/>
  <c r="J2430" i="14"/>
  <c r="J2431" i="14"/>
  <c r="J2432" i="14"/>
  <c r="J2433" i="14"/>
  <c r="J2434" i="14"/>
  <c r="J2435" i="14"/>
  <c r="J2436" i="14"/>
  <c r="J2437" i="14"/>
  <c r="J2438" i="14"/>
  <c r="J2439" i="14"/>
  <c r="J2440" i="14"/>
  <c r="J2441" i="14"/>
  <c r="J2442" i="14"/>
  <c r="J2443" i="14"/>
  <c r="J2444" i="14"/>
  <c r="J2445" i="14"/>
  <c r="J2446" i="14"/>
  <c r="J2447" i="14"/>
  <c r="J2448" i="14"/>
  <c r="J2449" i="14"/>
  <c r="J2450" i="14"/>
  <c r="J2451" i="14"/>
  <c r="J2452" i="14"/>
  <c r="J2453" i="14"/>
  <c r="J2454" i="14"/>
  <c r="J2455" i="14"/>
  <c r="J2456" i="14"/>
  <c r="J2457" i="14"/>
  <c r="J2458" i="14"/>
  <c r="J2459" i="14"/>
  <c r="J596" i="14"/>
  <c r="J2460" i="14"/>
  <c r="J2461" i="14"/>
  <c r="J2462" i="14"/>
  <c r="J2463" i="14"/>
  <c r="J2464" i="14"/>
  <c r="J2465" i="14"/>
  <c r="J2466" i="14"/>
  <c r="J2467" i="14"/>
  <c r="J2468" i="14"/>
  <c r="J2469" i="14"/>
  <c r="J2470" i="14"/>
  <c r="J2471" i="14"/>
  <c r="J2472" i="14"/>
  <c r="J2473" i="14"/>
  <c r="J2474" i="14"/>
  <c r="J2475" i="14"/>
  <c r="J2476" i="14"/>
  <c r="J2477" i="14"/>
  <c r="J2478" i="14"/>
  <c r="J2479" i="14"/>
  <c r="J2480" i="14"/>
  <c r="J2481" i="14"/>
  <c r="J2482" i="14"/>
  <c r="J2483" i="14"/>
  <c r="J2484" i="14"/>
  <c r="J2485" i="14"/>
  <c r="J2486" i="14"/>
  <c r="J2487" i="14"/>
  <c r="J864" i="14"/>
  <c r="J2488" i="14"/>
  <c r="J2489" i="14"/>
  <c r="J2490" i="14"/>
  <c r="J2491" i="14"/>
  <c r="J2492" i="14"/>
  <c r="J2493" i="14"/>
  <c r="J2494" i="14"/>
  <c r="J2495" i="14"/>
  <c r="J2496" i="14"/>
  <c r="J2497" i="14"/>
  <c r="J2498" i="14"/>
  <c r="J2499" i="14"/>
  <c r="J2500" i="14"/>
  <c r="J2501" i="14"/>
  <c r="J2502" i="14"/>
  <c r="J2503" i="14"/>
  <c r="J2504" i="14"/>
  <c r="J2505" i="14"/>
  <c r="J2506" i="14"/>
  <c r="J2507" i="14"/>
  <c r="J2508" i="14"/>
  <c r="J2509" i="14"/>
  <c r="J2510" i="14"/>
  <c r="J2511" i="14"/>
  <c r="J2512" i="14"/>
  <c r="J2513" i="14"/>
  <c r="J2514" i="14"/>
  <c r="J2515" i="14"/>
  <c r="J2516" i="14"/>
  <c r="J2517" i="14"/>
  <c r="J2518" i="14"/>
  <c r="J2519" i="14"/>
  <c r="J2520" i="14"/>
  <c r="J2521" i="14"/>
  <c r="J2522" i="14"/>
  <c r="J2523" i="14"/>
  <c r="J2524" i="14"/>
  <c r="J2525" i="14"/>
  <c r="J2526" i="14"/>
  <c r="J2527" i="14"/>
  <c r="J2528" i="14"/>
  <c r="J2529" i="14"/>
  <c r="J2530" i="14"/>
  <c r="J2531" i="14"/>
  <c r="J2532" i="14"/>
  <c r="J2533" i="14"/>
  <c r="J2534" i="14"/>
  <c r="J2535" i="14"/>
  <c r="J865" i="14"/>
  <c r="J2536" i="14"/>
  <c r="J2537" i="14"/>
  <c r="J2538" i="14"/>
  <c r="J544" i="14"/>
  <c r="J2539" i="14"/>
  <c r="J2540" i="14"/>
  <c r="J2541" i="14"/>
  <c r="J2542" i="14"/>
  <c r="J2543" i="14"/>
  <c r="J2544" i="14"/>
  <c r="J2545" i="14"/>
  <c r="J2546" i="14"/>
  <c r="J2547" i="14"/>
  <c r="J2548" i="14"/>
  <c r="J2549" i="14"/>
  <c r="J2550" i="14"/>
  <c r="J2551" i="14"/>
  <c r="J2552" i="14"/>
  <c r="J2553" i="14"/>
  <c r="J2554" i="14"/>
  <c r="J2555" i="14"/>
  <c r="J2556" i="14"/>
  <c r="J2557" i="14"/>
  <c r="J2558" i="14"/>
  <c r="J2559" i="14"/>
  <c r="J2560" i="14"/>
  <c r="J2561" i="14"/>
  <c r="J2562" i="14"/>
  <c r="J2563" i="14"/>
  <c r="J2564" i="14"/>
  <c r="J2565" i="14"/>
  <c r="J2566" i="14"/>
  <c r="J2567" i="14"/>
  <c r="J2568" i="14"/>
  <c r="J597" i="14"/>
  <c r="J2569" i="14"/>
  <c r="J2570" i="14"/>
  <c r="J2571" i="14"/>
  <c r="J2572" i="14"/>
  <c r="J2573" i="14"/>
  <c r="J2574" i="14"/>
  <c r="J2575" i="14"/>
  <c r="J2576" i="14"/>
  <c r="J2577" i="14"/>
  <c r="J2578" i="14"/>
  <c r="J2579" i="14"/>
  <c r="J2580" i="14"/>
  <c r="J2581" i="14"/>
  <c r="J2582" i="14"/>
  <c r="J2583" i="14"/>
  <c r="J2584" i="14"/>
  <c r="J2585" i="14"/>
  <c r="J2586" i="14"/>
  <c r="J2587" i="14"/>
  <c r="J2588" i="14"/>
  <c r="J2589" i="14"/>
  <c r="J2590" i="14"/>
  <c r="J2591" i="14"/>
  <c r="J2592" i="14"/>
  <c r="J866" i="14"/>
  <c r="J2593" i="14"/>
  <c r="J2594" i="14"/>
  <c r="J2595" i="14"/>
  <c r="J2596" i="14"/>
  <c r="J2597" i="14"/>
  <c r="J2598" i="14"/>
  <c r="J2599" i="14"/>
  <c r="J2600" i="14"/>
  <c r="J2601" i="14"/>
  <c r="J2602" i="14"/>
  <c r="J2603" i="14"/>
  <c r="J2604" i="14"/>
  <c r="J2605" i="14"/>
  <c r="J2606" i="14"/>
  <c r="J2607" i="14"/>
  <c r="J2608" i="14"/>
  <c r="J2609" i="14"/>
  <c r="J2610" i="14"/>
  <c r="J2611" i="14"/>
  <c r="J2612" i="14"/>
  <c r="J2613" i="14"/>
  <c r="J2614" i="14"/>
  <c r="J2615" i="14"/>
  <c r="J2616" i="14"/>
  <c r="J2617" i="14"/>
  <c r="J2618" i="14"/>
  <c r="J2619" i="14"/>
  <c r="J2620" i="14"/>
  <c r="J2621" i="14"/>
  <c r="J2622" i="14"/>
  <c r="J2623" i="14"/>
  <c r="J2624" i="14"/>
  <c r="J2625" i="14"/>
  <c r="J2626" i="14"/>
  <c r="J2627" i="14"/>
  <c r="J2628" i="14"/>
  <c r="J2629" i="14"/>
  <c r="J2630" i="14"/>
  <c r="J2631" i="14"/>
  <c r="J2632" i="14"/>
  <c r="J2633" i="14"/>
  <c r="J556" i="14"/>
  <c r="J549" i="14"/>
  <c r="J550" i="14"/>
  <c r="J551" i="14"/>
  <c r="J557" i="14"/>
  <c r="J569" i="14"/>
  <c r="J570" i="14"/>
  <c r="J598" i="14"/>
  <c r="J563" i="14"/>
  <c r="J599" i="14"/>
  <c r="J552" i="14"/>
  <c r="J564" i="14"/>
  <c r="J660" i="14"/>
  <c r="J571" i="14"/>
  <c r="J867" i="14"/>
  <c r="J600" i="14"/>
  <c r="J661" i="14"/>
  <c r="J868" i="14"/>
  <c r="J662" i="14"/>
  <c r="J572" i="14"/>
  <c r="J573" i="14"/>
  <c r="J601" i="14"/>
  <c r="J565" i="14"/>
  <c r="J574" i="14"/>
  <c r="J869" i="14"/>
  <c r="J870" i="14"/>
  <c r="J663" i="14"/>
  <c r="J602" i="14"/>
  <c r="J664" i="14"/>
  <c r="J665" i="14"/>
  <c r="J871" i="14"/>
  <c r="J872" i="14"/>
  <c r="J873" i="14"/>
  <c r="J874" i="14"/>
  <c r="J603" i="14"/>
  <c r="J875" i="14"/>
  <c r="J876" i="14"/>
  <c r="J604" i="14"/>
  <c r="J877" i="14"/>
  <c r="J575" i="14"/>
  <c r="J666" i="14"/>
  <c r="J576" i="14"/>
  <c r="J878" i="14"/>
  <c r="J605" i="14"/>
  <c r="J667" i="14"/>
  <c r="J2634" i="14"/>
  <c r="J2635" i="14"/>
  <c r="J2636" i="14"/>
  <c r="J2637" i="14"/>
  <c r="J2638" i="14"/>
  <c r="J2639" i="14"/>
  <c r="J2640" i="14"/>
  <c r="J2641" i="14"/>
  <c r="J2642" i="14"/>
  <c r="J879" i="14"/>
  <c r="J2643" i="14"/>
  <c r="J668" i="14"/>
  <c r="J2644" i="14"/>
  <c r="J2645" i="14"/>
  <c r="J880" i="14"/>
  <c r="J881" i="14"/>
  <c r="J2646" i="14"/>
  <c r="J2647" i="14"/>
  <c r="J882" i="14"/>
  <c r="J2648" i="14"/>
  <c r="J2649" i="14"/>
  <c r="J669" i="14"/>
  <c r="J2650" i="14"/>
  <c r="J2651" i="14"/>
  <c r="J2652" i="14"/>
  <c r="J2653" i="14"/>
  <c r="J670" i="14"/>
  <c r="J671" i="14"/>
  <c r="J883" i="14"/>
  <c r="J884" i="14"/>
  <c r="J672" i="14"/>
  <c r="J885" i="14"/>
  <c r="J886" i="14"/>
  <c r="J2654" i="14"/>
  <c r="J673" i="14"/>
  <c r="J2655" i="14"/>
  <c r="J2656" i="14"/>
  <c r="J2657" i="14"/>
  <c r="J674" i="14"/>
  <c r="J887" i="14"/>
  <c r="J2658" i="14"/>
  <c r="J888" i="14"/>
  <c r="J2659" i="14"/>
  <c r="J2660" i="14"/>
  <c r="J2661" i="14"/>
  <c r="J2662" i="14"/>
  <c r="J2663" i="14"/>
  <c r="J2664" i="14"/>
  <c r="J675" i="14"/>
  <c r="J2665" i="14"/>
  <c r="J2666" i="14"/>
  <c r="J889" i="14"/>
  <c r="J2667" i="14"/>
  <c r="J2668" i="14"/>
  <c r="J2669" i="14"/>
  <c r="J2670" i="14"/>
  <c r="J606" i="14"/>
  <c r="J890" i="14"/>
  <c r="J676" i="14"/>
  <c r="J891" i="14"/>
  <c r="J2671" i="14"/>
  <c r="J2672" i="14"/>
  <c r="J2673" i="14"/>
  <c r="J677" i="14"/>
  <c r="J2674" i="14"/>
  <c r="J2675" i="14"/>
  <c r="J678" i="14"/>
  <c r="J679" i="14"/>
  <c r="J2676" i="14"/>
  <c r="J2677" i="14"/>
  <c r="J2678" i="14"/>
  <c r="J2679" i="14"/>
  <c r="J2680" i="14"/>
  <c r="J2681" i="14"/>
  <c r="J2682" i="14"/>
  <c r="J892" i="14"/>
  <c r="J2683" i="14"/>
  <c r="J680" i="14"/>
  <c r="J2684" i="14"/>
  <c r="J893" i="14"/>
  <c r="J2685" i="14"/>
  <c r="J681" i="14"/>
  <c r="J894" i="14"/>
  <c r="J2686" i="14"/>
  <c r="J682" i="14"/>
  <c r="J2687" i="14"/>
  <c r="J2688" i="14"/>
  <c r="J2689" i="14"/>
  <c r="J2690" i="14"/>
  <c r="J607" i="14"/>
  <c r="J2691" i="14"/>
  <c r="J895" i="14"/>
  <c r="J2692" i="14"/>
  <c r="J2693" i="14"/>
  <c r="J896" i="14"/>
  <c r="J2694" i="14"/>
  <c r="J2695" i="14"/>
  <c r="J897" i="14"/>
  <c r="J2696" i="14"/>
  <c r="J2697" i="14"/>
  <c r="J898" i="14"/>
  <c r="J2698" i="14"/>
  <c r="J683" i="14"/>
  <c r="J2699" i="14"/>
  <c r="J2700" i="14"/>
  <c r="J899" i="14"/>
  <c r="J2701" i="14"/>
  <c r="J2702" i="14"/>
  <c r="J900" i="14"/>
  <c r="J2703" i="14"/>
  <c r="J2704" i="14"/>
  <c r="J2705" i="14"/>
  <c r="J2706" i="14"/>
  <c r="J2707" i="14"/>
  <c r="J2708" i="14"/>
  <c r="J684" i="14"/>
  <c r="J2709" i="14"/>
  <c r="J2710" i="14"/>
  <c r="J2711" i="14"/>
  <c r="J2712" i="14"/>
  <c r="J901" i="14"/>
  <c r="J902" i="14"/>
  <c r="J903" i="14"/>
  <c r="J2713" i="14"/>
  <c r="J904" i="14"/>
  <c r="J685" i="14"/>
  <c r="J2714" i="14"/>
  <c r="J905" i="14"/>
  <c r="J2715" i="14"/>
  <c r="J906" i="14"/>
  <c r="J686" i="14"/>
  <c r="J2716" i="14"/>
  <c r="J2717" i="14"/>
  <c r="J687" i="14"/>
  <c r="J2718" i="14"/>
  <c r="J2719" i="14"/>
  <c r="J2720" i="14"/>
  <c r="J2721" i="14"/>
  <c r="J2722" i="14"/>
  <c r="J688" i="14"/>
  <c r="J907" i="14"/>
  <c r="J908" i="14"/>
  <c r="J689" i="14"/>
  <c r="J2723" i="14"/>
  <c r="J2724" i="14"/>
  <c r="J909" i="14"/>
  <c r="J2725" i="14"/>
  <c r="J2726" i="14"/>
  <c r="J2727" i="14"/>
  <c r="J910" i="14"/>
  <c r="J911" i="14"/>
  <c r="J912" i="14"/>
  <c r="J690" i="14"/>
  <c r="J2728" i="14"/>
  <c r="J913" i="14"/>
  <c r="J914" i="14"/>
  <c r="J2729" i="14"/>
  <c r="J691" i="14"/>
  <c r="J915" i="14"/>
  <c r="J2730" i="14"/>
  <c r="J2731" i="14"/>
  <c r="J916" i="14"/>
  <c r="J917" i="14"/>
  <c r="J2732" i="14"/>
  <c r="J2733" i="14"/>
  <c r="J918" i="14"/>
  <c r="J919" i="14"/>
  <c r="J920" i="14"/>
  <c r="J921" i="14"/>
  <c r="J2734" i="14"/>
  <c r="J2735" i="14"/>
  <c r="J2736" i="14"/>
  <c r="J2737" i="14"/>
  <c r="J2738" i="14"/>
  <c r="J2739" i="14"/>
  <c r="J2740" i="14"/>
  <c r="J2741" i="14"/>
  <c r="J2742" i="14"/>
  <c r="J2743" i="14"/>
  <c r="J2744" i="14"/>
  <c r="J2745" i="14"/>
  <c r="J2746" i="14"/>
  <c r="J2747" i="14"/>
  <c r="J2748" i="14"/>
  <c r="J2749" i="14"/>
  <c r="J2750" i="14"/>
  <c r="J2751" i="14"/>
  <c r="J2752" i="14"/>
  <c r="J2753" i="14"/>
  <c r="J2754" i="14"/>
  <c r="J2755" i="14"/>
  <c r="I2" i="14"/>
  <c r="I547" i="14"/>
  <c r="I7" i="14"/>
  <c r="I180" i="14"/>
  <c r="I19" i="14"/>
  <c r="I16" i="14"/>
  <c r="I553" i="14"/>
  <c r="I126" i="14"/>
  <c r="I560" i="14"/>
  <c r="I6" i="14"/>
  <c r="I559" i="14"/>
  <c r="I922" i="14"/>
  <c r="I12" i="14"/>
  <c r="I9" i="14"/>
  <c r="I29" i="14"/>
  <c r="I577" i="14"/>
  <c r="I42" i="14"/>
  <c r="I923" i="14"/>
  <c r="I558" i="14"/>
  <c r="I13" i="14"/>
  <c r="I74" i="14"/>
  <c r="I2756" i="14"/>
  <c r="I247" i="14"/>
  <c r="I566" i="14"/>
  <c r="I608" i="14"/>
  <c r="I578" i="14"/>
  <c r="I11" i="14"/>
  <c r="I18" i="14"/>
  <c r="I2757" i="14"/>
  <c r="I924" i="14"/>
  <c r="I170" i="14"/>
  <c r="I2758" i="14"/>
  <c r="I579" i="14"/>
  <c r="I2759" i="14"/>
  <c r="I305" i="14"/>
  <c r="I580" i="14"/>
  <c r="I2760" i="14"/>
  <c r="I20" i="14"/>
  <c r="I925" i="14"/>
  <c r="I692" i="14"/>
  <c r="I2761" i="14"/>
  <c r="I618" i="14"/>
  <c r="I30" i="14"/>
  <c r="I47" i="14"/>
  <c r="I43" i="14"/>
  <c r="I610" i="14"/>
  <c r="I926" i="14"/>
  <c r="I49" i="14"/>
  <c r="I927" i="14"/>
  <c r="I609" i="14"/>
  <c r="I611" i="14"/>
  <c r="I2762" i="14"/>
  <c r="I928" i="14"/>
  <c r="I619" i="14"/>
  <c r="I2763" i="14"/>
  <c r="I612" i="14"/>
  <c r="I2764" i="14"/>
  <c r="I39" i="14"/>
  <c r="I613" i="14"/>
  <c r="I33" i="14"/>
  <c r="I614" i="14"/>
  <c r="I2765" i="14"/>
  <c r="I929" i="14"/>
  <c r="I268" i="14"/>
  <c r="I2766" i="14"/>
  <c r="I95" i="14"/>
  <c r="I307" i="14"/>
  <c r="I10" i="14"/>
  <c r="I2767" i="14"/>
  <c r="I2768" i="14"/>
  <c r="I2769" i="14"/>
  <c r="I693" i="14"/>
  <c r="I259" i="14"/>
  <c r="I2770" i="14"/>
  <c r="I615" i="14"/>
  <c r="I620" i="14"/>
  <c r="I2771" i="14"/>
  <c r="I2772" i="14"/>
  <c r="I2773" i="14"/>
  <c r="I930" i="14"/>
  <c r="I141" i="14"/>
  <c r="I621" i="14"/>
  <c r="I931" i="14"/>
  <c r="I932" i="14"/>
  <c r="I622" i="14"/>
  <c r="I2774" i="14"/>
  <c r="I623" i="14"/>
  <c r="I694" i="14"/>
  <c r="I2775" i="14"/>
  <c r="I624" i="14"/>
  <c r="I2776" i="14"/>
  <c r="I616" i="14"/>
  <c r="I933" i="14"/>
  <c r="I240" i="14"/>
  <c r="I110" i="14"/>
  <c r="I2777" i="14"/>
  <c r="I2778" i="14"/>
  <c r="I2779" i="14"/>
  <c r="I2780" i="14"/>
  <c r="I2781" i="14"/>
  <c r="I2782" i="14"/>
  <c r="I2783" i="14"/>
  <c r="I934" i="14"/>
  <c r="I2784" i="14"/>
  <c r="I625" i="14"/>
  <c r="I2785" i="14"/>
  <c r="I2786" i="14"/>
  <c r="I704" i="14"/>
  <c r="I2787" i="14"/>
  <c r="I127" i="14"/>
  <c r="I2788" i="14"/>
  <c r="I2789" i="14"/>
  <c r="I2790" i="14"/>
  <c r="I2791" i="14"/>
  <c r="I2792" i="14"/>
  <c r="I2793" i="14"/>
  <c r="I2794" i="14"/>
  <c r="I2795" i="14"/>
  <c r="I705" i="14"/>
  <c r="I935" i="14"/>
  <c r="I2796" i="14"/>
  <c r="I2797" i="14"/>
  <c r="I2798" i="14"/>
  <c r="I696" i="14"/>
  <c r="I2799" i="14"/>
  <c r="I318" i="14"/>
  <c r="I2800" i="14"/>
  <c r="I706" i="14"/>
  <c r="I2801" i="14"/>
  <c r="I2802" i="14"/>
  <c r="I2803" i="14"/>
  <c r="I936" i="14"/>
  <c r="I2804" i="14"/>
  <c r="I2805" i="14"/>
  <c r="I2806" i="14"/>
  <c r="I2807" i="14"/>
  <c r="I167" i="14"/>
  <c r="I697" i="14"/>
  <c r="I707" i="14"/>
  <c r="I90" i="14"/>
  <c r="I2808" i="14"/>
  <c r="I2809" i="14"/>
  <c r="I708" i="14"/>
  <c r="I2810" i="14"/>
  <c r="I937" i="14"/>
  <c r="I2811" i="14"/>
  <c r="I2812" i="14"/>
  <c r="I709" i="14"/>
  <c r="I2813" i="14"/>
  <c r="I2814" i="14"/>
  <c r="I2815" i="14"/>
  <c r="I80" i="14"/>
  <c r="I938" i="14"/>
  <c r="I2816" i="14"/>
  <c r="I698" i="14"/>
  <c r="I710" i="14"/>
  <c r="I939" i="14"/>
  <c r="I2817" i="14"/>
  <c r="I699" i="14"/>
  <c r="I306" i="14"/>
  <c r="I2818" i="14"/>
  <c r="I2819" i="14"/>
  <c r="I135" i="14"/>
  <c r="I2820" i="14"/>
  <c r="I2821" i="14"/>
  <c r="I2822" i="14"/>
  <c r="I2823" i="14"/>
  <c r="I2824" i="14"/>
  <c r="I2825" i="14"/>
  <c r="I2826" i="14"/>
  <c r="I2827" i="14"/>
  <c r="I2828" i="14"/>
  <c r="I711" i="14"/>
  <c r="I940" i="14"/>
  <c r="I2829" i="14"/>
  <c r="I2830" i="14"/>
  <c r="I2831" i="14"/>
  <c r="I2832" i="14"/>
  <c r="I712" i="14"/>
  <c r="I2833" i="14"/>
  <c r="I713" i="14"/>
  <c r="I2834" i="14"/>
  <c r="I2835" i="14"/>
  <c r="I714" i="14"/>
  <c r="I2836" i="14"/>
  <c r="I715" i="14"/>
  <c r="I2837" i="14"/>
  <c r="I716" i="14"/>
  <c r="I700" i="14"/>
  <c r="I308" i="14"/>
  <c r="I2838" i="14"/>
  <c r="I2839" i="14"/>
  <c r="I717" i="14"/>
  <c r="I941" i="14"/>
  <c r="I2840" i="14"/>
  <c r="I2841" i="14"/>
  <c r="I718" i="14"/>
  <c r="I309" i="14"/>
  <c r="I238" i="14"/>
  <c r="I2842" i="14"/>
  <c r="I2843" i="14"/>
  <c r="I942" i="14"/>
  <c r="I2844" i="14"/>
  <c r="I2845" i="14"/>
  <c r="I2846" i="14"/>
  <c r="I248" i="14"/>
  <c r="I2847" i="14"/>
  <c r="I2848" i="14"/>
  <c r="I701" i="14"/>
  <c r="I2849" i="14"/>
  <c r="I1045" i="14"/>
  <c r="K1045" i="14" s="1"/>
  <c r="I2850" i="14"/>
  <c r="I943" i="14"/>
  <c r="I719" i="14"/>
  <c r="I2851" i="14"/>
  <c r="I2852" i="14"/>
  <c r="I2853" i="14"/>
  <c r="I2854" i="14"/>
  <c r="I2855" i="14"/>
  <c r="I2856" i="14"/>
  <c r="I190" i="14"/>
  <c r="I944" i="14"/>
  <c r="I720" i="14"/>
  <c r="I2857" i="14"/>
  <c r="I721" i="14"/>
  <c r="I2858" i="14"/>
  <c r="I2859" i="14"/>
  <c r="I2860" i="14"/>
  <c r="I945" i="14"/>
  <c r="I2861" i="14"/>
  <c r="I2862" i="14"/>
  <c r="I946" i="14"/>
  <c r="I178" i="14"/>
  <c r="I2863" i="14"/>
  <c r="I722" i="14"/>
  <c r="I181" i="14"/>
  <c r="I2864" i="14"/>
  <c r="I2865" i="14"/>
  <c r="I723" i="14"/>
  <c r="I947" i="14"/>
  <c r="I2866" i="14"/>
  <c r="I2867" i="14"/>
  <c r="I2868" i="14"/>
  <c r="I2869" i="14"/>
  <c r="I724" i="14"/>
  <c r="I948" i="14"/>
  <c r="I2870" i="14"/>
  <c r="I949" i="14"/>
  <c r="I2871" i="14"/>
  <c r="I2872" i="14"/>
  <c r="I2873" i="14"/>
  <c r="I695" i="14"/>
  <c r="I725" i="14"/>
  <c r="I2874" i="14"/>
  <c r="I702" i="14"/>
  <c r="I950" i="14"/>
  <c r="I726" i="14"/>
  <c r="I2875" i="14"/>
  <c r="I2876" i="14"/>
  <c r="I2877" i="14"/>
  <c r="I727" i="14"/>
  <c r="I951" i="14"/>
  <c r="I703" i="14"/>
  <c r="I276" i="14"/>
  <c r="I952" i="14"/>
  <c r="I2879" i="14"/>
  <c r="I2880" i="14"/>
  <c r="I728" i="14"/>
  <c r="I2881" i="14"/>
  <c r="I2882" i="14"/>
  <c r="I2883" i="14"/>
  <c r="I2884" i="14"/>
  <c r="I2885" i="14"/>
  <c r="I2886" i="14"/>
  <c r="I2887" i="14"/>
  <c r="I2888" i="14"/>
  <c r="I2889" i="14"/>
  <c r="I2890" i="14"/>
  <c r="I319" i="14"/>
  <c r="I2891" i="14"/>
  <c r="I2892" i="14"/>
  <c r="I2893" i="14"/>
  <c r="I2894" i="14"/>
  <c r="I2895" i="14"/>
  <c r="I2896" i="14"/>
  <c r="I729" i="14"/>
  <c r="I2897" i="14"/>
  <c r="I2898" i="14"/>
  <c r="I2899" i="14"/>
  <c r="I2900" i="14"/>
  <c r="I730" i="14"/>
  <c r="I2901" i="14"/>
  <c r="I2902" i="14"/>
  <c r="I343" i="14"/>
  <c r="I2903" i="14"/>
  <c r="I731" i="14"/>
  <c r="I954" i="14"/>
  <c r="I2904" i="14"/>
  <c r="I2905" i="14"/>
  <c r="I2906" i="14"/>
  <c r="I320" i="14"/>
  <c r="I344" i="14"/>
  <c r="I2907" i="14"/>
  <c r="I2908" i="14"/>
  <c r="I2909" i="14"/>
  <c r="I2910" i="14"/>
  <c r="I955" i="14"/>
  <c r="I2911" i="14"/>
  <c r="I956" i="14"/>
  <c r="I2912" i="14"/>
  <c r="I2913" i="14"/>
  <c r="I2914" i="14"/>
  <c r="I2915" i="14"/>
  <c r="I957" i="14"/>
  <c r="I2916" i="14"/>
  <c r="I2917" i="14"/>
  <c r="I2918" i="14"/>
  <c r="I2919" i="14"/>
  <c r="I345" i="14"/>
  <c r="I2920" i="14"/>
  <c r="I2921" i="14"/>
  <c r="I2922" i="14"/>
  <c r="I2923" i="14"/>
  <c r="I2924" i="14"/>
  <c r="I2925" i="14"/>
  <c r="I2926" i="14"/>
  <c r="I2927" i="14"/>
  <c r="I2928" i="14"/>
  <c r="I2929" i="14"/>
  <c r="I2930" i="14"/>
  <c r="I2931" i="14"/>
  <c r="I958" i="14"/>
  <c r="I2932" i="14"/>
  <c r="I2933" i="14"/>
  <c r="I2934" i="14"/>
  <c r="I2935" i="14"/>
  <c r="I2936" i="14"/>
  <c r="I959" i="14"/>
  <c r="I2937" i="14"/>
  <c r="I2938" i="14"/>
  <c r="I2939" i="14"/>
  <c r="I2940" i="14"/>
  <c r="I2941" i="14"/>
  <c r="I2942" i="14"/>
  <c r="I2943" i="14"/>
  <c r="I2944" i="14"/>
  <c r="I2945" i="14"/>
  <c r="I2946" i="14"/>
  <c r="I2947" i="14"/>
  <c r="I2948" i="14"/>
  <c r="I2949" i="14"/>
  <c r="I2950" i="14"/>
  <c r="I2951" i="14"/>
  <c r="I2952" i="14"/>
  <c r="I2953" i="14"/>
  <c r="I2954" i="14"/>
  <c r="I2955" i="14"/>
  <c r="I2956" i="14"/>
  <c r="I2957" i="14"/>
  <c r="I2958" i="14"/>
  <c r="I2959" i="14"/>
  <c r="I2960" i="14"/>
  <c r="I2961" i="14"/>
  <c r="I2962" i="14"/>
  <c r="I2963" i="14"/>
  <c r="I2964" i="14"/>
  <c r="I2965" i="14"/>
  <c r="I2966" i="14"/>
  <c r="I2967" i="14"/>
  <c r="I2968" i="14"/>
  <c r="I2969" i="14"/>
  <c r="I2970" i="14"/>
  <c r="I626" i="14"/>
  <c r="I2971" i="14"/>
  <c r="I960" i="14"/>
  <c r="I2972" i="14"/>
  <c r="I2973" i="14"/>
  <c r="I2974" i="14"/>
  <c r="I2975" i="14"/>
  <c r="I2976" i="14"/>
  <c r="I2977" i="14"/>
  <c r="I961" i="14"/>
  <c r="I2978" i="14"/>
  <c r="I2979" i="14"/>
  <c r="I962" i="14"/>
  <c r="I2980" i="14"/>
  <c r="I2981" i="14"/>
  <c r="I963" i="14"/>
  <c r="I2982" i="14"/>
  <c r="I2983" i="14"/>
  <c r="I2984" i="14"/>
  <c r="I2985" i="14"/>
  <c r="I2986" i="14"/>
  <c r="I286" i="14"/>
  <c r="I2987" i="14"/>
  <c r="I2988" i="14"/>
  <c r="I2989" i="14"/>
  <c r="I2990" i="14"/>
  <c r="I2991" i="14"/>
  <c r="I2992" i="14"/>
  <c r="I2993" i="14"/>
  <c r="I2994" i="14"/>
  <c r="I2995" i="14"/>
  <c r="I964" i="14"/>
  <c r="I2996" i="14"/>
  <c r="I2997" i="14"/>
  <c r="I2998" i="14"/>
  <c r="I2999" i="14"/>
  <c r="I3000" i="14"/>
  <c r="I3001" i="14"/>
  <c r="I3002" i="14"/>
  <c r="I3003" i="14"/>
  <c r="I3004" i="14"/>
  <c r="I3005" i="14"/>
  <c r="I3006" i="14"/>
  <c r="I3007" i="14"/>
  <c r="I965" i="14"/>
  <c r="I3008" i="14"/>
  <c r="I3009" i="14"/>
  <c r="I3010" i="14"/>
  <c r="I3011" i="14"/>
  <c r="I3012" i="14"/>
  <c r="I3013" i="14"/>
  <c r="I966" i="14"/>
  <c r="I3014" i="14"/>
  <c r="I3015" i="14"/>
  <c r="I3016" i="14"/>
  <c r="I3017" i="14"/>
  <c r="I3018" i="14"/>
  <c r="I3019" i="14"/>
  <c r="I3020" i="14"/>
  <c r="I3021" i="14"/>
  <c r="I321" i="14"/>
  <c r="I3022" i="14"/>
  <c r="I3023" i="14"/>
  <c r="I3024" i="14"/>
  <c r="I3025" i="14"/>
  <c r="I3026" i="14"/>
  <c r="I3027" i="14"/>
  <c r="I3028" i="14"/>
  <c r="I967" i="14"/>
  <c r="I3029" i="14"/>
  <c r="I3030" i="14"/>
  <c r="I968" i="14"/>
  <c r="I3031" i="14"/>
  <c r="I969" i="14"/>
  <c r="I3032" i="14"/>
  <c r="I581" i="14"/>
  <c r="I3033" i="14"/>
  <c r="I3034" i="14"/>
  <c r="I970" i="14"/>
  <c r="I971" i="14"/>
  <c r="I3035" i="14"/>
  <c r="I972" i="14"/>
  <c r="I3036" i="14"/>
  <c r="I3037" i="14"/>
  <c r="I3038" i="14"/>
  <c r="I3039" i="14"/>
  <c r="I3040" i="14"/>
  <c r="I3041" i="14"/>
  <c r="I3042" i="14"/>
  <c r="I3043" i="14"/>
  <c r="I3044" i="14"/>
  <c r="I3045" i="14"/>
  <c r="I3046" i="14"/>
  <c r="I3047" i="14"/>
  <c r="I3048" i="14"/>
  <c r="I3049" i="14"/>
  <c r="I3050" i="14"/>
  <c r="I3051" i="14"/>
  <c r="I252" i="14"/>
  <c r="I3052" i="14"/>
  <c r="I3053" i="14"/>
  <c r="I973" i="14"/>
  <c r="I3054" i="14"/>
  <c r="I3055" i="14"/>
  <c r="I3056" i="14"/>
  <c r="I3057" i="14"/>
  <c r="I3058" i="14"/>
  <c r="I3059" i="14"/>
  <c r="I3060" i="14"/>
  <c r="I3061" i="14"/>
  <c r="I3062" i="14"/>
  <c r="I3063" i="14"/>
  <c r="I3064" i="14"/>
  <c r="I3065" i="14"/>
  <c r="I3066" i="14"/>
  <c r="I3067" i="14"/>
  <c r="I3068" i="14"/>
  <c r="I3069" i="14"/>
  <c r="I3070" i="14"/>
  <c r="I3071" i="14"/>
  <c r="I3072" i="14"/>
  <c r="I3073" i="14"/>
  <c r="I3074" i="14"/>
  <c r="I3075" i="14"/>
  <c r="I3076" i="14"/>
  <c r="I3077" i="14"/>
  <c r="I3078" i="14"/>
  <c r="I3079" i="14"/>
  <c r="I3080" i="14"/>
  <c r="I3081" i="14"/>
  <c r="I3082" i="14"/>
  <c r="I3083" i="14"/>
  <c r="I3084" i="14"/>
  <c r="I974" i="14"/>
  <c r="I3085" i="14"/>
  <c r="I3086" i="14"/>
  <c r="I3087" i="14"/>
  <c r="I3088" i="14"/>
  <c r="I3089" i="14"/>
  <c r="I3090" i="14"/>
  <c r="I3091" i="14"/>
  <c r="I3092" i="14"/>
  <c r="I3093" i="14"/>
  <c r="I3094" i="14"/>
  <c r="I3095" i="14"/>
  <c r="I3096" i="14"/>
  <c r="I3097" i="14"/>
  <c r="I3098" i="14"/>
  <c r="I3099" i="14"/>
  <c r="I3100" i="14"/>
  <c r="I3101" i="14"/>
  <c r="I3102" i="14"/>
  <c r="I3103" i="14"/>
  <c r="I3104" i="14"/>
  <c r="I3105" i="14"/>
  <c r="I3106" i="14"/>
  <c r="I3107" i="14"/>
  <c r="I3108" i="14"/>
  <c r="I975" i="14"/>
  <c r="I3109" i="14"/>
  <c r="I3110" i="14"/>
  <c r="I3111" i="14"/>
  <c r="I3112" i="14"/>
  <c r="I35" i="14"/>
  <c r="I3113" i="14"/>
  <c r="I3114" i="14"/>
  <c r="I3115" i="14"/>
  <c r="I3116" i="14"/>
  <c r="I976" i="14"/>
  <c r="I3117" i="14"/>
  <c r="I3118" i="14"/>
  <c r="I3119" i="14"/>
  <c r="I3120" i="14"/>
  <c r="I3121" i="14"/>
  <c r="I3122" i="14"/>
  <c r="I3123" i="14"/>
  <c r="I3124" i="14"/>
  <c r="I3125" i="14"/>
  <c r="I3126" i="14"/>
  <c r="I3127" i="14"/>
  <c r="I3128" i="14"/>
  <c r="I3129" i="14"/>
  <c r="I3130" i="14"/>
  <c r="I3131" i="14"/>
  <c r="I3132" i="14"/>
  <c r="I3133" i="14"/>
  <c r="I3134" i="14"/>
  <c r="I3135" i="14"/>
  <c r="I3136" i="14"/>
  <c r="I3137" i="14"/>
  <c r="I3138" i="14"/>
  <c r="I3139" i="14"/>
  <c r="I3140" i="14"/>
  <c r="I3141" i="14"/>
  <c r="I3142" i="14"/>
  <c r="I3143" i="14"/>
  <c r="I3144" i="14"/>
  <c r="I3145" i="14"/>
  <c r="I3146" i="14"/>
  <c r="I3147" i="14"/>
  <c r="I3148" i="14"/>
  <c r="I3149" i="14"/>
  <c r="I3150" i="14"/>
  <c r="I3151" i="14"/>
  <c r="I3152" i="14"/>
  <c r="I3153" i="14"/>
  <c r="I3154" i="14"/>
  <c r="I3155" i="14"/>
  <c r="I3156" i="14"/>
  <c r="I3157" i="14"/>
  <c r="I3158" i="14"/>
  <c r="I3159" i="14"/>
  <c r="I3160" i="14"/>
  <c r="I253" i="14"/>
  <c r="I3161" i="14"/>
  <c r="I3162" i="14"/>
  <c r="I3163" i="14"/>
  <c r="I3164" i="14"/>
  <c r="I3165" i="14"/>
  <c r="I3166" i="14"/>
  <c r="I3167" i="14"/>
  <c r="I3168" i="14"/>
  <c r="I3169" i="14"/>
  <c r="I3170" i="14"/>
  <c r="I3171" i="14"/>
  <c r="I3172" i="14"/>
  <c r="I3173" i="14"/>
  <c r="I3174" i="14"/>
  <c r="I3175" i="14"/>
  <c r="I3176" i="14"/>
  <c r="I3177" i="14"/>
  <c r="I3178" i="14"/>
  <c r="I3179" i="14"/>
  <c r="I3180" i="14"/>
  <c r="I3181" i="14"/>
  <c r="I3182" i="14"/>
  <c r="I977" i="14"/>
  <c r="I3183" i="14"/>
  <c r="I3184" i="14"/>
  <c r="I3185" i="14"/>
  <c r="I3186" i="14"/>
  <c r="I3187" i="14"/>
  <c r="I978" i="14"/>
  <c r="I3188" i="14"/>
  <c r="I3189" i="14"/>
  <c r="I3190" i="14"/>
  <c r="I3191" i="14"/>
  <c r="I3192" i="14"/>
  <c r="I3193" i="14"/>
  <c r="I3194" i="14"/>
  <c r="I3195" i="14"/>
  <c r="I3196" i="14"/>
  <c r="I3197" i="14"/>
  <c r="I3198" i="14"/>
  <c r="I3199" i="14"/>
  <c r="I3200" i="14"/>
  <c r="I3201" i="14"/>
  <c r="I3202" i="14"/>
  <c r="I3203" i="14"/>
  <c r="I3204" i="14"/>
  <c r="I3205" i="14"/>
  <c r="I3206" i="14"/>
  <c r="I3207" i="14"/>
  <c r="I3208" i="14"/>
  <c r="I3209" i="14"/>
  <c r="I3210" i="14"/>
  <c r="I3211" i="14"/>
  <c r="I3212" i="14"/>
  <c r="I979" i="14"/>
  <c r="I3213" i="14"/>
  <c r="I3214" i="14"/>
  <c r="I3215" i="14"/>
  <c r="I3216" i="14"/>
  <c r="I3217" i="14"/>
  <c r="I3218" i="14"/>
  <c r="I3219" i="14"/>
  <c r="I3220" i="14"/>
  <c r="I3221" i="14"/>
  <c r="I3222" i="14"/>
  <c r="I3223" i="14"/>
  <c r="I3224" i="14"/>
  <c r="I3225" i="14"/>
  <c r="I980" i="14"/>
  <c r="I3226" i="14"/>
  <c r="I3227" i="14"/>
  <c r="I3228" i="14"/>
  <c r="I3229" i="14"/>
  <c r="I3230" i="14"/>
  <c r="I3231" i="14"/>
  <c r="I3232" i="14"/>
  <c r="I3233" i="14"/>
  <c r="I3234" i="14"/>
  <c r="I3235" i="14"/>
  <c r="I3236" i="14"/>
  <c r="I981" i="14"/>
  <c r="I3237" i="14"/>
  <c r="I3238" i="14"/>
  <c r="I3239" i="14"/>
  <c r="I982" i="14"/>
  <c r="I3240" i="14"/>
  <c r="I3241" i="14"/>
  <c r="I3242" i="14"/>
  <c r="I3243" i="14"/>
  <c r="I3244" i="14"/>
  <c r="I3245" i="14"/>
  <c r="I3246" i="14"/>
  <c r="I983" i="14"/>
  <c r="I3247" i="14"/>
  <c r="I3248" i="14"/>
  <c r="I82" i="14"/>
  <c r="I3249" i="14"/>
  <c r="I3250" i="14"/>
  <c r="I3251" i="14"/>
  <c r="I3252" i="14"/>
  <c r="I3253" i="14"/>
  <c r="I3254" i="14"/>
  <c r="I3255" i="14"/>
  <c r="I3256" i="14"/>
  <c r="I3257" i="14"/>
  <c r="I3258" i="14"/>
  <c r="I3259" i="14"/>
  <c r="I3260" i="14"/>
  <c r="I3261" i="14"/>
  <c r="I3262" i="14"/>
  <c r="I3263" i="14"/>
  <c r="I3264" i="14"/>
  <c r="I3265" i="14"/>
  <c r="I3266" i="14"/>
  <c r="I3267" i="14"/>
  <c r="I3268" i="14"/>
  <c r="I3269" i="14"/>
  <c r="I3270" i="14"/>
  <c r="I3271" i="14"/>
  <c r="I3272" i="14"/>
  <c r="I3273" i="14"/>
  <c r="I3274" i="14"/>
  <c r="I3275" i="14"/>
  <c r="I984" i="14"/>
  <c r="I3276" i="14"/>
  <c r="I3277" i="14"/>
  <c r="I3278" i="14"/>
  <c r="I3279" i="14"/>
  <c r="I3280" i="14"/>
  <c r="I3281" i="14"/>
  <c r="I3282" i="14"/>
  <c r="I3283" i="14"/>
  <c r="I3284" i="14"/>
  <c r="I3285" i="14"/>
  <c r="I3286" i="14"/>
  <c r="I3287" i="14"/>
  <c r="I3288" i="14"/>
  <c r="I3289" i="14"/>
  <c r="I3290" i="14"/>
  <c r="I3291" i="14"/>
  <c r="I3292" i="14"/>
  <c r="I3293" i="14"/>
  <c r="I3294" i="14"/>
  <c r="I3295" i="14"/>
  <c r="I3296" i="14"/>
  <c r="I3297" i="14"/>
  <c r="I3298" i="14"/>
  <c r="I3299" i="14"/>
  <c r="I3300" i="14"/>
  <c r="I3301" i="14"/>
  <c r="I3302" i="14"/>
  <c r="I3303" i="14"/>
  <c r="I985" i="14"/>
  <c r="I3304" i="14"/>
  <c r="I3305" i="14"/>
  <c r="I3306" i="14"/>
  <c r="I3307" i="14"/>
  <c r="I3308" i="14"/>
  <c r="I3309" i="14"/>
  <c r="I3310" i="14"/>
  <c r="I322" i="14"/>
  <c r="I986" i="14"/>
  <c r="I3311" i="14"/>
  <c r="I3312" i="14"/>
  <c r="I3313" i="14"/>
  <c r="I3314" i="14"/>
  <c r="I3315" i="14"/>
  <c r="I3316" i="14"/>
  <c r="I3317" i="14"/>
  <c r="I3318" i="14"/>
  <c r="I3319" i="14"/>
  <c r="I3320" i="14"/>
  <c r="I3321" i="14"/>
  <c r="I3322" i="14"/>
  <c r="I3323" i="14"/>
  <c r="I3324" i="14"/>
  <c r="I3325" i="14"/>
  <c r="I3326" i="14"/>
  <c r="I3327" i="14"/>
  <c r="I3328" i="14"/>
  <c r="I3329" i="14"/>
  <c r="I3330" i="14"/>
  <c r="I3331" i="14"/>
  <c r="I45" i="14"/>
  <c r="I3332" i="14"/>
  <c r="I3333" i="14"/>
  <c r="I3334" i="14"/>
  <c r="I3335" i="14"/>
  <c r="I3336" i="14"/>
  <c r="I582" i="14"/>
  <c r="I3337" i="14"/>
  <c r="I3338" i="14"/>
  <c r="I3339" i="14"/>
  <c r="I3340" i="14"/>
  <c r="I987" i="14"/>
  <c r="I3341" i="14"/>
  <c r="I3342" i="14"/>
  <c r="I3343" i="14"/>
  <c r="I3344" i="14"/>
  <c r="I185" i="14"/>
  <c r="I310" i="14"/>
  <c r="I3345" i="14"/>
  <c r="I3346" i="14"/>
  <c r="I3347" i="14"/>
  <c r="I3348" i="14"/>
  <c r="I3349" i="14"/>
  <c r="I3350" i="14"/>
  <c r="I3351" i="14"/>
  <c r="I3352" i="14"/>
  <c r="I3353" i="14"/>
  <c r="I3354" i="14"/>
  <c r="I3355" i="14"/>
  <c r="I3356" i="14"/>
  <c r="I988" i="14"/>
  <c r="I3357" i="14"/>
  <c r="I3358" i="14"/>
  <c r="I989" i="14"/>
  <c r="I3359" i="14"/>
  <c r="I3360" i="14"/>
  <c r="I3361" i="14"/>
  <c r="I295" i="14"/>
  <c r="I3362" i="14"/>
  <c r="I3363" i="14"/>
  <c r="I3364" i="14"/>
  <c r="I990" i="14"/>
  <c r="I3365" i="14"/>
  <c r="I3366" i="14"/>
  <c r="I991" i="14"/>
  <c r="I3367" i="14"/>
  <c r="I3368" i="14"/>
  <c r="I3369" i="14"/>
  <c r="I3370" i="14"/>
  <c r="I3371" i="14"/>
  <c r="I3372" i="14"/>
  <c r="I3373" i="14"/>
  <c r="I3374" i="14"/>
  <c r="I3375" i="14"/>
  <c r="I3376" i="14"/>
  <c r="I3377" i="14"/>
  <c r="I61" i="14"/>
  <c r="I3378" i="14"/>
  <c r="I3379" i="14"/>
  <c r="I164" i="14"/>
  <c r="I3380" i="14"/>
  <c r="I3381" i="14"/>
  <c r="I992" i="14"/>
  <c r="I3382" i="14"/>
  <c r="I3383" i="14"/>
  <c r="I3384" i="14"/>
  <c r="I3385" i="14"/>
  <c r="I3386" i="14"/>
  <c r="I3387" i="14"/>
  <c r="I3388" i="14"/>
  <c r="I993" i="14"/>
  <c r="I3389" i="14"/>
  <c r="I3390" i="14"/>
  <c r="I3391" i="14"/>
  <c r="I3392" i="14"/>
  <c r="I3393" i="14"/>
  <c r="I3394" i="14"/>
  <c r="I3395" i="14"/>
  <c r="I3396" i="14"/>
  <c r="I173" i="14"/>
  <c r="I3397" i="14"/>
  <c r="I3398" i="14"/>
  <c r="I3399" i="14"/>
  <c r="I994" i="14"/>
  <c r="I3400" i="14"/>
  <c r="I3401" i="14"/>
  <c r="I3402" i="14"/>
  <c r="I3403" i="14"/>
  <c r="I3404" i="14"/>
  <c r="I3405" i="14"/>
  <c r="I3406" i="14"/>
  <c r="I3407" i="14"/>
  <c r="I3408" i="14"/>
  <c r="I3409" i="14"/>
  <c r="I3410" i="14"/>
  <c r="I3411" i="14"/>
  <c r="I3412" i="14"/>
  <c r="I3413" i="14"/>
  <c r="I3414" i="14"/>
  <c r="I3415" i="14"/>
  <c r="I3416" i="14"/>
  <c r="I3417" i="14"/>
  <c r="I3418" i="14"/>
  <c r="I3419" i="14"/>
  <c r="I3420" i="14"/>
  <c r="I995" i="14"/>
  <c r="I3421" i="14"/>
  <c r="I996" i="14"/>
  <c r="I3422" i="14"/>
  <c r="I3423" i="14"/>
  <c r="I3424" i="14"/>
  <c r="I3425" i="14"/>
  <c r="I3426" i="14"/>
  <c r="I997" i="14"/>
  <c r="I3427" i="14"/>
  <c r="I3428" i="14"/>
  <c r="I346" i="14"/>
  <c r="I3429" i="14"/>
  <c r="I3430" i="14"/>
  <c r="I3431" i="14"/>
  <c r="I3432" i="14"/>
  <c r="I3433" i="14"/>
  <c r="I998" i="14"/>
  <c r="I3434" i="14"/>
  <c r="I3435" i="14"/>
  <c r="I999" i="14"/>
  <c r="I3436" i="14"/>
  <c r="I3437" i="14"/>
  <c r="I1000" i="14"/>
  <c r="I3438" i="14"/>
  <c r="I3439" i="14"/>
  <c r="I3440" i="14"/>
  <c r="I3441" i="14"/>
  <c r="I3442" i="14"/>
  <c r="I3443" i="14"/>
  <c r="I3444" i="14"/>
  <c r="I3445" i="14"/>
  <c r="I3446" i="14"/>
  <c r="I3447" i="14"/>
  <c r="I3448" i="14"/>
  <c r="I3449" i="14"/>
  <c r="I296" i="14"/>
  <c r="I3450" i="14"/>
  <c r="I1001" i="14"/>
  <c r="I3451" i="14"/>
  <c r="I3452" i="14"/>
  <c r="I3453" i="14"/>
  <c r="I3454" i="14"/>
  <c r="I3455" i="14"/>
  <c r="I3456" i="14"/>
  <c r="I1002" i="14"/>
  <c r="I3457" i="14"/>
  <c r="I3458" i="14"/>
  <c r="I3459" i="14"/>
  <c r="I3460" i="14"/>
  <c r="I3461" i="14"/>
  <c r="I3462" i="14"/>
  <c r="I3463" i="14"/>
  <c r="I3464" i="14"/>
  <c r="I3465" i="14"/>
  <c r="I3466" i="14"/>
  <c r="I3467" i="14"/>
  <c r="I3468" i="14"/>
  <c r="I3469" i="14"/>
  <c r="I3470" i="14"/>
  <c r="I3471" i="14"/>
  <c r="I3472" i="14"/>
  <c r="I3473" i="14"/>
  <c r="I3474" i="14"/>
  <c r="I3475" i="14"/>
  <c r="I3476" i="14"/>
  <c r="I3477" i="14"/>
  <c r="I3478" i="14"/>
  <c r="I3479" i="14"/>
  <c r="I3480" i="14"/>
  <c r="I3481" i="14"/>
  <c r="I3482" i="14"/>
  <c r="I3483" i="14"/>
  <c r="I3484" i="14"/>
  <c r="I3485" i="14"/>
  <c r="I3486" i="14"/>
  <c r="I1003" i="14"/>
  <c r="I3487" i="14"/>
  <c r="I3488" i="14"/>
  <c r="I3489" i="14"/>
  <c r="I3490" i="14"/>
  <c r="I3491" i="14"/>
  <c r="I1004" i="14"/>
  <c r="I3492" i="14"/>
  <c r="I3493" i="14"/>
  <c r="I3494" i="14"/>
  <c r="I3495" i="14"/>
  <c r="I3496" i="14"/>
  <c r="I3497" i="14"/>
  <c r="I3498" i="14"/>
  <c r="I3499" i="14"/>
  <c r="I3500" i="14"/>
  <c r="I3501" i="14"/>
  <c r="I3502" i="14"/>
  <c r="I3503" i="14"/>
  <c r="I3504" i="14"/>
  <c r="I3505" i="14"/>
  <c r="I88" i="14"/>
  <c r="I3506" i="14"/>
  <c r="I3507" i="14"/>
  <c r="I3508" i="14"/>
  <c r="I142" i="14"/>
  <c r="I3509" i="14"/>
  <c r="I3510" i="14"/>
  <c r="I3511" i="14"/>
  <c r="I3512" i="14"/>
  <c r="I3513" i="14"/>
  <c r="I3514" i="14"/>
  <c r="I3515" i="14"/>
  <c r="I3516" i="14"/>
  <c r="I289" i="14"/>
  <c r="I3517" i="14"/>
  <c r="I3518" i="14"/>
  <c r="I3519" i="14"/>
  <c r="I3520" i="14"/>
  <c r="I3521" i="14"/>
  <c r="I3522" i="14"/>
  <c r="I3523" i="14"/>
  <c r="I1005" i="14"/>
  <c r="I3524" i="14"/>
  <c r="I3525" i="14"/>
  <c r="I3526" i="14"/>
  <c r="I3527" i="14"/>
  <c r="I3528" i="14"/>
  <c r="I1006" i="14"/>
  <c r="I3529" i="14"/>
  <c r="I3530" i="14"/>
  <c r="I1007" i="14"/>
  <c r="I3531" i="14"/>
  <c r="I3532" i="14"/>
  <c r="I3533" i="14"/>
  <c r="I3534" i="14"/>
  <c r="I3535" i="14"/>
  <c r="I3536" i="14"/>
  <c r="I3537" i="14"/>
  <c r="I3538" i="14"/>
  <c r="I3539" i="14"/>
  <c r="I3540" i="14"/>
  <c r="I3541" i="14"/>
  <c r="I3542" i="14"/>
  <c r="I3543" i="14"/>
  <c r="I3544" i="14"/>
  <c r="I3545" i="14"/>
  <c r="I1008" i="14"/>
  <c r="I3546" i="14"/>
  <c r="I3547" i="14"/>
  <c r="I112" i="14"/>
  <c r="I3548" i="14"/>
  <c r="I3549" i="14"/>
  <c r="I3550" i="14"/>
  <c r="I3551" i="14"/>
  <c r="I3552" i="14"/>
  <c r="I3553" i="14"/>
  <c r="I3554" i="14"/>
  <c r="I3555" i="14"/>
  <c r="I3556" i="14"/>
  <c r="I1009" i="14"/>
  <c r="I3557" i="14"/>
  <c r="I3558" i="14"/>
  <c r="I3559" i="14"/>
  <c r="I3560" i="14"/>
  <c r="I3561" i="14"/>
  <c r="I3562" i="14"/>
  <c r="I3563" i="14"/>
  <c r="I3564" i="14"/>
  <c r="I3565" i="14"/>
  <c r="I3566" i="14"/>
  <c r="I3567" i="14"/>
  <c r="I85" i="14"/>
  <c r="I3568" i="14"/>
  <c r="I3569" i="14"/>
  <c r="I3570" i="14"/>
  <c r="I3571" i="14"/>
  <c r="I3572" i="14"/>
  <c r="I138" i="14"/>
  <c r="I3573" i="14"/>
  <c r="I1010" i="14"/>
  <c r="I3574" i="14"/>
  <c r="I3575" i="14"/>
  <c r="I3576" i="14"/>
  <c r="I3577" i="14"/>
  <c r="I3578" i="14"/>
  <c r="I3579" i="14"/>
  <c r="I3580" i="14"/>
  <c r="I3581" i="14"/>
  <c r="I3582" i="14"/>
  <c r="I3583" i="14"/>
  <c r="I3584" i="14"/>
  <c r="I3585" i="14"/>
  <c r="I3586" i="14"/>
  <c r="I107" i="14"/>
  <c r="I3587" i="14"/>
  <c r="I1011" i="14"/>
  <c r="I3588" i="14"/>
  <c r="I3589" i="14"/>
  <c r="I3590" i="14"/>
  <c r="I3591" i="14"/>
  <c r="I3592" i="14"/>
  <c r="I3593" i="14"/>
  <c r="I3594" i="14"/>
  <c r="I3595" i="14"/>
  <c r="I3596" i="14"/>
  <c r="I3597" i="14"/>
  <c r="I3598" i="14"/>
  <c r="I3599" i="14"/>
  <c r="I3600" i="14"/>
  <c r="I3601" i="14"/>
  <c r="I3602" i="14"/>
  <c r="I3603" i="14"/>
  <c r="I3604" i="14"/>
  <c r="I3605" i="14"/>
  <c r="I3606" i="14"/>
  <c r="I3607" i="14"/>
  <c r="I3608" i="14"/>
  <c r="I3609" i="14"/>
  <c r="I3610" i="14"/>
  <c r="I3611" i="14"/>
  <c r="I3612" i="14"/>
  <c r="I3613" i="14"/>
  <c r="I1012" i="14"/>
  <c r="I3614" i="14"/>
  <c r="I3615" i="14"/>
  <c r="I3616" i="14"/>
  <c r="I3617" i="14"/>
  <c r="I3618" i="14"/>
  <c r="I46" i="14"/>
  <c r="I3619" i="14"/>
  <c r="I1013" i="14"/>
  <c r="I3620" i="14"/>
  <c r="I3621" i="14"/>
  <c r="I3622" i="14"/>
  <c r="I1014" i="14"/>
  <c r="I3623" i="14"/>
  <c r="I3624" i="14"/>
  <c r="I3625" i="14"/>
  <c r="I3626" i="14"/>
  <c r="I3627" i="14"/>
  <c r="I3628" i="14"/>
  <c r="I3629" i="14"/>
  <c r="I3630" i="14"/>
  <c r="I3631" i="14"/>
  <c r="I3632" i="14"/>
  <c r="I3633" i="14"/>
  <c r="I3634" i="14"/>
  <c r="I1015" i="14"/>
  <c r="I3635" i="14"/>
  <c r="I3636" i="14"/>
  <c r="I3637" i="14"/>
  <c r="I3638" i="14"/>
  <c r="I3639" i="14"/>
  <c r="I3640" i="14"/>
  <c r="I3641" i="14"/>
  <c r="I3642" i="14"/>
  <c r="I3643" i="14"/>
  <c r="I3644" i="14"/>
  <c r="I3645" i="14"/>
  <c r="I3646" i="14"/>
  <c r="I3647" i="14"/>
  <c r="I3648" i="14"/>
  <c r="I3649" i="14"/>
  <c r="I3650" i="14"/>
  <c r="I3651" i="14"/>
  <c r="I3652" i="14"/>
  <c r="I3653" i="14"/>
  <c r="I143" i="14"/>
  <c r="I3654" i="14"/>
  <c r="I3655" i="14"/>
  <c r="I3656" i="14"/>
  <c r="I3657" i="14"/>
  <c r="I3658" i="14"/>
  <c r="I3659" i="14"/>
  <c r="I3660" i="14"/>
  <c r="I1016" i="14"/>
  <c r="I3661" i="14"/>
  <c r="I3662" i="14"/>
  <c r="I3663" i="14"/>
  <c r="I3664" i="14"/>
  <c r="I3665" i="14"/>
  <c r="I3666" i="14"/>
  <c r="I3667" i="14"/>
  <c r="I3668" i="14"/>
  <c r="I3669" i="14"/>
  <c r="I68" i="14"/>
  <c r="I36" i="14"/>
  <c r="I3670" i="14"/>
  <c r="I3671" i="14"/>
  <c r="I3672" i="14"/>
  <c r="I3673" i="14"/>
  <c r="I3674" i="14"/>
  <c r="I3675" i="14"/>
  <c r="I3676" i="14"/>
  <c r="I3677" i="14"/>
  <c r="I3678" i="14"/>
  <c r="I3679" i="14"/>
  <c r="I3680" i="14"/>
  <c r="I3681" i="14"/>
  <c r="I3682" i="14"/>
  <c r="I3683" i="14"/>
  <c r="I3684" i="14"/>
  <c r="I3685" i="14"/>
  <c r="I3686" i="14"/>
  <c r="I3687" i="14"/>
  <c r="I3688" i="14"/>
  <c r="I22" i="14"/>
  <c r="I3689" i="14"/>
  <c r="I3690" i="14"/>
  <c r="I3691" i="14"/>
  <c r="I3692" i="14"/>
  <c r="I3693" i="14"/>
  <c r="I3694" i="14"/>
  <c r="I3695" i="14"/>
  <c r="I3696" i="14"/>
  <c r="I3697" i="14"/>
  <c r="I3698" i="14"/>
  <c r="I3699" i="14"/>
  <c r="I3700" i="14"/>
  <c r="I3701" i="14"/>
  <c r="I311" i="14"/>
  <c r="I3702" i="14"/>
  <c r="I3703" i="14"/>
  <c r="I3704" i="14"/>
  <c r="I3705" i="14"/>
  <c r="I3706" i="14"/>
  <c r="I3707" i="14"/>
  <c r="I3708" i="14"/>
  <c r="I3709" i="14"/>
  <c r="I3710" i="14"/>
  <c r="I3711" i="14"/>
  <c r="I3712" i="14"/>
  <c r="I3713" i="14"/>
  <c r="I3714" i="14"/>
  <c r="I3715" i="14"/>
  <c r="I3716" i="14"/>
  <c r="I105" i="14"/>
  <c r="I3717" i="14"/>
  <c r="I3718" i="14"/>
  <c r="I3719" i="14"/>
  <c r="I3720" i="14"/>
  <c r="I3721" i="14"/>
  <c r="I3722" i="14"/>
  <c r="I3723" i="14"/>
  <c r="I3724" i="14"/>
  <c r="I3725" i="14"/>
  <c r="I3726" i="14"/>
  <c r="I3727" i="14"/>
  <c r="I3728" i="14"/>
  <c r="I3729" i="14"/>
  <c r="I3730" i="14"/>
  <c r="I3731" i="14"/>
  <c r="I3732" i="14"/>
  <c r="I3733" i="14"/>
  <c r="I3734" i="14"/>
  <c r="I3735" i="14"/>
  <c r="I3736" i="14"/>
  <c r="I3737" i="14"/>
  <c r="I3738" i="14"/>
  <c r="I3739" i="14"/>
  <c r="I3740" i="14"/>
  <c r="I3741" i="14"/>
  <c r="I1017" i="14"/>
  <c r="I3742" i="14"/>
  <c r="I270" i="14"/>
  <c r="I3743" i="14"/>
  <c r="I3744" i="14"/>
  <c r="I3745" i="14"/>
  <c r="I3746" i="14"/>
  <c r="I3747" i="14"/>
  <c r="I1018" i="14"/>
  <c r="I3748" i="14"/>
  <c r="I3749" i="14"/>
  <c r="I3750" i="14"/>
  <c r="I3751" i="14"/>
  <c r="I3752" i="14"/>
  <c r="I3753" i="14"/>
  <c r="I1019" i="14"/>
  <c r="I1020" i="14"/>
  <c r="I3754" i="14"/>
  <c r="I3755" i="14"/>
  <c r="I3756" i="14"/>
  <c r="I1021" i="14"/>
  <c r="I3757" i="14"/>
  <c r="I3758" i="14"/>
  <c r="I3759" i="14"/>
  <c r="I3760" i="14"/>
  <c r="I3761" i="14"/>
  <c r="I3762" i="14"/>
  <c r="I3763" i="14"/>
  <c r="I3764" i="14"/>
  <c r="I3765" i="14"/>
  <c r="I3766" i="14"/>
  <c r="I3767" i="14"/>
  <c r="I3768" i="14"/>
  <c r="I3769" i="14"/>
  <c r="I3770" i="14"/>
  <c r="I3771" i="14"/>
  <c r="I3772" i="14"/>
  <c r="I3773" i="14"/>
  <c r="I3774" i="14"/>
  <c r="I1022" i="14"/>
  <c r="I347" i="14"/>
  <c r="I1023" i="14"/>
  <c r="I3775" i="14"/>
  <c r="I3776" i="14"/>
  <c r="I3777" i="14"/>
  <c r="I3778" i="14"/>
  <c r="I3779" i="14"/>
  <c r="I3780" i="14"/>
  <c r="I3781" i="14"/>
  <c r="I3782" i="14"/>
  <c r="I3783" i="14"/>
  <c r="I3784" i="14"/>
  <c r="I3785" i="14"/>
  <c r="I3786" i="14"/>
  <c r="I3787" i="14"/>
  <c r="I3788" i="14"/>
  <c r="I3789" i="14"/>
  <c r="I3790" i="14"/>
  <c r="I3791" i="14"/>
  <c r="I3792" i="14"/>
  <c r="I250" i="14"/>
  <c r="I3793" i="14"/>
  <c r="I3794" i="14"/>
  <c r="I3795" i="14"/>
  <c r="I3796" i="14"/>
  <c r="I3797" i="14"/>
  <c r="I3798" i="14"/>
  <c r="I3799" i="14"/>
  <c r="I3800" i="14"/>
  <c r="I323" i="14"/>
  <c r="I3801" i="14"/>
  <c r="I280" i="14"/>
  <c r="I3802" i="14"/>
  <c r="I3803" i="14"/>
  <c r="I3804" i="14"/>
  <c r="I3805" i="14"/>
  <c r="I3806" i="14"/>
  <c r="I3807" i="14"/>
  <c r="I25" i="14"/>
  <c r="I3808" i="14"/>
  <c r="I3809" i="14"/>
  <c r="I3810" i="14"/>
  <c r="I3811" i="14"/>
  <c r="I3812" i="14"/>
  <c r="I3813" i="14"/>
  <c r="I3814" i="14"/>
  <c r="I3815" i="14"/>
  <c r="I3816" i="14"/>
  <c r="I3817" i="14"/>
  <c r="I3818" i="14"/>
  <c r="I3819" i="14"/>
  <c r="I3820" i="14"/>
  <c r="I3821" i="14"/>
  <c r="I3822" i="14"/>
  <c r="I1024" i="14"/>
  <c r="I3823" i="14"/>
  <c r="I3824" i="14"/>
  <c r="I3825" i="14"/>
  <c r="I3826" i="14"/>
  <c r="I3827" i="14"/>
  <c r="I3828" i="14"/>
  <c r="I3829" i="14"/>
  <c r="I3830" i="14"/>
  <c r="I3831" i="14"/>
  <c r="I3832" i="14"/>
  <c r="I3833" i="14"/>
  <c r="I3834" i="14"/>
  <c r="I3835" i="14"/>
  <c r="I3836" i="14"/>
  <c r="I348" i="14"/>
  <c r="I3837" i="14"/>
  <c r="I3838" i="14"/>
  <c r="I3839" i="14"/>
  <c r="I3840" i="14"/>
  <c r="I3841" i="14"/>
  <c r="I3842" i="14"/>
  <c r="I3843" i="14"/>
  <c r="I3844" i="14"/>
  <c r="I3845" i="14"/>
  <c r="I3846" i="14"/>
  <c r="I3847" i="14"/>
  <c r="I50" i="14"/>
  <c r="I3848" i="14"/>
  <c r="I3849" i="14"/>
  <c r="I3850" i="14"/>
  <c r="I3851" i="14"/>
  <c r="I3852" i="14"/>
  <c r="I3853" i="14"/>
  <c r="I3854" i="14"/>
  <c r="I3855" i="14"/>
  <c r="I3856" i="14"/>
  <c r="I3857" i="14"/>
  <c r="I3858" i="14"/>
  <c r="I3859" i="14"/>
  <c r="I3860" i="14"/>
  <c r="I3861" i="14"/>
  <c r="I3862" i="14"/>
  <c r="I3863" i="14"/>
  <c r="I3864" i="14"/>
  <c r="I3865" i="14"/>
  <c r="I3866" i="14"/>
  <c r="I3867" i="14"/>
  <c r="I3868" i="14"/>
  <c r="I3869" i="14"/>
  <c r="I3870" i="14"/>
  <c r="I1025" i="14"/>
  <c r="I3871" i="14"/>
  <c r="I3872" i="14"/>
  <c r="I3873" i="14"/>
  <c r="I3874" i="14"/>
  <c r="I3875" i="14"/>
  <c r="I3876" i="14"/>
  <c r="I3877" i="14"/>
  <c r="I3878" i="14"/>
  <c r="I1026" i="14"/>
  <c r="I3879" i="14"/>
  <c r="I3880" i="14"/>
  <c r="I3881" i="14"/>
  <c r="I3882" i="14"/>
  <c r="I3883" i="14"/>
  <c r="I3884" i="14"/>
  <c r="I3885" i="14"/>
  <c r="I3886" i="14"/>
  <c r="I3887" i="14"/>
  <c r="I3888" i="14"/>
  <c r="I3889" i="14"/>
  <c r="I3890" i="14"/>
  <c r="I3891" i="14"/>
  <c r="I3892" i="14"/>
  <c r="I1027" i="14"/>
  <c r="I3893" i="14"/>
  <c r="I3894" i="14"/>
  <c r="I3895" i="14"/>
  <c r="I3896" i="14"/>
  <c r="I3897" i="14"/>
  <c r="I3898" i="14"/>
  <c r="I3899" i="14"/>
  <c r="I3900" i="14"/>
  <c r="I3901" i="14"/>
  <c r="I3902" i="14"/>
  <c r="I3903" i="14"/>
  <c r="I3904" i="14"/>
  <c r="I3905" i="14"/>
  <c r="I3906" i="14"/>
  <c r="I3907" i="14"/>
  <c r="I3908" i="14"/>
  <c r="I3909" i="14"/>
  <c r="I3910" i="14"/>
  <c r="I3911" i="14"/>
  <c r="I3912" i="14"/>
  <c r="I3913" i="14"/>
  <c r="I3914" i="14"/>
  <c r="I3915" i="14"/>
  <c r="I3916" i="14"/>
  <c r="I3917" i="14"/>
  <c r="I3918" i="14"/>
  <c r="I3919" i="14"/>
  <c r="I3920" i="14"/>
  <c r="I3921" i="14"/>
  <c r="I3922" i="14"/>
  <c r="I3923" i="14"/>
  <c r="I3924" i="14"/>
  <c r="I312" i="14"/>
  <c r="I122" i="14"/>
  <c r="I3925" i="14"/>
  <c r="I3926" i="14"/>
  <c r="I3927" i="14"/>
  <c r="I3928" i="14"/>
  <c r="I3929" i="14"/>
  <c r="I3930" i="14"/>
  <c r="I1028" i="14"/>
  <c r="I3931" i="14"/>
  <c r="I3932" i="14"/>
  <c r="I1029" i="14"/>
  <c r="I3933" i="14"/>
  <c r="I3934" i="14"/>
  <c r="I3935" i="14"/>
  <c r="I3936" i="14"/>
  <c r="I1030" i="14"/>
  <c r="I3937" i="14"/>
  <c r="I3938" i="14"/>
  <c r="I3939" i="14"/>
  <c r="I3940" i="14"/>
  <c r="I3941" i="14"/>
  <c r="I3942" i="14"/>
  <c r="I3943" i="14"/>
  <c r="I3944" i="14"/>
  <c r="I1031" i="14"/>
  <c r="I3945" i="14"/>
  <c r="I3946" i="14"/>
  <c r="I3947" i="14"/>
  <c r="I3948" i="14"/>
  <c r="I3949" i="14"/>
  <c r="I3950" i="14"/>
  <c r="I3951" i="14"/>
  <c r="I3952" i="14"/>
  <c r="I3953" i="14"/>
  <c r="I3954" i="14"/>
  <c r="I3955" i="14"/>
  <c r="I3956" i="14"/>
  <c r="I152" i="14"/>
  <c r="I3957" i="14"/>
  <c r="I3958" i="14"/>
  <c r="I3959" i="14"/>
  <c r="I3960" i="14"/>
  <c r="I3961" i="14"/>
  <c r="I3962" i="14"/>
  <c r="I3963" i="14"/>
  <c r="I3964" i="14"/>
  <c r="I3965" i="14"/>
  <c r="I3966" i="14"/>
  <c r="I3967" i="14"/>
  <c r="I3968" i="14"/>
  <c r="I3969" i="14"/>
  <c r="I3970" i="14"/>
  <c r="I3971" i="14"/>
  <c r="I3972" i="14"/>
  <c r="I3973" i="14"/>
  <c r="I3974" i="14"/>
  <c r="I3975" i="14"/>
  <c r="I3976" i="14"/>
  <c r="I3977" i="14"/>
  <c r="I3978" i="14"/>
  <c r="I3979" i="14"/>
  <c r="I3980" i="14"/>
  <c r="I3981" i="14"/>
  <c r="I324" i="14"/>
  <c r="I3982" i="14"/>
  <c r="I3983" i="14"/>
  <c r="I3984" i="14"/>
  <c r="I3985" i="14"/>
  <c r="I3986" i="14"/>
  <c r="I3987" i="14"/>
  <c r="I3988" i="14"/>
  <c r="I3989" i="14"/>
  <c r="I3990" i="14"/>
  <c r="I3991" i="14"/>
  <c r="I3992" i="14"/>
  <c r="I3993" i="14"/>
  <c r="I4" i="14"/>
  <c r="I3994" i="14"/>
  <c r="I3995" i="14"/>
  <c r="I3996" i="14"/>
  <c r="I3997" i="14"/>
  <c r="I3998" i="14"/>
  <c r="I3999" i="14"/>
  <c r="I4000" i="14"/>
  <c r="I4001" i="14"/>
  <c r="I4002" i="14"/>
  <c r="I4003" i="14"/>
  <c r="I4004" i="14"/>
  <c r="I4005" i="14"/>
  <c r="I4006" i="14"/>
  <c r="I21" i="14"/>
  <c r="I4007" i="14"/>
  <c r="I4008" i="14"/>
  <c r="I179" i="14"/>
  <c r="I4009" i="14"/>
  <c r="I4010" i="14"/>
  <c r="I4011" i="14"/>
  <c r="I4012" i="14"/>
  <c r="I4013" i="14"/>
  <c r="I4014" i="14"/>
  <c r="I4015" i="14"/>
  <c r="I4016" i="14"/>
  <c r="I4017" i="14"/>
  <c r="I4018" i="14"/>
  <c r="I4019" i="14"/>
  <c r="I4020" i="14"/>
  <c r="I4021" i="14"/>
  <c r="I4022" i="14"/>
  <c r="I4023" i="14"/>
  <c r="I4024" i="14"/>
  <c r="I4025" i="14"/>
  <c r="I4026" i="14"/>
  <c r="I4027" i="14"/>
  <c r="I4028" i="14"/>
  <c r="I4029" i="14"/>
  <c r="I4030" i="14"/>
  <c r="I4031" i="14"/>
  <c r="I4032" i="14"/>
  <c r="I4033" i="14"/>
  <c r="I4034" i="14"/>
  <c r="I4035" i="14"/>
  <c r="I4036" i="14"/>
  <c r="I4037" i="14"/>
  <c r="I4038" i="14"/>
  <c r="I4039" i="14"/>
  <c r="I4040" i="14"/>
  <c r="I4041" i="14"/>
  <c r="I4042" i="14"/>
  <c r="I4043" i="14"/>
  <c r="I4044" i="14"/>
  <c r="I349" i="14"/>
  <c r="I4045" i="14"/>
  <c r="I4046" i="14"/>
  <c r="I4047" i="14"/>
  <c r="I4048" i="14"/>
  <c r="I4049" i="14"/>
  <c r="I4050" i="14"/>
  <c r="I4051" i="14"/>
  <c r="I4052" i="14"/>
  <c r="I4053" i="14"/>
  <c r="I4054" i="14"/>
  <c r="I4055" i="14"/>
  <c r="I4056" i="14"/>
  <c r="I4057" i="14"/>
  <c r="I4058" i="14"/>
  <c r="I4059" i="14"/>
  <c r="I4060" i="14"/>
  <c r="I4061" i="14"/>
  <c r="I4062" i="14"/>
  <c r="I4063" i="14"/>
  <c r="I4064" i="14"/>
  <c r="I1032" i="14"/>
  <c r="I4065" i="14"/>
  <c r="I4066" i="14"/>
  <c r="I4067" i="14"/>
  <c r="I4068" i="14"/>
  <c r="I4069" i="14"/>
  <c r="I4070" i="14"/>
  <c r="I4071" i="14"/>
  <c r="I4072" i="14"/>
  <c r="I4073" i="14"/>
  <c r="I4074" i="14"/>
  <c r="I4075" i="14"/>
  <c r="I4076" i="14"/>
  <c r="I4077" i="14"/>
  <c r="I4078" i="14"/>
  <c r="I4079" i="14"/>
  <c r="I4080" i="14"/>
  <c r="I4081" i="14"/>
  <c r="I4082" i="14"/>
  <c r="I4083" i="14"/>
  <c r="I4084" i="14"/>
  <c r="I4085" i="14"/>
  <c r="I4086" i="14"/>
  <c r="I4087" i="14"/>
  <c r="I4088" i="14"/>
  <c r="I4089" i="14"/>
  <c r="I4090" i="14"/>
  <c r="I4091" i="14"/>
  <c r="I4092" i="14"/>
  <c r="I4093" i="14"/>
  <c r="I4094" i="14"/>
  <c r="I4095" i="14"/>
  <c r="I4096" i="14"/>
  <c r="I4097" i="14"/>
  <c r="I4098" i="14"/>
  <c r="I4099" i="14"/>
  <c r="I4100" i="14"/>
  <c r="I4101" i="14"/>
  <c r="I4102" i="14"/>
  <c r="I4103" i="14"/>
  <c r="I4104" i="14"/>
  <c r="I4105" i="14"/>
  <c r="I4106" i="14"/>
  <c r="I4107" i="14"/>
  <c r="I4108" i="14"/>
  <c r="I4109" i="14"/>
  <c r="I4110" i="14"/>
  <c r="I4111" i="14"/>
  <c r="I4112" i="14"/>
  <c r="I4113" i="14"/>
  <c r="I4114" i="14"/>
  <c r="I4115" i="14"/>
  <c r="I4116" i="14"/>
  <c r="I4117" i="14"/>
  <c r="I4118" i="14"/>
  <c r="I4119" i="14"/>
  <c r="I4120" i="14"/>
  <c r="I4121" i="14"/>
  <c r="I4122" i="14"/>
  <c r="I4123" i="14"/>
  <c r="I4124" i="14"/>
  <c r="I4125" i="14"/>
  <c r="I4126" i="14"/>
  <c r="I4127" i="14"/>
  <c r="I4128" i="14"/>
  <c r="I4129" i="14"/>
  <c r="I4130" i="14"/>
  <c r="I4131" i="14"/>
  <c r="I4132" i="14"/>
  <c r="I4133" i="14"/>
  <c r="I4134" i="14"/>
  <c r="I4135" i="14"/>
  <c r="I4136" i="14"/>
  <c r="I4137" i="14"/>
  <c r="I99" i="14"/>
  <c r="I4138" i="14"/>
  <c r="I31" i="14"/>
  <c r="I4139" i="14"/>
  <c r="I4140" i="14"/>
  <c r="I4141" i="14"/>
  <c r="I4142" i="14"/>
  <c r="I4143" i="14"/>
  <c r="I4144" i="14"/>
  <c r="I4145" i="14"/>
  <c r="I4146" i="14"/>
  <c r="I4147" i="14"/>
  <c r="I4148" i="14"/>
  <c r="I4149" i="14"/>
  <c r="I4150" i="14"/>
  <c r="I313" i="14"/>
  <c r="I4151" i="14"/>
  <c r="I4152" i="14"/>
  <c r="I4153" i="14"/>
  <c r="I4154" i="14"/>
  <c r="I4155" i="14"/>
  <c r="I4156" i="14"/>
  <c r="I4157" i="14"/>
  <c r="I4158" i="14"/>
  <c r="I4159" i="14"/>
  <c r="I4160" i="14"/>
  <c r="I4161" i="14"/>
  <c r="I4162" i="14"/>
  <c r="I4163" i="14"/>
  <c r="I4164" i="14"/>
  <c r="I4165" i="14"/>
  <c r="I4166" i="14"/>
  <c r="I4167" i="14"/>
  <c r="I4168" i="14"/>
  <c r="I4169" i="14"/>
  <c r="I4170" i="14"/>
  <c r="I4171" i="14"/>
  <c r="I4172" i="14"/>
  <c r="I4173" i="14"/>
  <c r="I732" i="14"/>
  <c r="I4174" i="14"/>
  <c r="I4175" i="14"/>
  <c r="I4176" i="14"/>
  <c r="I4177" i="14"/>
  <c r="I4178" i="14"/>
  <c r="I4179" i="14"/>
  <c r="I4180" i="14"/>
  <c r="I4181" i="14"/>
  <c r="I297" i="14"/>
  <c r="I4182" i="14"/>
  <c r="I4183" i="14"/>
  <c r="I4184" i="14"/>
  <c r="I4185" i="14"/>
  <c r="I4186" i="14"/>
  <c r="I314" i="14"/>
  <c r="I4187" i="14"/>
  <c r="I4188" i="14"/>
  <c r="I4189" i="14"/>
  <c r="I4190" i="14"/>
  <c r="I4191" i="14"/>
  <c r="I4192" i="14"/>
  <c r="I4193" i="14"/>
  <c r="I4194" i="14"/>
  <c r="I4195" i="14"/>
  <c r="I4196" i="14"/>
  <c r="I73" i="14"/>
  <c r="I4197" i="14"/>
  <c r="I4198" i="14"/>
  <c r="I4199" i="14"/>
  <c r="I4200" i="14"/>
  <c r="I4201" i="14"/>
  <c r="I4202" i="14"/>
  <c r="I4203" i="14"/>
  <c r="I4204" i="14"/>
  <c r="I4205" i="14"/>
  <c r="I4206" i="14"/>
  <c r="I4207" i="14"/>
  <c r="I4208" i="14"/>
  <c r="I4209" i="14"/>
  <c r="I4210" i="14"/>
  <c r="I4211" i="14"/>
  <c r="I4212" i="14"/>
  <c r="I4213" i="14"/>
  <c r="I4214" i="14"/>
  <c r="I4215" i="14"/>
  <c r="I4216" i="14"/>
  <c r="I4217" i="14"/>
  <c r="I4218" i="14"/>
  <c r="I123" i="14"/>
  <c r="I4219" i="14"/>
  <c r="I4220" i="14"/>
  <c r="I4221" i="14"/>
  <c r="I1033" i="14"/>
  <c r="I28" i="14"/>
  <c r="I4222" i="14"/>
  <c r="I4223" i="14"/>
  <c r="I4224" i="14"/>
  <c r="I4225" i="14"/>
  <c r="I4226" i="14"/>
  <c r="I4227" i="14"/>
  <c r="I4228" i="14"/>
  <c r="I4229" i="14"/>
  <c r="I4230" i="14"/>
  <c r="I4231" i="14"/>
  <c r="I4232" i="14"/>
  <c r="I4233" i="14"/>
  <c r="I4234" i="14"/>
  <c r="I4235" i="14"/>
  <c r="I4236" i="14"/>
  <c r="I4237" i="14"/>
  <c r="I4238" i="14"/>
  <c r="I4239" i="14"/>
  <c r="I271" i="14"/>
  <c r="I4240" i="14"/>
  <c r="I350" i="14"/>
  <c r="I4241" i="14"/>
  <c r="I4242" i="14"/>
  <c r="I4243" i="14"/>
  <c r="I4244" i="14"/>
  <c r="I4245" i="14"/>
  <c r="I4246" i="14"/>
  <c r="I4247" i="14"/>
  <c r="I4248" i="14"/>
  <c r="I4249" i="14"/>
  <c r="I4250" i="14"/>
  <c r="I4251" i="14"/>
  <c r="I4252" i="14"/>
  <c r="I4253" i="14"/>
  <c r="I4254" i="14"/>
  <c r="I4255" i="14"/>
  <c r="I4256" i="14"/>
  <c r="I4257" i="14"/>
  <c r="I4258" i="14"/>
  <c r="I4259" i="14"/>
  <c r="I4260" i="14"/>
  <c r="I4261" i="14"/>
  <c r="I64" i="14"/>
  <c r="I4262" i="14"/>
  <c r="I4263" i="14"/>
  <c r="I4264" i="14"/>
  <c r="I4265" i="14"/>
  <c r="I4266" i="14"/>
  <c r="I4267" i="14"/>
  <c r="I4268" i="14"/>
  <c r="I4269" i="14"/>
  <c r="I4270" i="14"/>
  <c r="I4271" i="14"/>
  <c r="I4272" i="14"/>
  <c r="I4273" i="14"/>
  <c r="I4274" i="14"/>
  <c r="I4275" i="14"/>
  <c r="I4276" i="14"/>
  <c r="I4277" i="14"/>
  <c r="I4278" i="14"/>
  <c r="I4279" i="14"/>
  <c r="I4280" i="14"/>
  <c r="I351" i="14"/>
  <c r="I4281" i="14"/>
  <c r="I4282" i="14"/>
  <c r="I4283" i="14"/>
  <c r="I4284" i="14"/>
  <c r="I1034" i="14"/>
  <c r="I4285" i="14"/>
  <c r="I4286" i="14"/>
  <c r="I4287" i="14"/>
  <c r="I4288" i="14"/>
  <c r="I4289" i="14"/>
  <c r="I4290" i="14"/>
  <c r="I4291" i="14"/>
  <c r="I4292" i="14"/>
  <c r="I4293" i="14"/>
  <c r="I4294" i="14"/>
  <c r="I325" i="14"/>
  <c r="I4295" i="14"/>
  <c r="I4296" i="14"/>
  <c r="I4297" i="14"/>
  <c r="I4298" i="14"/>
  <c r="I4299" i="14"/>
  <c r="I4300" i="14"/>
  <c r="I4301" i="14"/>
  <c r="I4302" i="14"/>
  <c r="I4303" i="14"/>
  <c r="I4304" i="14"/>
  <c r="I4305" i="14"/>
  <c r="I4306" i="14"/>
  <c r="I4307" i="14"/>
  <c r="I4308" i="14"/>
  <c r="I4309" i="14"/>
  <c r="I4310" i="14"/>
  <c r="I4311" i="14"/>
  <c r="I4312" i="14"/>
  <c r="I4313" i="14"/>
  <c r="I4314" i="14"/>
  <c r="I4315" i="14"/>
  <c r="I4316" i="14"/>
  <c r="I4317" i="14"/>
  <c r="I4318" i="14"/>
  <c r="I4319" i="14"/>
  <c r="I4320" i="14"/>
  <c r="I4321" i="14"/>
  <c r="I4322" i="14"/>
  <c r="I4323" i="14"/>
  <c r="I4324" i="14"/>
  <c r="I4325" i="14"/>
  <c r="I4326" i="14"/>
  <c r="I4327" i="14"/>
  <c r="I4328" i="14"/>
  <c r="I4329" i="14"/>
  <c r="I4330" i="14"/>
  <c r="I4331" i="14"/>
  <c r="I627" i="14"/>
  <c r="I4332" i="14"/>
  <c r="I4333" i="14"/>
  <c r="I4334" i="14"/>
  <c r="I4335" i="14"/>
  <c r="I4336" i="14"/>
  <c r="I4337" i="14"/>
  <c r="I352" i="14"/>
  <c r="I4338" i="14"/>
  <c r="I4339" i="14"/>
  <c r="I4340" i="14"/>
  <c r="I4341" i="14"/>
  <c r="I4342" i="14"/>
  <c r="I4343" i="14"/>
  <c r="I4344" i="14"/>
  <c r="I4345" i="14"/>
  <c r="I4346" i="14"/>
  <c r="I4347" i="14"/>
  <c r="I4348" i="14"/>
  <c r="I4349" i="14"/>
  <c r="I4350" i="14"/>
  <c r="I4351" i="14"/>
  <c r="I4352" i="14"/>
  <c r="I4353" i="14"/>
  <c r="I4354" i="14"/>
  <c r="I4355" i="14"/>
  <c r="I4356" i="14"/>
  <c r="I4357" i="14"/>
  <c r="I243" i="14"/>
  <c r="I4358" i="14"/>
  <c r="I4359" i="14"/>
  <c r="I4360" i="14"/>
  <c r="I4361" i="14"/>
  <c r="I4362" i="14"/>
  <c r="I4363" i="14"/>
  <c r="I4364" i="14"/>
  <c r="I4365" i="14"/>
  <c r="I4366" i="14"/>
  <c r="I4367" i="14"/>
  <c r="I353" i="14"/>
  <c r="I4368" i="14"/>
  <c r="I4369" i="14"/>
  <c r="I4370" i="14"/>
  <c r="I4371" i="14"/>
  <c r="I4372" i="14"/>
  <c r="I4373" i="14"/>
  <c r="I4374" i="14"/>
  <c r="I4375" i="14"/>
  <c r="I4376" i="14"/>
  <c r="I4377" i="14"/>
  <c r="I4378" i="14"/>
  <c r="I4379" i="14"/>
  <c r="I4380" i="14"/>
  <c r="I4381" i="14"/>
  <c r="I4382" i="14"/>
  <c r="I4383" i="14"/>
  <c r="I4384" i="14"/>
  <c r="I4385" i="14"/>
  <c r="I4386" i="14"/>
  <c r="I4387" i="14"/>
  <c r="I4388" i="14"/>
  <c r="I4389" i="14"/>
  <c r="I4390" i="14"/>
  <c r="I4391" i="14"/>
  <c r="I4392" i="14"/>
  <c r="I4393" i="14"/>
  <c r="I4394" i="14"/>
  <c r="I4395" i="14"/>
  <c r="I4396" i="14"/>
  <c r="I4397" i="14"/>
  <c r="I4398" i="14"/>
  <c r="I4399" i="14"/>
  <c r="I4400" i="14"/>
  <c r="I4401" i="14"/>
  <c r="I4402" i="14"/>
  <c r="I4403" i="14"/>
  <c r="I4404" i="14"/>
  <c r="I4405" i="14"/>
  <c r="I4406" i="14"/>
  <c r="I4407" i="14"/>
  <c r="I4408" i="14"/>
  <c r="I354" i="14"/>
  <c r="I4409" i="14"/>
  <c r="I4410" i="14"/>
  <c r="I4411" i="14"/>
  <c r="I4412" i="14"/>
  <c r="I4413" i="14"/>
  <c r="I4414" i="14"/>
  <c r="I4415" i="14"/>
  <c r="I4416" i="14"/>
  <c r="I4417" i="14"/>
  <c r="I4418" i="14"/>
  <c r="I4419" i="14"/>
  <c r="I4420" i="14"/>
  <c r="I4421" i="14"/>
  <c r="I4422" i="14"/>
  <c r="I4423" i="14"/>
  <c r="I4424" i="14"/>
  <c r="I4425" i="14"/>
  <c r="I4426" i="14"/>
  <c r="I4427" i="14"/>
  <c r="I106" i="14"/>
  <c r="I4428" i="14"/>
  <c r="I4429" i="14"/>
  <c r="I4430" i="14"/>
  <c r="I4431" i="14"/>
  <c r="I281" i="14"/>
  <c r="I4432" i="14"/>
  <c r="I4433" i="14"/>
  <c r="I4434" i="14"/>
  <c r="I4435" i="14"/>
  <c r="I4436" i="14"/>
  <c r="I4437" i="14"/>
  <c r="I4438" i="14"/>
  <c r="I4439" i="14"/>
  <c r="I4440" i="14"/>
  <c r="I4441" i="14"/>
  <c r="I4442" i="14"/>
  <c r="I191" i="14"/>
  <c r="I4443" i="14"/>
  <c r="I4444" i="14"/>
  <c r="I4445" i="14"/>
  <c r="I4446" i="14"/>
  <c r="I4447" i="14"/>
  <c r="I4448" i="14"/>
  <c r="I4449" i="14"/>
  <c r="I4450" i="14"/>
  <c r="I4451" i="14"/>
  <c r="I4452" i="14"/>
  <c r="I4453" i="14"/>
  <c r="I4454" i="14"/>
  <c r="I4455" i="14"/>
  <c r="I4456" i="14"/>
  <c r="I4457" i="14"/>
  <c r="I4458" i="14"/>
  <c r="I4459" i="14"/>
  <c r="I4460" i="14"/>
  <c r="I4461" i="14"/>
  <c r="I4462" i="14"/>
  <c r="I4463" i="14"/>
  <c r="I4464" i="14"/>
  <c r="I4465" i="14"/>
  <c r="I4466" i="14"/>
  <c r="I4467" i="14"/>
  <c r="I4468" i="14"/>
  <c r="I4469" i="14"/>
  <c r="I4470" i="14"/>
  <c r="I326" i="14"/>
  <c r="I4471" i="14"/>
  <c r="I4472" i="14"/>
  <c r="I4473" i="14"/>
  <c r="I3" i="14"/>
  <c r="I5" i="14"/>
  <c r="I8" i="14"/>
  <c r="I14" i="14"/>
  <c r="I15" i="14"/>
  <c r="I17" i="14"/>
  <c r="I23" i="14"/>
  <c r="I24" i="14"/>
  <c r="I27" i="14"/>
  <c r="I26" i="14"/>
  <c r="I32" i="14"/>
  <c r="I34" i="14"/>
  <c r="I38" i="14"/>
  <c r="I37" i="14"/>
  <c r="I40" i="14"/>
  <c r="I41" i="14"/>
  <c r="I44" i="14"/>
  <c r="I48" i="14"/>
  <c r="I51" i="14"/>
  <c r="I52" i="14"/>
  <c r="I77" i="14"/>
  <c r="I54" i="14"/>
  <c r="I53" i="14"/>
  <c r="I55" i="14"/>
  <c r="I57" i="14"/>
  <c r="I58" i="14"/>
  <c r="I79" i="14"/>
  <c r="I56" i="14"/>
  <c r="I78" i="14"/>
  <c r="I59" i="14"/>
  <c r="I60" i="14"/>
  <c r="I62" i="14"/>
  <c r="I119" i="14"/>
  <c r="I63" i="14"/>
  <c r="I65" i="14"/>
  <c r="I69" i="14"/>
  <c r="I120" i="14"/>
  <c r="I71" i="14"/>
  <c r="I161" i="14"/>
  <c r="I67" i="14"/>
  <c r="I66" i="14"/>
  <c r="I72" i="14"/>
  <c r="I103" i="14"/>
  <c r="I70" i="14"/>
  <c r="I102" i="14"/>
  <c r="I76" i="14"/>
  <c r="I75" i="14"/>
  <c r="I81" i="14"/>
  <c r="I83" i="14"/>
  <c r="I84" i="14"/>
  <c r="I121" i="14"/>
  <c r="I237" i="14"/>
  <c r="I93" i="14"/>
  <c r="I104" i="14"/>
  <c r="I92" i="14"/>
  <c r="I162" i="14"/>
  <c r="I94" i="14"/>
  <c r="I89" i="14"/>
  <c r="I91" i="14"/>
  <c r="I86" i="14"/>
  <c r="I87" i="14"/>
  <c r="I124" i="14"/>
  <c r="I239" i="14"/>
  <c r="I98" i="14"/>
  <c r="I163" i="14"/>
  <c r="I101" i="14"/>
  <c r="I125" i="14"/>
  <c r="I100" i="14"/>
  <c r="I97" i="14"/>
  <c r="I96" i="14"/>
  <c r="I114" i="14"/>
  <c r="I241" i="14"/>
  <c r="I115" i="14"/>
  <c r="I108" i="14"/>
  <c r="I109" i="14"/>
  <c r="I128" i="14"/>
  <c r="I166" i="14"/>
  <c r="I111" i="14"/>
  <c r="I129" i="14"/>
  <c r="I117" i="14"/>
  <c r="I165" i="14"/>
  <c r="I118" i="14"/>
  <c r="I116" i="14"/>
  <c r="I113" i="14"/>
  <c r="I134" i="14"/>
  <c r="I244" i="14"/>
  <c r="I137" i="14"/>
  <c r="I130" i="14"/>
  <c r="I148" i="14"/>
  <c r="I154" i="14"/>
  <c r="I149" i="14"/>
  <c r="I245" i="14"/>
  <c r="I131" i="14"/>
  <c r="I171" i="14"/>
  <c r="I133" i="14"/>
  <c r="I168" i="14"/>
  <c r="I144" i="14"/>
  <c r="I246" i="14"/>
  <c r="I136" i="14"/>
  <c r="I174" i="14"/>
  <c r="I155" i="14"/>
  <c r="I156" i="14"/>
  <c r="I242" i="14"/>
  <c r="I132" i="14"/>
  <c r="I140" i="14"/>
  <c r="I157" i="14"/>
  <c r="I145" i="14"/>
  <c r="I158" i="14"/>
  <c r="I150" i="14"/>
  <c r="I153" i="14"/>
  <c r="I159" i="14"/>
  <c r="I139" i="14"/>
  <c r="I282" i="14"/>
  <c r="I151" i="14"/>
  <c r="I146" i="14"/>
  <c r="I160" i="14"/>
  <c r="I147" i="14"/>
  <c r="I217" i="14"/>
  <c r="I176" i="14"/>
  <c r="I218" i="14"/>
  <c r="I283" i="14"/>
  <c r="I219" i="14"/>
  <c r="I220" i="14"/>
  <c r="I269" i="14"/>
  <c r="I202" i="14"/>
  <c r="I221" i="14"/>
  <c r="I175" i="14"/>
  <c r="I177" i="14"/>
  <c r="I222" i="14"/>
  <c r="I203" i="14"/>
  <c r="I223" i="14"/>
  <c r="I204" i="14"/>
  <c r="I172" i="14"/>
  <c r="I186" i="14"/>
  <c r="I224" i="14"/>
  <c r="I205" i="14"/>
  <c r="I249" i="14"/>
  <c r="I225" i="14"/>
  <c r="I206" i="14"/>
  <c r="I226" i="14"/>
  <c r="I227" i="14"/>
  <c r="I228" i="14"/>
  <c r="I207" i="14"/>
  <c r="I229" i="14"/>
  <c r="I230" i="14"/>
  <c r="I169" i="14"/>
  <c r="I192" i="14"/>
  <c r="I193" i="14"/>
  <c r="I194" i="14"/>
  <c r="I208" i="14"/>
  <c r="I209" i="14"/>
  <c r="I251" i="14"/>
  <c r="I210" i="14"/>
  <c r="I231" i="14"/>
  <c r="I254" i="14"/>
  <c r="I211" i="14"/>
  <c r="I195" i="14"/>
  <c r="I232" i="14"/>
  <c r="I182" i="14"/>
  <c r="I196" i="14"/>
  <c r="I233" i="14"/>
  <c r="I212" i="14"/>
  <c r="I255" i="14"/>
  <c r="I213" i="14"/>
  <c r="I197" i="14"/>
  <c r="I272" i="14"/>
  <c r="I234" i="14"/>
  <c r="I187" i="14"/>
  <c r="I214" i="14"/>
  <c r="I265" i="14"/>
  <c r="I198" i="14"/>
  <c r="I235" i="14"/>
  <c r="I183" i="14"/>
  <c r="I215" i="14"/>
  <c r="I199" i="14"/>
  <c r="I200" i="14"/>
  <c r="I184" i="14"/>
  <c r="I236" i="14"/>
  <c r="I201" i="14"/>
  <c r="I188" i="14"/>
  <c r="I216" i="14"/>
  <c r="I266" i="14"/>
  <c r="I189" i="14"/>
  <c r="I407" i="14"/>
  <c r="I408" i="14"/>
  <c r="I409" i="14"/>
  <c r="I277" i="14"/>
  <c r="I355" i="14"/>
  <c r="I284" i="14"/>
  <c r="I410" i="14"/>
  <c r="I298" i="14"/>
  <c r="I411" i="14"/>
  <c r="I412" i="14"/>
  <c r="I413" i="14"/>
  <c r="I414" i="14"/>
  <c r="I415" i="14"/>
  <c r="I416" i="14"/>
  <c r="I417" i="14"/>
  <c r="I418" i="14"/>
  <c r="I419" i="14"/>
  <c r="I356" i="14"/>
  <c r="I258" i="14"/>
  <c r="I327" i="14"/>
  <c r="I420" i="14"/>
  <c r="I421" i="14"/>
  <c r="I422" i="14"/>
  <c r="I423" i="14"/>
  <c r="I260" i="14"/>
  <c r="I424" i="14"/>
  <c r="I357" i="14"/>
  <c r="I425" i="14"/>
  <c r="I426" i="14"/>
  <c r="I290" i="14"/>
  <c r="I427" i="14"/>
  <c r="I315" i="14"/>
  <c r="I428" i="14"/>
  <c r="I429" i="14"/>
  <c r="I430" i="14"/>
  <c r="I431" i="14"/>
  <c r="I358" i="14"/>
  <c r="I432" i="14"/>
  <c r="I359" i="14"/>
  <c r="I433" i="14"/>
  <c r="I360" i="14"/>
  <c r="I434" i="14"/>
  <c r="I435" i="14"/>
  <c r="I436" i="14"/>
  <c r="I361" i="14"/>
  <c r="I437" i="14"/>
  <c r="I362" i="14"/>
  <c r="I438" i="14"/>
  <c r="I439" i="14"/>
  <c r="I440" i="14"/>
  <c r="I363" i="14"/>
  <c r="I441" i="14"/>
  <c r="I364" i="14"/>
  <c r="I442" i="14"/>
  <c r="I443" i="14"/>
  <c r="I444" i="14"/>
  <c r="I445" i="14"/>
  <c r="I446" i="14"/>
  <c r="I447" i="14"/>
  <c r="I448" i="14"/>
  <c r="I449" i="14"/>
  <c r="I450" i="14"/>
  <c r="I261" i="14"/>
  <c r="I451" i="14"/>
  <c r="I273" i="14"/>
  <c r="I452" i="14"/>
  <c r="I453" i="14"/>
  <c r="I454" i="14"/>
  <c r="I365" i="14"/>
  <c r="I455" i="14"/>
  <c r="I456" i="14"/>
  <c r="I457" i="14"/>
  <c r="I366" i="14"/>
  <c r="I458" i="14"/>
  <c r="I278" i="14"/>
  <c r="I459" i="14"/>
  <c r="I460" i="14"/>
  <c r="I461" i="14"/>
  <c r="I462" i="14"/>
  <c r="I291" i="14"/>
  <c r="I285" i="14"/>
  <c r="I463" i="14"/>
  <c r="I464" i="14"/>
  <c r="I328" i="14"/>
  <c r="I367" i="14"/>
  <c r="I368" i="14"/>
  <c r="I329" i="14"/>
  <c r="I369" i="14"/>
  <c r="I465" i="14"/>
  <c r="I466" i="14"/>
  <c r="I467" i="14"/>
  <c r="I316" i="14"/>
  <c r="I330" i="14"/>
  <c r="I370" i="14"/>
  <c r="I331" i="14"/>
  <c r="I468" i="14"/>
  <c r="I292" i="14"/>
  <c r="I469" i="14"/>
  <c r="I470" i="14"/>
  <c r="I471" i="14"/>
  <c r="I371" i="14"/>
  <c r="I472" i="14"/>
  <c r="I473" i="14"/>
  <c r="I474" i="14"/>
  <c r="I475" i="14"/>
  <c r="I476" i="14"/>
  <c r="I279" i="14"/>
  <c r="I372" i="14"/>
  <c r="I477" i="14"/>
  <c r="I299" i="14"/>
  <c r="I300" i="14"/>
  <c r="I373" i="14"/>
  <c r="I374" i="14"/>
  <c r="I332" i="14"/>
  <c r="I301" i="14"/>
  <c r="I302" i="14"/>
  <c r="I375" i="14"/>
  <c r="I376" i="14"/>
  <c r="I478" i="14"/>
  <c r="I479" i="14"/>
  <c r="I377" i="14"/>
  <c r="I480" i="14"/>
  <c r="I481" i="14"/>
  <c r="I482" i="14"/>
  <c r="I483" i="14"/>
  <c r="I484" i="14"/>
  <c r="I267" i="14"/>
  <c r="I485" i="14"/>
  <c r="I486" i="14"/>
  <c r="I487" i="14"/>
  <c r="I488" i="14"/>
  <c r="I489" i="14"/>
  <c r="I333" i="14"/>
  <c r="I303" i="14"/>
  <c r="I490" i="14"/>
  <c r="I491" i="14"/>
  <c r="I334" i="14"/>
  <c r="I492" i="14"/>
  <c r="I293" i="14"/>
  <c r="I335" i="14"/>
  <c r="I493" i="14"/>
  <c r="I494" i="14"/>
  <c r="I495" i="14"/>
  <c r="I496" i="14"/>
  <c r="I497" i="14"/>
  <c r="I498" i="14"/>
  <c r="I499" i="14"/>
  <c r="I500" i="14"/>
  <c r="I378" i="14"/>
  <c r="I379" i="14"/>
  <c r="I501" i="14"/>
  <c r="I502" i="14"/>
  <c r="I380" i="14"/>
  <c r="I503" i="14"/>
  <c r="I504" i="14"/>
  <c r="I381" i="14"/>
  <c r="I505" i="14"/>
  <c r="I506" i="14"/>
  <c r="I336" i="14"/>
  <c r="I382" i="14"/>
  <c r="I507" i="14"/>
  <c r="I508" i="14"/>
  <c r="I383" i="14"/>
  <c r="I262" i="14"/>
  <c r="I384" i="14"/>
  <c r="I385" i="14"/>
  <c r="I509" i="14"/>
  <c r="I510" i="14"/>
  <c r="I511" i="14"/>
  <c r="I287" i="14"/>
  <c r="I512" i="14"/>
  <c r="I513" i="14"/>
  <c r="I294" i="14"/>
  <c r="I386" i="14"/>
  <c r="I263" i="14"/>
  <c r="I514" i="14"/>
  <c r="I515" i="14"/>
  <c r="I387" i="14"/>
  <c r="I516" i="14"/>
  <c r="I517" i="14"/>
  <c r="I388" i="14"/>
  <c r="I389" i="14"/>
  <c r="I337" i="14"/>
  <c r="I274" i="14"/>
  <c r="I518" i="14"/>
  <c r="I519" i="14"/>
  <c r="I390" i="14"/>
  <c r="I391" i="14"/>
  <c r="I520" i="14"/>
  <c r="I521" i="14"/>
  <c r="I522" i="14"/>
  <c r="I392" i="14"/>
  <c r="I393" i="14"/>
  <c r="I394" i="14"/>
  <c r="I523" i="14"/>
  <c r="I275" i="14"/>
  <c r="I338" i="14"/>
  <c r="I317" i="14"/>
  <c r="I339" i="14"/>
  <c r="I524" i="14"/>
  <c r="I525" i="14"/>
  <c r="I526" i="14"/>
  <c r="I527" i="14"/>
  <c r="I528" i="14"/>
  <c r="I395" i="14"/>
  <c r="I396" i="14"/>
  <c r="I529" i="14"/>
  <c r="I530" i="14"/>
  <c r="I531" i="14"/>
  <c r="I532" i="14"/>
  <c r="I533" i="14"/>
  <c r="I340" i="14"/>
  <c r="I397" i="14"/>
  <c r="I534" i="14"/>
  <c r="I341" i="14"/>
  <c r="I398" i="14"/>
  <c r="I535" i="14"/>
  <c r="I256" i="14"/>
  <c r="I288" i="14"/>
  <c r="I536" i="14"/>
  <c r="I537" i="14"/>
  <c r="I399" i="14"/>
  <c r="I304" i="14"/>
  <c r="I538" i="14"/>
  <c r="I400" i="14"/>
  <c r="I401" i="14"/>
  <c r="I264" i="14"/>
  <c r="I402" i="14"/>
  <c r="I403" i="14"/>
  <c r="I404" i="14"/>
  <c r="I405" i="14"/>
  <c r="I539" i="14"/>
  <c r="I540" i="14"/>
  <c r="I342" i="14"/>
  <c r="I257" i="14"/>
  <c r="I541" i="14"/>
  <c r="I542" i="14"/>
  <c r="I406" i="14"/>
  <c r="I546" i="14"/>
  <c r="I953" i="14"/>
  <c r="I617" i="14"/>
  <c r="I2878" i="14"/>
  <c r="I733" i="14"/>
  <c r="I4474" i="14"/>
  <c r="I1035" i="14"/>
  <c r="I583" i="14"/>
  <c r="I4475" i="14"/>
  <c r="I4476" i="14"/>
  <c r="I1036" i="14"/>
  <c r="I1037" i="14"/>
  <c r="I734" i="14"/>
  <c r="I735" i="14"/>
  <c r="I1038" i="14"/>
  <c r="I4477" i="14"/>
  <c r="I4478" i="14"/>
  <c r="I1039" i="14"/>
  <c r="I1040" i="14"/>
  <c r="I1041" i="14"/>
  <c r="I4479" i="14"/>
  <c r="I4480" i="14"/>
  <c r="I543" i="14"/>
  <c r="I736" i="14"/>
  <c r="I584" i="14"/>
  <c r="I737" i="14"/>
  <c r="I4481" i="14"/>
  <c r="I1042" i="14"/>
  <c r="I1043" i="14"/>
  <c r="I1044" i="14"/>
  <c r="I561" i="14"/>
  <c r="K561" i="14" s="1"/>
  <c r="I585" i="14"/>
  <c r="K585" i="14" s="1"/>
  <c r="I586" i="14"/>
  <c r="K586" i="14" s="1"/>
  <c r="I587" i="14"/>
  <c r="K587" i="14" s="1"/>
  <c r="I588" i="14"/>
  <c r="K588" i="14" s="1"/>
  <c r="I589" i="14"/>
  <c r="K589" i="14" s="1"/>
  <c r="I628" i="14"/>
  <c r="K628" i="14" s="1"/>
  <c r="I629" i="14"/>
  <c r="K629" i="14" s="1"/>
  <c r="I630" i="14"/>
  <c r="K630" i="14" s="1"/>
  <c r="I631" i="14"/>
  <c r="K631" i="14" s="1"/>
  <c r="I632" i="14"/>
  <c r="K632" i="14" s="1"/>
  <c r="I633" i="14"/>
  <c r="K633" i="14" s="1"/>
  <c r="I634" i="14"/>
  <c r="K634" i="14" s="1"/>
  <c r="I635" i="14"/>
  <c r="K635" i="14" s="1"/>
  <c r="I636" i="14"/>
  <c r="K636" i="14" s="1"/>
  <c r="I637" i="14"/>
  <c r="K637" i="14" s="1"/>
  <c r="I638" i="14"/>
  <c r="K638" i="14" s="1"/>
  <c r="I639" i="14"/>
  <c r="K639" i="14" s="1"/>
  <c r="I640" i="14"/>
  <c r="K640" i="14" s="1"/>
  <c r="I641" i="14"/>
  <c r="K641" i="14" s="1"/>
  <c r="I642" i="14"/>
  <c r="K642" i="14" s="1"/>
  <c r="I643" i="14"/>
  <c r="K643" i="14" s="1"/>
  <c r="I644" i="14"/>
  <c r="K644" i="14" s="1"/>
  <c r="I645" i="14"/>
  <c r="K645" i="14" s="1"/>
  <c r="I646" i="14"/>
  <c r="K646" i="14" s="1"/>
  <c r="I647" i="14"/>
  <c r="K647" i="14" s="1"/>
  <c r="I648" i="14"/>
  <c r="K648" i="14" s="1"/>
  <c r="I649" i="14"/>
  <c r="K649" i="14" s="1"/>
  <c r="I650" i="14"/>
  <c r="K650" i="14" s="1"/>
  <c r="I651" i="14"/>
  <c r="K651" i="14" s="1"/>
  <c r="I652" i="14"/>
  <c r="K652" i="14" s="1"/>
  <c r="I653" i="14"/>
  <c r="K653" i="14" s="1"/>
  <c r="I654" i="14"/>
  <c r="I655" i="14"/>
  <c r="K655" i="14" s="1"/>
  <c r="I656" i="14"/>
  <c r="I738" i="14"/>
  <c r="K738" i="14" s="1"/>
  <c r="I739" i="14"/>
  <c r="K739" i="14" s="1"/>
  <c r="I740" i="14"/>
  <c r="K740" i="14" s="1"/>
  <c r="I741" i="14"/>
  <c r="K741" i="14" s="1"/>
  <c r="I742" i="14"/>
  <c r="K742" i="14" s="1"/>
  <c r="I743" i="14"/>
  <c r="K743" i="14" s="1"/>
  <c r="I744" i="14"/>
  <c r="K744" i="14" s="1"/>
  <c r="I745" i="14"/>
  <c r="K745" i="14" s="1"/>
  <c r="I746" i="14"/>
  <c r="K746" i="14" s="1"/>
  <c r="I747" i="14"/>
  <c r="K747" i="14" s="1"/>
  <c r="I748" i="14"/>
  <c r="K748" i="14" s="1"/>
  <c r="I749" i="14"/>
  <c r="K749" i="14" s="1"/>
  <c r="I750" i="14"/>
  <c r="K750" i="14" s="1"/>
  <c r="I751" i="14"/>
  <c r="K751" i="14" s="1"/>
  <c r="I752" i="14"/>
  <c r="K752" i="14" s="1"/>
  <c r="I753" i="14"/>
  <c r="K753" i="14" s="1"/>
  <c r="I754" i="14"/>
  <c r="K754" i="14" s="1"/>
  <c r="I755" i="14"/>
  <c r="K755" i="14" s="1"/>
  <c r="I756" i="14"/>
  <c r="K756" i="14" s="1"/>
  <c r="I757" i="14"/>
  <c r="K757" i="14" s="1"/>
  <c r="I758" i="14"/>
  <c r="K758" i="14" s="1"/>
  <c r="I759" i="14"/>
  <c r="K759" i="14" s="1"/>
  <c r="I760" i="14"/>
  <c r="K760" i="14" s="1"/>
  <c r="I761" i="14"/>
  <c r="K761" i="14" s="1"/>
  <c r="I762" i="14"/>
  <c r="I567" i="14"/>
  <c r="K567" i="14" s="1"/>
  <c r="I763" i="14"/>
  <c r="K763" i="14" s="1"/>
  <c r="I764" i="14"/>
  <c r="I765" i="14"/>
  <c r="K765" i="14" s="1"/>
  <c r="I766" i="14"/>
  <c r="K766" i="14" s="1"/>
  <c r="I767" i="14"/>
  <c r="K767" i="14" s="1"/>
  <c r="I768" i="14"/>
  <c r="K768" i="14" s="1"/>
  <c r="I548" i="14"/>
  <c r="K548" i="14" s="1"/>
  <c r="I769" i="14"/>
  <c r="K769" i="14" s="1"/>
  <c r="I770" i="14"/>
  <c r="K770" i="14" s="1"/>
  <c r="I771" i="14"/>
  <c r="K771" i="14" s="1"/>
  <c r="I772" i="14"/>
  <c r="K772" i="14" s="1"/>
  <c r="I773" i="14"/>
  <c r="K773" i="14" s="1"/>
  <c r="I774" i="14"/>
  <c r="K774" i="14" s="1"/>
  <c r="I775" i="14"/>
  <c r="K775" i="14" s="1"/>
  <c r="I776" i="14"/>
  <c r="K776" i="14" s="1"/>
  <c r="I777" i="14"/>
  <c r="K777" i="14" s="1"/>
  <c r="I778" i="14"/>
  <c r="K778" i="14" s="1"/>
  <c r="I779" i="14"/>
  <c r="K779" i="14" s="1"/>
  <c r="I780" i="14"/>
  <c r="K780" i="14" s="1"/>
  <c r="I781" i="14"/>
  <c r="K781" i="14" s="1"/>
  <c r="I782" i="14"/>
  <c r="K782" i="14" s="1"/>
  <c r="I783" i="14"/>
  <c r="K783" i="14" s="1"/>
  <c r="I784" i="14"/>
  <c r="K784" i="14" s="1"/>
  <c r="I785" i="14"/>
  <c r="K785" i="14" s="1"/>
  <c r="I590" i="14"/>
  <c r="K590" i="14" s="1"/>
  <c r="I786" i="14"/>
  <c r="K786" i="14" s="1"/>
  <c r="I787" i="14"/>
  <c r="K787" i="14" s="1"/>
  <c r="I788" i="14"/>
  <c r="K788" i="14" s="1"/>
  <c r="I789" i="14"/>
  <c r="K789" i="14" s="1"/>
  <c r="I790" i="14"/>
  <c r="K790" i="14" s="1"/>
  <c r="I791" i="14"/>
  <c r="K791" i="14" s="1"/>
  <c r="I792" i="14"/>
  <c r="K792" i="14" s="1"/>
  <c r="I793" i="14"/>
  <c r="K793" i="14" s="1"/>
  <c r="I794" i="14"/>
  <c r="K794" i="14" s="1"/>
  <c r="I795" i="14"/>
  <c r="K795" i="14" s="1"/>
  <c r="I796" i="14"/>
  <c r="K796" i="14" s="1"/>
  <c r="I797" i="14"/>
  <c r="K797" i="14" s="1"/>
  <c r="I798" i="14"/>
  <c r="K798" i="14" s="1"/>
  <c r="I799" i="14"/>
  <c r="K799" i="14" s="1"/>
  <c r="I800" i="14"/>
  <c r="K800" i="14" s="1"/>
  <c r="I801" i="14"/>
  <c r="K801" i="14" s="1"/>
  <c r="I802" i="14"/>
  <c r="K802" i="14" s="1"/>
  <c r="I803" i="14"/>
  <c r="K803" i="14" s="1"/>
  <c r="I804" i="14"/>
  <c r="K804" i="14" s="1"/>
  <c r="I805" i="14"/>
  <c r="K805" i="14" s="1"/>
  <c r="I806" i="14"/>
  <c r="I807" i="14"/>
  <c r="K807" i="14" s="1"/>
  <c r="I808" i="14"/>
  <c r="K808" i="14" s="1"/>
  <c r="I809" i="14"/>
  <c r="K809" i="14" s="1"/>
  <c r="I810" i="14"/>
  <c r="K810" i="14" s="1"/>
  <c r="I811" i="14"/>
  <c r="I812" i="14"/>
  <c r="K812" i="14" s="1"/>
  <c r="I813" i="14"/>
  <c r="K813" i="14" s="1"/>
  <c r="I814" i="14"/>
  <c r="K814" i="14" s="1"/>
  <c r="I815" i="14"/>
  <c r="K815" i="14" s="1"/>
  <c r="I816" i="14"/>
  <c r="I817" i="14"/>
  <c r="K817" i="14" s="1"/>
  <c r="I818" i="14"/>
  <c r="K818" i="14" s="1"/>
  <c r="I819" i="14"/>
  <c r="K819" i="14" s="1"/>
  <c r="I820" i="14"/>
  <c r="K820" i="14" s="1"/>
  <c r="I821" i="14"/>
  <c r="K821" i="14" s="1"/>
  <c r="I822" i="14"/>
  <c r="I823" i="14"/>
  <c r="K823" i="14" s="1"/>
  <c r="I824" i="14"/>
  <c r="K824" i="14" s="1"/>
  <c r="I825" i="14"/>
  <c r="K825" i="14" s="1"/>
  <c r="I826" i="14"/>
  <c r="K826" i="14" s="1"/>
  <c r="I827" i="14"/>
  <c r="K827" i="14" s="1"/>
  <c r="I828" i="14"/>
  <c r="K828" i="14" s="1"/>
  <c r="I829" i="14"/>
  <c r="K829" i="14" s="1"/>
  <c r="I830" i="14"/>
  <c r="K830" i="14" s="1"/>
  <c r="I831" i="14"/>
  <c r="K831" i="14" s="1"/>
  <c r="I832" i="14"/>
  <c r="K832" i="14" s="1"/>
  <c r="I833" i="14"/>
  <c r="K833" i="14" s="1"/>
  <c r="I834" i="14"/>
  <c r="K834" i="14" s="1"/>
  <c r="I835" i="14"/>
  <c r="K835" i="14" s="1"/>
  <c r="I657" i="14"/>
  <c r="K657" i="14" s="1"/>
  <c r="I836" i="14"/>
  <c r="K836" i="14" s="1"/>
  <c r="I837" i="14"/>
  <c r="K837" i="14" s="1"/>
  <c r="I838" i="14"/>
  <c r="K838" i="14" s="1"/>
  <c r="I839" i="14"/>
  <c r="K839" i="14" s="1"/>
  <c r="I840" i="14"/>
  <c r="K840" i="14" s="1"/>
  <c r="I841" i="14"/>
  <c r="K841" i="14" s="1"/>
  <c r="I842" i="14"/>
  <c r="K842" i="14" s="1"/>
  <c r="I843" i="14"/>
  <c r="K843" i="14" s="1"/>
  <c r="I844" i="14"/>
  <c r="K844" i="14" s="1"/>
  <c r="I845" i="14"/>
  <c r="K845" i="14" s="1"/>
  <c r="I846" i="14"/>
  <c r="K846" i="14" s="1"/>
  <c r="I847" i="14"/>
  <c r="K847" i="14" s="1"/>
  <c r="I848" i="14"/>
  <c r="K848" i="14" s="1"/>
  <c r="I849" i="14"/>
  <c r="K849" i="14" s="1"/>
  <c r="I850" i="14"/>
  <c r="K850" i="14" s="1"/>
  <c r="I851" i="14"/>
  <c r="K851" i="14" s="1"/>
  <c r="I852" i="14"/>
  <c r="K852" i="14" s="1"/>
  <c r="I853" i="14"/>
  <c r="K853" i="14" s="1"/>
  <c r="I854" i="14"/>
  <c r="K854" i="14" s="1"/>
  <c r="I855" i="14"/>
  <c r="K855" i="14" s="1"/>
  <c r="I1046" i="14"/>
  <c r="K1046" i="14" s="1"/>
  <c r="I1047" i="14"/>
  <c r="K1047" i="14" s="1"/>
  <c r="I1048" i="14"/>
  <c r="I1049" i="14"/>
  <c r="K1049" i="14" s="1"/>
  <c r="I1050" i="14"/>
  <c r="K1050" i="14" s="1"/>
  <c r="I1051" i="14"/>
  <c r="I1052" i="14"/>
  <c r="K1052" i="14" s="1"/>
  <c r="I658" i="14"/>
  <c r="K658" i="14" s="1"/>
  <c r="I1053" i="14"/>
  <c r="K1053" i="14" s="1"/>
  <c r="I1054" i="14"/>
  <c r="K1054" i="14" s="1"/>
  <c r="I1055" i="14"/>
  <c r="K1055" i="14" s="1"/>
  <c r="I1056" i="14"/>
  <c r="K1056" i="14" s="1"/>
  <c r="I1057" i="14"/>
  <c r="K1057" i="14" s="1"/>
  <c r="I1058" i="14"/>
  <c r="K1058" i="14" s="1"/>
  <c r="I1059" i="14"/>
  <c r="K1059" i="14" s="1"/>
  <c r="I1060" i="14"/>
  <c r="K1060" i="14" s="1"/>
  <c r="I1061" i="14"/>
  <c r="K1061" i="14" s="1"/>
  <c r="I1062" i="14"/>
  <c r="K1062" i="14" s="1"/>
  <c r="I1063" i="14"/>
  <c r="K1063" i="14" s="1"/>
  <c r="I1064" i="14"/>
  <c r="K1064" i="14" s="1"/>
  <c r="I1065" i="14"/>
  <c r="K1065" i="14" s="1"/>
  <c r="I1066" i="14"/>
  <c r="K1066" i="14" s="1"/>
  <c r="I1067" i="14"/>
  <c r="K1067" i="14" s="1"/>
  <c r="I1068" i="14"/>
  <c r="K1068" i="14" s="1"/>
  <c r="I1069" i="14"/>
  <c r="K1069" i="14" s="1"/>
  <c r="I1070" i="14"/>
  <c r="K1070" i="14" s="1"/>
  <c r="I1071" i="14"/>
  <c r="K1071" i="14" s="1"/>
  <c r="I1072" i="14"/>
  <c r="K1072" i="14" s="1"/>
  <c r="I1073" i="14"/>
  <c r="K1073" i="14" s="1"/>
  <c r="I1074" i="14"/>
  <c r="K1074" i="14" s="1"/>
  <c r="I1075" i="14"/>
  <c r="K1075" i="14" s="1"/>
  <c r="I1076" i="14"/>
  <c r="K1076" i="14" s="1"/>
  <c r="I1077" i="14"/>
  <c r="K1077" i="14" s="1"/>
  <c r="I1078" i="14"/>
  <c r="K1078" i="14" s="1"/>
  <c r="I1079" i="14"/>
  <c r="K1079" i="14" s="1"/>
  <c r="I1080" i="14"/>
  <c r="K1080" i="14" s="1"/>
  <c r="I1081" i="14"/>
  <c r="K1081" i="14" s="1"/>
  <c r="I1082" i="14"/>
  <c r="K1082" i="14" s="1"/>
  <c r="I1083" i="14"/>
  <c r="K1083" i="14" s="1"/>
  <c r="I1084" i="14"/>
  <c r="K1084" i="14" s="1"/>
  <c r="I1085" i="14"/>
  <c r="K1085" i="14" s="1"/>
  <c r="I1086" i="14"/>
  <c r="K1086" i="14" s="1"/>
  <c r="I1087" i="14"/>
  <c r="K1087" i="14" s="1"/>
  <c r="I1088" i="14"/>
  <c r="K1088" i="14" s="1"/>
  <c r="I1089" i="14"/>
  <c r="K1089" i="14" s="1"/>
  <c r="I856" i="14"/>
  <c r="K856" i="14" s="1"/>
  <c r="I1090" i="14"/>
  <c r="K1090" i="14" s="1"/>
  <c r="I1091" i="14"/>
  <c r="K1091" i="14" s="1"/>
  <c r="I1092" i="14"/>
  <c r="K1092" i="14" s="1"/>
  <c r="I1093" i="14"/>
  <c r="K1093" i="14" s="1"/>
  <c r="I1094" i="14"/>
  <c r="K1094" i="14" s="1"/>
  <c r="I1095" i="14"/>
  <c r="I1096" i="14"/>
  <c r="K1096" i="14" s="1"/>
  <c r="I1097" i="14"/>
  <c r="K1097" i="14" s="1"/>
  <c r="I1098" i="14"/>
  <c r="I1099" i="14"/>
  <c r="K1099" i="14" s="1"/>
  <c r="I1100" i="14"/>
  <c r="K1100" i="14" s="1"/>
  <c r="I1101" i="14"/>
  <c r="K1101" i="14" s="1"/>
  <c r="I1102" i="14"/>
  <c r="K1102" i="14" s="1"/>
  <c r="I1103" i="14"/>
  <c r="K1103" i="14" s="1"/>
  <c r="I1104" i="14"/>
  <c r="K1104" i="14" s="1"/>
  <c r="I1105" i="14"/>
  <c r="K1105" i="14" s="1"/>
  <c r="I1106" i="14"/>
  <c r="I1107" i="14"/>
  <c r="I1108" i="14"/>
  <c r="K1108" i="14" s="1"/>
  <c r="I1109" i="14"/>
  <c r="K1109" i="14" s="1"/>
  <c r="I1110" i="14"/>
  <c r="K1110" i="14" s="1"/>
  <c r="I1111" i="14"/>
  <c r="K1111" i="14" s="1"/>
  <c r="I1112" i="14"/>
  <c r="K1112" i="14" s="1"/>
  <c r="I1113" i="14"/>
  <c r="I1114" i="14"/>
  <c r="K1114" i="14" s="1"/>
  <c r="I1115" i="14"/>
  <c r="K1115" i="14" s="1"/>
  <c r="I1116" i="14"/>
  <c r="K1116" i="14" s="1"/>
  <c r="I1117" i="14"/>
  <c r="K1117" i="14" s="1"/>
  <c r="I1118" i="14"/>
  <c r="K1118" i="14" s="1"/>
  <c r="I1119" i="14"/>
  <c r="K1119" i="14" s="1"/>
  <c r="I1120" i="14"/>
  <c r="I1121" i="14"/>
  <c r="K1121" i="14" s="1"/>
  <c r="I1122" i="14"/>
  <c r="I1123" i="14"/>
  <c r="K1123" i="14" s="1"/>
  <c r="I1124" i="14"/>
  <c r="K1124" i="14" s="1"/>
  <c r="I1125" i="14"/>
  <c r="K1125" i="14" s="1"/>
  <c r="I1126" i="14"/>
  <c r="K1126" i="14" s="1"/>
  <c r="I1127" i="14"/>
  <c r="K1127" i="14" s="1"/>
  <c r="I1128" i="14"/>
  <c r="K1128" i="14" s="1"/>
  <c r="I1129" i="14"/>
  <c r="K1129" i="14" s="1"/>
  <c r="I1130" i="14"/>
  <c r="K1130" i="14" s="1"/>
  <c r="I1131" i="14"/>
  <c r="K1131" i="14" s="1"/>
  <c r="I1132" i="14"/>
  <c r="K1132" i="14" s="1"/>
  <c r="I1133" i="14"/>
  <c r="K1133" i="14" s="1"/>
  <c r="I1134" i="14"/>
  <c r="K1134" i="14" s="1"/>
  <c r="I1135" i="14"/>
  <c r="K1135" i="14" s="1"/>
  <c r="I1136" i="14"/>
  <c r="K1136" i="14" s="1"/>
  <c r="I1137" i="14"/>
  <c r="K1137" i="14" s="1"/>
  <c r="I1138" i="14"/>
  <c r="I1139" i="14"/>
  <c r="K1139" i="14" s="1"/>
  <c r="I1140" i="14"/>
  <c r="K1140" i="14" s="1"/>
  <c r="I1141" i="14"/>
  <c r="K1141" i="14" s="1"/>
  <c r="I1142" i="14"/>
  <c r="K1142" i="14" s="1"/>
  <c r="I1143" i="14"/>
  <c r="K1143" i="14" s="1"/>
  <c r="I1144" i="14"/>
  <c r="I1145" i="14"/>
  <c r="I1146" i="14"/>
  <c r="K1146" i="14" s="1"/>
  <c r="I1147" i="14"/>
  <c r="K1147" i="14" s="1"/>
  <c r="I1148" i="14"/>
  <c r="K1148" i="14" s="1"/>
  <c r="I1149" i="14"/>
  <c r="K1149" i="14" s="1"/>
  <c r="I1150" i="14"/>
  <c r="K1150" i="14" s="1"/>
  <c r="I1151" i="14"/>
  <c r="K1151" i="14" s="1"/>
  <c r="I1152" i="14"/>
  <c r="K1152" i="14" s="1"/>
  <c r="I1153" i="14"/>
  <c r="K1153" i="14" s="1"/>
  <c r="I1154" i="14"/>
  <c r="K1154" i="14" s="1"/>
  <c r="I1155" i="14"/>
  <c r="K1155" i="14" s="1"/>
  <c r="I1156" i="14"/>
  <c r="K1156" i="14" s="1"/>
  <c r="I1157" i="14"/>
  <c r="K1157" i="14" s="1"/>
  <c r="I1158" i="14"/>
  <c r="K1158" i="14" s="1"/>
  <c r="I1159" i="14"/>
  <c r="K1159" i="14" s="1"/>
  <c r="I1160" i="14"/>
  <c r="K1160" i="14" s="1"/>
  <c r="I1161" i="14"/>
  <c r="K1161" i="14" s="1"/>
  <c r="I1162" i="14"/>
  <c r="K1162" i="14" s="1"/>
  <c r="I1163" i="14"/>
  <c r="K1163" i="14" s="1"/>
  <c r="I1164" i="14"/>
  <c r="K1164" i="14" s="1"/>
  <c r="I1165" i="14"/>
  <c r="K1165" i="14" s="1"/>
  <c r="I1166" i="14"/>
  <c r="K1166" i="14" s="1"/>
  <c r="I1167" i="14"/>
  <c r="K1167" i="14" s="1"/>
  <c r="I1168" i="14"/>
  <c r="K1168" i="14" s="1"/>
  <c r="I1169" i="14"/>
  <c r="K1169" i="14" s="1"/>
  <c r="I1170" i="14"/>
  <c r="K1170" i="14" s="1"/>
  <c r="I1171" i="14"/>
  <c r="K1171" i="14" s="1"/>
  <c r="I1172" i="14"/>
  <c r="K1172" i="14" s="1"/>
  <c r="I1173" i="14"/>
  <c r="K1173" i="14" s="1"/>
  <c r="I1174" i="14"/>
  <c r="K1174" i="14" s="1"/>
  <c r="I1175" i="14"/>
  <c r="K1175" i="14" s="1"/>
  <c r="I1176" i="14"/>
  <c r="K1176" i="14" s="1"/>
  <c r="I1177" i="14"/>
  <c r="K1177" i="14" s="1"/>
  <c r="I1178" i="14"/>
  <c r="K1178" i="14" s="1"/>
  <c r="I1179" i="14"/>
  <c r="K1179" i="14" s="1"/>
  <c r="I1180" i="14"/>
  <c r="K1180" i="14" s="1"/>
  <c r="I1181" i="14"/>
  <c r="K1181" i="14" s="1"/>
  <c r="I1182" i="14"/>
  <c r="K1182" i="14" s="1"/>
  <c r="I1183" i="14"/>
  <c r="I1184" i="14"/>
  <c r="K1184" i="14" s="1"/>
  <c r="I1185" i="14"/>
  <c r="K1185" i="14" s="1"/>
  <c r="I1186" i="14"/>
  <c r="K1186" i="14" s="1"/>
  <c r="I1187" i="14"/>
  <c r="K1187" i="14" s="1"/>
  <c r="I1188" i="14"/>
  <c r="K1188" i="14" s="1"/>
  <c r="I1189" i="14"/>
  <c r="K1189" i="14" s="1"/>
  <c r="I1190" i="14"/>
  <c r="K1190" i="14" s="1"/>
  <c r="I1191" i="14"/>
  <c r="K1191" i="14" s="1"/>
  <c r="I1192" i="14"/>
  <c r="K1192" i="14" s="1"/>
  <c r="I1193" i="14"/>
  <c r="K1193" i="14" s="1"/>
  <c r="I1194" i="14"/>
  <c r="K1194" i="14" s="1"/>
  <c r="I1195" i="14"/>
  <c r="K1195" i="14" s="1"/>
  <c r="I1196" i="14"/>
  <c r="K1196" i="14" s="1"/>
  <c r="I1197" i="14"/>
  <c r="K1197" i="14" s="1"/>
  <c r="I1198" i="14"/>
  <c r="K1198" i="14" s="1"/>
  <c r="I1199" i="14"/>
  <c r="K1199" i="14" s="1"/>
  <c r="I1200" i="14"/>
  <c r="K1200" i="14" s="1"/>
  <c r="I1201" i="14"/>
  <c r="K1201" i="14" s="1"/>
  <c r="I1202" i="14"/>
  <c r="K1202" i="14" s="1"/>
  <c r="I1203" i="14"/>
  <c r="K1203" i="14" s="1"/>
  <c r="I1204" i="14"/>
  <c r="K1204" i="14" s="1"/>
  <c r="I1205" i="14"/>
  <c r="K1205" i="14" s="1"/>
  <c r="I1206" i="14"/>
  <c r="K1206" i="14" s="1"/>
  <c r="I1207" i="14"/>
  <c r="K1207" i="14" s="1"/>
  <c r="I1208" i="14"/>
  <c r="K1208" i="14" s="1"/>
  <c r="I1209" i="14"/>
  <c r="K1209" i="14" s="1"/>
  <c r="I1210" i="14"/>
  <c r="K1210" i="14" s="1"/>
  <c r="I1211" i="14"/>
  <c r="K1211" i="14" s="1"/>
  <c r="I1212" i="14"/>
  <c r="K1212" i="14" s="1"/>
  <c r="I1213" i="14"/>
  <c r="K1213" i="14" s="1"/>
  <c r="I1214" i="14"/>
  <c r="K1214" i="14" s="1"/>
  <c r="I1215" i="14"/>
  <c r="K1215" i="14" s="1"/>
  <c r="I1216" i="14"/>
  <c r="K1216" i="14" s="1"/>
  <c r="I1217" i="14"/>
  <c r="K1217" i="14" s="1"/>
  <c r="I1218" i="14"/>
  <c r="K1218" i="14" s="1"/>
  <c r="I1219" i="14"/>
  <c r="K1219" i="14" s="1"/>
  <c r="I1220" i="14"/>
  <c r="K1220" i="14" s="1"/>
  <c r="I1221" i="14"/>
  <c r="K1221" i="14" s="1"/>
  <c r="I1222" i="14"/>
  <c r="I1223" i="14"/>
  <c r="K1223" i="14" s="1"/>
  <c r="I1224" i="14"/>
  <c r="K1224" i="14" s="1"/>
  <c r="I1225" i="14"/>
  <c r="K1225" i="14" s="1"/>
  <c r="I1226" i="14"/>
  <c r="K1226" i="14" s="1"/>
  <c r="I1227" i="14"/>
  <c r="K1227" i="14" s="1"/>
  <c r="I1228" i="14"/>
  <c r="K1228" i="14" s="1"/>
  <c r="I1229" i="14"/>
  <c r="K1229" i="14" s="1"/>
  <c r="I1230" i="14"/>
  <c r="K1230" i="14" s="1"/>
  <c r="I1231" i="14"/>
  <c r="K1231" i="14" s="1"/>
  <c r="I1232" i="14"/>
  <c r="K1232" i="14" s="1"/>
  <c r="I1233" i="14"/>
  <c r="K1233" i="14" s="1"/>
  <c r="I1234" i="14"/>
  <c r="K1234" i="14" s="1"/>
  <c r="I1235" i="14"/>
  <c r="K1235" i="14" s="1"/>
  <c r="I1236" i="14"/>
  <c r="K1236" i="14" s="1"/>
  <c r="I1237" i="14"/>
  <c r="K1237" i="14" s="1"/>
  <c r="I1238" i="14"/>
  <c r="K1238" i="14" s="1"/>
  <c r="I1239" i="14"/>
  <c r="K1239" i="14" s="1"/>
  <c r="I1240" i="14"/>
  <c r="K1240" i="14" s="1"/>
  <c r="I1241" i="14"/>
  <c r="K1241" i="14" s="1"/>
  <c r="I1242" i="14"/>
  <c r="K1242" i="14" s="1"/>
  <c r="I1243" i="14"/>
  <c r="K1243" i="14" s="1"/>
  <c r="I1244" i="14"/>
  <c r="K1244" i="14" s="1"/>
  <c r="I1245" i="14"/>
  <c r="K1245" i="14" s="1"/>
  <c r="I1246" i="14"/>
  <c r="K1246" i="14" s="1"/>
  <c r="I1247" i="14"/>
  <c r="K1247" i="14" s="1"/>
  <c r="I1248" i="14"/>
  <c r="K1248" i="14" s="1"/>
  <c r="I1249" i="14"/>
  <c r="K1249" i="14" s="1"/>
  <c r="I1250" i="14"/>
  <c r="K1250" i="14" s="1"/>
  <c r="I1251" i="14"/>
  <c r="K1251" i="14" s="1"/>
  <c r="I1252" i="14"/>
  <c r="K1252" i="14" s="1"/>
  <c r="I1253" i="14"/>
  <c r="K1253" i="14" s="1"/>
  <c r="I1254" i="14"/>
  <c r="K1254" i="14" s="1"/>
  <c r="I1255" i="14"/>
  <c r="K1255" i="14" s="1"/>
  <c r="I1256" i="14"/>
  <c r="K1256" i="14" s="1"/>
  <c r="I1257" i="14"/>
  <c r="K1257" i="14" s="1"/>
  <c r="I1258" i="14"/>
  <c r="K1258" i="14" s="1"/>
  <c r="I1259" i="14"/>
  <c r="K1259" i="14" s="1"/>
  <c r="I1260" i="14"/>
  <c r="K1260" i="14" s="1"/>
  <c r="I1261" i="14"/>
  <c r="K1261" i="14" s="1"/>
  <c r="I1262" i="14"/>
  <c r="K1262" i="14" s="1"/>
  <c r="I1263" i="14"/>
  <c r="K1263" i="14" s="1"/>
  <c r="I1264" i="14"/>
  <c r="K1264" i="14" s="1"/>
  <c r="I1265" i="14"/>
  <c r="K1265" i="14" s="1"/>
  <c r="I1266" i="14"/>
  <c r="K1266" i="14" s="1"/>
  <c r="I1267" i="14"/>
  <c r="K1267" i="14" s="1"/>
  <c r="I1268" i="14"/>
  <c r="K1268" i="14" s="1"/>
  <c r="I1269" i="14"/>
  <c r="K1269" i="14" s="1"/>
  <c r="I1270" i="14"/>
  <c r="K1270" i="14" s="1"/>
  <c r="I1271" i="14"/>
  <c r="K1271" i="14" s="1"/>
  <c r="I1272" i="14"/>
  <c r="K1272" i="14" s="1"/>
  <c r="I1273" i="14"/>
  <c r="K1273" i="14" s="1"/>
  <c r="I1274" i="14"/>
  <c r="K1274" i="14" s="1"/>
  <c r="I1275" i="14"/>
  <c r="K1275" i="14" s="1"/>
  <c r="I1276" i="14"/>
  <c r="K1276" i="14" s="1"/>
  <c r="I1277" i="14"/>
  <c r="K1277" i="14" s="1"/>
  <c r="I1278" i="14"/>
  <c r="K1278" i="14" s="1"/>
  <c r="I1279" i="14"/>
  <c r="K1279" i="14" s="1"/>
  <c r="I1280" i="14"/>
  <c r="K1280" i="14" s="1"/>
  <c r="I1281" i="14"/>
  <c r="K1281" i="14" s="1"/>
  <c r="I1282" i="14"/>
  <c r="K1282" i="14" s="1"/>
  <c r="I1283" i="14"/>
  <c r="K1283" i="14" s="1"/>
  <c r="I1284" i="14"/>
  <c r="K1284" i="14" s="1"/>
  <c r="I1285" i="14"/>
  <c r="K1285" i="14" s="1"/>
  <c r="I1286" i="14"/>
  <c r="K1286" i="14" s="1"/>
  <c r="I1287" i="14"/>
  <c r="K1287" i="14" s="1"/>
  <c r="I1288" i="14"/>
  <c r="K1288" i="14" s="1"/>
  <c r="I1289" i="14"/>
  <c r="K1289" i="14" s="1"/>
  <c r="I1290" i="14"/>
  <c r="I1291" i="14"/>
  <c r="I1292" i="14"/>
  <c r="K1292" i="14" s="1"/>
  <c r="I1293" i="14"/>
  <c r="K1293" i="14" s="1"/>
  <c r="I1294" i="14"/>
  <c r="K1294" i="14" s="1"/>
  <c r="I1295" i="14"/>
  <c r="K1295" i="14" s="1"/>
  <c r="I1296" i="14"/>
  <c r="K1296" i="14" s="1"/>
  <c r="I1297" i="14"/>
  <c r="K1297" i="14" s="1"/>
  <c r="I1298" i="14"/>
  <c r="K1298" i="14" s="1"/>
  <c r="I1299" i="14"/>
  <c r="K1299" i="14" s="1"/>
  <c r="I1300" i="14"/>
  <c r="I1301" i="14"/>
  <c r="K1301" i="14" s="1"/>
  <c r="I1302" i="14"/>
  <c r="K1302" i="14" s="1"/>
  <c r="I1303" i="14"/>
  <c r="K1303" i="14" s="1"/>
  <c r="I1304" i="14"/>
  <c r="K1304" i="14" s="1"/>
  <c r="I591" i="14"/>
  <c r="K591" i="14" s="1"/>
  <c r="I1305" i="14"/>
  <c r="K1305" i="14" s="1"/>
  <c r="I592" i="14"/>
  <c r="K592" i="14" s="1"/>
  <c r="I1306" i="14"/>
  <c r="K1306" i="14" s="1"/>
  <c r="I1307" i="14"/>
  <c r="K1307" i="14" s="1"/>
  <c r="I1308" i="14"/>
  <c r="K1308" i="14" s="1"/>
  <c r="I1309" i="14"/>
  <c r="K1309" i="14" s="1"/>
  <c r="I1310" i="14"/>
  <c r="K1310" i="14" s="1"/>
  <c r="I1311" i="14"/>
  <c r="K1311" i="14" s="1"/>
  <c r="I1312" i="14"/>
  <c r="K1312" i="14" s="1"/>
  <c r="I1313" i="14"/>
  <c r="K1313" i="14" s="1"/>
  <c r="I1314" i="14"/>
  <c r="I1315" i="14"/>
  <c r="K1315" i="14" s="1"/>
  <c r="I1316" i="14"/>
  <c r="K1316" i="14" s="1"/>
  <c r="I1317" i="14"/>
  <c r="K1317" i="14" s="1"/>
  <c r="I1318" i="14"/>
  <c r="K1318" i="14" s="1"/>
  <c r="I1319" i="14"/>
  <c r="K1319" i="14" s="1"/>
  <c r="I1320" i="14"/>
  <c r="K1320" i="14" s="1"/>
  <c r="I1321" i="14"/>
  <c r="K1321" i="14" s="1"/>
  <c r="I1322" i="14"/>
  <c r="K1322" i="14" s="1"/>
  <c r="I1323" i="14"/>
  <c r="K1323" i="14" s="1"/>
  <c r="I1324" i="14"/>
  <c r="K1324" i="14" s="1"/>
  <c r="I1325" i="14"/>
  <c r="K1325" i="14" s="1"/>
  <c r="I1326" i="14"/>
  <c r="K1326" i="14" s="1"/>
  <c r="I1327" i="14"/>
  <c r="K1327" i="14" s="1"/>
  <c r="I1328" i="14"/>
  <c r="K1328" i="14" s="1"/>
  <c r="I1329" i="14"/>
  <c r="K1329" i="14" s="1"/>
  <c r="I1330" i="14"/>
  <c r="K1330" i="14" s="1"/>
  <c r="I1331" i="14"/>
  <c r="K1331" i="14" s="1"/>
  <c r="I1332" i="14"/>
  <c r="K1332" i="14" s="1"/>
  <c r="I1333" i="14"/>
  <c r="K1333" i="14" s="1"/>
  <c r="I1334" i="14"/>
  <c r="K1334" i="14" s="1"/>
  <c r="I1335" i="14"/>
  <c r="K1335" i="14" s="1"/>
  <c r="I1336" i="14"/>
  <c r="K1336" i="14" s="1"/>
  <c r="I1337" i="14"/>
  <c r="K1337" i="14" s="1"/>
  <c r="I1338" i="14"/>
  <c r="K1338" i="14" s="1"/>
  <c r="I1339" i="14"/>
  <c r="K1339" i="14" s="1"/>
  <c r="I1340" i="14"/>
  <c r="K1340" i="14" s="1"/>
  <c r="I1341" i="14"/>
  <c r="K1341" i="14" s="1"/>
  <c r="I1342" i="14"/>
  <c r="K1342" i="14" s="1"/>
  <c r="I1343" i="14"/>
  <c r="K1343" i="14" s="1"/>
  <c r="I1344" i="14"/>
  <c r="K1344" i="14" s="1"/>
  <c r="I1345" i="14"/>
  <c r="K1345" i="14" s="1"/>
  <c r="I1346" i="14"/>
  <c r="K1346" i="14" s="1"/>
  <c r="I1347" i="14"/>
  <c r="K1347" i="14" s="1"/>
  <c r="I1348" i="14"/>
  <c r="I1349" i="14"/>
  <c r="K1349" i="14" s="1"/>
  <c r="I1350" i="14"/>
  <c r="K1350" i="14" s="1"/>
  <c r="I1351" i="14"/>
  <c r="K1351" i="14" s="1"/>
  <c r="I1352" i="14"/>
  <c r="K1352" i="14" s="1"/>
  <c r="I1353" i="14"/>
  <c r="K1353" i="14" s="1"/>
  <c r="I1354" i="14"/>
  <c r="K1354" i="14" s="1"/>
  <c r="I1355" i="14"/>
  <c r="K1355" i="14" s="1"/>
  <c r="I1356" i="14"/>
  <c r="K1356" i="14" s="1"/>
  <c r="I1357" i="14"/>
  <c r="K1357" i="14" s="1"/>
  <c r="I1358" i="14"/>
  <c r="K1358" i="14" s="1"/>
  <c r="I1359" i="14"/>
  <c r="K1359" i="14" s="1"/>
  <c r="I1360" i="14"/>
  <c r="K1360" i="14" s="1"/>
  <c r="I1361" i="14"/>
  <c r="K1361" i="14" s="1"/>
  <c r="I1362" i="14"/>
  <c r="I1363" i="14"/>
  <c r="I1364" i="14"/>
  <c r="K1364" i="14" s="1"/>
  <c r="I1365" i="14"/>
  <c r="K1365" i="14" s="1"/>
  <c r="I1366" i="14"/>
  <c r="K1366" i="14" s="1"/>
  <c r="I1367" i="14"/>
  <c r="K1367" i="14" s="1"/>
  <c r="I1368" i="14"/>
  <c r="K1368" i="14" s="1"/>
  <c r="I1369" i="14"/>
  <c r="K1369" i="14" s="1"/>
  <c r="I1370" i="14"/>
  <c r="K1370" i="14" s="1"/>
  <c r="I1371" i="14"/>
  <c r="K1371" i="14" s="1"/>
  <c r="I1372" i="14"/>
  <c r="K1372" i="14" s="1"/>
  <c r="I1373" i="14"/>
  <c r="K1373" i="14" s="1"/>
  <c r="I1374" i="14"/>
  <c r="K1374" i="14" s="1"/>
  <c r="I1375" i="14"/>
  <c r="I1376" i="14"/>
  <c r="I1377" i="14"/>
  <c r="K1377" i="14" s="1"/>
  <c r="I1378" i="14"/>
  <c r="K1378" i="14" s="1"/>
  <c r="I1379" i="14"/>
  <c r="K1379" i="14" s="1"/>
  <c r="I1380" i="14"/>
  <c r="K1380" i="14" s="1"/>
  <c r="I1381" i="14"/>
  <c r="K1381" i="14" s="1"/>
  <c r="I1382" i="14"/>
  <c r="K1382" i="14" s="1"/>
  <c r="I1383" i="14"/>
  <c r="K1383" i="14" s="1"/>
  <c r="I1384" i="14"/>
  <c r="K1384" i="14" s="1"/>
  <c r="I1385" i="14"/>
  <c r="I1386" i="14"/>
  <c r="K1386" i="14" s="1"/>
  <c r="I1387" i="14"/>
  <c r="K1387" i="14" s="1"/>
  <c r="I1388" i="14"/>
  <c r="K1388" i="14" s="1"/>
  <c r="I1389" i="14"/>
  <c r="K1389" i="14" s="1"/>
  <c r="I1390" i="14"/>
  <c r="K1390" i="14" s="1"/>
  <c r="I1391" i="14"/>
  <c r="K1391" i="14" s="1"/>
  <c r="I1392" i="14"/>
  <c r="K1392" i="14" s="1"/>
  <c r="I1393" i="14"/>
  <c r="K1393" i="14" s="1"/>
  <c r="I1394" i="14"/>
  <c r="K1394" i="14" s="1"/>
  <c r="I1395" i="14"/>
  <c r="I1396" i="14"/>
  <c r="K1396" i="14" s="1"/>
  <c r="I1397" i="14"/>
  <c r="K1397" i="14" s="1"/>
  <c r="I1398" i="14"/>
  <c r="K1398" i="14" s="1"/>
  <c r="I1399" i="14"/>
  <c r="K1399" i="14" s="1"/>
  <c r="I1400" i="14"/>
  <c r="K1400" i="14" s="1"/>
  <c r="I1401" i="14"/>
  <c r="K1401" i="14" s="1"/>
  <c r="I1402" i="14"/>
  <c r="K1402" i="14" s="1"/>
  <c r="I1403" i="14"/>
  <c r="I1404" i="14"/>
  <c r="K1404" i="14" s="1"/>
  <c r="I1405" i="14"/>
  <c r="K1405" i="14" s="1"/>
  <c r="I1406" i="14"/>
  <c r="K1406" i="14" s="1"/>
  <c r="I1407" i="14"/>
  <c r="K1407" i="14" s="1"/>
  <c r="I1408" i="14"/>
  <c r="I1409" i="14"/>
  <c r="K1409" i="14" s="1"/>
  <c r="I1410" i="14"/>
  <c r="K1410" i="14" s="1"/>
  <c r="I1411" i="14"/>
  <c r="K1411" i="14" s="1"/>
  <c r="I1412" i="14"/>
  <c r="K1412" i="14" s="1"/>
  <c r="I1413" i="14"/>
  <c r="K1413" i="14" s="1"/>
  <c r="I1414" i="14"/>
  <c r="K1414" i="14" s="1"/>
  <c r="I1415" i="14"/>
  <c r="K1415" i="14" s="1"/>
  <c r="I1416" i="14"/>
  <c r="K1416" i="14" s="1"/>
  <c r="I1417" i="14"/>
  <c r="K1417" i="14" s="1"/>
  <c r="I1418" i="14"/>
  <c r="K1418" i="14" s="1"/>
  <c r="I1419" i="14"/>
  <c r="K1419" i="14" s="1"/>
  <c r="I1420" i="14"/>
  <c r="K1420" i="14" s="1"/>
  <c r="I1421" i="14"/>
  <c r="K1421" i="14" s="1"/>
  <c r="I1422" i="14"/>
  <c r="K1422" i="14" s="1"/>
  <c r="I1423" i="14"/>
  <c r="K1423" i="14" s="1"/>
  <c r="I1424" i="14"/>
  <c r="K1424" i="14" s="1"/>
  <c r="I1425" i="14"/>
  <c r="K1425" i="14" s="1"/>
  <c r="I1426" i="14"/>
  <c r="K1426" i="14" s="1"/>
  <c r="I1427" i="14"/>
  <c r="K1427" i="14" s="1"/>
  <c r="I1428" i="14"/>
  <c r="K1428" i="14" s="1"/>
  <c r="I1429" i="14"/>
  <c r="K1429" i="14" s="1"/>
  <c r="I1430" i="14"/>
  <c r="K1430" i="14" s="1"/>
  <c r="I1431" i="14"/>
  <c r="K1431" i="14" s="1"/>
  <c r="I1432" i="14"/>
  <c r="I1433" i="14"/>
  <c r="K1433" i="14" s="1"/>
  <c r="I1434" i="14"/>
  <c r="K1434" i="14" s="1"/>
  <c r="I1435" i="14"/>
  <c r="K1435" i="14" s="1"/>
  <c r="I1436" i="14"/>
  <c r="K1436" i="14" s="1"/>
  <c r="I1437" i="14"/>
  <c r="K1437" i="14" s="1"/>
  <c r="I1438" i="14"/>
  <c r="K1438" i="14" s="1"/>
  <c r="I1439" i="14"/>
  <c r="K1439" i="14" s="1"/>
  <c r="I1440" i="14"/>
  <c r="K1440" i="14" s="1"/>
  <c r="I1441" i="14"/>
  <c r="K1441" i="14" s="1"/>
  <c r="I1442" i="14"/>
  <c r="K1442" i="14" s="1"/>
  <c r="I1443" i="14"/>
  <c r="K1443" i="14" s="1"/>
  <c r="I1444" i="14"/>
  <c r="K1444" i="14" s="1"/>
  <c r="I1445" i="14"/>
  <c r="K1445" i="14" s="1"/>
  <c r="I1446" i="14"/>
  <c r="K1446" i="14" s="1"/>
  <c r="I1447" i="14"/>
  <c r="K1447" i="14" s="1"/>
  <c r="I1448" i="14"/>
  <c r="K1448" i="14" s="1"/>
  <c r="I1449" i="14"/>
  <c r="K1449" i="14" s="1"/>
  <c r="I1450" i="14"/>
  <c r="K1450" i="14" s="1"/>
  <c r="I1451" i="14"/>
  <c r="K1451" i="14" s="1"/>
  <c r="I1452" i="14"/>
  <c r="K1452" i="14" s="1"/>
  <c r="I1453" i="14"/>
  <c r="K1453" i="14" s="1"/>
  <c r="I1454" i="14"/>
  <c r="K1454" i="14" s="1"/>
  <c r="I1455" i="14"/>
  <c r="K1455" i="14" s="1"/>
  <c r="I1456" i="14"/>
  <c r="K1456" i="14" s="1"/>
  <c r="I1457" i="14"/>
  <c r="K1457" i="14" s="1"/>
  <c r="I1458" i="14"/>
  <c r="K1458" i="14" s="1"/>
  <c r="I1459" i="14"/>
  <c r="K1459" i="14" s="1"/>
  <c r="I1460" i="14"/>
  <c r="K1460" i="14" s="1"/>
  <c r="I1461" i="14"/>
  <c r="K1461" i="14" s="1"/>
  <c r="I1462" i="14"/>
  <c r="K1462" i="14" s="1"/>
  <c r="I1463" i="14"/>
  <c r="K1463" i="14" s="1"/>
  <c r="I1464" i="14"/>
  <c r="K1464" i="14" s="1"/>
  <c r="I1465" i="14"/>
  <c r="K1465" i="14" s="1"/>
  <c r="I1466" i="14"/>
  <c r="K1466" i="14" s="1"/>
  <c r="I1467" i="14"/>
  <c r="K1467" i="14" s="1"/>
  <c r="I1468" i="14"/>
  <c r="K1468" i="14" s="1"/>
  <c r="I1469" i="14"/>
  <c r="K1469" i="14" s="1"/>
  <c r="I1470" i="14"/>
  <c r="K1470" i="14" s="1"/>
  <c r="I1471" i="14"/>
  <c r="K1471" i="14" s="1"/>
  <c r="I1472" i="14"/>
  <c r="K1472" i="14" s="1"/>
  <c r="I1473" i="14"/>
  <c r="K1473" i="14" s="1"/>
  <c r="I1474" i="14"/>
  <c r="K1474" i="14" s="1"/>
  <c r="I1475" i="14"/>
  <c r="K1475" i="14" s="1"/>
  <c r="I1476" i="14"/>
  <c r="K1476" i="14" s="1"/>
  <c r="I1477" i="14"/>
  <c r="K1477" i="14" s="1"/>
  <c r="I1478" i="14"/>
  <c r="K1478" i="14" s="1"/>
  <c r="I1479" i="14"/>
  <c r="K1479" i="14" s="1"/>
  <c r="I1480" i="14"/>
  <c r="K1480" i="14" s="1"/>
  <c r="I1481" i="14"/>
  <c r="K1481" i="14" s="1"/>
  <c r="I1482" i="14"/>
  <c r="K1482" i="14" s="1"/>
  <c r="I1483" i="14"/>
  <c r="K1483" i="14" s="1"/>
  <c r="I1484" i="14"/>
  <c r="K1484" i="14" s="1"/>
  <c r="I1485" i="14"/>
  <c r="K1485" i="14" s="1"/>
  <c r="I1486" i="14"/>
  <c r="K1486" i="14" s="1"/>
  <c r="I1487" i="14"/>
  <c r="K1487" i="14" s="1"/>
  <c r="I1488" i="14"/>
  <c r="K1488" i="14" s="1"/>
  <c r="I1489" i="14"/>
  <c r="I1490" i="14"/>
  <c r="K1490" i="14" s="1"/>
  <c r="I1491" i="14"/>
  <c r="K1491" i="14" s="1"/>
  <c r="I1492" i="14"/>
  <c r="K1492" i="14" s="1"/>
  <c r="I1493" i="14"/>
  <c r="K1493" i="14" s="1"/>
  <c r="I1494" i="14"/>
  <c r="K1494" i="14" s="1"/>
  <c r="I1495" i="14"/>
  <c r="K1495" i="14" s="1"/>
  <c r="I1496" i="14"/>
  <c r="I1497" i="14"/>
  <c r="K1497" i="14" s="1"/>
  <c r="I1498" i="14"/>
  <c r="K1498" i="14" s="1"/>
  <c r="I1499" i="14"/>
  <c r="K1499" i="14" s="1"/>
  <c r="I1500" i="14"/>
  <c r="K1500" i="14" s="1"/>
  <c r="I1501" i="14"/>
  <c r="I1502" i="14"/>
  <c r="K1502" i="14" s="1"/>
  <c r="I1503" i="14"/>
  <c r="K1503" i="14" s="1"/>
  <c r="I1504" i="14"/>
  <c r="K1504" i="14" s="1"/>
  <c r="I1505" i="14"/>
  <c r="K1505" i="14" s="1"/>
  <c r="I1506" i="14"/>
  <c r="K1506" i="14" s="1"/>
  <c r="I1507" i="14"/>
  <c r="K1507" i="14" s="1"/>
  <c r="I1508" i="14"/>
  <c r="K1508" i="14" s="1"/>
  <c r="I1509" i="14"/>
  <c r="K1509" i="14" s="1"/>
  <c r="I1510" i="14"/>
  <c r="K1510" i="14" s="1"/>
  <c r="I1511" i="14"/>
  <c r="K1511" i="14" s="1"/>
  <c r="I1512" i="14"/>
  <c r="K1512" i="14" s="1"/>
  <c r="I1513" i="14"/>
  <c r="K1513" i="14" s="1"/>
  <c r="I1514" i="14"/>
  <c r="K1514" i="14" s="1"/>
  <c r="I1515" i="14"/>
  <c r="K1515" i="14" s="1"/>
  <c r="I1516" i="14"/>
  <c r="K1516" i="14" s="1"/>
  <c r="I1517" i="14"/>
  <c r="K1517" i="14" s="1"/>
  <c r="I1518" i="14"/>
  <c r="K1518" i="14" s="1"/>
  <c r="I1519" i="14"/>
  <c r="K1519" i="14" s="1"/>
  <c r="I1520" i="14"/>
  <c r="K1520" i="14" s="1"/>
  <c r="I1521" i="14"/>
  <c r="K1521" i="14" s="1"/>
  <c r="I1522" i="14"/>
  <c r="K1522" i="14" s="1"/>
  <c r="I1523" i="14"/>
  <c r="K1523" i="14" s="1"/>
  <c r="I1524" i="14"/>
  <c r="K1524" i="14" s="1"/>
  <c r="I1525" i="14"/>
  <c r="K1525" i="14" s="1"/>
  <c r="I1526" i="14"/>
  <c r="K1526" i="14" s="1"/>
  <c r="I1527" i="14"/>
  <c r="K1527" i="14" s="1"/>
  <c r="I1528" i="14"/>
  <c r="K1528" i="14" s="1"/>
  <c r="I1529" i="14"/>
  <c r="K1529" i="14" s="1"/>
  <c r="I1530" i="14"/>
  <c r="K1530" i="14" s="1"/>
  <c r="I1531" i="14"/>
  <c r="K1531" i="14" s="1"/>
  <c r="I1532" i="14"/>
  <c r="K1532" i="14" s="1"/>
  <c r="I1533" i="14"/>
  <c r="K1533" i="14" s="1"/>
  <c r="I1534" i="14"/>
  <c r="K1534" i="14" s="1"/>
  <c r="I1535" i="14"/>
  <c r="K1535" i="14" s="1"/>
  <c r="I1536" i="14"/>
  <c r="K1536" i="14" s="1"/>
  <c r="I1537" i="14"/>
  <c r="K1537" i="14" s="1"/>
  <c r="I1538" i="14"/>
  <c r="K1538" i="14" s="1"/>
  <c r="I1539" i="14"/>
  <c r="K1539" i="14" s="1"/>
  <c r="I1540" i="14"/>
  <c r="K1540" i="14" s="1"/>
  <c r="I1541" i="14"/>
  <c r="K1541" i="14" s="1"/>
  <c r="I1542" i="14"/>
  <c r="K1542" i="14" s="1"/>
  <c r="I1543" i="14"/>
  <c r="K1543" i="14" s="1"/>
  <c r="I1544" i="14"/>
  <c r="K1544" i="14" s="1"/>
  <c r="I1545" i="14"/>
  <c r="K1545" i="14" s="1"/>
  <c r="I1546" i="14"/>
  <c r="K1546" i="14" s="1"/>
  <c r="I1547" i="14"/>
  <c r="K1547" i="14" s="1"/>
  <c r="I1548" i="14"/>
  <c r="K1548" i="14" s="1"/>
  <c r="I1549" i="14"/>
  <c r="K1549" i="14" s="1"/>
  <c r="I1550" i="14"/>
  <c r="I1551" i="14"/>
  <c r="K1551" i="14" s="1"/>
  <c r="I1552" i="14"/>
  <c r="K1552" i="14" s="1"/>
  <c r="I1553" i="14"/>
  <c r="K1553" i="14" s="1"/>
  <c r="I1554" i="14"/>
  <c r="K1554" i="14" s="1"/>
  <c r="I1555" i="14"/>
  <c r="K1555" i="14" s="1"/>
  <c r="I1556" i="14"/>
  <c r="I1557" i="14"/>
  <c r="K1557" i="14" s="1"/>
  <c r="I1558" i="14"/>
  <c r="K1558" i="14" s="1"/>
  <c r="I1559" i="14"/>
  <c r="K1559" i="14" s="1"/>
  <c r="I1560" i="14"/>
  <c r="K1560" i="14" s="1"/>
  <c r="I1561" i="14"/>
  <c r="K1561" i="14" s="1"/>
  <c r="I1562" i="14"/>
  <c r="K1562" i="14" s="1"/>
  <c r="I1563" i="14"/>
  <c r="K1563" i="14" s="1"/>
  <c r="I1564" i="14"/>
  <c r="K1564" i="14" s="1"/>
  <c r="I1565" i="14"/>
  <c r="K1565" i="14" s="1"/>
  <c r="I1566" i="14"/>
  <c r="K1566" i="14" s="1"/>
  <c r="I1567" i="14"/>
  <c r="K1567" i="14" s="1"/>
  <c r="I1568" i="14"/>
  <c r="K1568" i="14" s="1"/>
  <c r="I1569" i="14"/>
  <c r="K1569" i="14" s="1"/>
  <c r="I1570" i="14"/>
  <c r="K1570" i="14" s="1"/>
  <c r="I1571" i="14"/>
  <c r="K1571" i="14" s="1"/>
  <c r="I1572" i="14"/>
  <c r="K1572" i="14" s="1"/>
  <c r="I1573" i="14"/>
  <c r="K1573" i="14" s="1"/>
  <c r="I1574" i="14"/>
  <c r="K1574" i="14" s="1"/>
  <c r="I1575" i="14"/>
  <c r="K1575" i="14" s="1"/>
  <c r="I1576" i="14"/>
  <c r="K1576" i="14" s="1"/>
  <c r="I1577" i="14"/>
  <c r="K1577" i="14" s="1"/>
  <c r="I1578" i="14"/>
  <c r="K1578" i="14" s="1"/>
  <c r="I1579" i="14"/>
  <c r="K1579" i="14" s="1"/>
  <c r="I1580" i="14"/>
  <c r="K1580" i="14" s="1"/>
  <c r="I1581" i="14"/>
  <c r="K1581" i="14" s="1"/>
  <c r="I1582" i="14"/>
  <c r="K1582" i="14" s="1"/>
  <c r="I1583" i="14"/>
  <c r="K1583" i="14" s="1"/>
  <c r="I1584" i="14"/>
  <c r="K1584" i="14" s="1"/>
  <c r="I1585" i="14"/>
  <c r="K1585" i="14" s="1"/>
  <c r="I1586" i="14"/>
  <c r="K1586" i="14" s="1"/>
  <c r="I1587" i="14"/>
  <c r="K1587" i="14" s="1"/>
  <c r="I1588" i="14"/>
  <c r="K1588" i="14" s="1"/>
  <c r="I1589" i="14"/>
  <c r="K1589" i="14" s="1"/>
  <c r="I1590" i="14"/>
  <c r="K1590" i="14" s="1"/>
  <c r="I1591" i="14"/>
  <c r="K1591" i="14" s="1"/>
  <c r="I1592" i="14"/>
  <c r="I1593" i="14"/>
  <c r="K1593" i="14" s="1"/>
  <c r="I1594" i="14"/>
  <c r="K1594" i="14" s="1"/>
  <c r="I1595" i="14"/>
  <c r="K1595" i="14" s="1"/>
  <c r="I1596" i="14"/>
  <c r="K1596" i="14" s="1"/>
  <c r="I1597" i="14"/>
  <c r="K1597" i="14" s="1"/>
  <c r="I1598" i="14"/>
  <c r="K1598" i="14" s="1"/>
  <c r="I1599" i="14"/>
  <c r="K1599" i="14" s="1"/>
  <c r="I1600" i="14"/>
  <c r="K1600" i="14" s="1"/>
  <c r="I1601" i="14"/>
  <c r="K1601" i="14" s="1"/>
  <c r="I1602" i="14"/>
  <c r="K1602" i="14" s="1"/>
  <c r="I1603" i="14"/>
  <c r="I1604" i="14"/>
  <c r="K1604" i="14" s="1"/>
  <c r="I1605" i="14"/>
  <c r="K1605" i="14" s="1"/>
  <c r="I1606" i="14"/>
  <c r="K1606" i="14" s="1"/>
  <c r="I1607" i="14"/>
  <c r="K1607" i="14" s="1"/>
  <c r="I1608" i="14"/>
  <c r="K1608" i="14" s="1"/>
  <c r="I1609" i="14"/>
  <c r="K1609" i="14" s="1"/>
  <c r="I1610" i="14"/>
  <c r="K1610" i="14" s="1"/>
  <c r="I1611" i="14"/>
  <c r="K1611" i="14" s="1"/>
  <c r="I1612" i="14"/>
  <c r="K1612" i="14" s="1"/>
  <c r="I1613" i="14"/>
  <c r="K1613" i="14" s="1"/>
  <c r="I1614" i="14"/>
  <c r="K1614" i="14" s="1"/>
  <c r="I1615" i="14"/>
  <c r="K1615" i="14" s="1"/>
  <c r="I1616" i="14"/>
  <c r="K1616" i="14" s="1"/>
  <c r="I1617" i="14"/>
  <c r="K1617" i="14" s="1"/>
  <c r="I1618" i="14"/>
  <c r="K1618" i="14" s="1"/>
  <c r="I1619" i="14"/>
  <c r="K1619" i="14" s="1"/>
  <c r="I1620" i="14"/>
  <c r="I1621" i="14"/>
  <c r="K1621" i="14" s="1"/>
  <c r="I1622" i="14"/>
  <c r="I1623" i="14"/>
  <c r="K1623" i="14" s="1"/>
  <c r="I1624" i="14"/>
  <c r="K1624" i="14" s="1"/>
  <c r="I1625" i="14"/>
  <c r="K1625" i="14" s="1"/>
  <c r="I1626" i="14"/>
  <c r="K1626" i="14" s="1"/>
  <c r="I1627" i="14"/>
  <c r="K1627" i="14" s="1"/>
  <c r="I1628" i="14"/>
  <c r="K1628" i="14" s="1"/>
  <c r="I1629" i="14"/>
  <c r="K1629" i="14" s="1"/>
  <c r="I1630" i="14"/>
  <c r="I1631" i="14"/>
  <c r="I1632" i="14"/>
  <c r="K1632" i="14" s="1"/>
  <c r="I1633" i="14"/>
  <c r="I1634" i="14"/>
  <c r="K1634" i="14" s="1"/>
  <c r="I1635" i="14"/>
  <c r="K1635" i="14" s="1"/>
  <c r="I1636" i="14"/>
  <c r="K1636" i="14" s="1"/>
  <c r="I1637" i="14"/>
  <c r="K1637" i="14" s="1"/>
  <c r="I1638" i="14"/>
  <c r="K1638" i="14" s="1"/>
  <c r="I1639" i="14"/>
  <c r="K1639" i="14" s="1"/>
  <c r="I1640" i="14"/>
  <c r="K1640" i="14" s="1"/>
  <c r="I1641" i="14"/>
  <c r="K1641" i="14" s="1"/>
  <c r="I1642" i="14"/>
  <c r="K1642" i="14" s="1"/>
  <c r="I1643" i="14"/>
  <c r="K1643" i="14" s="1"/>
  <c r="I1644" i="14"/>
  <c r="K1644" i="14" s="1"/>
  <c r="I1645" i="14"/>
  <c r="K1645" i="14" s="1"/>
  <c r="I1646" i="14"/>
  <c r="K1646" i="14" s="1"/>
  <c r="I1647" i="14"/>
  <c r="K1647" i="14" s="1"/>
  <c r="I1648" i="14"/>
  <c r="K1648" i="14" s="1"/>
  <c r="I1649" i="14"/>
  <c r="K1649" i="14" s="1"/>
  <c r="I1650" i="14"/>
  <c r="K1650" i="14" s="1"/>
  <c r="I1651" i="14"/>
  <c r="K1651" i="14" s="1"/>
  <c r="I1652" i="14"/>
  <c r="K1652" i="14" s="1"/>
  <c r="I1653" i="14"/>
  <c r="K1653" i="14" s="1"/>
  <c r="I1654" i="14"/>
  <c r="K1654" i="14" s="1"/>
  <c r="I1655" i="14"/>
  <c r="K1655" i="14" s="1"/>
  <c r="I1656" i="14"/>
  <c r="K1656" i="14" s="1"/>
  <c r="I1657" i="14"/>
  <c r="K1657" i="14" s="1"/>
  <c r="I1658" i="14"/>
  <c r="K1658" i="14" s="1"/>
  <c r="I1659" i="14"/>
  <c r="K1659" i="14" s="1"/>
  <c r="I1660" i="14"/>
  <c r="K1660" i="14" s="1"/>
  <c r="I1661" i="14"/>
  <c r="K1661" i="14" s="1"/>
  <c r="I1662" i="14"/>
  <c r="K1662" i="14" s="1"/>
  <c r="I1663" i="14"/>
  <c r="K1663" i="14" s="1"/>
  <c r="I1664" i="14"/>
  <c r="I1665" i="14"/>
  <c r="K1665" i="14" s="1"/>
  <c r="I1666" i="14"/>
  <c r="K1666" i="14" s="1"/>
  <c r="I1667" i="14"/>
  <c r="K1667" i="14" s="1"/>
  <c r="I1668" i="14"/>
  <c r="K1668" i="14" s="1"/>
  <c r="I1669" i="14"/>
  <c r="K1669" i="14" s="1"/>
  <c r="I1670" i="14"/>
  <c r="K1670" i="14" s="1"/>
  <c r="I1671" i="14"/>
  <c r="K1671" i="14" s="1"/>
  <c r="I1672" i="14"/>
  <c r="K1672" i="14" s="1"/>
  <c r="I1673" i="14"/>
  <c r="K1673" i="14" s="1"/>
  <c r="I1674" i="14"/>
  <c r="K1674" i="14" s="1"/>
  <c r="I1675" i="14"/>
  <c r="K1675" i="14" s="1"/>
  <c r="I1676" i="14"/>
  <c r="K1676" i="14" s="1"/>
  <c r="I1677" i="14"/>
  <c r="K1677" i="14" s="1"/>
  <c r="I593" i="14"/>
  <c r="K593" i="14" s="1"/>
  <c r="I1678" i="14"/>
  <c r="K1678" i="14" s="1"/>
  <c r="I1679" i="14"/>
  <c r="I1680" i="14"/>
  <c r="K1680" i="14" s="1"/>
  <c r="I1681" i="14"/>
  <c r="K1681" i="14" s="1"/>
  <c r="I1682" i="14"/>
  <c r="K1682" i="14" s="1"/>
  <c r="I1683" i="14"/>
  <c r="K1683" i="14" s="1"/>
  <c r="I1684" i="14"/>
  <c r="K1684" i="14" s="1"/>
  <c r="I1685" i="14"/>
  <c r="K1685" i="14" s="1"/>
  <c r="I1686" i="14"/>
  <c r="K1686" i="14" s="1"/>
  <c r="I1687" i="14"/>
  <c r="K1687" i="14" s="1"/>
  <c r="I1688" i="14"/>
  <c r="K1688" i="14" s="1"/>
  <c r="I1689" i="14"/>
  <c r="K1689" i="14" s="1"/>
  <c r="I1690" i="14"/>
  <c r="K1690" i="14" s="1"/>
  <c r="I1691" i="14"/>
  <c r="K1691" i="14" s="1"/>
  <c r="I1692" i="14"/>
  <c r="K1692" i="14" s="1"/>
  <c r="I1693" i="14"/>
  <c r="K1693" i="14" s="1"/>
  <c r="I1694" i="14"/>
  <c r="K1694" i="14" s="1"/>
  <c r="I1695" i="14"/>
  <c r="K1695" i="14" s="1"/>
  <c r="I1696" i="14"/>
  <c r="K1696" i="14" s="1"/>
  <c r="I1697" i="14"/>
  <c r="K1697" i="14" s="1"/>
  <c r="I1698" i="14"/>
  <c r="K1698" i="14" s="1"/>
  <c r="I1699" i="14"/>
  <c r="K1699" i="14" s="1"/>
  <c r="I1700" i="14"/>
  <c r="K1700" i="14" s="1"/>
  <c r="I1701" i="14"/>
  <c r="K1701" i="14" s="1"/>
  <c r="I1702" i="14"/>
  <c r="K1702" i="14" s="1"/>
  <c r="I1703" i="14"/>
  <c r="K1703" i="14" s="1"/>
  <c r="I1704" i="14"/>
  <c r="K1704" i="14" s="1"/>
  <c r="I1705" i="14"/>
  <c r="K1705" i="14" s="1"/>
  <c r="I1706" i="14"/>
  <c r="K1706" i="14" s="1"/>
  <c r="I1707" i="14"/>
  <c r="K1707" i="14" s="1"/>
  <c r="I1708" i="14"/>
  <c r="K1708" i="14" s="1"/>
  <c r="I1709" i="14"/>
  <c r="K1709" i="14" s="1"/>
  <c r="I1710" i="14"/>
  <c r="K1710" i="14" s="1"/>
  <c r="I1711" i="14"/>
  <c r="K1711" i="14" s="1"/>
  <c r="I1712" i="14"/>
  <c r="K1712" i="14" s="1"/>
  <c r="I1713" i="14"/>
  <c r="K1713" i="14" s="1"/>
  <c r="I1714" i="14"/>
  <c r="K1714" i="14" s="1"/>
  <c r="I1715" i="14"/>
  <c r="K1715" i="14" s="1"/>
  <c r="I1716" i="14"/>
  <c r="K1716" i="14" s="1"/>
  <c r="I1717" i="14"/>
  <c r="K1717" i="14" s="1"/>
  <c r="I1718" i="14"/>
  <c r="K1718" i="14" s="1"/>
  <c r="I1719" i="14"/>
  <c r="K1719" i="14" s="1"/>
  <c r="I1720" i="14"/>
  <c r="K1720" i="14" s="1"/>
  <c r="I1721" i="14"/>
  <c r="K1721" i="14" s="1"/>
  <c r="I1722" i="14"/>
  <c r="K1722" i="14" s="1"/>
  <c r="I1723" i="14"/>
  <c r="K1723" i="14" s="1"/>
  <c r="I1724" i="14"/>
  <c r="K1724" i="14" s="1"/>
  <c r="I1725" i="14"/>
  <c r="K1725" i="14" s="1"/>
  <c r="I1726" i="14"/>
  <c r="K1726" i="14" s="1"/>
  <c r="I1727" i="14"/>
  <c r="K1727" i="14" s="1"/>
  <c r="I545" i="14"/>
  <c r="K545" i="14" s="1"/>
  <c r="I1728" i="14"/>
  <c r="K1728" i="14" s="1"/>
  <c r="I1729" i="14"/>
  <c r="K1729" i="14" s="1"/>
  <c r="I1730" i="14"/>
  <c r="K1730" i="14" s="1"/>
  <c r="I1731" i="14"/>
  <c r="K1731" i="14" s="1"/>
  <c r="I1732" i="14"/>
  <c r="K1732" i="14" s="1"/>
  <c r="I1733" i="14"/>
  <c r="I1734" i="14"/>
  <c r="K1734" i="14" s="1"/>
  <c r="I1735" i="14"/>
  <c r="K1735" i="14" s="1"/>
  <c r="I1736" i="14"/>
  <c r="K1736" i="14" s="1"/>
  <c r="I1737" i="14"/>
  <c r="K1737" i="14" s="1"/>
  <c r="I1738" i="14"/>
  <c r="K1738" i="14" s="1"/>
  <c r="I1739" i="14"/>
  <c r="K1739" i="14" s="1"/>
  <c r="I1740" i="14"/>
  <c r="K1740" i="14" s="1"/>
  <c r="I1741" i="14"/>
  <c r="K1741" i="14" s="1"/>
  <c r="I1742" i="14"/>
  <c r="K1742" i="14" s="1"/>
  <c r="I1743" i="14"/>
  <c r="K1743" i="14" s="1"/>
  <c r="I1744" i="14"/>
  <c r="K1744" i="14" s="1"/>
  <c r="I1745" i="14"/>
  <c r="K1745" i="14" s="1"/>
  <c r="I1746" i="14"/>
  <c r="K1746" i="14" s="1"/>
  <c r="I1747" i="14"/>
  <c r="K1747" i="14" s="1"/>
  <c r="I1748" i="14"/>
  <c r="K1748" i="14" s="1"/>
  <c r="I1749" i="14"/>
  <c r="K1749" i="14" s="1"/>
  <c r="I1750" i="14"/>
  <c r="K1750" i="14" s="1"/>
  <c r="I1751" i="14"/>
  <c r="K1751" i="14" s="1"/>
  <c r="I1752" i="14"/>
  <c r="K1752" i="14" s="1"/>
  <c r="I1753" i="14"/>
  <c r="K1753" i="14" s="1"/>
  <c r="I1754" i="14"/>
  <c r="K1754" i="14" s="1"/>
  <c r="I1755" i="14"/>
  <c r="I1756" i="14"/>
  <c r="K1756" i="14" s="1"/>
  <c r="I1757" i="14"/>
  <c r="K1757" i="14" s="1"/>
  <c r="I1758" i="14"/>
  <c r="I1759" i="14"/>
  <c r="K1759" i="14" s="1"/>
  <c r="I1760" i="14"/>
  <c r="K1760" i="14" s="1"/>
  <c r="I1761" i="14"/>
  <c r="K1761" i="14" s="1"/>
  <c r="I1762" i="14"/>
  <c r="K1762" i="14" s="1"/>
  <c r="I1763" i="14"/>
  <c r="K1763" i="14" s="1"/>
  <c r="I1764" i="14"/>
  <c r="K1764" i="14" s="1"/>
  <c r="I1765" i="14"/>
  <c r="K1765" i="14" s="1"/>
  <c r="I1766" i="14"/>
  <c r="K1766" i="14" s="1"/>
  <c r="I1767" i="14"/>
  <c r="K1767" i="14" s="1"/>
  <c r="I1768" i="14"/>
  <c r="K1768" i="14" s="1"/>
  <c r="I1769" i="14"/>
  <c r="K1769" i="14" s="1"/>
  <c r="I1770" i="14"/>
  <c r="K1770" i="14" s="1"/>
  <c r="I1771" i="14"/>
  <c r="K1771" i="14" s="1"/>
  <c r="I1772" i="14"/>
  <c r="K1772" i="14" s="1"/>
  <c r="I1773" i="14"/>
  <c r="K1773" i="14" s="1"/>
  <c r="I1774" i="14"/>
  <c r="K1774" i="14" s="1"/>
  <c r="I1775" i="14"/>
  <c r="K1775" i="14" s="1"/>
  <c r="I1776" i="14"/>
  <c r="K1776" i="14" s="1"/>
  <c r="I1777" i="14"/>
  <c r="K1777" i="14" s="1"/>
  <c r="I1778" i="14"/>
  <c r="K1778" i="14" s="1"/>
  <c r="I1779" i="14"/>
  <c r="I1780" i="14"/>
  <c r="K1780" i="14" s="1"/>
  <c r="I1781" i="14"/>
  <c r="K1781" i="14" s="1"/>
  <c r="I1782" i="14"/>
  <c r="K1782" i="14" s="1"/>
  <c r="I1783" i="14"/>
  <c r="K1783" i="14" s="1"/>
  <c r="I1784" i="14"/>
  <c r="K1784" i="14" s="1"/>
  <c r="I1785" i="14"/>
  <c r="K1785" i="14" s="1"/>
  <c r="I1786" i="14"/>
  <c r="I1787" i="14"/>
  <c r="K1787" i="14" s="1"/>
  <c r="I1788" i="14"/>
  <c r="K1788" i="14" s="1"/>
  <c r="I1789" i="14"/>
  <c r="K1789" i="14" s="1"/>
  <c r="I1790" i="14"/>
  <c r="K1790" i="14" s="1"/>
  <c r="I1791" i="14"/>
  <c r="K1791" i="14" s="1"/>
  <c r="I1792" i="14"/>
  <c r="K1792" i="14" s="1"/>
  <c r="I1793" i="14"/>
  <c r="K1793" i="14" s="1"/>
  <c r="I1794" i="14"/>
  <c r="I1795" i="14"/>
  <c r="K1795" i="14" s="1"/>
  <c r="I1796" i="14"/>
  <c r="K1796" i="14" s="1"/>
  <c r="I1797" i="14"/>
  <c r="K1797" i="14" s="1"/>
  <c r="I1798" i="14"/>
  <c r="K1798" i="14" s="1"/>
  <c r="I1799" i="14"/>
  <c r="K1799" i="14" s="1"/>
  <c r="I1800" i="14"/>
  <c r="K1800" i="14" s="1"/>
  <c r="I1801" i="14"/>
  <c r="K1801" i="14" s="1"/>
  <c r="I1802" i="14"/>
  <c r="I1803" i="14"/>
  <c r="K1803" i="14" s="1"/>
  <c r="I1804" i="14"/>
  <c r="K1804" i="14" s="1"/>
  <c r="I1805" i="14"/>
  <c r="K1805" i="14" s="1"/>
  <c r="I1806" i="14"/>
  <c r="I1807" i="14"/>
  <c r="K1807" i="14" s="1"/>
  <c r="I1808" i="14"/>
  <c r="K1808" i="14" s="1"/>
  <c r="I1809" i="14"/>
  <c r="K1809" i="14" s="1"/>
  <c r="I1810" i="14"/>
  <c r="K1810" i="14" s="1"/>
  <c r="I1811" i="14"/>
  <c r="K1811" i="14" s="1"/>
  <c r="I1812" i="14"/>
  <c r="K1812" i="14" s="1"/>
  <c r="I1813" i="14"/>
  <c r="K1813" i="14" s="1"/>
  <c r="I1814" i="14"/>
  <c r="K1814" i="14" s="1"/>
  <c r="I1815" i="14"/>
  <c r="K1815" i="14" s="1"/>
  <c r="I1816" i="14"/>
  <c r="K1816" i="14" s="1"/>
  <c r="I1817" i="14"/>
  <c r="K1817" i="14" s="1"/>
  <c r="I1818" i="14"/>
  <c r="K1818" i="14" s="1"/>
  <c r="I857" i="14"/>
  <c r="K857" i="14" s="1"/>
  <c r="I1819" i="14"/>
  <c r="K1819" i="14" s="1"/>
  <c r="I1820" i="14"/>
  <c r="K1820" i="14" s="1"/>
  <c r="I1821" i="14"/>
  <c r="K1821" i="14" s="1"/>
  <c r="I1822" i="14"/>
  <c r="K1822" i="14" s="1"/>
  <c r="I1823" i="14"/>
  <c r="K1823" i="14" s="1"/>
  <c r="I1824" i="14"/>
  <c r="K1824" i="14" s="1"/>
  <c r="I1825" i="14"/>
  <c r="K1825" i="14" s="1"/>
  <c r="I1826" i="14"/>
  <c r="K1826" i="14" s="1"/>
  <c r="I1827" i="14"/>
  <c r="K1827" i="14" s="1"/>
  <c r="I1828" i="14"/>
  <c r="K1828" i="14" s="1"/>
  <c r="I1829" i="14"/>
  <c r="K1829" i="14" s="1"/>
  <c r="I1830" i="14"/>
  <c r="K1830" i="14" s="1"/>
  <c r="I1831" i="14"/>
  <c r="K1831" i="14" s="1"/>
  <c r="I1832" i="14"/>
  <c r="K1832" i="14" s="1"/>
  <c r="I1833" i="14"/>
  <c r="K1833" i="14" s="1"/>
  <c r="I1834" i="14"/>
  <c r="K1834" i="14" s="1"/>
  <c r="I1835" i="14"/>
  <c r="K1835" i="14" s="1"/>
  <c r="I1836" i="14"/>
  <c r="K1836" i="14" s="1"/>
  <c r="I1837" i="14"/>
  <c r="K1837" i="14" s="1"/>
  <c r="I1838" i="14"/>
  <c r="K1838" i="14" s="1"/>
  <c r="I1839" i="14"/>
  <c r="K1839" i="14" s="1"/>
  <c r="I1840" i="14"/>
  <c r="K1840" i="14" s="1"/>
  <c r="I1841" i="14"/>
  <c r="K1841" i="14" s="1"/>
  <c r="I1842" i="14"/>
  <c r="K1842" i="14" s="1"/>
  <c r="I1843" i="14"/>
  <c r="K1843" i="14" s="1"/>
  <c r="I1844" i="14"/>
  <c r="K1844" i="14" s="1"/>
  <c r="I1845" i="14"/>
  <c r="K1845" i="14" s="1"/>
  <c r="I1846" i="14"/>
  <c r="K1846" i="14" s="1"/>
  <c r="I1847" i="14"/>
  <c r="K1847" i="14" s="1"/>
  <c r="I1848" i="14"/>
  <c r="K1848" i="14" s="1"/>
  <c r="I1849" i="14"/>
  <c r="K1849" i="14" s="1"/>
  <c r="I1850" i="14"/>
  <c r="K1850" i="14" s="1"/>
  <c r="I1851" i="14"/>
  <c r="I1852" i="14"/>
  <c r="K1852" i="14" s="1"/>
  <c r="I1853" i="14"/>
  <c r="I1854" i="14"/>
  <c r="K1854" i="14" s="1"/>
  <c r="I1855" i="14"/>
  <c r="K1855" i="14" s="1"/>
  <c r="I1856" i="14"/>
  <c r="K1856" i="14" s="1"/>
  <c r="I1857" i="14"/>
  <c r="K1857" i="14" s="1"/>
  <c r="I1858" i="14"/>
  <c r="I1859" i="14"/>
  <c r="K1859" i="14" s="1"/>
  <c r="I1860" i="14"/>
  <c r="K1860" i="14" s="1"/>
  <c r="I1861" i="14"/>
  <c r="K1861" i="14" s="1"/>
  <c r="I1862" i="14"/>
  <c r="K1862" i="14" s="1"/>
  <c r="I1863" i="14"/>
  <c r="K1863" i="14" s="1"/>
  <c r="I1864" i="14"/>
  <c r="K1864" i="14" s="1"/>
  <c r="I1865" i="14"/>
  <c r="K1865" i="14" s="1"/>
  <c r="I1866" i="14"/>
  <c r="K1866" i="14" s="1"/>
  <c r="I1867" i="14"/>
  <c r="K1867" i="14" s="1"/>
  <c r="I1868" i="14"/>
  <c r="K1868" i="14" s="1"/>
  <c r="I1869" i="14"/>
  <c r="K1869" i="14" s="1"/>
  <c r="I1870" i="14"/>
  <c r="K1870" i="14" s="1"/>
  <c r="I1871" i="14"/>
  <c r="K1871" i="14" s="1"/>
  <c r="I1872" i="14"/>
  <c r="K1872" i="14" s="1"/>
  <c r="I1873" i="14"/>
  <c r="K1873" i="14" s="1"/>
  <c r="I1874" i="14"/>
  <c r="K1874" i="14" s="1"/>
  <c r="I1875" i="14"/>
  <c r="K1875" i="14" s="1"/>
  <c r="I1876" i="14"/>
  <c r="K1876" i="14" s="1"/>
  <c r="I1877" i="14"/>
  <c r="K1877" i="14" s="1"/>
  <c r="I1878" i="14"/>
  <c r="K1878" i="14" s="1"/>
  <c r="I1879" i="14"/>
  <c r="K1879" i="14" s="1"/>
  <c r="I1880" i="14"/>
  <c r="K1880" i="14" s="1"/>
  <c r="I1881" i="14"/>
  <c r="K1881" i="14" s="1"/>
  <c r="I1882" i="14"/>
  <c r="K1882" i="14" s="1"/>
  <c r="I1883" i="14"/>
  <c r="K1883" i="14" s="1"/>
  <c r="I1884" i="14"/>
  <c r="K1884" i="14" s="1"/>
  <c r="I1885" i="14"/>
  <c r="K1885" i="14" s="1"/>
  <c r="I1886" i="14"/>
  <c r="I1887" i="14"/>
  <c r="K1887" i="14" s="1"/>
  <c r="I1888" i="14"/>
  <c r="K1888" i="14" s="1"/>
  <c r="I1889" i="14"/>
  <c r="K1889" i="14" s="1"/>
  <c r="I1890" i="14"/>
  <c r="K1890" i="14" s="1"/>
  <c r="I1891" i="14"/>
  <c r="K1891" i="14" s="1"/>
  <c r="I1892" i="14"/>
  <c r="K1892" i="14" s="1"/>
  <c r="I1893" i="14"/>
  <c r="K1893" i="14" s="1"/>
  <c r="I1894" i="14"/>
  <c r="K1894" i="14" s="1"/>
  <c r="I1895" i="14"/>
  <c r="K1895" i="14" s="1"/>
  <c r="I1896" i="14"/>
  <c r="K1896" i="14" s="1"/>
  <c r="I1897" i="14"/>
  <c r="K1897" i="14" s="1"/>
  <c r="I858" i="14"/>
  <c r="K858" i="14" s="1"/>
  <c r="I1898" i="14"/>
  <c r="K1898" i="14" s="1"/>
  <c r="I1899" i="14"/>
  <c r="K1899" i="14" s="1"/>
  <c r="I1900" i="14"/>
  <c r="K1900" i="14" s="1"/>
  <c r="I1901" i="14"/>
  <c r="K1901" i="14" s="1"/>
  <c r="I1902" i="14"/>
  <c r="K1902" i="14" s="1"/>
  <c r="I1903" i="14"/>
  <c r="K1903" i="14" s="1"/>
  <c r="I1904" i="14"/>
  <c r="I1905" i="14"/>
  <c r="K1905" i="14" s="1"/>
  <c r="I1906" i="14"/>
  <c r="K1906" i="14" s="1"/>
  <c r="I1907" i="14"/>
  <c r="K1907" i="14" s="1"/>
  <c r="I1908" i="14"/>
  <c r="K1908" i="14" s="1"/>
  <c r="I1909" i="14"/>
  <c r="K1909" i="14" s="1"/>
  <c r="I1910" i="14"/>
  <c r="K1910" i="14" s="1"/>
  <c r="I1911" i="14"/>
  <c r="K1911" i="14" s="1"/>
  <c r="I1912" i="14"/>
  <c r="K1912" i="14" s="1"/>
  <c r="I1913" i="14"/>
  <c r="K1913" i="14" s="1"/>
  <c r="I1914" i="14"/>
  <c r="K1914" i="14" s="1"/>
  <c r="I1915" i="14"/>
  <c r="K1915" i="14" s="1"/>
  <c r="I1916" i="14"/>
  <c r="K1916" i="14" s="1"/>
  <c r="I1917" i="14"/>
  <c r="K1917" i="14" s="1"/>
  <c r="I1918" i="14"/>
  <c r="K1918" i="14" s="1"/>
  <c r="I1919" i="14"/>
  <c r="I1920" i="14"/>
  <c r="K1920" i="14" s="1"/>
  <c r="I1921" i="14"/>
  <c r="K1921" i="14" s="1"/>
  <c r="I1922" i="14"/>
  <c r="K1922" i="14" s="1"/>
  <c r="I1923" i="14"/>
  <c r="K1923" i="14" s="1"/>
  <c r="I1924" i="14"/>
  <c r="K1924" i="14" s="1"/>
  <c r="I1925" i="14"/>
  <c r="K1925" i="14" s="1"/>
  <c r="I1926" i="14"/>
  <c r="K1926" i="14" s="1"/>
  <c r="I1927" i="14"/>
  <c r="K1927" i="14" s="1"/>
  <c r="I1928" i="14"/>
  <c r="K1928" i="14" s="1"/>
  <c r="I1929" i="14"/>
  <c r="K1929" i="14" s="1"/>
  <c r="I1930" i="14"/>
  <c r="K1930" i="14" s="1"/>
  <c r="I1931" i="14"/>
  <c r="I859" i="14"/>
  <c r="K859" i="14" s="1"/>
  <c r="I1932" i="14"/>
  <c r="K1932" i="14" s="1"/>
  <c r="I1933" i="14"/>
  <c r="K1933" i="14" s="1"/>
  <c r="I1934" i="14"/>
  <c r="K1934" i="14" s="1"/>
  <c r="I1935" i="14"/>
  <c r="K1935" i="14" s="1"/>
  <c r="I1936" i="14"/>
  <c r="K1936" i="14" s="1"/>
  <c r="I1937" i="14"/>
  <c r="I1938" i="14"/>
  <c r="K1938" i="14" s="1"/>
  <c r="I1939" i="14"/>
  <c r="K1939" i="14" s="1"/>
  <c r="I1940" i="14"/>
  <c r="K1940" i="14" s="1"/>
  <c r="I1941" i="14"/>
  <c r="K1941" i="14" s="1"/>
  <c r="I1942" i="14"/>
  <c r="K1942" i="14" s="1"/>
  <c r="I1943" i="14"/>
  <c r="K1943" i="14" s="1"/>
  <c r="I1944" i="14"/>
  <c r="K1944" i="14" s="1"/>
  <c r="I1945" i="14"/>
  <c r="K1945" i="14" s="1"/>
  <c r="I1946" i="14"/>
  <c r="K1946" i="14" s="1"/>
  <c r="I1947" i="14"/>
  <c r="K1947" i="14" s="1"/>
  <c r="I1948" i="14"/>
  <c r="I1949" i="14"/>
  <c r="K1949" i="14" s="1"/>
  <c r="I1950" i="14"/>
  <c r="K1950" i="14" s="1"/>
  <c r="I1951" i="14"/>
  <c r="K1951" i="14" s="1"/>
  <c r="I1952" i="14"/>
  <c r="K1952" i="14" s="1"/>
  <c r="I1953" i="14"/>
  <c r="K1953" i="14" s="1"/>
  <c r="I1954" i="14"/>
  <c r="K1954" i="14" s="1"/>
  <c r="I1955" i="14"/>
  <c r="K1955" i="14" s="1"/>
  <c r="I1956" i="14"/>
  <c r="I1957" i="14"/>
  <c r="K1957" i="14" s="1"/>
  <c r="I1958" i="14"/>
  <c r="K1958" i="14" s="1"/>
  <c r="I1959" i="14"/>
  <c r="K1959" i="14" s="1"/>
  <c r="I1960" i="14"/>
  <c r="K1960" i="14" s="1"/>
  <c r="I1961" i="14"/>
  <c r="K1961" i="14" s="1"/>
  <c r="I1962" i="14"/>
  <c r="K1962" i="14" s="1"/>
  <c r="I1963" i="14"/>
  <c r="K1963" i="14" s="1"/>
  <c r="I1964" i="14"/>
  <c r="K1964" i="14" s="1"/>
  <c r="I1965" i="14"/>
  <c r="K1965" i="14" s="1"/>
  <c r="I1966" i="14"/>
  <c r="K1966" i="14" s="1"/>
  <c r="I1967" i="14"/>
  <c r="K1967" i="14" s="1"/>
  <c r="I1968" i="14"/>
  <c r="K1968" i="14" s="1"/>
  <c r="I1969" i="14"/>
  <c r="K1969" i="14" s="1"/>
  <c r="I1970" i="14"/>
  <c r="K1970" i="14" s="1"/>
  <c r="I1971" i="14"/>
  <c r="K1971" i="14" s="1"/>
  <c r="I1972" i="14"/>
  <c r="K1972" i="14" s="1"/>
  <c r="I1973" i="14"/>
  <c r="K1973" i="14" s="1"/>
  <c r="I1974" i="14"/>
  <c r="K1974" i="14" s="1"/>
  <c r="I1975" i="14"/>
  <c r="K1975" i="14" s="1"/>
  <c r="I1976" i="14"/>
  <c r="K1976" i="14" s="1"/>
  <c r="I1977" i="14"/>
  <c r="K1977" i="14" s="1"/>
  <c r="I1978" i="14"/>
  <c r="K1978" i="14" s="1"/>
  <c r="I1979" i="14"/>
  <c r="K1979" i="14" s="1"/>
  <c r="I1980" i="14"/>
  <c r="K1980" i="14" s="1"/>
  <c r="I1981" i="14"/>
  <c r="K1981" i="14" s="1"/>
  <c r="I1982" i="14"/>
  <c r="K1982" i="14" s="1"/>
  <c r="I1983" i="14"/>
  <c r="K1983" i="14" s="1"/>
  <c r="I1984" i="14"/>
  <c r="K1984" i="14" s="1"/>
  <c r="I1985" i="14"/>
  <c r="K1985" i="14" s="1"/>
  <c r="I1986" i="14"/>
  <c r="K1986" i="14" s="1"/>
  <c r="I1987" i="14"/>
  <c r="K1987" i="14" s="1"/>
  <c r="I1988" i="14"/>
  <c r="K1988" i="14" s="1"/>
  <c r="I1989" i="14"/>
  <c r="K1989" i="14" s="1"/>
  <c r="I1990" i="14"/>
  <c r="K1990" i="14" s="1"/>
  <c r="I1991" i="14"/>
  <c r="K1991" i="14" s="1"/>
  <c r="I860" i="14"/>
  <c r="K860" i="14" s="1"/>
  <c r="I1992" i="14"/>
  <c r="K1992" i="14" s="1"/>
  <c r="I1993" i="14"/>
  <c r="K1993" i="14" s="1"/>
  <c r="I861" i="14"/>
  <c r="K861" i="14" s="1"/>
  <c r="I1994" i="14"/>
  <c r="K1994" i="14" s="1"/>
  <c r="I862" i="14"/>
  <c r="K862" i="14" s="1"/>
  <c r="I1995" i="14"/>
  <c r="K1995" i="14" s="1"/>
  <c r="I1996" i="14"/>
  <c r="K1996" i="14" s="1"/>
  <c r="I1997" i="14"/>
  <c r="K1997" i="14" s="1"/>
  <c r="I1998" i="14"/>
  <c r="K1998" i="14" s="1"/>
  <c r="I562" i="14"/>
  <c r="K562" i="14" s="1"/>
  <c r="I1999" i="14"/>
  <c r="K1999" i="14" s="1"/>
  <c r="I2000" i="14"/>
  <c r="K2000" i="14" s="1"/>
  <c r="I2001" i="14"/>
  <c r="K2001" i="14" s="1"/>
  <c r="I2002" i="14"/>
  <c r="K2002" i="14" s="1"/>
  <c r="I2003" i="14"/>
  <c r="K2003" i="14" s="1"/>
  <c r="I554" i="14"/>
  <c r="K554" i="14" s="1"/>
  <c r="I2004" i="14"/>
  <c r="K2004" i="14" s="1"/>
  <c r="I2005" i="14"/>
  <c r="K2005" i="14" s="1"/>
  <c r="I2006" i="14"/>
  <c r="K2006" i="14" s="1"/>
  <c r="I2007" i="14"/>
  <c r="I2008" i="14"/>
  <c r="K2008" i="14" s="1"/>
  <c r="I2009" i="14"/>
  <c r="K2009" i="14" s="1"/>
  <c r="I2010" i="14"/>
  <c r="K2010" i="14" s="1"/>
  <c r="I2011" i="14"/>
  <c r="K2011" i="14" s="1"/>
  <c r="I2012" i="14"/>
  <c r="K2012" i="14" s="1"/>
  <c r="I2013" i="14"/>
  <c r="K2013" i="14" s="1"/>
  <c r="I2014" i="14"/>
  <c r="K2014" i="14" s="1"/>
  <c r="I2015" i="14"/>
  <c r="K2015" i="14" s="1"/>
  <c r="I2016" i="14"/>
  <c r="K2016" i="14" s="1"/>
  <c r="I2017" i="14"/>
  <c r="I2018" i="14"/>
  <c r="K2018" i="14" s="1"/>
  <c r="I2019" i="14"/>
  <c r="K2019" i="14" s="1"/>
  <c r="I2020" i="14"/>
  <c r="K2020" i="14" s="1"/>
  <c r="I2021" i="14"/>
  <c r="K2021" i="14" s="1"/>
  <c r="I2022" i="14"/>
  <c r="K2022" i="14" s="1"/>
  <c r="I2023" i="14"/>
  <c r="K2023" i="14" s="1"/>
  <c r="I2024" i="14"/>
  <c r="K2024" i="14" s="1"/>
  <c r="I2025" i="14"/>
  <c r="K2025" i="14" s="1"/>
  <c r="I2026" i="14"/>
  <c r="K2026" i="14" s="1"/>
  <c r="I2027" i="14"/>
  <c r="K2027" i="14" s="1"/>
  <c r="I2028" i="14"/>
  <c r="K2028" i="14" s="1"/>
  <c r="I2029" i="14"/>
  <c r="K2029" i="14" s="1"/>
  <c r="I2030" i="14"/>
  <c r="K2030" i="14" s="1"/>
  <c r="I2031" i="14"/>
  <c r="K2031" i="14" s="1"/>
  <c r="I2032" i="14"/>
  <c r="K2032" i="14" s="1"/>
  <c r="I2033" i="14"/>
  <c r="K2033" i="14" s="1"/>
  <c r="I2034" i="14"/>
  <c r="K2034" i="14" s="1"/>
  <c r="I2035" i="14"/>
  <c r="K2035" i="14" s="1"/>
  <c r="I2036" i="14"/>
  <c r="K2036" i="14" s="1"/>
  <c r="I2037" i="14"/>
  <c r="K2037" i="14" s="1"/>
  <c r="I2038" i="14"/>
  <c r="K2038" i="14" s="1"/>
  <c r="I2039" i="14"/>
  <c r="K2039" i="14" s="1"/>
  <c r="I2040" i="14"/>
  <c r="K2040" i="14" s="1"/>
  <c r="I2041" i="14"/>
  <c r="K2041" i="14" s="1"/>
  <c r="I2042" i="14"/>
  <c r="K2042" i="14" s="1"/>
  <c r="I2043" i="14"/>
  <c r="K2043" i="14" s="1"/>
  <c r="I2044" i="14"/>
  <c r="K2044" i="14" s="1"/>
  <c r="I2045" i="14"/>
  <c r="K2045" i="14" s="1"/>
  <c r="I2046" i="14"/>
  <c r="K2046" i="14" s="1"/>
  <c r="I2047" i="14"/>
  <c r="K2047" i="14" s="1"/>
  <c r="I2048" i="14"/>
  <c r="K2048" i="14" s="1"/>
  <c r="I2049" i="14"/>
  <c r="K2049" i="14" s="1"/>
  <c r="I2050" i="14"/>
  <c r="K2050" i="14" s="1"/>
  <c r="I2051" i="14"/>
  <c r="K2051" i="14" s="1"/>
  <c r="I2052" i="14"/>
  <c r="K2052" i="14" s="1"/>
  <c r="I2053" i="14"/>
  <c r="K2053" i="14" s="1"/>
  <c r="I2054" i="14"/>
  <c r="K2054" i="14" s="1"/>
  <c r="I2055" i="14"/>
  <c r="K2055" i="14" s="1"/>
  <c r="I2056" i="14"/>
  <c r="K2056" i="14" s="1"/>
  <c r="I2057" i="14"/>
  <c r="K2057" i="14" s="1"/>
  <c r="I2058" i="14"/>
  <c r="K2058" i="14" s="1"/>
  <c r="I2059" i="14"/>
  <c r="K2059" i="14" s="1"/>
  <c r="I2060" i="14"/>
  <c r="K2060" i="14" s="1"/>
  <c r="I2061" i="14"/>
  <c r="K2061" i="14" s="1"/>
  <c r="I2062" i="14"/>
  <c r="K2062" i="14" s="1"/>
  <c r="I2063" i="14"/>
  <c r="K2063" i="14" s="1"/>
  <c r="I2064" i="14"/>
  <c r="K2064" i="14" s="1"/>
  <c r="I2065" i="14"/>
  <c r="K2065" i="14" s="1"/>
  <c r="I2066" i="14"/>
  <c r="K2066" i="14" s="1"/>
  <c r="I2067" i="14"/>
  <c r="K2067" i="14" s="1"/>
  <c r="I2068" i="14"/>
  <c r="K2068" i="14" s="1"/>
  <c r="I2069" i="14"/>
  <c r="K2069" i="14" s="1"/>
  <c r="I2070" i="14"/>
  <c r="K2070" i="14" s="1"/>
  <c r="I2071" i="14"/>
  <c r="K2071" i="14" s="1"/>
  <c r="I2072" i="14"/>
  <c r="K2072" i="14" s="1"/>
  <c r="I2073" i="14"/>
  <c r="K2073" i="14" s="1"/>
  <c r="I2074" i="14"/>
  <c r="K2074" i="14" s="1"/>
  <c r="I2075" i="14"/>
  <c r="K2075" i="14" s="1"/>
  <c r="I2076" i="14"/>
  <c r="K2076" i="14" s="1"/>
  <c r="I2077" i="14"/>
  <c r="K2077" i="14" s="1"/>
  <c r="I2078" i="14"/>
  <c r="K2078" i="14" s="1"/>
  <c r="I2079" i="14"/>
  <c r="K2079" i="14" s="1"/>
  <c r="I2080" i="14"/>
  <c r="K2080" i="14" s="1"/>
  <c r="I2081" i="14"/>
  <c r="K2081" i="14" s="1"/>
  <c r="I2082" i="14"/>
  <c r="K2082" i="14" s="1"/>
  <c r="I2083" i="14"/>
  <c r="K2083" i="14" s="1"/>
  <c r="I2084" i="14"/>
  <c r="K2084" i="14" s="1"/>
  <c r="I2085" i="14"/>
  <c r="K2085" i="14" s="1"/>
  <c r="I2086" i="14"/>
  <c r="K2086" i="14" s="1"/>
  <c r="I2087" i="14"/>
  <c r="K2087" i="14" s="1"/>
  <c r="I2088" i="14"/>
  <c r="K2088" i="14" s="1"/>
  <c r="I2089" i="14"/>
  <c r="K2089" i="14" s="1"/>
  <c r="I2090" i="14"/>
  <c r="K2090" i="14" s="1"/>
  <c r="I2091" i="14"/>
  <c r="K2091" i="14" s="1"/>
  <c r="I2092" i="14"/>
  <c r="K2092" i="14" s="1"/>
  <c r="I2093" i="14"/>
  <c r="K2093" i="14" s="1"/>
  <c r="I2094" i="14"/>
  <c r="K2094" i="14" s="1"/>
  <c r="I2095" i="14"/>
  <c r="K2095" i="14" s="1"/>
  <c r="I2096" i="14"/>
  <c r="K2096" i="14" s="1"/>
  <c r="I2097" i="14"/>
  <c r="K2097" i="14" s="1"/>
  <c r="I2098" i="14"/>
  <c r="K2098" i="14" s="1"/>
  <c r="I2099" i="14"/>
  <c r="K2099" i="14" s="1"/>
  <c r="I2100" i="14"/>
  <c r="K2100" i="14" s="1"/>
  <c r="I2101" i="14"/>
  <c r="K2101" i="14" s="1"/>
  <c r="I2102" i="14"/>
  <c r="K2102" i="14" s="1"/>
  <c r="I2103" i="14"/>
  <c r="K2103" i="14" s="1"/>
  <c r="I2104" i="14"/>
  <c r="K2104" i="14" s="1"/>
  <c r="I2105" i="14"/>
  <c r="K2105" i="14" s="1"/>
  <c r="I2106" i="14"/>
  <c r="K2106" i="14" s="1"/>
  <c r="I2107" i="14"/>
  <c r="K2107" i="14" s="1"/>
  <c r="I2108" i="14"/>
  <c r="K2108" i="14" s="1"/>
  <c r="I2109" i="14"/>
  <c r="K2109" i="14" s="1"/>
  <c r="I2110" i="14"/>
  <c r="K2110" i="14" s="1"/>
  <c r="I2111" i="14"/>
  <c r="K2111" i="14" s="1"/>
  <c r="I2112" i="14"/>
  <c r="K2112" i="14" s="1"/>
  <c r="I2113" i="14"/>
  <c r="K2113" i="14" s="1"/>
  <c r="I2114" i="14"/>
  <c r="K2114" i="14" s="1"/>
  <c r="I2115" i="14"/>
  <c r="K2115" i="14" s="1"/>
  <c r="I2116" i="14"/>
  <c r="K2116" i="14" s="1"/>
  <c r="I2117" i="14"/>
  <c r="K2117" i="14" s="1"/>
  <c r="I2118" i="14"/>
  <c r="K2118" i="14" s="1"/>
  <c r="I2119" i="14"/>
  <c r="K2119" i="14" s="1"/>
  <c r="I2120" i="14"/>
  <c r="K2120" i="14" s="1"/>
  <c r="I2121" i="14"/>
  <c r="K2121" i="14" s="1"/>
  <c r="I2122" i="14"/>
  <c r="K2122" i="14" s="1"/>
  <c r="I2123" i="14"/>
  <c r="K2123" i="14" s="1"/>
  <c r="I2124" i="14"/>
  <c r="K2124" i="14" s="1"/>
  <c r="I2125" i="14"/>
  <c r="K2125" i="14" s="1"/>
  <c r="I2126" i="14"/>
  <c r="I2127" i="14"/>
  <c r="K2127" i="14" s="1"/>
  <c r="I2128" i="14"/>
  <c r="K2128" i="14" s="1"/>
  <c r="I2129" i="14"/>
  <c r="K2129" i="14" s="1"/>
  <c r="I2130" i="14"/>
  <c r="K2130" i="14" s="1"/>
  <c r="I2131" i="14"/>
  <c r="K2131" i="14" s="1"/>
  <c r="I2132" i="14"/>
  <c r="K2132" i="14" s="1"/>
  <c r="I2133" i="14"/>
  <c r="K2133" i="14" s="1"/>
  <c r="I2134" i="14"/>
  <c r="K2134" i="14" s="1"/>
  <c r="I659" i="14"/>
  <c r="K659" i="14" s="1"/>
  <c r="I2135" i="14"/>
  <c r="K2135" i="14" s="1"/>
  <c r="I2136" i="14"/>
  <c r="I2137" i="14"/>
  <c r="I2138" i="14"/>
  <c r="K2138" i="14" s="1"/>
  <c r="I2139" i="14"/>
  <c r="K2139" i="14" s="1"/>
  <c r="I2140" i="14"/>
  <c r="K2140" i="14" s="1"/>
  <c r="I2141" i="14"/>
  <c r="K2141" i="14" s="1"/>
  <c r="I2142" i="14"/>
  <c r="K2142" i="14" s="1"/>
  <c r="I2143" i="14"/>
  <c r="K2143" i="14" s="1"/>
  <c r="I2144" i="14"/>
  <c r="K2144" i="14" s="1"/>
  <c r="I2145" i="14"/>
  <c r="K2145" i="14" s="1"/>
  <c r="I2146" i="14"/>
  <c r="K2146" i="14" s="1"/>
  <c r="I2147" i="14"/>
  <c r="K2147" i="14" s="1"/>
  <c r="I2148" i="14"/>
  <c r="K2148" i="14" s="1"/>
  <c r="I2149" i="14"/>
  <c r="K2149" i="14" s="1"/>
  <c r="I2150" i="14"/>
  <c r="K2150" i="14" s="1"/>
  <c r="I2151" i="14"/>
  <c r="K2151" i="14" s="1"/>
  <c r="I2152" i="14"/>
  <c r="K2152" i="14" s="1"/>
  <c r="I2153" i="14"/>
  <c r="K2153" i="14" s="1"/>
  <c r="I2154" i="14"/>
  <c r="K2154" i="14" s="1"/>
  <c r="I2155" i="14"/>
  <c r="K2155" i="14" s="1"/>
  <c r="I2156" i="14"/>
  <c r="I2157" i="14"/>
  <c r="K2157" i="14" s="1"/>
  <c r="I2158" i="14"/>
  <c r="K2158" i="14" s="1"/>
  <c r="I2159" i="14"/>
  <c r="K2159" i="14" s="1"/>
  <c r="I2160" i="14"/>
  <c r="K2160" i="14" s="1"/>
  <c r="I2161" i="14"/>
  <c r="K2161" i="14" s="1"/>
  <c r="I2162" i="14"/>
  <c r="K2162" i="14" s="1"/>
  <c r="I2163" i="14"/>
  <c r="K2163" i="14" s="1"/>
  <c r="I2164" i="14"/>
  <c r="K2164" i="14" s="1"/>
  <c r="I2165" i="14"/>
  <c r="K2165" i="14" s="1"/>
  <c r="I2166" i="14"/>
  <c r="K2166" i="14" s="1"/>
  <c r="I2167" i="14"/>
  <c r="K2167" i="14" s="1"/>
  <c r="I2168" i="14"/>
  <c r="K2168" i="14" s="1"/>
  <c r="I2169" i="14"/>
  <c r="K2169" i="14" s="1"/>
  <c r="I2170" i="14"/>
  <c r="K2170" i="14" s="1"/>
  <c r="I2171" i="14"/>
  <c r="K2171" i="14" s="1"/>
  <c r="I2172" i="14"/>
  <c r="K2172" i="14" s="1"/>
  <c r="I2173" i="14"/>
  <c r="K2173" i="14" s="1"/>
  <c r="I2174" i="14"/>
  <c r="K2174" i="14" s="1"/>
  <c r="I2175" i="14"/>
  <c r="K2175" i="14" s="1"/>
  <c r="I2176" i="14"/>
  <c r="K2176" i="14" s="1"/>
  <c r="I2177" i="14"/>
  <c r="K2177" i="14" s="1"/>
  <c r="I2178" i="14"/>
  <c r="K2178" i="14" s="1"/>
  <c r="I2179" i="14"/>
  <c r="K2179" i="14" s="1"/>
  <c r="I2180" i="14"/>
  <c r="K2180" i="14" s="1"/>
  <c r="I2181" i="14"/>
  <c r="K2181" i="14" s="1"/>
  <c r="I2182" i="14"/>
  <c r="K2182" i="14" s="1"/>
  <c r="I2183" i="14"/>
  <c r="K2183" i="14" s="1"/>
  <c r="I2184" i="14"/>
  <c r="I2185" i="14"/>
  <c r="I2186" i="14"/>
  <c r="K2186" i="14" s="1"/>
  <c r="I2187" i="14"/>
  <c r="K2187" i="14" s="1"/>
  <c r="I2188" i="14"/>
  <c r="K2188" i="14" s="1"/>
  <c r="I2189" i="14"/>
  <c r="K2189" i="14" s="1"/>
  <c r="I2190" i="14"/>
  <c r="K2190" i="14" s="1"/>
  <c r="I2191" i="14"/>
  <c r="K2191" i="14" s="1"/>
  <c r="I2192" i="14"/>
  <c r="K2192" i="14" s="1"/>
  <c r="I2193" i="14"/>
  <c r="K2193" i="14" s="1"/>
  <c r="I2194" i="14"/>
  <c r="K2194" i="14" s="1"/>
  <c r="I2195" i="14"/>
  <c r="K2195" i="14" s="1"/>
  <c r="I2196" i="14"/>
  <c r="K2196" i="14" s="1"/>
  <c r="I2197" i="14"/>
  <c r="K2197" i="14" s="1"/>
  <c r="I2198" i="14"/>
  <c r="K2198" i="14" s="1"/>
  <c r="I2199" i="14"/>
  <c r="K2199" i="14" s="1"/>
  <c r="I2200" i="14"/>
  <c r="K2200" i="14" s="1"/>
  <c r="I2201" i="14"/>
  <c r="K2201" i="14" s="1"/>
  <c r="I2202" i="14"/>
  <c r="K2202" i="14" s="1"/>
  <c r="I2203" i="14"/>
  <c r="K2203" i="14" s="1"/>
  <c r="I2204" i="14"/>
  <c r="K2204" i="14" s="1"/>
  <c r="I2205" i="14"/>
  <c r="K2205" i="14" s="1"/>
  <c r="I2206" i="14"/>
  <c r="K2206" i="14" s="1"/>
  <c r="I2207" i="14"/>
  <c r="K2207" i="14" s="1"/>
  <c r="I2208" i="14"/>
  <c r="K2208" i="14" s="1"/>
  <c r="I2209" i="14"/>
  <c r="K2209" i="14" s="1"/>
  <c r="I2210" i="14"/>
  <c r="K2210" i="14" s="1"/>
  <c r="I2211" i="14"/>
  <c r="K2211" i="14" s="1"/>
  <c r="I2212" i="14"/>
  <c r="K2212" i="14" s="1"/>
  <c r="I2213" i="14"/>
  <c r="K2213" i="14" s="1"/>
  <c r="I2214" i="14"/>
  <c r="K2214" i="14" s="1"/>
  <c r="I2215" i="14"/>
  <c r="K2215" i="14" s="1"/>
  <c r="I2216" i="14"/>
  <c r="K2216" i="14" s="1"/>
  <c r="I2217" i="14"/>
  <c r="K2217" i="14" s="1"/>
  <c r="I568" i="14"/>
  <c r="K568" i="14" s="1"/>
  <c r="I2218" i="14"/>
  <c r="K2218" i="14" s="1"/>
  <c r="I2219" i="14"/>
  <c r="K2219" i="14" s="1"/>
  <c r="I2220" i="14"/>
  <c r="K2220" i="14" s="1"/>
  <c r="I2221" i="14"/>
  <c r="K2221" i="14" s="1"/>
  <c r="I2222" i="14"/>
  <c r="K2222" i="14" s="1"/>
  <c r="I2223" i="14"/>
  <c r="I2224" i="14"/>
  <c r="K2224" i="14" s="1"/>
  <c r="I2225" i="14"/>
  <c r="K2225" i="14" s="1"/>
  <c r="I2226" i="14"/>
  <c r="K2226" i="14" s="1"/>
  <c r="I2227" i="14"/>
  <c r="K2227" i="14" s="1"/>
  <c r="I2228" i="14"/>
  <c r="K2228" i="14" s="1"/>
  <c r="I2229" i="14"/>
  <c r="I2230" i="14"/>
  <c r="K2230" i="14" s="1"/>
  <c r="I2231" i="14"/>
  <c r="K2231" i="14" s="1"/>
  <c r="I2232" i="14"/>
  <c r="K2232" i="14" s="1"/>
  <c r="I2233" i="14"/>
  <c r="K2233" i="14" s="1"/>
  <c r="I2234" i="14"/>
  <c r="K2234" i="14" s="1"/>
  <c r="I2235" i="14"/>
  <c r="K2235" i="14" s="1"/>
  <c r="I2236" i="14"/>
  <c r="I2237" i="14"/>
  <c r="K2237" i="14" s="1"/>
  <c r="I2238" i="14"/>
  <c r="K2238" i="14" s="1"/>
  <c r="I2239" i="14"/>
  <c r="K2239" i="14" s="1"/>
  <c r="I594" i="14"/>
  <c r="K594" i="14" s="1"/>
  <c r="I2240" i="14"/>
  <c r="K2240" i="14" s="1"/>
  <c r="I2241" i="14"/>
  <c r="K2241" i="14" s="1"/>
  <c r="I2242" i="14"/>
  <c r="K2242" i="14" s="1"/>
  <c r="I2243" i="14"/>
  <c r="K2243" i="14" s="1"/>
  <c r="I2244" i="14"/>
  <c r="K2244" i="14" s="1"/>
  <c r="I2245" i="14"/>
  <c r="K2245" i="14" s="1"/>
  <c r="I2246" i="14"/>
  <c r="K2246" i="14" s="1"/>
  <c r="I2247" i="14"/>
  <c r="K2247" i="14" s="1"/>
  <c r="I2248" i="14"/>
  <c r="K2248" i="14" s="1"/>
  <c r="I2249" i="14"/>
  <c r="K2249" i="14" s="1"/>
  <c r="I2250" i="14"/>
  <c r="K2250" i="14" s="1"/>
  <c r="I2251" i="14"/>
  <c r="K2251" i="14" s="1"/>
  <c r="I2252" i="14"/>
  <c r="K2252" i="14" s="1"/>
  <c r="I2253" i="14"/>
  <c r="K2253" i="14" s="1"/>
  <c r="I2254" i="14"/>
  <c r="K2254" i="14" s="1"/>
  <c r="I2255" i="14"/>
  <c r="K2255" i="14" s="1"/>
  <c r="I2256" i="14"/>
  <c r="K2256" i="14" s="1"/>
  <c r="I2257" i="14"/>
  <c r="K2257" i="14" s="1"/>
  <c r="I2258" i="14"/>
  <c r="K2258" i="14" s="1"/>
  <c r="I2259" i="14"/>
  <c r="K2259" i="14" s="1"/>
  <c r="I2260" i="14"/>
  <c r="K2260" i="14" s="1"/>
  <c r="I2261" i="14"/>
  <c r="I2262" i="14"/>
  <c r="K2262" i="14" s="1"/>
  <c r="I2263" i="14"/>
  <c r="K2263" i="14" s="1"/>
  <c r="I2264" i="14"/>
  <c r="K2264" i="14" s="1"/>
  <c r="I2265" i="14"/>
  <c r="K2265" i="14" s="1"/>
  <c r="I2266" i="14"/>
  <c r="K2266" i="14" s="1"/>
  <c r="I2267" i="14"/>
  <c r="K2267" i="14" s="1"/>
  <c r="I2268" i="14"/>
  <c r="K2268" i="14" s="1"/>
  <c r="I2269" i="14"/>
  <c r="K2269" i="14" s="1"/>
  <c r="I2270" i="14"/>
  <c r="K2270" i="14" s="1"/>
  <c r="I2271" i="14"/>
  <c r="K2271" i="14" s="1"/>
  <c r="I2272" i="14"/>
  <c r="K2272" i="14" s="1"/>
  <c r="I2273" i="14"/>
  <c r="K2273" i="14" s="1"/>
  <c r="I2274" i="14"/>
  <c r="K2274" i="14" s="1"/>
  <c r="I2275" i="14"/>
  <c r="K2275" i="14" s="1"/>
  <c r="I2276" i="14"/>
  <c r="K2276" i="14" s="1"/>
  <c r="I2277" i="14"/>
  <c r="K2277" i="14" s="1"/>
  <c r="I2278" i="14"/>
  <c r="I2279" i="14"/>
  <c r="K2279" i="14" s="1"/>
  <c r="I2280" i="14"/>
  <c r="K2280" i="14" s="1"/>
  <c r="I2281" i="14"/>
  <c r="K2281" i="14" s="1"/>
  <c r="I2282" i="14"/>
  <c r="K2282" i="14" s="1"/>
  <c r="I2283" i="14"/>
  <c r="K2283" i="14" s="1"/>
  <c r="I2284" i="14"/>
  <c r="K2284" i="14" s="1"/>
  <c r="I2285" i="14"/>
  <c r="K2285" i="14" s="1"/>
  <c r="I2286" i="14"/>
  <c r="K2286" i="14" s="1"/>
  <c r="I2287" i="14"/>
  <c r="K2287" i="14" s="1"/>
  <c r="I2288" i="14"/>
  <c r="K2288" i="14" s="1"/>
  <c r="I2289" i="14"/>
  <c r="K2289" i="14" s="1"/>
  <c r="I2290" i="14"/>
  <c r="K2290" i="14" s="1"/>
  <c r="I2291" i="14"/>
  <c r="I2292" i="14"/>
  <c r="K2292" i="14" s="1"/>
  <c r="I2293" i="14"/>
  <c r="K2293" i="14" s="1"/>
  <c r="I2294" i="14"/>
  <c r="K2294" i="14" s="1"/>
  <c r="I2295" i="14"/>
  <c r="K2295" i="14" s="1"/>
  <c r="I2296" i="14"/>
  <c r="K2296" i="14" s="1"/>
  <c r="I2297" i="14"/>
  <c r="K2297" i="14" s="1"/>
  <c r="I2298" i="14"/>
  <c r="K2298" i="14" s="1"/>
  <c r="I2299" i="14"/>
  <c r="K2299" i="14" s="1"/>
  <c r="I2300" i="14"/>
  <c r="K2300" i="14" s="1"/>
  <c r="I2301" i="14"/>
  <c r="K2301" i="14" s="1"/>
  <c r="I2302" i="14"/>
  <c r="K2302" i="14" s="1"/>
  <c r="I2303" i="14"/>
  <c r="K2303" i="14" s="1"/>
  <c r="I2304" i="14"/>
  <c r="K2304" i="14" s="1"/>
  <c r="I2305" i="14"/>
  <c r="K2305" i="14" s="1"/>
  <c r="I2306" i="14"/>
  <c r="K2306" i="14" s="1"/>
  <c r="I2307" i="14"/>
  <c r="K2307" i="14" s="1"/>
  <c r="I2308" i="14"/>
  <c r="I2309" i="14"/>
  <c r="K2309" i="14" s="1"/>
  <c r="I2310" i="14"/>
  <c r="K2310" i="14" s="1"/>
  <c r="I2311" i="14"/>
  <c r="K2311" i="14" s="1"/>
  <c r="I2312" i="14"/>
  <c r="K2312" i="14" s="1"/>
  <c r="I2313" i="14"/>
  <c r="K2313" i="14" s="1"/>
  <c r="I2314" i="14"/>
  <c r="K2314" i="14" s="1"/>
  <c r="I2315" i="14"/>
  <c r="K2315" i="14" s="1"/>
  <c r="I2316" i="14"/>
  <c r="K2316" i="14" s="1"/>
  <c r="I2317" i="14"/>
  <c r="K2317" i="14" s="1"/>
  <c r="I2318" i="14"/>
  <c r="K2318" i="14" s="1"/>
  <c r="I2319" i="14"/>
  <c r="K2319" i="14" s="1"/>
  <c r="I2320" i="14"/>
  <c r="K2320" i="14" s="1"/>
  <c r="I2321" i="14"/>
  <c r="K2321" i="14" s="1"/>
  <c r="I2322" i="14"/>
  <c r="K2322" i="14" s="1"/>
  <c r="I2323" i="14"/>
  <c r="K2323" i="14" s="1"/>
  <c r="I2324" i="14"/>
  <c r="I2325" i="14"/>
  <c r="I2326" i="14"/>
  <c r="K2326" i="14" s="1"/>
  <c r="I2327" i="14"/>
  <c r="K2327" i="14" s="1"/>
  <c r="I2328" i="14"/>
  <c r="K2328" i="14" s="1"/>
  <c r="I2329" i="14"/>
  <c r="K2329" i="14" s="1"/>
  <c r="I2330" i="14"/>
  <c r="K2330" i="14" s="1"/>
  <c r="I2331" i="14"/>
  <c r="K2331" i="14" s="1"/>
  <c r="I2332" i="14"/>
  <c r="K2332" i="14" s="1"/>
  <c r="I2333" i="14"/>
  <c r="K2333" i="14" s="1"/>
  <c r="I2334" i="14"/>
  <c r="K2334" i="14" s="1"/>
  <c r="I2335" i="14"/>
  <c r="K2335" i="14" s="1"/>
  <c r="I2336" i="14"/>
  <c r="K2336" i="14" s="1"/>
  <c r="I2337" i="14"/>
  <c r="K2337" i="14" s="1"/>
  <c r="I2338" i="14"/>
  <c r="K2338" i="14" s="1"/>
  <c r="I2339" i="14"/>
  <c r="K2339" i="14" s="1"/>
  <c r="I2340" i="14"/>
  <c r="K2340" i="14" s="1"/>
  <c r="I2341" i="14"/>
  <c r="K2341" i="14" s="1"/>
  <c r="I2342" i="14"/>
  <c r="K2342" i="14" s="1"/>
  <c r="I2343" i="14"/>
  <c r="K2343" i="14" s="1"/>
  <c r="I2344" i="14"/>
  <c r="K2344" i="14" s="1"/>
  <c r="I2345" i="14"/>
  <c r="K2345" i="14" s="1"/>
  <c r="I2346" i="14"/>
  <c r="K2346" i="14" s="1"/>
  <c r="I863" i="14"/>
  <c r="K863" i="14" s="1"/>
  <c r="I2347" i="14"/>
  <c r="I2348" i="14"/>
  <c r="K2348" i="14" s="1"/>
  <c r="I2349" i="14"/>
  <c r="K2349" i="14" s="1"/>
  <c r="I2350" i="14"/>
  <c r="K2350" i="14" s="1"/>
  <c r="I2351" i="14"/>
  <c r="K2351" i="14" s="1"/>
  <c r="I2352" i="14"/>
  <c r="K2352" i="14" s="1"/>
  <c r="I2353" i="14"/>
  <c r="K2353" i="14" s="1"/>
  <c r="I2354" i="14"/>
  <c r="K2354" i="14" s="1"/>
  <c r="I2355" i="14"/>
  <c r="K2355" i="14" s="1"/>
  <c r="I2356" i="14"/>
  <c r="I2357" i="14"/>
  <c r="K2357" i="14" s="1"/>
  <c r="I2358" i="14"/>
  <c r="K2358" i="14" s="1"/>
  <c r="I2359" i="14"/>
  <c r="K2359" i="14" s="1"/>
  <c r="I2360" i="14"/>
  <c r="K2360" i="14" s="1"/>
  <c r="I2361" i="14"/>
  <c r="K2361" i="14" s="1"/>
  <c r="I2362" i="14"/>
  <c r="K2362" i="14" s="1"/>
  <c r="I2363" i="14"/>
  <c r="K2363" i="14" s="1"/>
  <c r="I2364" i="14"/>
  <c r="K2364" i="14" s="1"/>
  <c r="I2365" i="14"/>
  <c r="K2365" i="14" s="1"/>
  <c r="I2366" i="14"/>
  <c r="K2366" i="14" s="1"/>
  <c r="I2367" i="14"/>
  <c r="K2367" i="14" s="1"/>
  <c r="I2368" i="14"/>
  <c r="K2368" i="14" s="1"/>
  <c r="I2369" i="14"/>
  <c r="K2369" i="14" s="1"/>
  <c r="I2370" i="14"/>
  <c r="K2370" i="14" s="1"/>
  <c r="I2371" i="14"/>
  <c r="K2371" i="14" s="1"/>
  <c r="I2372" i="14"/>
  <c r="K2372" i="14" s="1"/>
  <c r="I2373" i="14"/>
  <c r="K2373" i="14" s="1"/>
  <c r="I2374" i="14"/>
  <c r="K2374" i="14" s="1"/>
  <c r="I2375" i="14"/>
  <c r="K2375" i="14" s="1"/>
  <c r="I2376" i="14"/>
  <c r="K2376" i="14" s="1"/>
  <c r="I555" i="14"/>
  <c r="K555" i="14" s="1"/>
  <c r="I2377" i="14"/>
  <c r="K2377" i="14" s="1"/>
  <c r="I2378" i="14"/>
  <c r="K2378" i="14" s="1"/>
  <c r="I2379" i="14"/>
  <c r="K2379" i="14" s="1"/>
  <c r="I2380" i="14"/>
  <c r="K2380" i="14" s="1"/>
  <c r="I2381" i="14"/>
  <c r="K2381" i="14" s="1"/>
  <c r="I2382" i="14"/>
  <c r="K2382" i="14" s="1"/>
  <c r="I2383" i="14"/>
  <c r="K2383" i="14" s="1"/>
  <c r="I2384" i="14"/>
  <c r="K2384" i="14" s="1"/>
  <c r="I2385" i="14"/>
  <c r="K2385" i="14" s="1"/>
  <c r="I2386" i="14"/>
  <c r="K2386" i="14" s="1"/>
  <c r="I2387" i="14"/>
  <c r="K2387" i="14" s="1"/>
  <c r="I2388" i="14"/>
  <c r="K2388" i="14" s="1"/>
  <c r="I2389" i="14"/>
  <c r="K2389" i="14" s="1"/>
  <c r="I2390" i="14"/>
  <c r="K2390" i="14" s="1"/>
  <c r="I2391" i="14"/>
  <c r="K2391" i="14" s="1"/>
  <c r="I2392" i="14"/>
  <c r="K2392" i="14" s="1"/>
  <c r="I2393" i="14"/>
  <c r="K2393" i="14" s="1"/>
  <c r="I2394" i="14"/>
  <c r="K2394" i="14" s="1"/>
  <c r="I2395" i="14"/>
  <c r="K2395" i="14" s="1"/>
  <c r="I2396" i="14"/>
  <c r="K2396" i="14" s="1"/>
  <c r="I2397" i="14"/>
  <c r="K2397" i="14" s="1"/>
  <c r="I2398" i="14"/>
  <c r="K2398" i="14" s="1"/>
  <c r="I2399" i="14"/>
  <c r="K2399" i="14" s="1"/>
  <c r="I2400" i="14"/>
  <c r="K2400" i="14" s="1"/>
  <c r="I2401" i="14"/>
  <c r="K2401" i="14" s="1"/>
  <c r="I2402" i="14"/>
  <c r="K2402" i="14" s="1"/>
  <c r="I2403" i="14"/>
  <c r="K2403" i="14" s="1"/>
  <c r="I2404" i="14"/>
  <c r="K2404" i="14" s="1"/>
  <c r="I2405" i="14"/>
  <c r="K2405" i="14" s="1"/>
  <c r="I2406" i="14"/>
  <c r="K2406" i="14" s="1"/>
  <c r="I2407" i="14"/>
  <c r="K2407" i="14" s="1"/>
  <c r="I2408" i="14"/>
  <c r="K2408" i="14" s="1"/>
  <c r="I2409" i="14"/>
  <c r="K2409" i="14" s="1"/>
  <c r="I2410" i="14"/>
  <c r="I2411" i="14"/>
  <c r="K2411" i="14" s="1"/>
  <c r="I2412" i="14"/>
  <c r="K2412" i="14" s="1"/>
  <c r="I2413" i="14"/>
  <c r="K2413" i="14" s="1"/>
  <c r="I2414" i="14"/>
  <c r="K2414" i="14" s="1"/>
  <c r="I2415" i="14"/>
  <c r="K2415" i="14" s="1"/>
  <c r="I2416" i="14"/>
  <c r="K2416" i="14" s="1"/>
  <c r="I2417" i="14"/>
  <c r="K2417" i="14" s="1"/>
  <c r="I2418" i="14"/>
  <c r="K2418" i="14" s="1"/>
  <c r="I2419" i="14"/>
  <c r="I2420" i="14"/>
  <c r="K2420" i="14" s="1"/>
  <c r="I2421" i="14"/>
  <c r="K2421" i="14" s="1"/>
  <c r="I2422" i="14"/>
  <c r="K2422" i="14" s="1"/>
  <c r="I2423" i="14"/>
  <c r="K2423" i="14" s="1"/>
  <c r="I2424" i="14"/>
  <c r="K2424" i="14" s="1"/>
  <c r="I2425" i="14"/>
  <c r="K2425" i="14" s="1"/>
  <c r="I2426" i="14"/>
  <c r="K2426" i="14" s="1"/>
  <c r="I2427" i="14"/>
  <c r="K2427" i="14" s="1"/>
  <c r="I2428" i="14"/>
  <c r="K2428" i="14" s="1"/>
  <c r="I595" i="14"/>
  <c r="K595" i="14" s="1"/>
  <c r="I2429" i="14"/>
  <c r="K2429" i="14" s="1"/>
  <c r="I2430" i="14"/>
  <c r="K2430" i="14" s="1"/>
  <c r="I2431" i="14"/>
  <c r="K2431" i="14" s="1"/>
  <c r="I2432" i="14"/>
  <c r="K2432" i="14" s="1"/>
  <c r="I2433" i="14"/>
  <c r="K2433" i="14" s="1"/>
  <c r="I2434" i="14"/>
  <c r="K2434" i="14" s="1"/>
  <c r="I2435" i="14"/>
  <c r="K2435" i="14" s="1"/>
  <c r="I2436" i="14"/>
  <c r="K2436" i="14" s="1"/>
  <c r="I2437" i="14"/>
  <c r="K2437" i="14" s="1"/>
  <c r="I2438" i="14"/>
  <c r="K2438" i="14" s="1"/>
  <c r="I2439" i="14"/>
  <c r="K2439" i="14" s="1"/>
  <c r="I2440" i="14"/>
  <c r="K2440" i="14" s="1"/>
  <c r="I2441" i="14"/>
  <c r="K2441" i="14" s="1"/>
  <c r="I2442" i="14"/>
  <c r="K2442" i="14" s="1"/>
  <c r="I2443" i="14"/>
  <c r="I2444" i="14"/>
  <c r="K2444" i="14" s="1"/>
  <c r="I2445" i="14"/>
  <c r="K2445" i="14" s="1"/>
  <c r="I2446" i="14"/>
  <c r="K2446" i="14" s="1"/>
  <c r="I2447" i="14"/>
  <c r="K2447" i="14" s="1"/>
  <c r="I2448" i="14"/>
  <c r="K2448" i="14" s="1"/>
  <c r="I2449" i="14"/>
  <c r="K2449" i="14" s="1"/>
  <c r="I2450" i="14"/>
  <c r="I2451" i="14"/>
  <c r="K2451" i="14" s="1"/>
  <c r="I2452" i="14"/>
  <c r="K2452" i="14" s="1"/>
  <c r="I2453" i="14"/>
  <c r="K2453" i="14" s="1"/>
  <c r="I2454" i="14"/>
  <c r="K2454" i="14" s="1"/>
  <c r="I2455" i="14"/>
  <c r="K2455" i="14" s="1"/>
  <c r="I2456" i="14"/>
  <c r="K2456" i="14" s="1"/>
  <c r="I2457" i="14"/>
  <c r="K2457" i="14" s="1"/>
  <c r="I2458" i="14"/>
  <c r="K2458" i="14" s="1"/>
  <c r="I2459" i="14"/>
  <c r="K2459" i="14" s="1"/>
  <c r="I596" i="14"/>
  <c r="K596" i="14" s="1"/>
  <c r="I2460" i="14"/>
  <c r="K2460" i="14" s="1"/>
  <c r="I2461" i="14"/>
  <c r="K2461" i="14" s="1"/>
  <c r="I2462" i="14"/>
  <c r="K2462" i="14" s="1"/>
  <c r="I2463" i="14"/>
  <c r="K2463" i="14" s="1"/>
  <c r="I2464" i="14"/>
  <c r="K2464" i="14" s="1"/>
  <c r="I2465" i="14"/>
  <c r="K2465" i="14" s="1"/>
  <c r="I2466" i="14"/>
  <c r="I2467" i="14"/>
  <c r="K2467" i="14" s="1"/>
  <c r="I2468" i="14"/>
  <c r="K2468" i="14" s="1"/>
  <c r="I2469" i="14"/>
  <c r="K2469" i="14" s="1"/>
  <c r="I2470" i="14"/>
  <c r="K2470" i="14" s="1"/>
  <c r="I2471" i="14"/>
  <c r="K2471" i="14" s="1"/>
  <c r="I2472" i="14"/>
  <c r="I2473" i="14"/>
  <c r="K2473" i="14" s="1"/>
  <c r="I2474" i="14"/>
  <c r="K2474" i="14" s="1"/>
  <c r="I2475" i="14"/>
  <c r="K2475" i="14" s="1"/>
  <c r="I2476" i="14"/>
  <c r="K2476" i="14" s="1"/>
  <c r="I2477" i="14"/>
  <c r="K2477" i="14" s="1"/>
  <c r="I2478" i="14"/>
  <c r="I2479" i="14"/>
  <c r="I2480" i="14"/>
  <c r="K2480" i="14" s="1"/>
  <c r="I2481" i="14"/>
  <c r="K2481" i="14" s="1"/>
  <c r="I2482" i="14"/>
  <c r="K2482" i="14" s="1"/>
  <c r="I2483" i="14"/>
  <c r="K2483" i="14" s="1"/>
  <c r="I2484" i="14"/>
  <c r="K2484" i="14" s="1"/>
  <c r="I2485" i="14"/>
  <c r="K2485" i="14" s="1"/>
  <c r="I2486" i="14"/>
  <c r="K2486" i="14" s="1"/>
  <c r="I2487" i="14"/>
  <c r="K2487" i="14" s="1"/>
  <c r="I864" i="14"/>
  <c r="K864" i="14" s="1"/>
  <c r="I2488" i="14"/>
  <c r="K2488" i="14" s="1"/>
  <c r="I2489" i="14"/>
  <c r="K2489" i="14" s="1"/>
  <c r="I2490" i="14"/>
  <c r="K2490" i="14" s="1"/>
  <c r="I2491" i="14"/>
  <c r="K2491" i="14" s="1"/>
  <c r="I2492" i="14"/>
  <c r="K2492" i="14" s="1"/>
  <c r="I2493" i="14"/>
  <c r="K2493" i="14" s="1"/>
  <c r="I2494" i="14"/>
  <c r="K2494" i="14" s="1"/>
  <c r="I2495" i="14"/>
  <c r="K2495" i="14" s="1"/>
  <c r="I2496" i="14"/>
  <c r="K2496" i="14" s="1"/>
  <c r="I2497" i="14"/>
  <c r="K2497" i="14" s="1"/>
  <c r="I2498" i="14"/>
  <c r="K2498" i="14" s="1"/>
  <c r="I2499" i="14"/>
  <c r="K2499" i="14" s="1"/>
  <c r="I2500" i="14"/>
  <c r="K2500" i="14" s="1"/>
  <c r="I2501" i="14"/>
  <c r="K2501" i="14" s="1"/>
  <c r="I2502" i="14"/>
  <c r="K2502" i="14" s="1"/>
  <c r="I2503" i="14"/>
  <c r="I2504" i="14"/>
  <c r="K2504" i="14" s="1"/>
  <c r="I2505" i="14"/>
  <c r="K2505" i="14" s="1"/>
  <c r="I2506" i="14"/>
  <c r="K2506" i="14" s="1"/>
  <c r="I2507" i="14"/>
  <c r="K2507" i="14" s="1"/>
  <c r="I2508" i="14"/>
  <c r="K2508" i="14" s="1"/>
  <c r="I2509" i="14"/>
  <c r="K2509" i="14" s="1"/>
  <c r="I2510" i="14"/>
  <c r="K2510" i="14" s="1"/>
  <c r="I2511" i="14"/>
  <c r="K2511" i="14" s="1"/>
  <c r="I2512" i="14"/>
  <c r="K2512" i="14" s="1"/>
  <c r="I2513" i="14"/>
  <c r="I2514" i="14"/>
  <c r="K2514" i="14" s="1"/>
  <c r="I2515" i="14"/>
  <c r="K2515" i="14" s="1"/>
  <c r="I2516" i="14"/>
  <c r="K2516" i="14" s="1"/>
  <c r="I2517" i="14"/>
  <c r="K2517" i="14" s="1"/>
  <c r="I2518" i="14"/>
  <c r="K2518" i="14" s="1"/>
  <c r="I2519" i="14"/>
  <c r="K2519" i="14" s="1"/>
  <c r="I2520" i="14"/>
  <c r="K2520" i="14" s="1"/>
  <c r="I2521" i="14"/>
  <c r="K2521" i="14" s="1"/>
  <c r="I2522" i="14"/>
  <c r="K2522" i="14" s="1"/>
  <c r="I2523" i="14"/>
  <c r="K2523" i="14" s="1"/>
  <c r="I2524" i="14"/>
  <c r="K2524" i="14" s="1"/>
  <c r="I2525" i="14"/>
  <c r="K2525" i="14" s="1"/>
  <c r="I2526" i="14"/>
  <c r="K2526" i="14" s="1"/>
  <c r="I2527" i="14"/>
  <c r="K2527" i="14" s="1"/>
  <c r="I2528" i="14"/>
  <c r="K2528" i="14" s="1"/>
  <c r="I2529" i="14"/>
  <c r="K2529" i="14" s="1"/>
  <c r="I2530" i="14"/>
  <c r="K2530" i="14" s="1"/>
  <c r="I2531" i="14"/>
  <c r="I2532" i="14"/>
  <c r="K2532" i="14" s="1"/>
  <c r="I2533" i="14"/>
  <c r="K2533" i="14" s="1"/>
  <c r="I2534" i="14"/>
  <c r="K2534" i="14" s="1"/>
  <c r="I2535" i="14"/>
  <c r="K2535" i="14" s="1"/>
  <c r="I865" i="14"/>
  <c r="I2536" i="14"/>
  <c r="K2536" i="14" s="1"/>
  <c r="I2537" i="14"/>
  <c r="K2537" i="14" s="1"/>
  <c r="I2538" i="14"/>
  <c r="K2538" i="14" s="1"/>
  <c r="I544" i="14"/>
  <c r="K544" i="14" s="1"/>
  <c r="I2539" i="14"/>
  <c r="K2539" i="14" s="1"/>
  <c r="I2540" i="14"/>
  <c r="K2540" i="14" s="1"/>
  <c r="I2541" i="14"/>
  <c r="K2541" i="14" s="1"/>
  <c r="I2542" i="14"/>
  <c r="K2542" i="14" s="1"/>
  <c r="I2543" i="14"/>
  <c r="K2543" i="14" s="1"/>
  <c r="I2544" i="14"/>
  <c r="K2544" i="14" s="1"/>
  <c r="I2545" i="14"/>
  <c r="K2545" i="14" s="1"/>
  <c r="I2546" i="14"/>
  <c r="K2546" i="14" s="1"/>
  <c r="I2547" i="14"/>
  <c r="K2547" i="14" s="1"/>
  <c r="I2548" i="14"/>
  <c r="K2548" i="14" s="1"/>
  <c r="I2549" i="14"/>
  <c r="K2549" i="14" s="1"/>
  <c r="I2550" i="14"/>
  <c r="K2550" i="14" s="1"/>
  <c r="I2551" i="14"/>
  <c r="K2551" i="14" s="1"/>
  <c r="I2552" i="14"/>
  <c r="K2552" i="14" s="1"/>
  <c r="I2553" i="14"/>
  <c r="K2553" i="14" s="1"/>
  <c r="I2554" i="14"/>
  <c r="K2554" i="14" s="1"/>
  <c r="I2555" i="14"/>
  <c r="K2555" i="14" s="1"/>
  <c r="I2556" i="14"/>
  <c r="K2556" i="14" s="1"/>
  <c r="I2557" i="14"/>
  <c r="K2557" i="14" s="1"/>
  <c r="I2558" i="14"/>
  <c r="K2558" i="14" s="1"/>
  <c r="I2559" i="14"/>
  <c r="K2559" i="14" s="1"/>
  <c r="I2560" i="14"/>
  <c r="K2560" i="14" s="1"/>
  <c r="I2561" i="14"/>
  <c r="K2561" i="14" s="1"/>
  <c r="I2562" i="14"/>
  <c r="K2562" i="14" s="1"/>
  <c r="I2563" i="14"/>
  <c r="K2563" i="14" s="1"/>
  <c r="I2564" i="14"/>
  <c r="K2564" i="14" s="1"/>
  <c r="I2565" i="14"/>
  <c r="K2565" i="14" s="1"/>
  <c r="I2566" i="14"/>
  <c r="K2566" i="14" s="1"/>
  <c r="I2567" i="14"/>
  <c r="K2567" i="14" s="1"/>
  <c r="I2568" i="14"/>
  <c r="K2568" i="14" s="1"/>
  <c r="I597" i="14"/>
  <c r="K597" i="14" s="1"/>
  <c r="I2569" i="14"/>
  <c r="K2569" i="14" s="1"/>
  <c r="I2570" i="14"/>
  <c r="K2570" i="14" s="1"/>
  <c r="I2571" i="14"/>
  <c r="K2571" i="14" s="1"/>
  <c r="I2572" i="14"/>
  <c r="K2572" i="14" s="1"/>
  <c r="I2573" i="14"/>
  <c r="K2573" i="14" s="1"/>
  <c r="I2574" i="14"/>
  <c r="K2574" i="14" s="1"/>
  <c r="I2575" i="14"/>
  <c r="K2575" i="14" s="1"/>
  <c r="I2576" i="14"/>
  <c r="K2576" i="14" s="1"/>
  <c r="I2577" i="14"/>
  <c r="K2577" i="14" s="1"/>
  <c r="I2578" i="14"/>
  <c r="K2578" i="14" s="1"/>
  <c r="I2579" i="14"/>
  <c r="K2579" i="14" s="1"/>
  <c r="I2580" i="14"/>
  <c r="K2580" i="14" s="1"/>
  <c r="I2581" i="14"/>
  <c r="K2581" i="14" s="1"/>
  <c r="I2582" i="14"/>
  <c r="K2582" i="14" s="1"/>
  <c r="I2583" i="14"/>
  <c r="K2583" i="14" s="1"/>
  <c r="I2584" i="14"/>
  <c r="K2584" i="14" s="1"/>
  <c r="I2585" i="14"/>
  <c r="K2585" i="14" s="1"/>
  <c r="I2586" i="14"/>
  <c r="K2586" i="14" s="1"/>
  <c r="I2587" i="14"/>
  <c r="K2587" i="14" s="1"/>
  <c r="I2588" i="14"/>
  <c r="K2588" i="14" s="1"/>
  <c r="I2589" i="14"/>
  <c r="K2589" i="14" s="1"/>
  <c r="I2590" i="14"/>
  <c r="K2590" i="14" s="1"/>
  <c r="I2591" i="14"/>
  <c r="K2591" i="14" s="1"/>
  <c r="I2592" i="14"/>
  <c r="I866" i="14"/>
  <c r="K866" i="14" s="1"/>
  <c r="I2593" i="14"/>
  <c r="K2593" i="14" s="1"/>
  <c r="I2594" i="14"/>
  <c r="K2594" i="14" s="1"/>
  <c r="I2595" i="14"/>
  <c r="K2595" i="14" s="1"/>
  <c r="I2596" i="14"/>
  <c r="K2596" i="14" s="1"/>
  <c r="I2597" i="14"/>
  <c r="K2597" i="14" s="1"/>
  <c r="I2598" i="14"/>
  <c r="K2598" i="14" s="1"/>
  <c r="I2599" i="14"/>
  <c r="K2599" i="14" s="1"/>
  <c r="I2600" i="14"/>
  <c r="K2600" i="14" s="1"/>
  <c r="I2601" i="14"/>
  <c r="K2601" i="14" s="1"/>
  <c r="I2602" i="14"/>
  <c r="K2602" i="14" s="1"/>
  <c r="I2603" i="14"/>
  <c r="K2603" i="14" s="1"/>
  <c r="I2604" i="14"/>
  <c r="K2604" i="14" s="1"/>
  <c r="I2605" i="14"/>
  <c r="K2605" i="14" s="1"/>
  <c r="I2606" i="14"/>
  <c r="K2606" i="14" s="1"/>
  <c r="I2607" i="14"/>
  <c r="K2607" i="14" s="1"/>
  <c r="I2608" i="14"/>
  <c r="I2609" i="14"/>
  <c r="K2609" i="14" s="1"/>
  <c r="I2610" i="14"/>
  <c r="K2610" i="14" s="1"/>
  <c r="I2611" i="14"/>
  <c r="K2611" i="14" s="1"/>
  <c r="I2612" i="14"/>
  <c r="K2612" i="14" s="1"/>
  <c r="I2613" i="14"/>
  <c r="K2613" i="14" s="1"/>
  <c r="I2614" i="14"/>
  <c r="K2614" i="14" s="1"/>
  <c r="I2615" i="14"/>
  <c r="K2615" i="14" s="1"/>
  <c r="I2616" i="14"/>
  <c r="K2616" i="14" s="1"/>
  <c r="I2617" i="14"/>
  <c r="K2617" i="14" s="1"/>
  <c r="I2618" i="14"/>
  <c r="K2618" i="14" s="1"/>
  <c r="I2619" i="14"/>
  <c r="K2619" i="14" s="1"/>
  <c r="I2620" i="14"/>
  <c r="K2620" i="14" s="1"/>
  <c r="I2621" i="14"/>
  <c r="K2621" i="14" s="1"/>
  <c r="I2622" i="14"/>
  <c r="K2622" i="14" s="1"/>
  <c r="I2623" i="14"/>
  <c r="K2623" i="14" s="1"/>
  <c r="I2624" i="14"/>
  <c r="K2624" i="14" s="1"/>
  <c r="I2625" i="14"/>
  <c r="K2625" i="14" s="1"/>
  <c r="I2626" i="14"/>
  <c r="K2626" i="14" s="1"/>
  <c r="I2627" i="14"/>
  <c r="K2627" i="14" s="1"/>
  <c r="I2628" i="14"/>
  <c r="K2628" i="14" s="1"/>
  <c r="I2629" i="14"/>
  <c r="K2629" i="14" s="1"/>
  <c r="I2630" i="14"/>
  <c r="K2630" i="14" s="1"/>
  <c r="I2631" i="14"/>
  <c r="K2631" i="14" s="1"/>
  <c r="I2632" i="14"/>
  <c r="K2632" i="14" s="1"/>
  <c r="I2633" i="14"/>
  <c r="K2633" i="14" s="1"/>
  <c r="I556" i="14"/>
  <c r="K556" i="14" s="1"/>
  <c r="I549" i="14"/>
  <c r="K549" i="14" s="1"/>
  <c r="I550" i="14"/>
  <c r="K550" i="14" s="1"/>
  <c r="I551" i="14"/>
  <c r="I557" i="14"/>
  <c r="K557" i="14" s="1"/>
  <c r="I569" i="14"/>
  <c r="I570" i="14"/>
  <c r="K570" i="14" s="1"/>
  <c r="I598" i="14"/>
  <c r="K598" i="14" s="1"/>
  <c r="I563" i="14"/>
  <c r="K563" i="14" s="1"/>
  <c r="I599" i="14"/>
  <c r="K599" i="14" s="1"/>
  <c r="I552" i="14"/>
  <c r="K552" i="14" s="1"/>
  <c r="I564" i="14"/>
  <c r="K564" i="14" s="1"/>
  <c r="I660" i="14"/>
  <c r="K660" i="14" s="1"/>
  <c r="I571" i="14"/>
  <c r="K571" i="14" s="1"/>
  <c r="I867" i="14"/>
  <c r="I600" i="14"/>
  <c r="K600" i="14" s="1"/>
  <c r="I661" i="14"/>
  <c r="K661" i="14" s="1"/>
  <c r="I868" i="14"/>
  <c r="K868" i="14" s="1"/>
  <c r="I662" i="14"/>
  <c r="K662" i="14" s="1"/>
  <c r="I572" i="14"/>
  <c r="K572" i="14" s="1"/>
  <c r="I573" i="14"/>
  <c r="K573" i="14" s="1"/>
  <c r="I601" i="14"/>
  <c r="K601" i="14" s="1"/>
  <c r="I565" i="14"/>
  <c r="K565" i="14" s="1"/>
  <c r="I574" i="14"/>
  <c r="K574" i="14" s="1"/>
  <c r="I869" i="14"/>
  <c r="I870" i="14"/>
  <c r="K870" i="14" s="1"/>
  <c r="I663" i="14"/>
  <c r="K663" i="14" s="1"/>
  <c r="I602" i="14"/>
  <c r="K602" i="14" s="1"/>
  <c r="I664" i="14"/>
  <c r="K664" i="14" s="1"/>
  <c r="I665" i="14"/>
  <c r="K665" i="14" s="1"/>
  <c r="I871" i="14"/>
  <c r="K871" i="14" s="1"/>
  <c r="I872" i="14"/>
  <c r="K872" i="14" s="1"/>
  <c r="I873" i="14"/>
  <c r="K873" i="14" s="1"/>
  <c r="I874" i="14"/>
  <c r="K874" i="14" s="1"/>
  <c r="I603" i="14"/>
  <c r="K603" i="14" s="1"/>
  <c r="I875" i="14"/>
  <c r="K875" i="14" s="1"/>
  <c r="I876" i="14"/>
  <c r="K876" i="14" s="1"/>
  <c r="I604" i="14"/>
  <c r="K604" i="14" s="1"/>
  <c r="I877" i="14"/>
  <c r="K877" i="14" s="1"/>
  <c r="I575" i="14"/>
  <c r="K575" i="14" s="1"/>
  <c r="I666" i="14"/>
  <c r="K666" i="14" s="1"/>
  <c r="I576" i="14"/>
  <c r="K576" i="14" s="1"/>
  <c r="I878" i="14"/>
  <c r="K878" i="14" s="1"/>
  <c r="I605" i="14"/>
  <c r="K605" i="14" s="1"/>
  <c r="I667" i="14"/>
  <c r="K667" i="14" s="1"/>
  <c r="I2634" i="14"/>
  <c r="K2634" i="14" s="1"/>
  <c r="I2635" i="14"/>
  <c r="K2635" i="14" s="1"/>
  <c r="I2636" i="14"/>
  <c r="K2636" i="14" s="1"/>
  <c r="I2637" i="14"/>
  <c r="K2637" i="14" s="1"/>
  <c r="I2638" i="14"/>
  <c r="K2638" i="14" s="1"/>
  <c r="I2639" i="14"/>
  <c r="K2639" i="14" s="1"/>
  <c r="I2640" i="14"/>
  <c r="K2640" i="14" s="1"/>
  <c r="I2641" i="14"/>
  <c r="K2641" i="14" s="1"/>
  <c r="I2642" i="14"/>
  <c r="K2642" i="14" s="1"/>
  <c r="I879" i="14"/>
  <c r="K879" i="14" s="1"/>
  <c r="I2643" i="14"/>
  <c r="K2643" i="14" s="1"/>
  <c r="I668" i="14"/>
  <c r="K668" i="14" s="1"/>
  <c r="I2644" i="14"/>
  <c r="K2644" i="14" s="1"/>
  <c r="I2645" i="14"/>
  <c r="K2645" i="14" s="1"/>
  <c r="I880" i="14"/>
  <c r="K880" i="14" s="1"/>
  <c r="I881" i="14"/>
  <c r="K881" i="14" s="1"/>
  <c r="I2646" i="14"/>
  <c r="K2646" i="14" s="1"/>
  <c r="I2647" i="14"/>
  <c r="K2647" i="14" s="1"/>
  <c r="I882" i="14"/>
  <c r="K882" i="14" s="1"/>
  <c r="I2648" i="14"/>
  <c r="K2648" i="14" s="1"/>
  <c r="I2649" i="14"/>
  <c r="K2649" i="14" s="1"/>
  <c r="I669" i="14"/>
  <c r="K669" i="14" s="1"/>
  <c r="I2650" i="14"/>
  <c r="I2651" i="14"/>
  <c r="K2651" i="14" s="1"/>
  <c r="I2652" i="14"/>
  <c r="K2652" i="14" s="1"/>
  <c r="I2653" i="14"/>
  <c r="K2653" i="14" s="1"/>
  <c r="I670" i="14"/>
  <c r="K670" i="14" s="1"/>
  <c r="I671" i="14"/>
  <c r="K671" i="14" s="1"/>
  <c r="I883" i="14"/>
  <c r="K883" i="14" s="1"/>
  <c r="I884" i="14"/>
  <c r="K884" i="14" s="1"/>
  <c r="I672" i="14"/>
  <c r="K672" i="14" s="1"/>
  <c r="I885" i="14"/>
  <c r="K885" i="14" s="1"/>
  <c r="I886" i="14"/>
  <c r="K886" i="14" s="1"/>
  <c r="I2654" i="14"/>
  <c r="K2654" i="14" s="1"/>
  <c r="I673" i="14"/>
  <c r="K673" i="14" s="1"/>
  <c r="I2655" i="14"/>
  <c r="K2655" i="14" s="1"/>
  <c r="I2656" i="14"/>
  <c r="K2656" i="14" s="1"/>
  <c r="I2657" i="14"/>
  <c r="K2657" i="14" s="1"/>
  <c r="I674" i="14"/>
  <c r="K674" i="14" s="1"/>
  <c r="I887" i="14"/>
  <c r="K887" i="14" s="1"/>
  <c r="I2658" i="14"/>
  <c r="K2658" i="14" s="1"/>
  <c r="I888" i="14"/>
  <c r="K888" i="14" s="1"/>
  <c r="I2659" i="14"/>
  <c r="K2659" i="14" s="1"/>
  <c r="I2660" i="14"/>
  <c r="K2660" i="14" s="1"/>
  <c r="I2661" i="14"/>
  <c r="K2661" i="14" s="1"/>
  <c r="I2662" i="14"/>
  <c r="K2662" i="14" s="1"/>
  <c r="I2663" i="14"/>
  <c r="K2663" i="14" s="1"/>
  <c r="I2664" i="14"/>
  <c r="K2664" i="14" s="1"/>
  <c r="I675" i="14"/>
  <c r="K675" i="14" s="1"/>
  <c r="I2665" i="14"/>
  <c r="K2665" i="14" s="1"/>
  <c r="I2666" i="14"/>
  <c r="K2666" i="14" s="1"/>
  <c r="I889" i="14"/>
  <c r="K889" i="14" s="1"/>
  <c r="I2667" i="14"/>
  <c r="K2667" i="14" s="1"/>
  <c r="I2668" i="14"/>
  <c r="K2668" i="14" s="1"/>
  <c r="I2669" i="14"/>
  <c r="K2669" i="14" s="1"/>
  <c r="I2670" i="14"/>
  <c r="K2670" i="14" s="1"/>
  <c r="I606" i="14"/>
  <c r="K606" i="14" s="1"/>
  <c r="I890" i="14"/>
  <c r="K890" i="14" s="1"/>
  <c r="I676" i="14"/>
  <c r="K676" i="14" s="1"/>
  <c r="I891" i="14"/>
  <c r="K891" i="14" s="1"/>
  <c r="I2671" i="14"/>
  <c r="I2672" i="14"/>
  <c r="K2672" i="14" s="1"/>
  <c r="I2673" i="14"/>
  <c r="K2673" i="14" s="1"/>
  <c r="I677" i="14"/>
  <c r="K677" i="14" s="1"/>
  <c r="I2674" i="14"/>
  <c r="K2674" i="14" s="1"/>
  <c r="I2675" i="14"/>
  <c r="K2675" i="14" s="1"/>
  <c r="I678" i="14"/>
  <c r="K678" i="14" s="1"/>
  <c r="I679" i="14"/>
  <c r="K679" i="14" s="1"/>
  <c r="I2676" i="14"/>
  <c r="I2677" i="14"/>
  <c r="K2677" i="14" s="1"/>
  <c r="I2678" i="14"/>
  <c r="K2678" i="14" s="1"/>
  <c r="I2679" i="14"/>
  <c r="K2679" i="14" s="1"/>
  <c r="I2680" i="14"/>
  <c r="K2680" i="14" s="1"/>
  <c r="I2681" i="14"/>
  <c r="I2682" i="14"/>
  <c r="K2682" i="14" s="1"/>
  <c r="I892" i="14"/>
  <c r="K892" i="14" s="1"/>
  <c r="I2683" i="14"/>
  <c r="K2683" i="14" s="1"/>
  <c r="I680" i="14"/>
  <c r="K680" i="14" s="1"/>
  <c r="I2684" i="14"/>
  <c r="K2684" i="14" s="1"/>
  <c r="I893" i="14"/>
  <c r="K893" i="14" s="1"/>
  <c r="I2685" i="14"/>
  <c r="K2685" i="14" s="1"/>
  <c r="I681" i="14"/>
  <c r="K681" i="14" s="1"/>
  <c r="I894" i="14"/>
  <c r="K894" i="14" s="1"/>
  <c r="I2686" i="14"/>
  <c r="K2686" i="14" s="1"/>
  <c r="I682" i="14"/>
  <c r="K682" i="14" s="1"/>
  <c r="I2687" i="14"/>
  <c r="K2687" i="14" s="1"/>
  <c r="I2688" i="14"/>
  <c r="K2688" i="14" s="1"/>
  <c r="I2689" i="14"/>
  <c r="K2689" i="14" s="1"/>
  <c r="I2690" i="14"/>
  <c r="K2690" i="14" s="1"/>
  <c r="I607" i="14"/>
  <c r="K607" i="14" s="1"/>
  <c r="I2691" i="14"/>
  <c r="K2691" i="14" s="1"/>
  <c r="I895" i="14"/>
  <c r="K895" i="14" s="1"/>
  <c r="I2692" i="14"/>
  <c r="K2692" i="14" s="1"/>
  <c r="I2693" i="14"/>
  <c r="K2693" i="14" s="1"/>
  <c r="I896" i="14"/>
  <c r="K896" i="14" s="1"/>
  <c r="I2694" i="14"/>
  <c r="K2694" i="14" s="1"/>
  <c r="I2695" i="14"/>
  <c r="K2695" i="14" s="1"/>
  <c r="I897" i="14"/>
  <c r="K897" i="14" s="1"/>
  <c r="I2696" i="14"/>
  <c r="K2696" i="14" s="1"/>
  <c r="I2697" i="14"/>
  <c r="K2697" i="14" s="1"/>
  <c r="I898" i="14"/>
  <c r="K898" i="14" s="1"/>
  <c r="I2698" i="14"/>
  <c r="K2698" i="14" s="1"/>
  <c r="I683" i="14"/>
  <c r="K683" i="14" s="1"/>
  <c r="I2699" i="14"/>
  <c r="K2699" i="14" s="1"/>
  <c r="I2700" i="14"/>
  <c r="K2700" i="14" s="1"/>
  <c r="I899" i="14"/>
  <c r="K899" i="14" s="1"/>
  <c r="I2701" i="14"/>
  <c r="K2701" i="14" s="1"/>
  <c r="I2702" i="14"/>
  <c r="K2702" i="14" s="1"/>
  <c r="I900" i="14"/>
  <c r="K900" i="14" s="1"/>
  <c r="I2703" i="14"/>
  <c r="K2703" i="14" s="1"/>
  <c r="I2704" i="14"/>
  <c r="K2704" i="14" s="1"/>
  <c r="I2705" i="14"/>
  <c r="K2705" i="14" s="1"/>
  <c r="I2706" i="14"/>
  <c r="K2706" i="14" s="1"/>
  <c r="I2707" i="14"/>
  <c r="K2707" i="14" s="1"/>
  <c r="I2708" i="14"/>
  <c r="K2708" i="14" s="1"/>
  <c r="I684" i="14"/>
  <c r="K684" i="14" s="1"/>
  <c r="I2709" i="14"/>
  <c r="K2709" i="14" s="1"/>
  <c r="I2710" i="14"/>
  <c r="K2710" i="14" s="1"/>
  <c r="I2711" i="14"/>
  <c r="K2711" i="14" s="1"/>
  <c r="I2712" i="14"/>
  <c r="K2712" i="14" s="1"/>
  <c r="I901" i="14"/>
  <c r="K901" i="14" s="1"/>
  <c r="I902" i="14"/>
  <c r="K902" i="14" s="1"/>
  <c r="I903" i="14"/>
  <c r="K903" i="14" s="1"/>
  <c r="I2713" i="14"/>
  <c r="K2713" i="14" s="1"/>
  <c r="I904" i="14"/>
  <c r="K904" i="14" s="1"/>
  <c r="I685" i="14"/>
  <c r="K685" i="14" s="1"/>
  <c r="I2714" i="14"/>
  <c r="K2714" i="14" s="1"/>
  <c r="I905" i="14"/>
  <c r="K905" i="14" s="1"/>
  <c r="I2715" i="14"/>
  <c r="K2715" i="14" s="1"/>
  <c r="I906" i="14"/>
  <c r="K906" i="14" s="1"/>
  <c r="I686" i="14"/>
  <c r="K686" i="14" s="1"/>
  <c r="I2716" i="14"/>
  <c r="K2716" i="14" s="1"/>
  <c r="I2717" i="14"/>
  <c r="K2717" i="14" s="1"/>
  <c r="I687" i="14"/>
  <c r="K687" i="14" s="1"/>
  <c r="I2718" i="14"/>
  <c r="K2718" i="14" s="1"/>
  <c r="I2719" i="14"/>
  <c r="K2719" i="14" s="1"/>
  <c r="I2720" i="14"/>
  <c r="K2720" i="14" s="1"/>
  <c r="I2721" i="14"/>
  <c r="K2721" i="14" s="1"/>
  <c r="I2722" i="14"/>
  <c r="K2722" i="14" s="1"/>
  <c r="I688" i="14"/>
  <c r="K688" i="14" s="1"/>
  <c r="I907" i="14"/>
  <c r="K907" i="14" s="1"/>
  <c r="I908" i="14"/>
  <c r="K908" i="14" s="1"/>
  <c r="I689" i="14"/>
  <c r="K689" i="14" s="1"/>
  <c r="I2723" i="14"/>
  <c r="K2723" i="14" s="1"/>
  <c r="I2724" i="14"/>
  <c r="K2724" i="14" s="1"/>
  <c r="I909" i="14"/>
  <c r="K909" i="14" s="1"/>
  <c r="I2725" i="14"/>
  <c r="K2725" i="14" s="1"/>
  <c r="I2726" i="14"/>
  <c r="K2726" i="14" s="1"/>
  <c r="I2727" i="14"/>
  <c r="K2727" i="14" s="1"/>
  <c r="I910" i="14"/>
  <c r="K910" i="14" s="1"/>
  <c r="I911" i="14"/>
  <c r="I912" i="14"/>
  <c r="K912" i="14" s="1"/>
  <c r="I690" i="14"/>
  <c r="K690" i="14" s="1"/>
  <c r="I2728" i="14"/>
  <c r="K2728" i="14" s="1"/>
  <c r="I913" i="14"/>
  <c r="K913" i="14" s="1"/>
  <c r="I914" i="14"/>
  <c r="K914" i="14" s="1"/>
  <c r="I2729" i="14"/>
  <c r="K2729" i="14" s="1"/>
  <c r="I691" i="14"/>
  <c r="K691" i="14" s="1"/>
  <c r="I915" i="14"/>
  <c r="K915" i="14" s="1"/>
  <c r="I2730" i="14"/>
  <c r="K2730" i="14" s="1"/>
  <c r="I2731" i="14"/>
  <c r="K2731" i="14" s="1"/>
  <c r="I916" i="14"/>
  <c r="K916" i="14" s="1"/>
  <c r="I917" i="14"/>
  <c r="K917" i="14" s="1"/>
  <c r="I2732" i="14"/>
  <c r="K2732" i="14" s="1"/>
  <c r="I2733" i="14"/>
  <c r="K2733" i="14" s="1"/>
  <c r="I918" i="14"/>
  <c r="K918" i="14" s="1"/>
  <c r="I919" i="14"/>
  <c r="K919" i="14" s="1"/>
  <c r="I920" i="14"/>
  <c r="K920" i="14" s="1"/>
  <c r="I921" i="14"/>
  <c r="K921" i="14" s="1"/>
  <c r="I2734" i="14"/>
  <c r="K2734" i="14" s="1"/>
  <c r="I2735" i="14"/>
  <c r="K2735" i="14" s="1"/>
  <c r="I2736" i="14"/>
  <c r="K2736" i="14" s="1"/>
  <c r="I2737" i="14"/>
  <c r="K2737" i="14" s="1"/>
  <c r="I2738" i="14"/>
  <c r="K2738" i="14" s="1"/>
  <c r="I2739" i="14"/>
  <c r="K2739" i="14" s="1"/>
  <c r="I2740" i="14"/>
  <c r="K2740" i="14" s="1"/>
  <c r="I2741" i="14"/>
  <c r="K2741" i="14" s="1"/>
  <c r="I2742" i="14"/>
  <c r="K2742" i="14" s="1"/>
  <c r="I2743" i="14"/>
  <c r="K2743" i="14" s="1"/>
  <c r="I2744" i="14"/>
  <c r="K2744" i="14" s="1"/>
  <c r="I2745" i="14"/>
  <c r="K2745" i="14" s="1"/>
  <c r="I2746" i="14"/>
  <c r="K2746" i="14" s="1"/>
  <c r="I2747" i="14"/>
  <c r="K2747" i="14" s="1"/>
  <c r="I2748" i="14"/>
  <c r="K2748" i="14" s="1"/>
  <c r="I2749" i="14"/>
  <c r="K2749" i="14" s="1"/>
  <c r="I2750" i="14"/>
  <c r="K2750" i="14" s="1"/>
  <c r="I2751" i="14"/>
  <c r="K2751" i="14" s="1"/>
  <c r="I2752" i="14"/>
  <c r="K2752" i="14" s="1"/>
  <c r="I2753" i="14"/>
  <c r="K2753" i="14" s="1"/>
  <c r="I2754" i="14"/>
  <c r="K2754" i="14" s="1"/>
  <c r="I2755" i="14"/>
  <c r="K2755" i="14" s="1"/>
  <c r="K1395" i="14" l="1"/>
  <c r="K1802" i="14"/>
  <c r="K1733" i="14"/>
  <c r="K2592" i="14"/>
  <c r="K2531" i="14"/>
  <c r="K1620" i="14"/>
  <c r="K1556" i="14"/>
  <c r="K2278" i="14"/>
  <c r="K2184" i="14"/>
  <c r="K1362" i="14"/>
  <c r="K1300" i="14"/>
  <c r="K2676" i="14"/>
  <c r="K2308" i="14"/>
  <c r="K1138" i="14"/>
  <c r="K1106" i="14"/>
  <c r="K822" i="14"/>
  <c r="K1144" i="14"/>
  <c r="K1363" i="14"/>
  <c r="K2136" i="14"/>
  <c r="K1779" i="14"/>
  <c r="K1489" i="14"/>
  <c r="K1919" i="14"/>
  <c r="K2356" i="14"/>
  <c r="K2261" i="14"/>
  <c r="K1633" i="14"/>
  <c r="K1408" i="14"/>
  <c r="K764" i="14"/>
  <c r="K1348" i="14"/>
  <c r="K1222" i="14"/>
  <c r="K1603" i="14"/>
  <c r="K2229" i="14"/>
  <c r="K1376" i="14"/>
  <c r="K2478" i="14"/>
  <c r="K1755" i="14"/>
  <c r="K1501" i="14"/>
  <c r="K911" i="14"/>
  <c r="K1122" i="14"/>
  <c r="K1120" i="14"/>
  <c r="K1183" i="14"/>
  <c r="K654" i="14"/>
  <c r="M4482" i="14"/>
  <c r="M4483" i="14" s="1"/>
  <c r="K1314" i="14"/>
  <c r="K1851" i="14"/>
  <c r="K1048" i="14"/>
  <c r="K2419" i="14"/>
  <c r="K2007" i="14"/>
  <c r="K1948" i="14"/>
  <c r="K1886" i="14"/>
  <c r="K1853" i="14"/>
  <c r="K1758" i="14"/>
  <c r="K2650" i="14"/>
  <c r="K551" i="14"/>
  <c r="K2513" i="14"/>
  <c r="K2450" i="14"/>
  <c r="K2325" i="14"/>
  <c r="K1664" i="14"/>
  <c r="K1631" i="14"/>
  <c r="K1375" i="14"/>
  <c r="K806" i="14"/>
  <c r="K1385" i="14"/>
  <c r="K1291" i="14"/>
  <c r="L4482" i="14"/>
  <c r="L4483" i="14" s="1"/>
  <c r="K2223" i="14"/>
  <c r="K1786" i="14"/>
  <c r="K865" i="14"/>
  <c r="K1679" i="14"/>
  <c r="K2503" i="14"/>
  <c r="K2472" i="14"/>
  <c r="K2410" i="14"/>
  <c r="K2347" i="14"/>
  <c r="K2126" i="14"/>
  <c r="K1592" i="14"/>
  <c r="K1496" i="14"/>
  <c r="K1432" i="14"/>
  <c r="K1145" i="14"/>
  <c r="K1113" i="14"/>
  <c r="K1051" i="14"/>
  <c r="K656" i="14"/>
  <c r="K1937" i="14"/>
  <c r="K1622" i="14"/>
  <c r="K1956" i="14"/>
  <c r="K816" i="14"/>
  <c r="K1290" i="14"/>
  <c r="K1794" i="14"/>
  <c r="K2236" i="14"/>
  <c r="K1098" i="14"/>
  <c r="R2" i="14"/>
  <c r="K1904" i="14"/>
  <c r="K1931" i="14"/>
  <c r="Q3" i="14"/>
  <c r="Q2" i="14"/>
  <c r="O4" i="14"/>
  <c r="Q4" i="14"/>
  <c r="O3" i="14"/>
  <c r="O2" i="14"/>
  <c r="K2905" i="14" l="1"/>
  <c r="K4398" i="14"/>
  <c r="K3868" i="14"/>
  <c r="K3603" i="14"/>
  <c r="K717" i="14"/>
  <c r="K3487" i="14"/>
  <c r="K3755" i="14"/>
  <c r="K3076" i="14"/>
  <c r="K3554" i="14"/>
  <c r="K3336" i="14"/>
  <c r="K3719" i="14"/>
  <c r="K3519" i="14"/>
  <c r="K3979" i="14"/>
  <c r="K3984" i="14"/>
  <c r="K2809" i="14"/>
  <c r="K2802" i="14"/>
  <c r="K203" i="14"/>
  <c r="K3279" i="14"/>
  <c r="K327" i="14"/>
  <c r="K4368" i="14"/>
  <c r="K4466" i="14"/>
  <c r="K17" i="14"/>
  <c r="K3551" i="14"/>
  <c r="K3155" i="14"/>
  <c r="K3593" i="14"/>
  <c r="K4087" i="14"/>
  <c r="K2955" i="14"/>
  <c r="K3735" i="14"/>
  <c r="K3199" i="14"/>
  <c r="K447" i="14"/>
  <c r="K1039" i="14"/>
  <c r="K70" i="14"/>
  <c r="K3432" i="14"/>
  <c r="K4168" i="14"/>
  <c r="K3186" i="14"/>
  <c r="K3529" i="14"/>
  <c r="K491" i="14"/>
  <c r="K3871" i="14"/>
  <c r="K2769" i="14"/>
  <c r="K3120" i="14"/>
  <c r="K378" i="14"/>
  <c r="K528" i="14"/>
  <c r="K3877" i="14"/>
  <c r="K3071" i="14"/>
  <c r="K529" i="14"/>
  <c r="K3043" i="14"/>
  <c r="K3166" i="14"/>
  <c r="K4432" i="14"/>
  <c r="K3914" i="14"/>
  <c r="K4300" i="14"/>
  <c r="K2888" i="14"/>
  <c r="K3317" i="14"/>
  <c r="K3886" i="14"/>
  <c r="K3517" i="14"/>
  <c r="K3864" i="14"/>
  <c r="K3725" i="14"/>
  <c r="K3412" i="14"/>
  <c r="K4298" i="14"/>
  <c r="K4221" i="14"/>
  <c r="K406" i="14"/>
  <c r="K4161" i="14"/>
  <c r="K3063" i="14"/>
  <c r="K2939" i="14"/>
  <c r="K1033" i="14"/>
  <c r="K505" i="14"/>
  <c r="K3141" i="14"/>
  <c r="K3599" i="14"/>
  <c r="K3056" i="14"/>
  <c r="K308" i="14"/>
  <c r="K292" i="14"/>
  <c r="K4315" i="14"/>
  <c r="K1806" i="14"/>
  <c r="K3386" i="14"/>
  <c r="K3845" i="14"/>
  <c r="K3246" i="14"/>
  <c r="K3958" i="14"/>
  <c r="K2823" i="14"/>
  <c r="K977" i="14"/>
  <c r="K397" i="14"/>
  <c r="K1044" i="14"/>
  <c r="K3907" i="14"/>
  <c r="K3102" i="14"/>
  <c r="K2156" i="14"/>
  <c r="K2829" i="14"/>
  <c r="K3196" i="14"/>
  <c r="K4463" i="14"/>
  <c r="K2938" i="14"/>
  <c r="K627" i="14"/>
  <c r="K964" i="14"/>
  <c r="K310" i="14"/>
  <c r="K3974" i="14"/>
  <c r="K1008" i="14"/>
  <c r="K3893" i="14"/>
  <c r="K1019" i="14"/>
  <c r="K1000" i="14"/>
  <c r="K4421" i="14"/>
  <c r="K4309" i="14"/>
  <c r="K4026" i="14"/>
  <c r="K4248" i="14"/>
  <c r="K3215" i="14"/>
  <c r="K3080" i="14"/>
  <c r="K4310" i="14"/>
  <c r="K3727" i="14"/>
  <c r="K3172" i="14"/>
  <c r="K3627" i="14"/>
  <c r="K3087" i="14"/>
  <c r="K944" i="14"/>
  <c r="K486" i="14"/>
  <c r="K4345" i="14"/>
  <c r="K343" i="14"/>
  <c r="K3415" i="14"/>
  <c r="K3933" i="14"/>
  <c r="K3361" i="14"/>
  <c r="K3989" i="14"/>
  <c r="K238" i="14"/>
  <c r="K2" i="14"/>
  <c r="K560" i="14"/>
  <c r="K2786" i="14"/>
  <c r="K3935" i="14"/>
  <c r="K3131" i="14"/>
  <c r="K43" i="14"/>
  <c r="K723" i="14"/>
  <c r="K3226" i="14"/>
  <c r="K77" i="14"/>
  <c r="K3024" i="14"/>
  <c r="K4361" i="14"/>
  <c r="K3079" i="14"/>
  <c r="K3371" i="14"/>
  <c r="K1032" i="14"/>
  <c r="K3573" i="14"/>
  <c r="K312" i="14"/>
  <c r="K3780" i="14"/>
  <c r="K3466" i="14"/>
  <c r="K67" i="14"/>
  <c r="K51" i="14"/>
  <c r="K3422" i="14"/>
  <c r="K3545" i="14"/>
  <c r="K4268" i="14"/>
  <c r="K4458" i="14"/>
  <c r="K281" i="14"/>
  <c r="K3771" i="14"/>
  <c r="K3202" i="14"/>
  <c r="K3657" i="14"/>
  <c r="K976" i="14"/>
  <c r="K2874" i="14"/>
  <c r="K507" i="14"/>
  <c r="K4375" i="14"/>
  <c r="K3217" i="14"/>
  <c r="K3499" i="14"/>
  <c r="K4084" i="14"/>
  <c r="K3470" i="14"/>
  <c r="K4018" i="14"/>
  <c r="K2862" i="14"/>
  <c r="K333" i="14"/>
  <c r="K4388" i="14"/>
  <c r="K4406" i="14"/>
  <c r="K3221" i="14"/>
  <c r="K166" i="14"/>
  <c r="K382" i="14"/>
  <c r="K136" i="14"/>
  <c r="K4056" i="14"/>
  <c r="K538" i="14"/>
  <c r="K186" i="14"/>
  <c r="K2820" i="14"/>
  <c r="K367" i="14"/>
  <c r="K3143" i="14"/>
  <c r="K547" i="14"/>
  <c r="K3345" i="14"/>
  <c r="K4040" i="14"/>
  <c r="K3435" i="14"/>
  <c r="K98" i="14"/>
  <c r="K5" i="14"/>
  <c r="K535" i="14"/>
  <c r="K3129" i="14"/>
  <c r="K933" i="14"/>
  <c r="K935" i="14"/>
  <c r="K485" i="14"/>
  <c r="K4185" i="14"/>
  <c r="K3183" i="14"/>
  <c r="K4169" i="14"/>
  <c r="K190" i="14"/>
  <c r="K250" i="14"/>
  <c r="K3760" i="14"/>
  <c r="K2896" i="14"/>
  <c r="K3636" i="14"/>
  <c r="K459" i="14"/>
  <c r="K3443" i="14"/>
  <c r="K2990" i="14"/>
  <c r="K729" i="14"/>
  <c r="K4452" i="14"/>
  <c r="K194" i="14"/>
  <c r="K4370" i="14"/>
  <c r="K3772" i="14"/>
  <c r="K4247" i="14"/>
  <c r="K3750" i="14"/>
  <c r="K3462" i="14"/>
  <c r="K3089" i="14"/>
  <c r="K4437" i="14"/>
  <c r="K3844" i="14"/>
  <c r="K510" i="14"/>
  <c r="K410" i="14"/>
  <c r="K4175" i="14"/>
  <c r="K983" i="14"/>
  <c r="K2784" i="14"/>
  <c r="K4344" i="14"/>
  <c r="K3921" i="14"/>
  <c r="K4094" i="14"/>
  <c r="K2799" i="14"/>
  <c r="K4048" i="14"/>
  <c r="K3321" i="14"/>
  <c r="K3600" i="14"/>
  <c r="K3375" i="14"/>
  <c r="K4305" i="14"/>
  <c r="K2997" i="14"/>
  <c r="K1003" i="14"/>
  <c r="K4102" i="14"/>
  <c r="K2827" i="14"/>
  <c r="K3951" i="14"/>
  <c r="K401" i="14"/>
  <c r="K3220" i="14"/>
  <c r="K3697" i="14"/>
  <c r="K3032" i="14"/>
  <c r="K3619" i="14"/>
  <c r="K3069" i="14"/>
  <c r="K3746" i="14"/>
  <c r="K4374" i="14"/>
  <c r="K253" i="14"/>
  <c r="K2779" i="14"/>
  <c r="K939" i="14"/>
  <c r="K4367" i="14"/>
  <c r="K392" i="14"/>
  <c r="K4302" i="14"/>
  <c r="K517" i="14"/>
  <c r="K4454" i="14"/>
  <c r="K130" i="14"/>
  <c r="K436" i="14"/>
  <c r="K4153" i="14"/>
  <c r="K462" i="14"/>
  <c r="K3841" i="14"/>
  <c r="K3847" i="14"/>
  <c r="K703" i="14"/>
  <c r="K3223" i="14"/>
  <c r="K1041" i="14"/>
  <c r="K3399" i="14"/>
  <c r="K614" i="14"/>
  <c r="K3233" i="14"/>
  <c r="K468" i="14"/>
  <c r="K2852" i="14"/>
  <c r="K948" i="14"/>
  <c r="K2890" i="14"/>
  <c r="K725" i="14"/>
  <c r="K195" i="14"/>
  <c r="K3456" i="14"/>
  <c r="K4208" i="14"/>
  <c r="K3869" i="14"/>
  <c r="K3355" i="14"/>
  <c r="K16" i="14"/>
  <c r="K1036" i="14"/>
  <c r="K31" i="14"/>
  <c r="K3340" i="14"/>
  <c r="K3942" i="14"/>
  <c r="K3460" i="14"/>
  <c r="K3897" i="14"/>
  <c r="K451" i="14"/>
  <c r="K3927" i="14"/>
  <c r="K384" i="14"/>
  <c r="K3292" i="14"/>
  <c r="K4162" i="14"/>
  <c r="K3348" i="14"/>
  <c r="K3324" i="14"/>
  <c r="K1630" i="14"/>
  <c r="K922" i="14"/>
  <c r="K925" i="14"/>
  <c r="K3964" i="14"/>
  <c r="K4049" i="14"/>
  <c r="K3448" i="14"/>
  <c r="K1006" i="14"/>
  <c r="K2776" i="14"/>
  <c r="K315" i="14"/>
  <c r="K2814" i="14"/>
  <c r="K3261" i="14"/>
  <c r="K65" i="14"/>
  <c r="K3495" i="14"/>
  <c r="K700" i="14"/>
  <c r="K4249" i="14"/>
  <c r="K4339" i="14"/>
  <c r="K3401" i="14"/>
  <c r="K4476" i="14"/>
  <c r="K2947" i="14"/>
  <c r="K3770" i="14"/>
  <c r="K4134" i="14"/>
  <c r="K3278" i="14"/>
  <c r="K3408" i="14"/>
  <c r="K3721" i="14"/>
  <c r="K4228" i="14"/>
  <c r="K4328" i="14"/>
  <c r="K128" i="14"/>
  <c r="K1013" i="14"/>
  <c r="K4413" i="14"/>
  <c r="K243" i="14"/>
  <c r="K3795" i="14"/>
  <c r="K726" i="14"/>
  <c r="K3891" i="14"/>
  <c r="K3954" i="14"/>
  <c r="K615" i="14"/>
  <c r="K558" i="14"/>
  <c r="K3840" i="14"/>
  <c r="K3307" i="14"/>
  <c r="K2961" i="14"/>
  <c r="K3197" i="14"/>
  <c r="K3547" i="14"/>
  <c r="K4069" i="14"/>
  <c r="K4435" i="14"/>
  <c r="K125" i="14"/>
  <c r="K931" i="14"/>
  <c r="K4200" i="14"/>
  <c r="K2901" i="14"/>
  <c r="K3833" i="14"/>
  <c r="K421" i="14"/>
  <c r="K4122" i="14"/>
  <c r="K2902" i="14"/>
  <c r="K3618" i="14"/>
  <c r="K3169" i="14"/>
  <c r="K326" i="14"/>
  <c r="K3037" i="14"/>
  <c r="K3045" i="14"/>
  <c r="K3661" i="14"/>
  <c r="K4461" i="14"/>
  <c r="K175" i="14"/>
  <c r="K3789" i="14"/>
  <c r="K3710" i="14"/>
  <c r="K3948" i="14"/>
  <c r="K2918" i="14"/>
  <c r="K298" i="14"/>
  <c r="K3817" i="14"/>
  <c r="K2762" i="14"/>
  <c r="K45" i="14"/>
  <c r="K4246" i="14"/>
  <c r="K3124" i="14"/>
  <c r="K3041" i="14"/>
  <c r="K3288" i="14"/>
  <c r="K3358" i="14"/>
  <c r="K515" i="14"/>
  <c r="K3515" i="14"/>
  <c r="K3254" i="14"/>
  <c r="K179" i="14"/>
  <c r="K4297" i="14"/>
  <c r="K3148" i="14"/>
  <c r="K4176" i="14"/>
  <c r="K3285" i="14"/>
  <c r="K324" i="14"/>
  <c r="K4329" i="14"/>
  <c r="K4233" i="14"/>
  <c r="K3506" i="14"/>
  <c r="K3540" i="14"/>
  <c r="K3928" i="14"/>
  <c r="K280" i="14"/>
  <c r="K3380" i="14"/>
  <c r="K59" i="14"/>
  <c r="K926" i="14"/>
  <c r="K2991" i="14"/>
  <c r="K153" i="14"/>
  <c r="K617" i="14"/>
  <c r="K3900" i="14"/>
  <c r="K993" i="14"/>
  <c r="K4236" i="14"/>
  <c r="K270" i="14"/>
  <c r="K3986" i="14"/>
  <c r="K4008" i="14"/>
  <c r="K4219" i="14"/>
  <c r="K3731" i="14"/>
  <c r="K708" i="14"/>
  <c r="K3423" i="14"/>
  <c r="K341" i="14"/>
  <c r="K4335" i="14"/>
  <c r="K3389" i="14"/>
  <c r="K2837" i="14"/>
  <c r="K2850" i="14"/>
  <c r="K483" i="14"/>
  <c r="K2999" i="14"/>
  <c r="K3492" i="14"/>
  <c r="K1029" i="14"/>
  <c r="K577" i="14"/>
  <c r="K3792" i="14"/>
  <c r="K2909" i="14"/>
  <c r="K217" i="14"/>
  <c r="K4280" i="14"/>
  <c r="K762" i="14"/>
  <c r="K3995" i="14"/>
  <c r="K131" i="14"/>
  <c r="K50" i="14"/>
  <c r="K3882" i="14"/>
  <c r="K2759" i="14"/>
  <c r="K2795" i="14"/>
  <c r="K458" i="14"/>
  <c r="K4445" i="14"/>
  <c r="K3913" i="14"/>
  <c r="K3491" i="14"/>
  <c r="K425" i="14"/>
  <c r="K526" i="14"/>
  <c r="K127" i="14"/>
  <c r="K102" i="14"/>
  <c r="K3850" i="14"/>
  <c r="K126" i="14"/>
  <c r="K4419" i="14"/>
  <c r="K611" i="14"/>
  <c r="K129" i="14"/>
  <c r="K2807" i="14"/>
  <c r="K940" i="14"/>
  <c r="K183" i="14"/>
  <c r="K2942" i="14"/>
  <c r="K945" i="14"/>
  <c r="K4273" i="14"/>
  <c r="K302" i="14"/>
  <c r="K48" i="14"/>
  <c r="K4442" i="14"/>
  <c r="K223" i="14"/>
  <c r="K3863" i="14"/>
  <c r="K3632" i="14"/>
  <c r="K201" i="14"/>
  <c r="K4107" i="14"/>
  <c r="K4316" i="14"/>
  <c r="K4124" i="14"/>
  <c r="K3609" i="14"/>
  <c r="K2971" i="14"/>
  <c r="K3011" i="14"/>
  <c r="K4346" i="14"/>
  <c r="K4341" i="14"/>
  <c r="K4179" i="14"/>
  <c r="K924" i="14"/>
  <c r="K3811" i="14"/>
  <c r="K3106" i="14"/>
  <c r="K583" i="14"/>
  <c r="K4059" i="14"/>
  <c r="K3026" i="14"/>
  <c r="K73" i="14"/>
  <c r="K335" i="14"/>
  <c r="K709" i="14"/>
  <c r="K3695" i="14"/>
  <c r="K2954" i="14"/>
  <c r="K2977" i="14"/>
  <c r="K3192" i="14"/>
  <c r="K4423" i="14"/>
  <c r="K482" i="14"/>
  <c r="K40" i="14"/>
  <c r="K3583" i="14"/>
  <c r="K3160" i="14"/>
  <c r="K134" i="14"/>
  <c r="K2855" i="14"/>
  <c r="K3717" i="14"/>
  <c r="K3656" i="14"/>
  <c r="K2978" i="14"/>
  <c r="K3471" i="14"/>
  <c r="K3281" i="14"/>
  <c r="K3452" i="14"/>
  <c r="K3006" i="14"/>
  <c r="K3642" i="14"/>
  <c r="K268" i="14"/>
  <c r="K2798" i="14"/>
  <c r="K422" i="14"/>
  <c r="K351" i="14"/>
  <c r="K3744" i="14"/>
  <c r="K221" i="14"/>
  <c r="K4265" i="14"/>
  <c r="K3624" i="14"/>
  <c r="K4438" i="14"/>
  <c r="K4259" i="14"/>
  <c r="K3818" i="14"/>
  <c r="K521" i="14"/>
  <c r="K147" i="14"/>
  <c r="K297" i="14"/>
  <c r="K4349" i="14"/>
  <c r="K3118" i="14"/>
  <c r="K473" i="14"/>
  <c r="K3908" i="14"/>
  <c r="K2873" i="14"/>
  <c r="K143" i="14"/>
  <c r="K4318" i="14"/>
  <c r="K161" i="14"/>
  <c r="K3828" i="14"/>
  <c r="K305" i="14"/>
  <c r="K3362" i="14"/>
  <c r="K4386" i="14"/>
  <c r="K981" i="14"/>
  <c r="K3256" i="14"/>
  <c r="K208" i="14"/>
  <c r="K3569" i="14"/>
  <c r="K114" i="14"/>
  <c r="K352" i="14"/>
  <c r="K4145" i="14"/>
  <c r="K311" i="14"/>
  <c r="K6" i="14"/>
  <c r="K3564" i="14"/>
  <c r="K3046" i="14"/>
  <c r="K616" i="14"/>
  <c r="K2324" i="14"/>
  <c r="K3516" i="14"/>
  <c r="K3894" i="14"/>
  <c r="K3335" i="14"/>
  <c r="K618" i="14"/>
  <c r="K3296" i="14"/>
  <c r="K3397" i="14"/>
  <c r="K427" i="14"/>
  <c r="K4197" i="14"/>
  <c r="K317" i="14"/>
  <c r="K3606" i="14"/>
  <c r="K3" i="14"/>
  <c r="K3416" i="14"/>
  <c r="K3523" i="14"/>
  <c r="K3647" i="14"/>
  <c r="K228" i="14"/>
  <c r="K4216" i="14"/>
  <c r="K277" i="14"/>
  <c r="K4250" i="14"/>
  <c r="K3349" i="14"/>
  <c r="K3634" i="14"/>
  <c r="K233" i="14"/>
  <c r="K2849" i="14"/>
  <c r="K3672" i="14"/>
  <c r="K2826" i="14"/>
  <c r="K30" i="14"/>
  <c r="K3675" i="14"/>
  <c r="K3072" i="14"/>
  <c r="K3650" i="14"/>
  <c r="K3352" i="14"/>
  <c r="K927" i="14"/>
  <c r="K443" i="14"/>
  <c r="K3227" i="14"/>
  <c r="K1017" i="14"/>
  <c r="K4243" i="14"/>
  <c r="K2763" i="14"/>
  <c r="K2895" i="14"/>
  <c r="K331" i="14"/>
  <c r="K431" i="14"/>
  <c r="K4470" i="14"/>
  <c r="K949" i="14"/>
  <c r="K2781" i="14"/>
  <c r="K4393" i="14"/>
  <c r="K4340" i="14"/>
  <c r="K291" i="14"/>
  <c r="K4038" i="14"/>
  <c r="K2860" i="14"/>
  <c r="K3403" i="14"/>
  <c r="K4130" i="14"/>
  <c r="K44" i="14"/>
  <c r="K3982" i="14"/>
  <c r="K3663" i="14"/>
  <c r="K3300" i="14"/>
  <c r="K3184" i="14"/>
  <c r="K476" i="14"/>
  <c r="K3641" i="14"/>
  <c r="K718" i="14"/>
  <c r="K276" i="14"/>
  <c r="K4292" i="14"/>
  <c r="K4158" i="14"/>
  <c r="K4" i="14"/>
  <c r="K321" i="14"/>
  <c r="K358" i="14"/>
  <c r="K3203" i="14"/>
  <c r="K4143" i="14"/>
  <c r="K3999" i="14"/>
  <c r="K38" i="14"/>
  <c r="K3764" i="14"/>
  <c r="K4202" i="14"/>
  <c r="K4029" i="14"/>
  <c r="K3176" i="14"/>
  <c r="K713" i="14"/>
  <c r="K4261" i="14"/>
  <c r="K4060" i="14"/>
  <c r="K3206" i="14"/>
  <c r="K719" i="14"/>
  <c r="K4321" i="14"/>
  <c r="K3803" i="14"/>
  <c r="K403" i="14"/>
  <c r="K287" i="14"/>
  <c r="K3531" i="14"/>
  <c r="K3315" i="14"/>
  <c r="K3295" i="14"/>
  <c r="K4319" i="14"/>
  <c r="K4075" i="14"/>
  <c r="K4285" i="14"/>
  <c r="K4061" i="14"/>
  <c r="K3322" i="14"/>
  <c r="K3244" i="14"/>
  <c r="K344" i="14"/>
  <c r="K3351" i="14"/>
  <c r="K4359" i="14"/>
  <c r="K3783" i="14"/>
  <c r="K3075" i="14"/>
  <c r="K3968" i="14"/>
  <c r="K192" i="14"/>
  <c r="K553" i="14"/>
  <c r="K2964" i="14"/>
  <c r="K4183" i="14"/>
  <c r="K3458" i="14"/>
  <c r="K4039" i="14"/>
  <c r="K381" i="14"/>
  <c r="K2765" i="14"/>
  <c r="K58" i="14"/>
  <c r="K4403" i="14"/>
  <c r="K3749" i="14"/>
  <c r="K4068" i="14"/>
  <c r="K240" i="14"/>
  <c r="K3393" i="14"/>
  <c r="K3398" i="14"/>
  <c r="K3534" i="14"/>
  <c r="K3686" i="14"/>
  <c r="K3556" i="14"/>
  <c r="K3994" i="14"/>
  <c r="K4365" i="14"/>
  <c r="K3649" i="14"/>
  <c r="K3633" i="14"/>
  <c r="K3786" i="14"/>
  <c r="K11" i="14"/>
  <c r="K4456" i="14"/>
  <c r="K497" i="14"/>
  <c r="K3685" i="14"/>
  <c r="K222" i="14"/>
  <c r="K4207" i="14"/>
  <c r="K42" i="14"/>
  <c r="K4464" i="14"/>
  <c r="K4192" i="14"/>
  <c r="K694" i="14"/>
  <c r="K3691" i="14"/>
  <c r="K124" i="14"/>
  <c r="K3337" i="14"/>
  <c r="K3484" i="14"/>
  <c r="K54" i="14"/>
  <c r="K714" i="14"/>
  <c r="K4083" i="14"/>
  <c r="K3790" i="14"/>
  <c r="K450" i="14"/>
  <c r="K3595" i="14"/>
  <c r="K3231" i="14"/>
  <c r="K4101" i="14"/>
  <c r="K2847" i="14"/>
  <c r="K296" i="14"/>
  <c r="K3623" i="14"/>
  <c r="K3726" i="14"/>
  <c r="K76" i="14"/>
  <c r="K119" i="14"/>
  <c r="K455" i="14"/>
  <c r="K3576" i="14"/>
  <c r="K3962" i="14"/>
  <c r="K395" i="14"/>
  <c r="K4422" i="14"/>
  <c r="K2794" i="14"/>
  <c r="K612" i="14"/>
  <c r="K3687" i="14"/>
  <c r="K3919" i="14"/>
  <c r="K3009" i="14"/>
  <c r="K2782" i="14"/>
  <c r="K2832" i="14"/>
  <c r="K2846" i="14"/>
  <c r="K3167" i="14"/>
  <c r="K261" i="14"/>
  <c r="K80" i="14"/>
  <c r="K438" i="14"/>
  <c r="K3952" i="14"/>
  <c r="K3093" i="14"/>
  <c r="K3528" i="14"/>
  <c r="K3608" i="14"/>
  <c r="K2886" i="14"/>
  <c r="K3816" i="14"/>
  <c r="K942" i="14"/>
  <c r="K707" i="14"/>
  <c r="K3705" i="14"/>
  <c r="K3132" i="14"/>
  <c r="K3678" i="14"/>
  <c r="K3405" i="14"/>
  <c r="K2790" i="14"/>
  <c r="K501" i="14"/>
  <c r="K3286" i="14"/>
  <c r="K3854" i="14"/>
  <c r="K4303" i="14"/>
  <c r="K623" i="14"/>
  <c r="K2917" i="14"/>
  <c r="K267" i="14"/>
  <c r="K454" i="14"/>
  <c r="K56" i="14"/>
  <c r="K2972" i="14"/>
  <c r="K2877" i="14"/>
  <c r="K626" i="14"/>
  <c r="K4462" i="14"/>
  <c r="K373" i="14"/>
  <c r="K4132" i="14"/>
  <c r="K2924" i="14"/>
  <c r="K2813" i="14"/>
  <c r="K518" i="14"/>
  <c r="K282" i="14"/>
  <c r="K4073" i="14"/>
  <c r="K3751" i="14"/>
  <c r="K3381" i="14"/>
  <c r="K3525" i="14"/>
  <c r="K2842" i="14"/>
  <c r="K3960" i="14"/>
  <c r="K2982" i="14"/>
  <c r="K3277" i="14"/>
  <c r="K4324" i="14"/>
  <c r="K2912" i="14"/>
  <c r="K2821" i="14"/>
  <c r="K2935" i="14"/>
  <c r="K1005" i="14"/>
  <c r="K946" i="14"/>
  <c r="K2992" i="14"/>
  <c r="K3604" i="14"/>
  <c r="K55" i="14"/>
  <c r="K3734" i="14"/>
  <c r="K3242" i="14"/>
  <c r="K4293" i="14"/>
  <c r="K4474" i="14"/>
  <c r="K4119" i="14"/>
  <c r="K4138" i="14"/>
  <c r="K3690" i="14"/>
  <c r="K3823" i="14"/>
  <c r="K4211" i="14"/>
  <c r="K407" i="14"/>
  <c r="K2883" i="14"/>
  <c r="K4217" i="14"/>
  <c r="K3629" i="14"/>
  <c r="K3232" i="14"/>
  <c r="K3387" i="14"/>
  <c r="K2934" i="14"/>
  <c r="K3898" i="14"/>
  <c r="K3553" i="14"/>
  <c r="K3613" i="14"/>
  <c r="K2965" i="14"/>
  <c r="K3433" i="14"/>
  <c r="K3738" i="14"/>
  <c r="K4160" i="14"/>
  <c r="K3874" i="14"/>
  <c r="K986" i="14"/>
  <c r="K3654" i="14"/>
  <c r="K3956" i="14"/>
  <c r="K3922" i="14"/>
  <c r="K3715" i="14"/>
  <c r="K3961" i="14"/>
  <c r="K3016" i="14"/>
  <c r="K141" i="14"/>
  <c r="K3667" i="14"/>
  <c r="K4079" i="14"/>
  <c r="K474" i="14"/>
  <c r="K3392" i="14"/>
  <c r="K937" i="14"/>
  <c r="K104" i="14"/>
  <c r="K3998" i="14"/>
  <c r="K2839" i="14"/>
  <c r="K3737" i="14"/>
  <c r="K2994" i="14"/>
  <c r="K3319" i="14"/>
  <c r="K3800" i="14"/>
  <c r="K966" i="14"/>
  <c r="K4356" i="14"/>
  <c r="K4477" i="14"/>
  <c r="K3798" i="14"/>
  <c r="K3454" i="14"/>
  <c r="K35" i="14"/>
  <c r="K4307" i="14"/>
  <c r="K3150" i="14"/>
  <c r="K163" i="14"/>
  <c r="K49" i="14"/>
  <c r="K4058" i="14"/>
  <c r="K4004" i="14"/>
  <c r="K928" i="14"/>
  <c r="K4348" i="14"/>
  <c r="K4369" i="14"/>
  <c r="K3858" i="14"/>
  <c r="K3181" i="14"/>
  <c r="K3334" i="14"/>
  <c r="K3530" i="14"/>
  <c r="K4210" i="14"/>
  <c r="K4096" i="14"/>
  <c r="K622" i="14"/>
  <c r="K4378" i="14"/>
  <c r="K242" i="14"/>
  <c r="K353" i="14"/>
  <c r="K4323" i="14"/>
  <c r="K2760" i="14"/>
  <c r="K2811" i="14"/>
  <c r="K12" i="14"/>
  <c r="K3107" i="14"/>
  <c r="K254" i="14"/>
  <c r="K316" i="14"/>
  <c r="K4429" i="14"/>
  <c r="K4149" i="14"/>
  <c r="K3616" i="14"/>
  <c r="K3325" i="14"/>
  <c r="K247" i="14"/>
  <c r="K1550" i="14"/>
  <c r="K4006" i="14"/>
  <c r="K956" i="14"/>
  <c r="K2910" i="14"/>
  <c r="K3846" i="14"/>
  <c r="K2863" i="14"/>
  <c r="K2844" i="14"/>
  <c r="K4180" i="14"/>
  <c r="K3224" i="14"/>
  <c r="K3739" i="14"/>
  <c r="K3459" i="14"/>
  <c r="K2831" i="14"/>
  <c r="K4475" i="14"/>
  <c r="K3481" i="14"/>
  <c r="K3972" i="14"/>
  <c r="K4334" i="14"/>
  <c r="K3001" i="14"/>
  <c r="K2946" i="14"/>
  <c r="K336" i="14"/>
  <c r="K471" i="14"/>
  <c r="K245" i="14"/>
  <c r="K3083" i="14"/>
  <c r="K963" i="14"/>
  <c r="K3945" i="14"/>
  <c r="K113" i="14"/>
  <c r="K496" i="14"/>
  <c r="K4220" i="14"/>
  <c r="K971" i="14"/>
  <c r="K724" i="14"/>
  <c r="K3376" i="14"/>
  <c r="K230" i="14"/>
  <c r="K4105" i="14"/>
  <c r="K3777" i="14"/>
  <c r="K3409" i="14"/>
  <c r="K3782" i="14"/>
  <c r="K731" i="14"/>
  <c r="K4114" i="14"/>
  <c r="K3035" i="14"/>
  <c r="K3418" i="14"/>
  <c r="K20" i="14"/>
  <c r="K3939" i="14"/>
  <c r="K3114" i="14"/>
  <c r="K1022" i="14"/>
  <c r="K1107" i="14"/>
  <c r="K2772" i="14"/>
  <c r="K226" i="14"/>
  <c r="K566" i="14"/>
  <c r="K19" i="14"/>
  <c r="K8" i="14"/>
  <c r="K3940" i="14"/>
  <c r="K3465" i="14"/>
  <c r="K2834" i="14"/>
  <c r="K2767" i="14"/>
  <c r="K3985" i="14"/>
  <c r="K206" i="14"/>
  <c r="K3938" i="14"/>
  <c r="K4262" i="14"/>
  <c r="K995" i="14"/>
  <c r="K3255" i="14"/>
  <c r="K3264" i="14"/>
  <c r="K4028" i="14"/>
  <c r="K349" i="14"/>
  <c r="K3703" i="14"/>
  <c r="K2792" i="14"/>
  <c r="K3028" i="14"/>
  <c r="K3188" i="14"/>
  <c r="K3021" i="14"/>
  <c r="K3579" i="14"/>
  <c r="K2940" i="14"/>
  <c r="K2871" i="14"/>
  <c r="K1027" i="14"/>
  <c r="K3272" i="14"/>
  <c r="K2466" i="14"/>
  <c r="K2933" i="14"/>
  <c r="K3303" i="14"/>
  <c r="K24" i="14"/>
  <c r="K218" i="14"/>
  <c r="K330" i="14"/>
  <c r="K3257" i="14"/>
  <c r="K457" i="14"/>
  <c r="K263" i="14"/>
  <c r="K3453" i="14"/>
  <c r="K4131" i="14"/>
  <c r="K950" i="14"/>
  <c r="K2758" i="14"/>
  <c r="K3137" i="14"/>
  <c r="K3538" i="14"/>
  <c r="K4126" i="14"/>
  <c r="K959" i="14"/>
  <c r="K3007" i="14"/>
  <c r="K185" i="14"/>
  <c r="K3108" i="14"/>
  <c r="K609" i="14"/>
  <c r="K4032" i="14"/>
  <c r="K2979" i="14"/>
  <c r="K3309" i="14"/>
  <c r="K3436" i="14"/>
  <c r="K219" i="14"/>
  <c r="K613" i="14"/>
  <c r="K2857" i="14"/>
  <c r="K962" i="14"/>
  <c r="K3617" i="14"/>
  <c r="K4333" i="14"/>
  <c r="K3162" i="14"/>
  <c r="K3444" i="14"/>
  <c r="K4209" i="14"/>
  <c r="K264" i="14"/>
  <c r="K1014" i="14"/>
  <c r="K3759" i="14"/>
  <c r="K4468" i="14"/>
  <c r="K372" i="14"/>
  <c r="K3168" i="14"/>
  <c r="K3447" i="14"/>
  <c r="K477" i="14"/>
  <c r="K3316" i="14"/>
  <c r="K4215" i="14"/>
  <c r="K255" i="14"/>
  <c r="K2770" i="14"/>
  <c r="K3768" i="14"/>
  <c r="K3906" i="14"/>
  <c r="K71" i="14"/>
  <c r="K300" i="14"/>
  <c r="K620" i="14"/>
  <c r="K4085" i="14"/>
  <c r="K2773" i="14"/>
  <c r="K2899" i="14"/>
  <c r="K4086" i="14"/>
  <c r="K3182" i="14"/>
  <c r="K4088" i="14"/>
  <c r="K4226" i="14"/>
  <c r="K375" i="14"/>
  <c r="K541" i="14"/>
  <c r="K3824" i="14"/>
  <c r="K4394" i="14"/>
  <c r="K3366" i="14"/>
  <c r="K697" i="14"/>
  <c r="K706" i="14"/>
  <c r="K3365" i="14"/>
  <c r="K3635" i="14"/>
  <c r="K3955" i="14"/>
  <c r="K3368" i="14"/>
  <c r="K167" i="14"/>
  <c r="K3038" i="14"/>
  <c r="K3679" i="14"/>
  <c r="K4270" i="14"/>
  <c r="K3039" i="14"/>
  <c r="K3682" i="14"/>
  <c r="K4272" i="14"/>
  <c r="K506" i="14"/>
  <c r="K2808" i="14"/>
  <c r="K4274" i="14"/>
  <c r="K91" i="14"/>
  <c r="K3086" i="14"/>
  <c r="K3378" i="14"/>
  <c r="K3965" i="14"/>
  <c r="K86" i="14"/>
  <c r="K383" i="14"/>
  <c r="K992" i="14"/>
  <c r="K3969" i="14"/>
  <c r="K2816" i="14"/>
  <c r="K3383" i="14"/>
  <c r="K156" i="14"/>
  <c r="K513" i="14"/>
  <c r="K3425" i="14"/>
  <c r="K3702" i="14"/>
  <c r="K4009" i="14"/>
  <c r="K3099" i="14"/>
  <c r="K3704" i="14"/>
  <c r="K3100" i="14"/>
  <c r="K3706" i="14"/>
  <c r="K4023" i="14"/>
  <c r="K4286" i="14"/>
  <c r="K145" i="14"/>
  <c r="K516" i="14"/>
  <c r="K3190" i="14"/>
  <c r="K3503" i="14"/>
  <c r="K3820" i="14"/>
  <c r="K4091" i="14"/>
  <c r="K3228" i="14"/>
  <c r="K3505" i="14"/>
  <c r="K3822" i="14"/>
  <c r="K4092" i="14"/>
  <c r="K1035" i="14"/>
  <c r="K320" i="14"/>
  <c r="K3508" i="14"/>
  <c r="K3825" i="14"/>
  <c r="K4108" i="14"/>
  <c r="K142" i="14"/>
  <c r="K440" i="14"/>
  <c r="K2848" i="14"/>
  <c r="K313" i="14"/>
  <c r="K2966" i="14"/>
  <c r="K4404" i="14"/>
  <c r="K4405" i="14"/>
  <c r="K151" i="14"/>
  <c r="K3248" i="14"/>
  <c r="K3249" i="14"/>
  <c r="K248" i="14"/>
  <c r="K3509" i="14"/>
  <c r="K4150" i="14"/>
  <c r="K441" i="14"/>
  <c r="K3510" i="14"/>
  <c r="K364" i="14"/>
  <c r="K3826" i="14"/>
  <c r="K3101" i="14"/>
  <c r="K3104" i="14"/>
  <c r="K3189" i="14"/>
  <c r="K3879" i="14"/>
  <c r="K200" i="14"/>
  <c r="K409" i="14"/>
  <c r="K4025" i="14"/>
  <c r="K2907" i="14"/>
  <c r="K3550" i="14"/>
  <c r="K4154" i="14"/>
  <c r="K3827" i="14"/>
  <c r="K3830" i="14"/>
  <c r="K3831" i="14"/>
  <c r="K3883" i="14"/>
  <c r="K4024" i="14"/>
  <c r="K955" i="14"/>
  <c r="K4157" i="14"/>
  <c r="K388" i="14"/>
  <c r="K2911" i="14"/>
  <c r="K389" i="14"/>
  <c r="K4287" i="14"/>
  <c r="K546" i="14"/>
  <c r="K3558" i="14"/>
  <c r="K4326" i="14"/>
  <c r="K2952" i="14"/>
  <c r="K3559" i="14"/>
  <c r="K4391" i="14"/>
  <c r="K3566" i="14"/>
  <c r="K2959" i="14"/>
  <c r="K3707" i="14"/>
  <c r="K2960" i="14"/>
  <c r="K3708" i="14"/>
  <c r="K2963" i="14"/>
  <c r="K3809" i="14"/>
  <c r="K3832" i="14"/>
  <c r="K3236" i="14"/>
  <c r="K3834" i="14"/>
  <c r="K3238" i="14"/>
  <c r="K3835" i="14"/>
  <c r="K4446" i="14"/>
  <c r="K3239" i="14"/>
  <c r="K3836" i="14"/>
  <c r="K4447" i="14"/>
  <c r="K3837" i="14"/>
  <c r="K160" i="14"/>
  <c r="K82" i="14"/>
  <c r="K260" i="14"/>
  <c r="K4148" i="14"/>
  <c r="K3250" i="14"/>
  <c r="K3253" i="14"/>
  <c r="K3429" i="14"/>
  <c r="K4110" i="14"/>
  <c r="K3430" i="14"/>
  <c r="K4090" i="14"/>
  <c r="K4141" i="14"/>
  <c r="K430" i="14"/>
  <c r="K432" i="14"/>
  <c r="K360" i="14"/>
  <c r="K434" i="14"/>
  <c r="K3992" i="14"/>
  <c r="K3903" i="14"/>
  <c r="K584" i="14"/>
  <c r="K3096" i="14"/>
  <c r="K3701" i="14"/>
  <c r="K4019" i="14"/>
  <c r="K4380" i="14"/>
  <c r="K4443" i="14"/>
  <c r="K4472" i="14"/>
  <c r="K279" i="14"/>
  <c r="K3097" i="14"/>
  <c r="K3526" i="14"/>
  <c r="K394" i="14"/>
  <c r="K3867" i="14"/>
  <c r="K2949" i="14"/>
  <c r="K4284" i="14"/>
  <c r="K3328" i="14"/>
  <c r="K209" i="14"/>
  <c r="K3605" i="14"/>
  <c r="K4282" i="14"/>
  <c r="K4099" i="14"/>
  <c r="K3142" i="14"/>
  <c r="K3626" i="14"/>
  <c r="K619" i="14"/>
  <c r="K3175" i="14"/>
  <c r="K733" i="14"/>
  <c r="K3332" i="14"/>
  <c r="K289" i="14"/>
  <c r="K3976" i="14"/>
  <c r="K3394" i="14"/>
  <c r="K4239" i="14"/>
  <c r="K3062" i="14"/>
  <c r="K3457" i="14"/>
  <c r="K479" i="14"/>
  <c r="K386" i="14"/>
  <c r="K385" i="14"/>
  <c r="K3861" i="14"/>
  <c r="K465" i="14"/>
  <c r="K3677" i="14"/>
  <c r="K4258" i="14"/>
  <c r="K3153" i="14"/>
  <c r="K354" i="14"/>
  <c r="K3437" i="14"/>
  <c r="K4433" i="14"/>
  <c r="K3406" i="14"/>
  <c r="K3980" i="14"/>
  <c r="K2974" i="14"/>
  <c r="K3683" i="14"/>
  <c r="K4156" i="14"/>
  <c r="K3138" i="14"/>
  <c r="K2867" i="14"/>
  <c r="K32" i="14"/>
  <c r="K533" i="14"/>
  <c r="K3794" i="14"/>
  <c r="K2833" i="14"/>
  <c r="K2443" i="14"/>
  <c r="K4311" i="14"/>
  <c r="K3207" i="14"/>
  <c r="K2908" i="14"/>
  <c r="K3367" i="14"/>
  <c r="K9" i="14"/>
  <c r="K987" i="14"/>
  <c r="K4120" i="14"/>
  <c r="K3017" i="14"/>
  <c r="K294" i="14"/>
  <c r="K3673" i="14"/>
  <c r="K3674" i="14"/>
  <c r="K4416" i="14"/>
  <c r="K3128" i="14"/>
  <c r="K3711" i="14"/>
  <c r="K3091" i="14"/>
  <c r="K3494" i="14"/>
  <c r="K1009" i="14"/>
  <c r="K3268" i="14"/>
  <c r="K4037" i="14"/>
  <c r="K3570" i="14"/>
  <c r="K4098" i="14"/>
  <c r="K3122" i="14"/>
  <c r="K274" i="14"/>
  <c r="K4027" i="14"/>
  <c r="K3263" i="14"/>
  <c r="K437" i="14"/>
  <c r="K3659" i="14"/>
  <c r="K3478" i="14"/>
  <c r="K3092" i="14"/>
  <c r="K3382" i="14"/>
  <c r="K3353" i="14"/>
  <c r="K957" i="14"/>
  <c r="K4095" i="14"/>
  <c r="K923" i="14"/>
  <c r="K301" i="14"/>
  <c r="K340" i="14"/>
  <c r="K4251" i="14"/>
  <c r="K947" i="14"/>
  <c r="K4121" i="14"/>
  <c r="K3996" i="14"/>
  <c r="K460" i="14"/>
  <c r="K3560" i="14"/>
  <c r="K3014" i="14"/>
  <c r="K965" i="14"/>
  <c r="K4170" i="14"/>
  <c r="K4453" i="14"/>
  <c r="K3134" i="14"/>
  <c r="K174" i="14"/>
  <c r="K3370" i="14"/>
  <c r="K112" i="14"/>
  <c r="K3990" i="14"/>
  <c r="K283" i="14"/>
  <c r="K4044" i="14"/>
  <c r="K256" i="14"/>
  <c r="K3400" i="14"/>
  <c r="K4479" i="14"/>
  <c r="K4376" i="14"/>
  <c r="K3497" i="14"/>
  <c r="K2900" i="14"/>
  <c r="K3718" i="14"/>
  <c r="K4244" i="14"/>
  <c r="K249" i="14"/>
  <c r="K3763" i="14"/>
  <c r="K4177" i="14"/>
  <c r="K951" i="14"/>
  <c r="K3126" i="14"/>
  <c r="K3607" i="14"/>
  <c r="K519" i="14"/>
  <c r="K4390" i="14"/>
  <c r="K3724" i="14"/>
  <c r="K4129" i="14"/>
  <c r="K4104" i="14"/>
  <c r="K2868" i="14"/>
  <c r="K115" i="14"/>
  <c r="K711" i="14"/>
  <c r="K3130" i="14"/>
  <c r="K3119" i="14"/>
  <c r="K66" i="14"/>
  <c r="K4152" i="14"/>
  <c r="K704" i="14"/>
  <c r="K625" i="14"/>
  <c r="K3813" i="14"/>
  <c r="K3267" i="14"/>
  <c r="K3582" i="14"/>
  <c r="K4430" i="14"/>
  <c r="K120" i="14"/>
  <c r="K3602" i="14"/>
  <c r="K3853" i="14"/>
  <c r="K4123" i="14"/>
  <c r="K3310" i="14"/>
  <c r="K4146" i="14"/>
  <c r="K3757" i="14"/>
  <c r="K36" i="14"/>
  <c r="K490" i="14"/>
  <c r="K3555" i="14"/>
  <c r="K3585" i="14"/>
  <c r="K3959" i="14"/>
  <c r="K4320" i="14"/>
  <c r="K4204" i="14"/>
  <c r="K4412" i="14"/>
  <c r="K413" i="14"/>
  <c r="K540" i="14"/>
  <c r="K3414" i="14"/>
  <c r="K508" i="14"/>
  <c r="K348" i="14"/>
  <c r="K345" i="14"/>
  <c r="K4254" i="14"/>
  <c r="K3299" i="14"/>
  <c r="K176" i="14"/>
  <c r="K3575" i="14"/>
  <c r="K710" i="14"/>
  <c r="K4067" i="14"/>
  <c r="K3112" i="14"/>
  <c r="K3598" i="14"/>
  <c r="K2756" i="14"/>
  <c r="K1002" i="14"/>
  <c r="K4392" i="14"/>
  <c r="K3214" i="14"/>
  <c r="K3431" i="14"/>
  <c r="K2291" i="14"/>
  <c r="K991" i="14"/>
  <c r="K4089" i="14"/>
  <c r="K2981" i="14"/>
  <c r="K3350" i="14"/>
  <c r="K199" i="14"/>
  <c r="K299" i="14"/>
  <c r="K284" i="14"/>
  <c r="K3747" i="14"/>
  <c r="K229" i="14"/>
  <c r="K3590" i="14"/>
  <c r="K4199" i="14"/>
  <c r="K3121" i="14"/>
  <c r="K4377" i="14"/>
  <c r="K3411" i="14"/>
  <c r="K4372" i="14"/>
  <c r="K3379" i="14"/>
  <c r="K3949" i="14"/>
  <c r="K2944" i="14"/>
  <c r="K3596" i="14"/>
  <c r="K4127" i="14"/>
  <c r="K975" i="14"/>
  <c r="K2791" i="14"/>
  <c r="K4424" i="14"/>
  <c r="K499" i="14"/>
  <c r="K3766" i="14"/>
  <c r="K932" i="14"/>
  <c r="K2878" i="14"/>
  <c r="K4281" i="14"/>
  <c r="K3177" i="14"/>
  <c r="K2884" i="14"/>
  <c r="K3342" i="14"/>
  <c r="K4181" i="14"/>
  <c r="K3251" i="14"/>
  <c r="K4057" i="14"/>
  <c r="K2988" i="14"/>
  <c r="K493" i="14"/>
  <c r="K3645" i="14"/>
  <c r="K1011" i="14"/>
  <c r="K4385" i="14"/>
  <c r="K3068" i="14"/>
  <c r="K3681" i="14"/>
  <c r="K3033" i="14"/>
  <c r="K3464" i="14"/>
  <c r="K1043" i="14"/>
  <c r="K3441" i="14"/>
  <c r="K456" i="14"/>
  <c r="K339" i="14"/>
  <c r="K3218" i="14"/>
  <c r="K3902" i="14"/>
  <c r="K4080" i="14"/>
  <c r="K4115" i="14"/>
  <c r="K4351" i="14"/>
  <c r="K101" i="14"/>
  <c r="K366" i="14"/>
  <c r="K3274" i="14"/>
  <c r="K487" i="14"/>
  <c r="K3807" i="14"/>
  <c r="K2897" i="14"/>
  <c r="K4224" i="14"/>
  <c r="K137" i="14"/>
  <c r="K3520" i="14"/>
  <c r="K3581" i="14"/>
  <c r="K3082" i="14"/>
  <c r="K3638" i="14"/>
  <c r="K387" i="14"/>
  <c r="K3323" i="14"/>
  <c r="K3341" i="14"/>
  <c r="K2876" i="14"/>
  <c r="K4366" i="14"/>
  <c r="K87" i="14"/>
  <c r="K81" i="14"/>
  <c r="K4171" i="14"/>
  <c r="K4347" i="14"/>
  <c r="K4342" i="14"/>
  <c r="K3923" i="14"/>
  <c r="K3512" i="14"/>
  <c r="K3078" i="14"/>
  <c r="K4332" i="14"/>
  <c r="K3740" i="14"/>
  <c r="K532" i="14"/>
  <c r="K3146" i="14"/>
  <c r="K3313" i="14"/>
  <c r="K3193" i="14"/>
  <c r="K2962" i="14"/>
  <c r="K3587" i="14"/>
  <c r="K4355" i="14"/>
  <c r="K3653" i="14"/>
  <c r="K3410" i="14"/>
  <c r="K4165" i="14"/>
  <c r="K3565" i="14"/>
  <c r="K4240" i="14"/>
  <c r="K2845" i="14"/>
  <c r="K4206" i="14"/>
  <c r="K3212" i="14"/>
  <c r="K2926" i="14"/>
  <c r="K257" i="14"/>
  <c r="K3991" i="14"/>
  <c r="K110" i="14"/>
  <c r="K4343" i="14"/>
  <c r="K2913" i="14"/>
  <c r="K4035" i="14"/>
  <c r="K3133" i="14"/>
  <c r="K3513" i="14"/>
  <c r="K4245" i="14"/>
  <c r="K979" i="14"/>
  <c r="K2970" i="14"/>
  <c r="K4062" i="14"/>
  <c r="K4041" i="14"/>
  <c r="K3819" i="14"/>
  <c r="K2843" i="14"/>
  <c r="K4230" i="14"/>
  <c r="K3469" i="14"/>
  <c r="K472" i="14"/>
  <c r="K969" i="14"/>
  <c r="K3374" i="14"/>
  <c r="K3625" i="14"/>
  <c r="K3428" i="14"/>
  <c r="K416" i="14"/>
  <c r="K3147" i="14"/>
  <c r="K4128" i="14"/>
  <c r="K3981" i="14"/>
  <c r="K3791" i="14"/>
  <c r="K4147" i="14"/>
  <c r="K72" i="14"/>
  <c r="K2916" i="14"/>
  <c r="K14" i="14"/>
  <c r="K453" i="14"/>
  <c r="K3360" i="14"/>
  <c r="K3953" i="14"/>
  <c r="K2851" i="14"/>
  <c r="K118" i="14"/>
  <c r="K4295" i="14"/>
  <c r="K4046" i="14"/>
  <c r="K13" i="14"/>
  <c r="K3424" i="14"/>
  <c r="K3533" i="14"/>
  <c r="K4054" i="14"/>
  <c r="K3290" i="14"/>
  <c r="K154" i="14"/>
  <c r="K4015" i="14"/>
  <c r="K57" i="14"/>
  <c r="K3924" i="14"/>
  <c r="K4263" i="14"/>
  <c r="K3442" i="14"/>
  <c r="K3306" i="14"/>
  <c r="K232" i="14"/>
  <c r="K4289" i="14"/>
  <c r="K511" i="14"/>
  <c r="K3842" i="14"/>
  <c r="K4022" i="14"/>
  <c r="K4021" i="14"/>
  <c r="K4290" i="14"/>
  <c r="K4415" i="14"/>
  <c r="K177" i="14"/>
  <c r="K3123" i="14"/>
  <c r="K469" i="14"/>
  <c r="K3778" i="14"/>
  <c r="K702" i="14"/>
  <c r="K4196" i="14"/>
  <c r="K3210" i="14"/>
  <c r="K92" i="14"/>
  <c r="K1004" i="14"/>
  <c r="K811" i="14"/>
  <c r="K21" i="14"/>
  <c r="K252" i="14"/>
  <c r="K3542" i="14"/>
  <c r="K3330" i="14"/>
  <c r="K502" i="14"/>
  <c r="K140" i="14"/>
  <c r="K970" i="14"/>
  <c r="K3235" i="14"/>
  <c r="K444" i="14"/>
  <c r="K3312" i="14"/>
  <c r="K3311" i="14"/>
  <c r="K135" i="14"/>
  <c r="K3113" i="14"/>
  <c r="K4218" i="14"/>
  <c r="K197" i="14"/>
  <c r="K4410" i="14"/>
  <c r="K138" i="14"/>
  <c r="K4036" i="14"/>
  <c r="K3164" i="14"/>
  <c r="K4140" i="14"/>
  <c r="K3061" i="14"/>
  <c r="K4317" i="14"/>
  <c r="K3357" i="14"/>
  <c r="K4312" i="14"/>
  <c r="K3326" i="14"/>
  <c r="K3892" i="14"/>
  <c r="K2893" i="14"/>
  <c r="K3427" i="14"/>
  <c r="K4064" i="14"/>
  <c r="K3048" i="14"/>
  <c r="K337" i="14"/>
  <c r="K4301" i="14"/>
  <c r="K464" i="14"/>
  <c r="K3709" i="14"/>
  <c r="K500" i="14"/>
  <c r="K498" i="14"/>
  <c r="K4193" i="14"/>
  <c r="K3115" i="14"/>
  <c r="K2830" i="14"/>
  <c r="K3284" i="14"/>
  <c r="K3997" i="14"/>
  <c r="K3163" i="14"/>
  <c r="K3966" i="14"/>
  <c r="K958" i="14"/>
  <c r="K361" i="14"/>
  <c r="K1007" i="14"/>
  <c r="K3475" i="14"/>
  <c r="K4325" i="14"/>
  <c r="K2986" i="14"/>
  <c r="K3594" i="14"/>
  <c r="K721" i="14"/>
  <c r="K988" i="14"/>
  <c r="K3451" i="14"/>
  <c r="K3270" i="14"/>
  <c r="K15" i="14"/>
  <c r="K715" i="14"/>
  <c r="K4184" i="14"/>
  <c r="K103" i="14"/>
  <c r="K3030" i="14"/>
  <c r="K2989" i="14"/>
  <c r="K3445" i="14"/>
  <c r="K3426" i="14"/>
  <c r="K2864" i="14"/>
  <c r="K3191" i="14"/>
  <c r="K3151" i="14"/>
  <c r="K4402" i="14"/>
  <c r="K3873" i="14"/>
  <c r="K4313" i="14"/>
  <c r="K4097" i="14"/>
  <c r="K3019" i="14"/>
  <c r="K3384" i="14"/>
  <c r="K4109" i="14"/>
  <c r="K2869" i="14"/>
  <c r="K4093" i="14"/>
  <c r="K3762" i="14"/>
  <c r="K4117" i="14"/>
  <c r="K3905" i="14"/>
  <c r="K4253" i="14"/>
  <c r="K3053" i="14"/>
  <c r="K306" i="14"/>
  <c r="K3887" i="14"/>
  <c r="K3055" i="14"/>
  <c r="K3944" i="14"/>
  <c r="K2894" i="14"/>
  <c r="K47" i="14"/>
  <c r="K89" i="14"/>
  <c r="K3498" i="14"/>
  <c r="K390" i="14"/>
  <c r="K2819" i="14"/>
  <c r="K968" i="14"/>
  <c r="K3247" i="14"/>
  <c r="K3417" i="14"/>
  <c r="K3187" i="14"/>
  <c r="K171" i="14"/>
  <c r="K512" i="14"/>
  <c r="K411" i="14"/>
  <c r="K3784" i="14"/>
  <c r="K3388" i="14"/>
  <c r="K3904" i="14"/>
  <c r="K4231" i="14"/>
  <c r="K4234" i="14"/>
  <c r="K191" i="14"/>
  <c r="K3010" i="14"/>
  <c r="K452" i="14"/>
  <c r="K3752" i="14"/>
  <c r="K720" i="14"/>
  <c r="K4167" i="14"/>
  <c r="K3180" i="14"/>
  <c r="K53" i="14"/>
  <c r="K3461" i="14"/>
  <c r="K967" i="14"/>
  <c r="K3977" i="14"/>
  <c r="K3027" i="14"/>
  <c r="K3514" i="14"/>
  <c r="K391" i="14"/>
  <c r="K3857" i="14"/>
  <c r="K2803" i="14"/>
  <c r="K2923" i="14"/>
  <c r="K3084" i="14"/>
  <c r="K106" i="14"/>
  <c r="K3283" i="14"/>
  <c r="K193" i="14"/>
  <c r="K2780" i="14"/>
  <c r="K2915" i="14"/>
  <c r="K4065" i="14"/>
  <c r="K155" i="14"/>
  <c r="K4288" i="14"/>
  <c r="K3488" i="14"/>
  <c r="K398" i="14"/>
  <c r="K495" i="14"/>
  <c r="K4078" i="14"/>
  <c r="K3034" i="14"/>
  <c r="K4257" i="14"/>
  <c r="K3331" i="14"/>
  <c r="K4252" i="14"/>
  <c r="K3297" i="14"/>
  <c r="K3862" i="14"/>
  <c r="K2872" i="14"/>
  <c r="K3318" i="14"/>
  <c r="K4033" i="14"/>
  <c r="K3023" i="14"/>
  <c r="K329" i="14"/>
  <c r="K4241" i="14"/>
  <c r="K363" i="14"/>
  <c r="K3651" i="14"/>
  <c r="K328" i="14"/>
  <c r="K332" i="14"/>
  <c r="K4164" i="14"/>
  <c r="K3085" i="14"/>
  <c r="K2789" i="14"/>
  <c r="K980" i="14"/>
  <c r="K3967" i="14"/>
  <c r="K3103" i="14"/>
  <c r="K1030" i="14"/>
  <c r="K2906" i="14"/>
  <c r="K415" i="14"/>
  <c r="K3504" i="14"/>
  <c r="K3391" i="14"/>
  <c r="K4294" i="14"/>
  <c r="K2929" i="14"/>
  <c r="K3567" i="14"/>
  <c r="K2801" i="14"/>
  <c r="K3301" i="14"/>
  <c r="K3743" i="14"/>
  <c r="K3237" i="14"/>
  <c r="K37" i="14"/>
  <c r="K356" i="14"/>
  <c r="K3165" i="14"/>
  <c r="K1026" i="14"/>
  <c r="K3280" i="14"/>
  <c r="K2766" i="14"/>
  <c r="K3066" i="14"/>
  <c r="K3640" i="14"/>
  <c r="K4050" i="14"/>
  <c r="K867" i="14"/>
  <c r="K4074" i="14"/>
  <c r="K164" i="14"/>
  <c r="K2941" i="14"/>
  <c r="K3885" i="14"/>
  <c r="K2764" i="14"/>
  <c r="K4337" i="14"/>
  <c r="K3597" i="14"/>
  <c r="K3144" i="14"/>
  <c r="K3929" i="14"/>
  <c r="K3208" i="14"/>
  <c r="K3049" i="14"/>
  <c r="K4396" i="14"/>
  <c r="K214" i="14"/>
  <c r="K3849" i="14"/>
  <c r="K3420" i="14"/>
  <c r="K4384" i="14"/>
  <c r="K3354" i="14"/>
  <c r="K4017" i="14"/>
  <c r="K75" i="14"/>
  <c r="K4387" i="14"/>
  <c r="K3899" i="14"/>
  <c r="K4136" i="14"/>
  <c r="K3916" i="14"/>
  <c r="K3536" i="14"/>
  <c r="K4212" i="14"/>
  <c r="K100" i="14"/>
  <c r="K488" i="14"/>
  <c r="K4051" i="14"/>
  <c r="K293" i="14"/>
  <c r="K148" i="14"/>
  <c r="K3327" i="14"/>
  <c r="K520" i="14"/>
  <c r="K943" i="14"/>
  <c r="K2853" i="14"/>
  <c r="K3152" i="14"/>
  <c r="K3855" i="14"/>
  <c r="K3480" i="14"/>
  <c r="K3676" i="14"/>
  <c r="K3364" i="14"/>
  <c r="K470" i="14"/>
  <c r="K4031" i="14"/>
  <c r="K3044" i="14"/>
  <c r="K3338" i="14"/>
  <c r="K3090" i="14"/>
  <c r="K3812" i="14"/>
  <c r="K480" i="14"/>
  <c r="K3485" i="14"/>
  <c r="K994" i="14"/>
  <c r="K2953" i="14"/>
  <c r="K2951" i="14"/>
  <c r="K3769" i="14"/>
  <c r="K3971" i="14"/>
  <c r="K2771" i="14"/>
  <c r="K259" i="14"/>
  <c r="K530" i="14"/>
  <c r="K3655" i="14"/>
  <c r="K2921" i="14"/>
  <c r="K4353" i="14"/>
  <c r="K295" i="14"/>
  <c r="K3157" i="14"/>
  <c r="K4471" i="14"/>
  <c r="K278" i="14"/>
  <c r="K62" i="14"/>
  <c r="K3756" i="14"/>
  <c r="K168" i="14"/>
  <c r="K3814" i="14"/>
  <c r="K732" i="14"/>
  <c r="K4116" i="14"/>
  <c r="K4322" i="14"/>
  <c r="K2841" i="14"/>
  <c r="K429" i="14"/>
  <c r="K3723" i="14"/>
  <c r="K2838" i="14"/>
  <c r="K99" i="14"/>
  <c r="K3149" i="14"/>
  <c r="K4465" i="14"/>
  <c r="K3434" i="14"/>
  <c r="K504" i="14"/>
  <c r="K3946" i="14"/>
  <c r="K2998" i="14"/>
  <c r="K3486" i="14"/>
  <c r="K3205" i="14"/>
  <c r="K379" i="14"/>
  <c r="K146" i="14"/>
  <c r="K2859" i="14"/>
  <c r="K2892" i="14"/>
  <c r="K4276" i="14"/>
  <c r="K3252" i="14"/>
  <c r="K116" i="14"/>
  <c r="K152" i="14"/>
  <c r="K2836" i="14"/>
  <c r="K1031" i="14"/>
  <c r="K97" i="14"/>
  <c r="K4172" i="14"/>
  <c r="K3377" i="14"/>
  <c r="K369" i="14"/>
  <c r="K2681" i="14"/>
  <c r="K4047" i="14"/>
  <c r="K3008" i="14"/>
  <c r="K4227" i="14"/>
  <c r="K3302" i="14"/>
  <c r="K4222" i="14"/>
  <c r="K3266" i="14"/>
  <c r="K3802" i="14"/>
  <c r="K2854" i="14"/>
  <c r="K3230" i="14"/>
  <c r="K4003" i="14"/>
  <c r="K2995" i="14"/>
  <c r="K215" i="14"/>
  <c r="K4214" i="14"/>
  <c r="K258" i="14"/>
  <c r="K3621" i="14"/>
  <c r="K198" i="14"/>
  <c r="K463" i="14"/>
  <c r="K4135" i="14"/>
  <c r="K3054" i="14"/>
  <c r="K4360" i="14"/>
  <c r="K3195" i="14"/>
  <c r="K3937" i="14"/>
  <c r="K3042" i="14"/>
  <c r="K3909" i="14"/>
  <c r="K728" i="14"/>
  <c r="K213" i="14"/>
  <c r="K3474" i="14"/>
  <c r="K3339" i="14"/>
  <c r="K4264" i="14"/>
  <c r="K954" i="14"/>
  <c r="K2778" i="14"/>
  <c r="K3294" i="14"/>
  <c r="K4194" i="14"/>
  <c r="K3139" i="14"/>
  <c r="K2969" i="14"/>
  <c r="K265" i="14"/>
  <c r="K4103" i="14"/>
  <c r="K3910" i="14"/>
  <c r="K204" i="14"/>
  <c r="K4235" i="14"/>
  <c r="K3240" i="14"/>
  <c r="K3065" i="14"/>
  <c r="K4291" i="14"/>
  <c r="K3614" i="14"/>
  <c r="K4082" i="14"/>
  <c r="K3664" i="14"/>
  <c r="K3088" i="14"/>
  <c r="K1037" i="14"/>
  <c r="K346" i="14"/>
  <c r="K4306" i="14"/>
  <c r="K4005" i="14"/>
  <c r="K231" i="14"/>
  <c r="K4418" i="14"/>
  <c r="K4336" i="14"/>
  <c r="K2922" i="14"/>
  <c r="K1018" i="14"/>
  <c r="K3943" i="14"/>
  <c r="K4125" i="14"/>
  <c r="K4071" i="14"/>
  <c r="K2932" i="14"/>
  <c r="K3222" i="14"/>
  <c r="K523" i="14"/>
  <c r="K4260" i="14"/>
  <c r="K4203" i="14"/>
  <c r="K3501" i="14"/>
  <c r="K404" i="14"/>
  <c r="K3918" i="14"/>
  <c r="K461" i="14"/>
  <c r="K624" i="14"/>
  <c r="K157" i="14"/>
  <c r="K2975" i="14"/>
  <c r="K2828" i="14"/>
  <c r="K3198" i="14"/>
  <c r="K4205" i="14"/>
  <c r="K3671" i="14"/>
  <c r="K4012" i="14"/>
  <c r="K319" i="14"/>
  <c r="K399" i="14"/>
  <c r="K236" i="14"/>
  <c r="K3870" i="14"/>
  <c r="K3660" i="14"/>
  <c r="K4001" i="14"/>
  <c r="K2945" i="14"/>
  <c r="K90" i="14"/>
  <c r="K3077" i="14"/>
  <c r="K3450" i="14"/>
  <c r="K3589" i="14"/>
  <c r="K3070" i="14"/>
  <c r="K246" i="14"/>
  <c r="K3773" i="14"/>
  <c r="K1038" i="14"/>
  <c r="K3201" i="14"/>
  <c r="K941" i="14"/>
  <c r="K705" i="14"/>
  <c r="K26" i="14"/>
  <c r="K3020" i="14"/>
  <c r="K3040" i="14"/>
  <c r="K426" i="14"/>
  <c r="K1020" i="14"/>
  <c r="K3158" i="14"/>
  <c r="K978" i="14"/>
  <c r="K3125" i="14"/>
  <c r="K4411" i="14"/>
  <c r="K212" i="14"/>
  <c r="K4382" i="14"/>
  <c r="K3699" i="14"/>
  <c r="K3012" i="14"/>
  <c r="K3670" i="14"/>
  <c r="K4113" i="14"/>
  <c r="K3993" i="14"/>
  <c r="K4232" i="14"/>
  <c r="K10" i="14"/>
  <c r="K408" i="14"/>
  <c r="K3693" i="14"/>
  <c r="K699" i="14"/>
  <c r="K4106" i="14"/>
  <c r="K3117" i="14"/>
  <c r="K4434" i="14"/>
  <c r="K3407" i="14"/>
  <c r="K2914" i="14"/>
  <c r="K3920" i="14"/>
  <c r="K960" i="14"/>
  <c r="K3455" i="14"/>
  <c r="K3052" i="14"/>
  <c r="K376" i="14"/>
  <c r="K3658" i="14"/>
  <c r="K307" i="14"/>
  <c r="K938" i="14"/>
  <c r="K4187" i="14"/>
  <c r="K3225" i="14"/>
  <c r="K3544" i="14"/>
  <c r="K2017" i="14"/>
  <c r="K2775" i="14"/>
  <c r="K3988" i="14"/>
  <c r="K159" i="14"/>
  <c r="K396" i="14"/>
  <c r="K3987" i="14"/>
  <c r="K2980" i="14"/>
  <c r="K4198" i="14"/>
  <c r="K3271" i="14"/>
  <c r="K347" i="14"/>
  <c r="K3973" i="14"/>
  <c r="K3592" i="14"/>
  <c r="K4299" i="14"/>
  <c r="K181" i="14"/>
  <c r="K952" i="14"/>
  <c r="K4350" i="14"/>
  <c r="K63" i="14"/>
  <c r="K4151" i="14"/>
  <c r="K3875" i="14"/>
  <c r="K210" i="14"/>
  <c r="K2800" i="14"/>
  <c r="K4373" i="14"/>
  <c r="K3889" i="14"/>
  <c r="K123" i="14"/>
  <c r="K4016" i="14"/>
  <c r="K3194" i="14"/>
  <c r="K288" i="14"/>
  <c r="K3754" i="14"/>
  <c r="K494" i="14"/>
  <c r="K3241" i="14"/>
  <c r="K2797" i="14"/>
  <c r="K2937" i="14"/>
  <c r="K225" i="14"/>
  <c r="K3002" i="14"/>
  <c r="K3848" i="14"/>
  <c r="K178" i="14"/>
  <c r="K3036" i="14"/>
  <c r="K3527" i="14"/>
  <c r="K3787" i="14"/>
  <c r="K1015" i="14"/>
  <c r="K3057" i="14"/>
  <c r="K3859" i="14"/>
  <c r="K207" i="14"/>
  <c r="K734" i="14"/>
  <c r="K467" i="14"/>
  <c r="K2943" i="14"/>
  <c r="K4139" i="14"/>
  <c r="K3178" i="14"/>
  <c r="K2887" i="14"/>
  <c r="K4362" i="14"/>
  <c r="K3105" i="14"/>
  <c r="K3390" i="14"/>
  <c r="K3013" i="14"/>
  <c r="K3931" i="14"/>
  <c r="K929" i="14"/>
  <c r="K3829" i="14"/>
  <c r="K481" i="14"/>
  <c r="K4357" i="14"/>
  <c r="K2875" i="14"/>
  <c r="K39" i="14"/>
  <c r="K108" i="14"/>
  <c r="K4182" i="14"/>
  <c r="K69" i="14"/>
  <c r="K2825" i="14"/>
  <c r="K3941" i="14"/>
  <c r="K2787" i="14"/>
  <c r="K3022" i="14"/>
  <c r="K475" i="14"/>
  <c r="K961" i="14"/>
  <c r="K3320" i="14"/>
  <c r="K3612" i="14"/>
  <c r="K608" i="14"/>
  <c r="K4042" i="14"/>
  <c r="K2812" i="14"/>
  <c r="K27" i="14"/>
  <c r="K3736" i="14"/>
  <c r="K2968" i="14"/>
  <c r="K3781" i="14"/>
  <c r="K3074" i="14"/>
  <c r="K448" i="14"/>
  <c r="K2984" i="14"/>
  <c r="K2861" i="14"/>
  <c r="K4201" i="14"/>
  <c r="K4053" i="14"/>
  <c r="K3932" i="14"/>
  <c r="K3440" i="14"/>
  <c r="K435" i="14"/>
  <c r="K4481" i="14"/>
  <c r="K3872" i="14"/>
  <c r="K3557" i="14"/>
  <c r="K3785" i="14"/>
  <c r="K202" i="14"/>
  <c r="K94" i="14"/>
  <c r="K3577" i="14"/>
  <c r="K170" i="14"/>
  <c r="K3983" i="14"/>
  <c r="K3005" i="14"/>
  <c r="K4283" i="14"/>
  <c r="K3298" i="14"/>
  <c r="K503" i="14"/>
  <c r="K323" i="14"/>
  <c r="K2870" i="14"/>
  <c r="K3347" i="14"/>
  <c r="K3684" i="14"/>
  <c r="K735" i="14"/>
  <c r="K3698" i="14"/>
  <c r="K1095" i="14"/>
  <c r="K357" i="14"/>
  <c r="K3541" i="14"/>
  <c r="K869" i="14"/>
  <c r="K3728" i="14"/>
  <c r="K2920" i="14"/>
  <c r="K84" i="14"/>
  <c r="K3346" i="14"/>
  <c r="K4327" i="14"/>
  <c r="K3243" i="14"/>
  <c r="K2796" i="14"/>
  <c r="K3975" i="14"/>
  <c r="K172" i="14"/>
  <c r="K3839" i="14"/>
  <c r="K2858" i="14"/>
  <c r="K4077" i="14"/>
  <c r="K3060" i="14"/>
  <c r="K4072" i="14"/>
  <c r="K3116" i="14"/>
  <c r="K3630" i="14"/>
  <c r="K578" i="14"/>
  <c r="K2793" i="14"/>
  <c r="K3797" i="14"/>
  <c r="K712" i="14"/>
  <c r="K4034" i="14"/>
  <c r="K3950" i="14"/>
  <c r="K3549" i="14"/>
  <c r="K4401" i="14"/>
  <c r="K2957" i="14"/>
  <c r="K309" i="14"/>
  <c r="K4173" i="14"/>
  <c r="K3472" i="14"/>
  <c r="K3700" i="14"/>
  <c r="K78" i="14"/>
  <c r="K2671" i="14"/>
  <c r="K953" i="14"/>
  <c r="K4400" i="14"/>
  <c r="K2927" i="14"/>
  <c r="K2822" i="14"/>
  <c r="K4142" i="14"/>
  <c r="K3815" i="14"/>
  <c r="K3730" i="14"/>
  <c r="K3275" i="14"/>
  <c r="K4444" i="14"/>
  <c r="K196" i="14"/>
  <c r="K3729" i="14"/>
  <c r="K582" i="14"/>
  <c r="K3584" i="14"/>
  <c r="K4379" i="14"/>
  <c r="K4467" i="14"/>
  <c r="K3522" i="14"/>
  <c r="K1040" i="14"/>
  <c r="K3925" i="14"/>
  <c r="K2948" i="14"/>
  <c r="K4223" i="14"/>
  <c r="K3209" i="14"/>
  <c r="K466" i="14"/>
  <c r="K3745" i="14"/>
  <c r="K2835" i="14"/>
  <c r="K3291" i="14"/>
  <c r="K3259" i="14"/>
  <c r="K3174" i="14"/>
  <c r="K537" i="14"/>
  <c r="K4338" i="14"/>
  <c r="K3110" i="14"/>
  <c r="K4237" i="14"/>
  <c r="K3234" i="14"/>
  <c r="K2903" i="14"/>
  <c r="K2805" i="14"/>
  <c r="K4112" i="14"/>
  <c r="K3732" i="14"/>
  <c r="K1012" i="14"/>
  <c r="K3216" i="14"/>
  <c r="K4354" i="14"/>
  <c r="K4473" i="14"/>
  <c r="K68" i="14"/>
  <c r="K3219" i="14"/>
  <c r="K3500" i="14"/>
  <c r="K4229" i="14"/>
  <c r="K4436" i="14"/>
  <c r="K3493" i="14"/>
  <c r="K400" i="14"/>
  <c r="K3895" i="14"/>
  <c r="K2919" i="14"/>
  <c r="K4195" i="14"/>
  <c r="K3179" i="14"/>
  <c r="K446" i="14"/>
  <c r="K3716" i="14"/>
  <c r="K2815" i="14"/>
  <c r="K3260" i="14"/>
  <c r="K3050" i="14"/>
  <c r="K4188" i="14"/>
  <c r="K3333" i="14"/>
  <c r="K237" i="14"/>
  <c r="K4308" i="14"/>
  <c r="K3171" i="14"/>
  <c r="K514" i="14"/>
  <c r="K3359" i="14"/>
  <c r="K449" i="14"/>
  <c r="K2479" i="14"/>
  <c r="K2806" i="14"/>
  <c r="K3159" i="14"/>
  <c r="K1028" i="14"/>
  <c r="K3098" i="14"/>
  <c r="K2956" i="14"/>
  <c r="K2925" i="14"/>
  <c r="K3758" i="14"/>
  <c r="K3843" i="14"/>
  <c r="K3305" i="14"/>
  <c r="K693" i="14"/>
  <c r="K737" i="14"/>
  <c r="K3413" i="14"/>
  <c r="K1034" i="14"/>
  <c r="K3356" i="14"/>
  <c r="K273" i="14"/>
  <c r="K3722" i="14"/>
  <c r="K2817" i="14"/>
  <c r="K4043" i="14"/>
  <c r="K3031" i="14"/>
  <c r="K165" i="14"/>
  <c r="K3571" i="14"/>
  <c r="K41" i="14"/>
  <c r="K3111" i="14"/>
  <c r="K3930" i="14"/>
  <c r="K536" i="14"/>
  <c r="K936" i="14"/>
  <c r="K22" i="14"/>
  <c r="K3860" i="14"/>
  <c r="K419" i="14"/>
  <c r="K418" i="14"/>
  <c r="K580" i="14"/>
  <c r="K4163" i="14"/>
  <c r="K3801" i="14"/>
  <c r="K241" i="14"/>
  <c r="K3761" i="14"/>
  <c r="K188" i="14"/>
  <c r="K4190" i="14"/>
  <c r="K3025" i="14"/>
  <c r="K371" i="14"/>
  <c r="K3580" i="14"/>
  <c r="K402" i="14"/>
  <c r="K3838" i="14"/>
  <c r="K304" i="14"/>
  <c r="K3804" i="14"/>
  <c r="K695" i="14"/>
  <c r="K3404" i="14"/>
  <c r="K74" i="14"/>
  <c r="K227" i="14"/>
  <c r="K3539" i="14"/>
  <c r="K34" i="14"/>
  <c r="K3258" i="14"/>
  <c r="K173" i="14"/>
  <c r="K350" i="14"/>
  <c r="K4275" i="14"/>
  <c r="K1001" i="14"/>
  <c r="K484" i="14"/>
  <c r="K3689" i="14"/>
  <c r="K3396" i="14"/>
  <c r="K3851" i="14"/>
  <c r="K29" i="14"/>
  <c r="K3018" i="14"/>
  <c r="K417" i="14"/>
  <c r="K3532" i="14"/>
  <c r="K322" i="14"/>
  <c r="K4178" i="14"/>
  <c r="K286" i="14"/>
  <c r="K559" i="14"/>
  <c r="K3788" i="14"/>
  <c r="K235" i="14"/>
  <c r="K2810" i="14"/>
  <c r="K4076" i="14"/>
  <c r="K4397" i="14"/>
  <c r="K934" i="14"/>
  <c r="K342" i="14"/>
  <c r="K3901" i="14"/>
  <c r="K2985" i="14"/>
  <c r="K524" i="14"/>
  <c r="K727" i="14"/>
  <c r="K3643" i="14"/>
  <c r="K1021" i="14"/>
  <c r="K3245" i="14"/>
  <c r="K1042" i="14"/>
  <c r="K133" i="14"/>
  <c r="K985" i="14"/>
  <c r="K4255" i="14"/>
  <c r="K3329" i="14"/>
  <c r="K428" i="14"/>
  <c r="K3692" i="14"/>
  <c r="K318" i="14"/>
  <c r="K4011" i="14"/>
  <c r="K3004" i="14"/>
  <c r="K83" i="14"/>
  <c r="K3543" i="14"/>
  <c r="K4277" i="14"/>
  <c r="K3081" i="14"/>
  <c r="K3779" i="14"/>
  <c r="K3000" i="14"/>
  <c r="K180" i="14"/>
  <c r="K2137" i="14"/>
  <c r="K3774" i="14"/>
  <c r="K132" i="14"/>
  <c r="K234" i="14"/>
  <c r="K736" i="14"/>
  <c r="K4070" i="14"/>
  <c r="K105" i="14"/>
  <c r="K4450" i="14"/>
  <c r="K3446" i="14"/>
  <c r="K52" i="14"/>
  <c r="K4100" i="14"/>
  <c r="K2967" i="14"/>
  <c r="K365" i="14"/>
  <c r="K3552" i="14"/>
  <c r="K275" i="14"/>
  <c r="K3808" i="14"/>
  <c r="K522" i="14"/>
  <c r="K3775" i="14"/>
  <c r="K2856" i="14"/>
  <c r="K61" i="14"/>
  <c r="K111" i="14"/>
  <c r="K150" i="14"/>
  <c r="K3511" i="14"/>
  <c r="K4425" i="14"/>
  <c r="K3170" i="14"/>
  <c r="K3344" i="14"/>
  <c r="K4213" i="14"/>
  <c r="K314" i="14"/>
  <c r="K3369" i="14"/>
  <c r="K370" i="14"/>
  <c r="K1016" i="14"/>
  <c r="K3343" i="14"/>
  <c r="K3793" i="14"/>
  <c r="K3073" i="14"/>
  <c r="K2881" i="14"/>
  <c r="K272" i="14"/>
  <c r="K88" i="14"/>
  <c r="K3161" i="14"/>
  <c r="K4118" i="14"/>
  <c r="K2930" i="14"/>
  <c r="K2185" i="14"/>
  <c r="K3733" i="14"/>
  <c r="K158" i="14"/>
  <c r="K930" i="14"/>
  <c r="K4045" i="14"/>
  <c r="K3269" i="14"/>
  <c r="K2824" i="14"/>
  <c r="K3796" i="14"/>
  <c r="K3876" i="14"/>
  <c r="K2879" i="14"/>
  <c r="K2880" i="14"/>
  <c r="K4238" i="14"/>
  <c r="K3282" i="14"/>
  <c r="K3765" i="14"/>
  <c r="K3518" i="14"/>
  <c r="K2866" i="14"/>
  <c r="K3314" i="14"/>
  <c r="K3537" i="14"/>
  <c r="K4063" i="14"/>
  <c r="K4364" i="14"/>
  <c r="K3029" i="14"/>
  <c r="K2976" i="14"/>
  <c r="K4478" i="14"/>
  <c r="K489" i="14"/>
  <c r="K269" i="14"/>
  <c r="K3262" i="14"/>
  <c r="K3094" i="14"/>
  <c r="K4428" i="14"/>
  <c r="K3154" i="14"/>
  <c r="K3449" i="14"/>
  <c r="K4460" i="14"/>
  <c r="K3185" i="14"/>
  <c r="K2889" i="14"/>
  <c r="K2973" i="14"/>
  <c r="K184" i="14"/>
  <c r="K4137" i="14"/>
  <c r="K3806" i="14"/>
  <c r="K999" i="14"/>
  <c r="K3957" i="14"/>
  <c r="K2958" i="14"/>
  <c r="K64" i="14"/>
  <c r="K3095" i="14"/>
  <c r="K3502" i="14"/>
  <c r="K2768" i="14"/>
  <c r="K445" i="14"/>
  <c r="K3741" i="14"/>
  <c r="K3439" i="14"/>
  <c r="K3926" i="14"/>
  <c r="K3936" i="14"/>
  <c r="K95" i="14"/>
  <c r="K334" i="14"/>
  <c r="K109" i="14"/>
  <c r="K4007" i="14"/>
  <c r="K3799" i="14"/>
  <c r="K4155" i="14"/>
  <c r="K3970" i="14"/>
  <c r="K4279" i="14"/>
  <c r="K423" i="14"/>
  <c r="K4448" i="14"/>
  <c r="K3574" i="14"/>
  <c r="K4381" i="14"/>
  <c r="K4030" i="14"/>
  <c r="K543" i="14"/>
  <c r="K3204" i="14"/>
  <c r="K2882" i="14"/>
  <c r="K169" i="14"/>
  <c r="K60" i="14"/>
  <c r="K3652" i="14"/>
  <c r="K3880" i="14"/>
  <c r="K3127" i="14"/>
  <c r="K362" i="14"/>
  <c r="K534" i="14"/>
  <c r="K3890" i="14"/>
  <c r="K3064" i="14"/>
  <c r="K4408" i="14"/>
  <c r="K4371" i="14"/>
  <c r="K3720" i="14"/>
  <c r="K3978" i="14"/>
  <c r="K251" i="14"/>
  <c r="K4271" i="14"/>
  <c r="K4133" i="14"/>
  <c r="K4225" i="14"/>
  <c r="K93" i="14"/>
  <c r="K3496" i="14"/>
  <c r="K139" i="14"/>
  <c r="K393" i="14"/>
  <c r="K7" i="14"/>
  <c r="K3200" i="14"/>
  <c r="K3524" i="14"/>
  <c r="K380" i="14"/>
  <c r="K4441" i="14"/>
  <c r="K4055" i="14"/>
  <c r="K3289" i="14"/>
  <c r="K4010" i="14"/>
  <c r="K4358" i="14"/>
  <c r="K3662" i="14"/>
  <c r="K182" i="14"/>
  <c r="K2987" i="14"/>
  <c r="K216" i="14"/>
  <c r="K3490" i="14"/>
  <c r="K3821" i="14"/>
  <c r="K3568" i="14"/>
  <c r="K4020" i="14"/>
  <c r="K3395" i="14"/>
  <c r="K85" i="14"/>
  <c r="K3140" i="14"/>
  <c r="K4420" i="14"/>
  <c r="K3058" i="14"/>
  <c r="K2777" i="14"/>
  <c r="K3648" i="14"/>
  <c r="K3856" i="14"/>
  <c r="K3696" i="14"/>
  <c r="K4449" i="14"/>
  <c r="K325" i="14"/>
  <c r="K3713" i="14"/>
  <c r="K244" i="14"/>
  <c r="K4191" i="14"/>
  <c r="K3776" i="14"/>
  <c r="K4414" i="14"/>
  <c r="K3419" i="14"/>
  <c r="K3479" i="14"/>
  <c r="K3047" i="14"/>
  <c r="K79" i="14"/>
  <c r="K4269" i="14"/>
  <c r="K478" i="14"/>
  <c r="K3521" i="14"/>
  <c r="K3586" i="14"/>
  <c r="K3473" i="14"/>
  <c r="K3535" i="14"/>
  <c r="K2993" i="14"/>
  <c r="K33" i="14"/>
  <c r="K569" i="14"/>
  <c r="K3293" i="14"/>
  <c r="K3865" i="14"/>
  <c r="K2840" i="14"/>
  <c r="K412" i="14"/>
  <c r="K621" i="14"/>
  <c r="K3588" i="14"/>
  <c r="K4331" i="14"/>
  <c r="K3742" i="14"/>
  <c r="K220" i="14"/>
  <c r="K121" i="14"/>
  <c r="K3888" i="14"/>
  <c r="K730" i="14"/>
  <c r="K984" i="14"/>
  <c r="K3059" i="14"/>
  <c r="K46" i="14"/>
  <c r="K4427" i="14"/>
  <c r="K696" i="14"/>
  <c r="K285" i="14"/>
  <c r="K4066" i="14"/>
  <c r="K982" i="14"/>
  <c r="K692" i="14"/>
  <c r="K542" i="14"/>
  <c r="K4451" i="14"/>
  <c r="K716" i="14"/>
  <c r="K531" i="14"/>
  <c r="K4459" i="14"/>
  <c r="K3276" i="14"/>
  <c r="K3753" i="14"/>
  <c r="K3934" i="14"/>
  <c r="K2904" i="14"/>
  <c r="K2931" i="14"/>
  <c r="K4267" i="14"/>
  <c r="K996" i="14"/>
  <c r="K3881" i="14"/>
  <c r="K3546" i="14"/>
  <c r="K2885" i="14"/>
  <c r="K1024" i="14"/>
  <c r="K3622" i="14"/>
  <c r="K4242" i="14"/>
  <c r="K4395" i="14"/>
  <c r="K973" i="14"/>
  <c r="K3003" i="14"/>
  <c r="K579" i="14"/>
  <c r="K262" i="14"/>
  <c r="K211" i="14"/>
  <c r="K3402" i="14"/>
  <c r="K3304" i="14"/>
  <c r="K117" i="14"/>
  <c r="K3273" i="14"/>
  <c r="K3507" i="14"/>
  <c r="K3601" i="14"/>
  <c r="K3468" i="14"/>
  <c r="K2996" i="14"/>
  <c r="K3611" i="14"/>
  <c r="K424" i="14"/>
  <c r="K4166" i="14"/>
  <c r="K3866" i="14"/>
  <c r="K3463" i="14"/>
  <c r="K4111" i="14"/>
  <c r="K3067" i="14"/>
  <c r="K4352" i="14"/>
  <c r="K3156" i="14"/>
  <c r="K3615" i="14"/>
  <c r="K2783" i="14"/>
  <c r="K4399" i="14"/>
  <c r="K610" i="14"/>
  <c r="K4455" i="14"/>
  <c r="K3467" i="14"/>
  <c r="K359" i="14"/>
  <c r="K4002" i="14"/>
  <c r="K3631" i="14"/>
  <c r="K3145" i="14"/>
  <c r="K3668" i="14"/>
  <c r="K3644" i="14"/>
  <c r="K3136" i="14"/>
  <c r="K3669" i="14"/>
  <c r="K4383" i="14"/>
  <c r="K1023" i="14"/>
  <c r="K338" i="14"/>
  <c r="K4013" i="14"/>
  <c r="K4014" i="14"/>
  <c r="K4000" i="14"/>
  <c r="K990" i="14"/>
  <c r="K4159" i="14"/>
  <c r="K2865" i="14"/>
  <c r="K3213" i="14"/>
  <c r="K2928" i="14"/>
  <c r="K96" i="14"/>
  <c r="K442" i="14"/>
  <c r="K271" i="14"/>
  <c r="K162" i="14"/>
  <c r="K414" i="14"/>
  <c r="K368" i="14"/>
  <c r="K3572" i="14"/>
  <c r="K4431" i="14"/>
  <c r="K3878" i="14"/>
  <c r="K3229" i="14"/>
  <c r="K303" i="14"/>
  <c r="K3308" i="14"/>
  <c r="K420" i="14"/>
  <c r="K3767" i="14"/>
  <c r="K3666" i="14"/>
  <c r="K374" i="14"/>
  <c r="K1025" i="14"/>
  <c r="K3135" i="14"/>
  <c r="K3489" i="14"/>
  <c r="K4266" i="14"/>
  <c r="K3051" i="14"/>
  <c r="K2761" i="14"/>
  <c r="K3109" i="14"/>
  <c r="K205" i="14"/>
  <c r="K3438" i="14"/>
  <c r="K4407" i="14"/>
  <c r="K722" i="14"/>
  <c r="K997" i="14"/>
  <c r="K439" i="14"/>
  <c r="K3810" i="14"/>
  <c r="K239" i="14"/>
  <c r="K1403" i="14"/>
  <c r="K3610" i="14"/>
  <c r="K3372" i="14"/>
  <c r="K972" i="14"/>
  <c r="K3562" i="14"/>
  <c r="K3483" i="14"/>
  <c r="K3637" i="14"/>
  <c r="K4389" i="14"/>
  <c r="K4189" i="14"/>
  <c r="K433" i="14"/>
  <c r="K2788" i="14"/>
  <c r="K290" i="14"/>
  <c r="K3748" i="14"/>
  <c r="K3911" i="14"/>
  <c r="K4304" i="14"/>
  <c r="K4256" i="14"/>
  <c r="K3363" i="14"/>
  <c r="K698" i="14"/>
  <c r="K28" i="14"/>
  <c r="K2891" i="14"/>
  <c r="K3421" i="14"/>
  <c r="K701" i="14"/>
  <c r="K4469" i="14"/>
  <c r="K23" i="14"/>
  <c r="K4278" i="14"/>
  <c r="K539" i="14"/>
  <c r="K2898" i="14"/>
  <c r="K3476" i="14"/>
  <c r="K3917" i="14"/>
  <c r="K18" i="14"/>
  <c r="K1858" i="14"/>
  <c r="K4440" i="14"/>
  <c r="K3805" i="14"/>
  <c r="K4052" i="14"/>
  <c r="K509" i="14"/>
  <c r="K2950" i="14"/>
  <c r="K3561" i="14"/>
  <c r="K2608" i="14"/>
  <c r="K3712" i="14"/>
  <c r="K149" i="14"/>
  <c r="K4330" i="14"/>
  <c r="K3714" i="14"/>
  <c r="K3548" i="14"/>
  <c r="K2983" i="14"/>
  <c r="K405" i="14"/>
  <c r="K581" i="14"/>
  <c r="K4417" i="14"/>
  <c r="K3265" i="14"/>
  <c r="K3287" i="14"/>
  <c r="K266" i="14"/>
  <c r="K187" i="14"/>
  <c r="K4457" i="14"/>
  <c r="K3211" i="14"/>
  <c r="K492" i="14"/>
  <c r="K107" i="14"/>
  <c r="K3591" i="14"/>
  <c r="K4186" i="14"/>
  <c r="K4409" i="14"/>
  <c r="K224" i="14"/>
  <c r="K122" i="14"/>
  <c r="K525" i="14"/>
  <c r="K2785" i="14"/>
  <c r="K3620" i="14"/>
  <c r="K3482" i="14"/>
  <c r="K4439" i="14"/>
  <c r="K3947" i="14"/>
  <c r="K2804" i="14"/>
  <c r="K3578" i="14"/>
  <c r="K3665" i="14"/>
  <c r="K3694" i="14"/>
  <c r="K3884" i="14"/>
  <c r="K25" i="14"/>
  <c r="K3915" i="14"/>
  <c r="K3963" i="14"/>
  <c r="K3015" i="14"/>
  <c r="K3646" i="14"/>
  <c r="K4296" i="14"/>
  <c r="K3477" i="14"/>
  <c r="K3912" i="14"/>
  <c r="K1010" i="14"/>
  <c r="K2936" i="14"/>
  <c r="K3852" i="14"/>
  <c r="K3680" i="14"/>
  <c r="K4363" i="14"/>
  <c r="K4426" i="14"/>
  <c r="K974" i="14"/>
  <c r="K998" i="14"/>
  <c r="K2818" i="14"/>
  <c r="K4480" i="14"/>
  <c r="K355" i="14"/>
  <c r="K3628" i="14"/>
  <c r="K3385" i="14"/>
  <c r="K377" i="14"/>
  <c r="K989" i="14"/>
  <c r="K3563" i="14"/>
  <c r="K3688" i="14"/>
  <c r="K3373" i="14"/>
  <c r="K2774" i="14"/>
  <c r="K3173" i="14"/>
  <c r="K2757" i="14"/>
  <c r="K189" i="14"/>
  <c r="K4314" i="14"/>
  <c r="K3896" i="14"/>
  <c r="K3639" i="14"/>
  <c r="K527" i="14"/>
  <c r="K144" i="14"/>
  <c r="K4081" i="14"/>
  <c r="K4174" i="14"/>
  <c r="K4144" i="14"/>
  <c r="M22" i="15" l="1" a="1"/>
  <c r="M22" i="15" s="1"/>
  <c r="M23" i="15" a="1"/>
  <c r="M23" i="15" s="1"/>
  <c r="M21" i="15" a="1"/>
  <c r="M21" i="15" s="1"/>
  <c r="T9" i="14"/>
  <c r="T6" i="14"/>
  <c r="T10" i="14"/>
  <c r="T13" i="14"/>
  <c r="T4" i="14"/>
  <c r="T8" i="14"/>
  <c r="T7" i="14"/>
  <c r="T12" i="14"/>
  <c r="T11" i="14"/>
  <c r="T5" i="1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487523-2E4D-4AA3-978E-798926F1F127}" keepAlive="1" name="Query - Commits" description="Connection to the 'Commits' query in the workbook." type="5" refreshedVersion="0" background="1">
    <dbPr connection="Provider=Microsoft.Mashup.OleDb.1;Data Source=$Workbook$;Location=Commits;Extended Properties=&quot;&quot;" command="SELECT * FROM [Commits]"/>
  </connection>
  <connection id="2" xr16:uid="{98E4123C-4587-4F97-8564-AD48CA8E7043}" keepAlive="1" name="Query - Issues" description="Connection to the 'Issues' query in the workbook." type="5" refreshedVersion="0" background="1">
    <dbPr connection="Provider=Microsoft.Mashup.OleDb.1;Data Source=$Workbook$;Location=Issues;Extended Properties=&quot;&quot;" command="SELECT * FROM [Issues]"/>
  </connection>
  <connection id="3" xr16:uid="{66F10E12-D960-4AD3-9D49-5BB3780F956D}" keepAlive="1" name="Query - Merge_w1" description="Connection to the 'Merge_w1' query in the workbook." type="5" refreshedVersion="8" background="1" saveData="1">
    <dbPr connection="Provider=Microsoft.Mashup.OleDb.1;Data Source=$Workbook$;Location=Merge_w1;Extended Properties=&quot;&quot;" command="SELECT * FROM [Merge_w1]"/>
  </connection>
  <connection id="4" xr16:uid="{90B1F5C4-35DF-44E5-954D-6D461A139CE6}" keepAlive="1" name="Query - Merge_w2" description="Connection to the 'Merge_w2' query in the workbook." type="5" refreshedVersion="8" background="1" saveData="1">
    <dbPr connection="Provider=Microsoft.Mashup.OleDb.1;Data Source=$Workbook$;Location=Merge_w2;Extended Properties=&quot;&quot;" command="SELECT * FROM [Merge_w2]"/>
  </connection>
  <connection id="5" xr16:uid="{8400D55C-3CCF-46E2-9003-E55FD1A03FE6}" keepAlive="1" name="Query - Merge1" description="Connection to the 'Merge1' query in the workbook." type="5" refreshedVersion="0" background="1">
    <dbPr connection="Provider=Microsoft.Mashup.OleDb.1;Data Source=$Workbook$;Location=Merge1;Extended Properties=&quot;&quot;" command="SELECT * FROM [Merge1]"/>
  </connection>
  <connection id="6" xr16:uid="{8DF2DFAC-0A83-4591-9B69-7BC58CC65224}" keepAlive="1" name="Query - Merge2" description="Connection to the 'Merge2' query in the workbook." type="5" refreshedVersion="0" background="1">
    <dbPr connection="Provider=Microsoft.Mashup.OleDb.1;Data Source=$Workbook$;Location=Merge2;Extended Properties=&quot;&quot;" command="SELECT * FROM [Merge2]"/>
  </connection>
  <connection id="7" xr16:uid="{58FFF7B5-1EA8-4FD5-9B90-9D580D96E1D3}" keepAlive="1" name="Query - Merge3" description="Connection to the 'Merge3' query in the workbook." type="5" refreshedVersion="8" background="1" saveData="1">
    <dbPr connection="Provider=Microsoft.Mashup.OleDb.1;Data Source=$Workbook$;Location=Merge3;Extended Properties=&quot;&quot;" command="SELECT * FROM [Merge3]"/>
  </connection>
  <connection id="8" xr16:uid="{87C5F543-E934-4B12-BA2C-976F9BC2DC3B}" keepAlive="1" name="Query - Merge4" description="Connection to the 'Merge4' query in the workbook." type="5" refreshedVersion="8" background="1" saveData="1">
    <dbPr connection="Provider=Microsoft.Mashup.OleDb.1;Data Source=$Workbook$;Location=Merge4;Extended Properties=&quot;&quot;" command="SELECT * FROM [Merge4]"/>
  </connection>
  <connection id="9" xr16:uid="{038F6C60-D14E-4AA0-A941-FFBDECD3B89E}" keepAlive="1" name="Query - Merge5" description="Connection to the 'Merge5' query in the workbook." type="5" refreshedVersion="8" background="1" saveData="1">
    <dbPr connection="Provider=Microsoft.Mashup.OleDb.1;Data Source=$Workbook$;Location=Merge5;Extended Properties=&quot;&quot;" command="SELECT * FROM [Merge5]"/>
  </connection>
  <connection id="10" xr16:uid="{71625B91-74DA-43C4-8363-18C75AA7BBAD}" keepAlive="1" name="Query - Merge6" description="Connection to the 'Merge6' query in the workbook." type="5" refreshedVersion="8" background="1" saveData="1">
    <dbPr connection="Provider=Microsoft.Mashup.OleDb.1;Data Source=$Workbook$;Location=Merge6;Extended Properties=&quot;&quot;" command="SELECT * FROM [Merge6]"/>
  </connection>
  <connection id="11" xr16:uid="{910BB9EA-C34A-4C28-BB3A-89A2FDB58261}" keepAlive="1" name="Query - Merge7" description="Connection to the 'Merge7' query in the workbook." type="5" refreshedVersion="8" background="1" saveData="1">
    <dbPr connection="Provider=Microsoft.Mashup.OleDb.1;Data Source=$Workbook$;Location=Merge7;Extended Properties=&quot;&quot;" command="SELECT * FROM [Merge7]"/>
  </connection>
  <connection id="12" xr16:uid="{C886027C-540C-4367-958B-FF312ADB81BA}" keepAlive="1" name="Query - PR" description="Connection to the 'PR' query in the workbook." type="5" refreshedVersion="0" background="1">
    <dbPr connection="Provider=Microsoft.Mashup.OleDb.1;Data Source=$Workbook$;Location=PR;Extended Properties=&quot;&quot;" command="SELECT * FROM [PR]"/>
  </connection>
  <connection id="13" xr16:uid="{5E2BE0DA-A923-40B7-88E1-887CC0DEB2C0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14" xr16:uid="{B1A6A125-33BE-46BF-B8AE-3B77CCA008EF}" keepAlive="1" name="Query - Table14" description="Connection to the 'Table14' query in the workbook." type="5" refreshedVersion="0" background="1">
    <dbPr connection="Provider=Microsoft.Mashup.OleDb.1;Data Source=$Workbook$;Location=Table14;Extended Properties=&quot;&quot;" command="SELECT * FROM [Table14]"/>
  </connection>
  <connection id="15" xr16:uid="{3E5D4201-6D0C-4392-9F4F-5873D19FA189}" keepAlive="1" name="Query - Table15" description="Connection to the 'Table15' query in the workbook." type="5" refreshedVersion="0" background="1">
    <dbPr connection="Provider=Microsoft.Mashup.OleDb.1;Data Source=$Workbook$;Location=Table15;Extended Properties=&quot;&quot;" command="SELECT * FROM [Table15]"/>
  </connection>
  <connection id="16" xr16:uid="{3FE918C1-5EA4-4634-8E12-D1EAF113E4B8}" keepAlive="1" name="Query - Table16" description="Connection to the 'Table16' query in the workbook." type="5" refreshedVersion="0" background="1">
    <dbPr connection="Provider=Microsoft.Mashup.OleDb.1;Data Source=$Workbook$;Location=Table16;Extended Properties=&quot;&quot;" command="SELECT * FROM [Table16]"/>
  </connection>
  <connection id="17" xr16:uid="{CAB7E675-3389-47CD-9565-85478C284438}" keepAlive="1" name="Query - Table4" description="Connection to the 'Table4' query in the workbook." type="5" refreshedVersion="0" background="1">
    <dbPr connection="Provider=Microsoft.Mashup.OleDb.1;Data Source=$Workbook$;Location=Table4;Extended Properties=&quot;&quot;" command="SELECT * FROM [Table4]"/>
  </connection>
  <connection id="18" xr16:uid="{394F5697-87A3-41B9-ABBC-5767C81E201D}" keepAlive="1" name="Query - Table5" description="Connection to the 'Table5' query in the workbook." type="5" refreshedVersion="0" background="1">
    <dbPr connection="Provider=Microsoft.Mashup.OleDb.1;Data Source=$Workbook$;Location=Table5;Extended Properties=&quot;&quot;" command="SELECT * FROM [Table5]"/>
  </connection>
  <connection id="19" xr16:uid="{F5732CBD-BE1E-47DD-B742-BC43A6ED8794}" keepAlive="1" name="Query - Table6" description="Connection to the 'Table6' query in the workbook." type="5" refreshedVersion="0" background="1">
    <dbPr connection="Provider=Microsoft.Mashup.OleDb.1;Data Source=$Workbook$;Location=Table6;Extended Properties=&quot;&quot;" command="SELECT * FROM [Table6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<sst xmlns="http://schemas.openxmlformats.org/spreadsheetml/2006/main" count="14737" uniqueCount="4544">
  <si>
    <t>Contributor</t>
  </si>
  <si>
    <t>Anto79-ops</t>
  </si>
  <si>
    <t>szczukot</t>
  </si>
  <si>
    <t>lboue</t>
  </si>
  <si>
    <t>luca-angemi</t>
  </si>
  <si>
    <t>jlpouffier</t>
  </si>
  <si>
    <t>renatoyamane</t>
  </si>
  <si>
    <t>jprokopowich</t>
  </si>
  <si>
    <t>Phoenix-DH</t>
  </si>
  <si>
    <t>Mariusthvdb</t>
  </si>
  <si>
    <t>JohnMcIl</t>
  </si>
  <si>
    <t>reotto613</t>
  </si>
  <si>
    <t>correiorafapc</t>
  </si>
  <si>
    <t>cbandy7777</t>
  </si>
  <si>
    <t>wolfgangbures</t>
  </si>
  <si>
    <t>Pastaloverzzz</t>
  </si>
  <si>
    <t>rccoleman</t>
  </si>
  <si>
    <t>hugoliv</t>
  </si>
  <si>
    <t>gorischek</t>
  </si>
  <si>
    <t>mmstano</t>
  </si>
  <si>
    <t>andrew-codechimp</t>
  </si>
  <si>
    <t>Thorsten1982</t>
  </si>
  <si>
    <t>nanomonster</t>
  </si>
  <si>
    <t>TioBundy</t>
  </si>
  <si>
    <t>smarthomefamilyverrips</t>
  </si>
  <si>
    <t>bmf7777</t>
  </si>
  <si>
    <t>puetsch</t>
  </si>
  <si>
    <t>tomlut</t>
  </si>
  <si>
    <t>Ben19851337</t>
  </si>
  <si>
    <t>comet424</t>
  </si>
  <si>
    <t>davislp</t>
  </si>
  <si>
    <t>CristoJV</t>
  </si>
  <si>
    <t>ByteBandito</t>
  </si>
  <si>
    <t>Gazoonky</t>
  </si>
  <si>
    <t>chris4prez</t>
  </si>
  <si>
    <t>reedy</t>
  </si>
  <si>
    <t>bieniu</t>
  </si>
  <si>
    <t>wesleyRaposo</t>
  </si>
  <si>
    <t>400HPMustang</t>
  </si>
  <si>
    <t>ejespinosa</t>
  </si>
  <si>
    <t>holdestmade</t>
  </si>
  <si>
    <t>karwosts</t>
  </si>
  <si>
    <t>Petro31</t>
  </si>
  <si>
    <t>TheLion</t>
  </si>
  <si>
    <t>HarvsG</t>
  </si>
  <si>
    <t>CFenner</t>
  </si>
  <si>
    <t>kevinbird15</t>
  </si>
  <si>
    <t>alnavasa</t>
  </si>
  <si>
    <t>3jam3</t>
  </si>
  <si>
    <t>Revilo91</t>
  </si>
  <si>
    <t>Yvan13120</t>
  </si>
  <si>
    <t>eximius313</t>
  </si>
  <si>
    <t>garry0garry</t>
  </si>
  <si>
    <t>aperezva</t>
  </si>
  <si>
    <t>smurfix</t>
  </si>
  <si>
    <t>XalaTheShepard</t>
  </si>
  <si>
    <t>uschindler</t>
  </si>
  <si>
    <t>Masterz69</t>
  </si>
  <si>
    <t>elarsson1</t>
  </si>
  <si>
    <t>knwpsk</t>
  </si>
  <si>
    <t>mrochette01</t>
  </si>
  <si>
    <t>hmorkemo</t>
  </si>
  <si>
    <t>mll0</t>
  </si>
  <si>
    <t>mgh33</t>
  </si>
  <si>
    <t>ScaredyCat</t>
  </si>
  <si>
    <t>cpiekacz</t>
  </si>
  <si>
    <t>ptryk</t>
  </si>
  <si>
    <t>davesen83</t>
  </si>
  <si>
    <t>poulanker</t>
  </si>
  <si>
    <t>joostlek</t>
  </si>
  <si>
    <t>RobusX</t>
  </si>
  <si>
    <t>Ripper6666</t>
  </si>
  <si>
    <t>roalvesrj</t>
  </si>
  <si>
    <t>Percherie</t>
  </si>
  <si>
    <t>axiomeb</t>
  </si>
  <si>
    <t>mfabiani53</t>
  </si>
  <si>
    <t>Bjoern3D</t>
  </si>
  <si>
    <t>benpinkerton</t>
  </si>
  <si>
    <t>cedricdelecole</t>
  </si>
  <si>
    <t>ChrisJ60</t>
  </si>
  <si>
    <t>Mausy5043</t>
  </si>
  <si>
    <t>jyfab</t>
  </si>
  <si>
    <t>r100gs</t>
  </si>
  <si>
    <t>pdobrien3</t>
  </si>
  <si>
    <t>Betweener1993</t>
  </si>
  <si>
    <t>Sanji78</t>
  </si>
  <si>
    <t>tomtom13</t>
  </si>
  <si>
    <t>Bastian007</t>
  </si>
  <si>
    <t>yunusuztr</t>
  </si>
  <si>
    <t>vipul128</t>
  </si>
  <si>
    <t>blair287</t>
  </si>
  <si>
    <t>acidicX</t>
  </si>
  <si>
    <t>Benvdaa</t>
  </si>
  <si>
    <t>albeciti</t>
  </si>
  <si>
    <t>messageexplorer</t>
  </si>
  <si>
    <t>lodesmets</t>
  </si>
  <si>
    <t>rpscholtz</t>
  </si>
  <si>
    <t>3b0k</t>
  </si>
  <si>
    <t>StreamingStar</t>
  </si>
  <si>
    <t>tr4nt0r</t>
  </si>
  <si>
    <t>new-kirte</t>
  </si>
  <si>
    <t>sellison2</t>
  </si>
  <si>
    <t>sagitt</t>
  </si>
  <si>
    <t>bschatzow</t>
  </si>
  <si>
    <t>gijs007</t>
  </si>
  <si>
    <t>jamesshannon</t>
  </si>
  <si>
    <t>Binaryman1979</t>
  </si>
  <si>
    <t>craigmate</t>
  </si>
  <si>
    <t>vint66</t>
  </si>
  <si>
    <t>FredrikM97</t>
  </si>
  <si>
    <t>frenck</t>
  </si>
  <si>
    <t>Chompy80</t>
  </si>
  <si>
    <t>lordwizzard</t>
  </si>
  <si>
    <t>TazUk</t>
  </si>
  <si>
    <t>PaulHam211</t>
  </si>
  <si>
    <t>TheFes</t>
  </si>
  <si>
    <t>bharvey88</t>
  </si>
  <si>
    <t>rodrigogbs</t>
  </si>
  <si>
    <t>kristofferbj</t>
  </si>
  <si>
    <t>BinnenBeest</t>
  </si>
  <si>
    <t>eupesco</t>
  </si>
  <si>
    <t>andreasbrett</t>
  </si>
  <si>
    <t>dreimer1986</t>
  </si>
  <si>
    <t>bcutter</t>
  </si>
  <si>
    <t>wdfrench13</t>
  </si>
  <si>
    <t>polskikrol</t>
  </si>
  <si>
    <t>agners</t>
  </si>
  <si>
    <t>epenet</t>
  </si>
  <si>
    <t>Marty56</t>
  </si>
  <si>
    <t>pkolbus</t>
  </si>
  <si>
    <t>asahilina</t>
  </si>
  <si>
    <t>MikeBP13</t>
  </si>
  <si>
    <t>krozgrov</t>
  </si>
  <si>
    <t>sdrake001</t>
  </si>
  <si>
    <t>kpartl</t>
  </si>
  <si>
    <t>Eddy2909</t>
  </si>
  <si>
    <t>Trurl101</t>
  </si>
  <si>
    <t>Wampo-42</t>
  </si>
  <si>
    <t>fpnexus</t>
  </si>
  <si>
    <t>sirkro</t>
  </si>
  <si>
    <t>slungs</t>
  </si>
  <si>
    <t>iz8mbw</t>
  </si>
  <si>
    <t>jmrosNL</t>
  </si>
  <si>
    <t>balloob</t>
  </si>
  <si>
    <t>toddfast</t>
  </si>
  <si>
    <t>diedvdyk</t>
  </si>
  <si>
    <t>Marlboro62</t>
  </si>
  <si>
    <t>Bikervossibaer</t>
  </si>
  <si>
    <t>jiriappl</t>
  </si>
  <si>
    <t>kbalint</t>
  </si>
  <si>
    <t>Skaronator</t>
  </si>
  <si>
    <t>donburch888</t>
  </si>
  <si>
    <t>Destroyer061090</t>
  </si>
  <si>
    <t>asifgahmad</t>
  </si>
  <si>
    <t>bert1111</t>
  </si>
  <si>
    <t>geoffoxholm</t>
  </si>
  <si>
    <t>autourdupc</t>
  </si>
  <si>
    <t>jonny190</t>
  </si>
  <si>
    <t>johanvdk1</t>
  </si>
  <si>
    <t>EddyK69</t>
  </si>
  <si>
    <t>HuisAutomatisering</t>
  </si>
  <si>
    <t>Matze89x</t>
  </si>
  <si>
    <t>electricsteve</t>
  </si>
  <si>
    <t>NoRi2909</t>
  </si>
  <si>
    <t>ReneNulschDE</t>
  </si>
  <si>
    <t>ymacau</t>
  </si>
  <si>
    <t>freeman59</t>
  </si>
  <si>
    <t>MaJerle</t>
  </si>
  <si>
    <t>dylanh117</t>
  </si>
  <si>
    <t>rahe71</t>
  </si>
  <si>
    <t>raffoul</t>
  </si>
  <si>
    <t>LucasCZE</t>
  </si>
  <si>
    <t>zutewas</t>
  </si>
  <si>
    <t>dustball62</t>
  </si>
  <si>
    <t>ELY3M</t>
  </si>
  <si>
    <t>artgromov</t>
  </si>
  <si>
    <t>bbow987</t>
  </si>
  <si>
    <t>YouniaBzh</t>
  </si>
  <si>
    <t>galmok</t>
  </si>
  <si>
    <t>specialadapter</t>
  </si>
  <si>
    <t>malrogers7</t>
  </si>
  <si>
    <t>paulitas</t>
  </si>
  <si>
    <t>jdaleo23</t>
  </si>
  <si>
    <t>friendlycrow</t>
  </si>
  <si>
    <t>mad-tunes</t>
  </si>
  <si>
    <t>puterboy</t>
  </si>
  <si>
    <t>mib1185</t>
  </si>
  <si>
    <t>Benoit-P</t>
  </si>
  <si>
    <t>Wolk9</t>
  </si>
  <si>
    <t>FredM67</t>
  </si>
  <si>
    <t>ha-elguano</t>
  </si>
  <si>
    <t>pollocluck</t>
  </si>
  <si>
    <t>TRusselo</t>
  </si>
  <si>
    <t>szybki946</t>
  </si>
  <si>
    <t>mosmax-de</t>
  </si>
  <si>
    <t>grahamj</t>
  </si>
  <si>
    <t>Pirol62</t>
  </si>
  <si>
    <t>AlCalzone</t>
  </si>
  <si>
    <t>michnovka</t>
  </si>
  <si>
    <t>steinmn</t>
  </si>
  <si>
    <t>jessevallaro</t>
  </si>
  <si>
    <t>merryflag4173</t>
  </si>
  <si>
    <t>KubaCube87</t>
  </si>
  <si>
    <t>tdejneka</t>
  </si>
  <si>
    <t>Bergasha</t>
  </si>
  <si>
    <t>nielstron</t>
  </si>
  <si>
    <t>JohnSchols</t>
  </si>
  <si>
    <t>brhahlen</t>
  </si>
  <si>
    <t>barndawgie</t>
  </si>
  <si>
    <t>inventor7777</t>
  </si>
  <si>
    <t>wesgeorge</t>
  </si>
  <si>
    <t>janagatha</t>
  </si>
  <si>
    <t>Gillus66</t>
  </si>
  <si>
    <t>EvertJob</t>
  </si>
  <si>
    <t>soberz-fld</t>
  </si>
  <si>
    <t>davidswelt</t>
  </si>
  <si>
    <t>pelicarno</t>
  </si>
  <si>
    <t>domeniconicoli</t>
  </si>
  <si>
    <t>honekr</t>
  </si>
  <si>
    <t>JRCondat</t>
  </si>
  <si>
    <t>slegars56</t>
  </si>
  <si>
    <t>bdon-bdon</t>
  </si>
  <si>
    <t>matt1131</t>
  </si>
  <si>
    <t>WilliamCoenen</t>
  </si>
  <si>
    <t>VasMan</t>
  </si>
  <si>
    <t>Duke-Box</t>
  </si>
  <si>
    <t>CiNcH83</t>
  </si>
  <si>
    <t>chrishatchuk-coder</t>
  </si>
  <si>
    <t>SteveDinn</t>
  </si>
  <si>
    <t>ajdezigns</t>
  </si>
  <si>
    <t>bosco688</t>
  </si>
  <si>
    <t>efic1</t>
  </si>
  <si>
    <t>jasonwragg</t>
  </si>
  <si>
    <t>etakpte</t>
  </si>
  <si>
    <t>WallyDW</t>
  </si>
  <si>
    <t>cpms67</t>
  </si>
  <si>
    <t>gthrift</t>
  </si>
  <si>
    <t>frankkopp</t>
  </si>
  <si>
    <t>SynoUser-NL</t>
  </si>
  <si>
    <t>gb99</t>
  </si>
  <si>
    <t>Dust-E</t>
  </si>
  <si>
    <t>emak</t>
  </si>
  <si>
    <t>dontobi</t>
  </si>
  <si>
    <t>szczarek</t>
  </si>
  <si>
    <t>Domino85</t>
  </si>
  <si>
    <t>gazoodle</t>
  </si>
  <si>
    <t>jd-shred</t>
  </si>
  <si>
    <t>TechGuy375</t>
  </si>
  <si>
    <t>trainman</t>
  </si>
  <si>
    <t>ndouthit</t>
  </si>
  <si>
    <t>PatrickOnGit</t>
  </si>
  <si>
    <t>GR0B</t>
  </si>
  <si>
    <t>TDFKAOlli</t>
  </si>
  <si>
    <t>jamespauly</t>
  </si>
  <si>
    <t>RestOp</t>
  </si>
  <si>
    <t>tvandroid2k</t>
  </si>
  <si>
    <t>guetacherhof</t>
  </si>
  <si>
    <t>jjlauer</t>
  </si>
  <si>
    <t>mash727</t>
  </si>
  <si>
    <t>worker72</t>
  </si>
  <si>
    <t>patschultz</t>
  </si>
  <si>
    <t>Daniele177cv</t>
  </si>
  <si>
    <t>etokheim</t>
  </si>
  <si>
    <t>mariuske</t>
  </si>
  <si>
    <t>DaLuke95</t>
  </si>
  <si>
    <t>robinhood-code</t>
  </si>
  <si>
    <t>tomwolak-cpu</t>
  </si>
  <si>
    <t>alawak</t>
  </si>
  <si>
    <t>Gary-Manuel</t>
  </si>
  <si>
    <t>jkremlacek</t>
  </si>
  <si>
    <t>Eldur8</t>
  </si>
  <si>
    <t>michguy2000</t>
  </si>
  <si>
    <t>marenl01</t>
  </si>
  <si>
    <t>RK62</t>
  </si>
  <si>
    <t>tteggelit</t>
  </si>
  <si>
    <t>okoestner</t>
  </si>
  <si>
    <t>JasonMahdjoub</t>
  </si>
  <si>
    <t>atWorkTechnology</t>
  </si>
  <si>
    <t>unze</t>
  </si>
  <si>
    <t>BeneM32</t>
  </si>
  <si>
    <t>hremling</t>
  </si>
  <si>
    <t>m0wlheld</t>
  </si>
  <si>
    <t>MartinCKE</t>
  </si>
  <si>
    <t>pergolafabio</t>
  </si>
  <si>
    <t>itsthomas</t>
  </si>
  <si>
    <t>nmichely</t>
  </si>
  <si>
    <t>Johnny-Nova</t>
  </si>
  <si>
    <t>Matthijsy</t>
  </si>
  <si>
    <t>joselh</t>
  </si>
  <si>
    <t>ojkippen</t>
  </si>
  <si>
    <t>bbriker</t>
  </si>
  <si>
    <t>Maxxxel</t>
  </si>
  <si>
    <t>chris777c</t>
  </si>
  <si>
    <t>hsagosen</t>
  </si>
  <si>
    <t>gioele</t>
  </si>
  <si>
    <t>fabca</t>
  </si>
  <si>
    <t>MarkusTec</t>
  </si>
  <si>
    <t>Marcoletto</t>
  </si>
  <si>
    <t>demariafamily</t>
  </si>
  <si>
    <t>rwlove</t>
  </si>
  <si>
    <t>ScottESanDiego</t>
  </si>
  <si>
    <t>tomik671108</t>
  </si>
  <si>
    <t>ZorroBoyMan</t>
  </si>
  <si>
    <t>cbhiii</t>
  </si>
  <si>
    <t>iAmRenzo</t>
  </si>
  <si>
    <t>mrhr95</t>
  </si>
  <si>
    <t>sephrioth</t>
  </si>
  <si>
    <t>pedolsky</t>
  </si>
  <si>
    <t>thatso</t>
  </si>
  <si>
    <t>freekatzi</t>
  </si>
  <si>
    <t>ms100</t>
  </si>
  <si>
    <t>BERNIPARRETT</t>
  </si>
  <si>
    <t>blue-hound</t>
  </si>
  <si>
    <t>ZeddicPrime</t>
  </si>
  <si>
    <t>nem0nic</t>
  </si>
  <si>
    <t>liddiard</t>
  </si>
  <si>
    <t>respecreload</t>
  </si>
  <si>
    <t>DrArclight</t>
  </si>
  <si>
    <t>grinco</t>
  </si>
  <si>
    <t>ambrosiodomotix</t>
  </si>
  <si>
    <t>quickoperator</t>
  </si>
  <si>
    <t>TeddyLafrite</t>
  </si>
  <si>
    <t>grumphee</t>
  </si>
  <si>
    <t>acandido</t>
  </si>
  <si>
    <t>MAHarby</t>
  </si>
  <si>
    <t>Itay1787</t>
  </si>
  <si>
    <t>makegeekca</t>
  </si>
  <si>
    <t>behindthebeard</t>
  </si>
  <si>
    <t>rjenx</t>
  </si>
  <si>
    <t>Ascendor</t>
  </si>
  <si>
    <t>cortices</t>
  </si>
  <si>
    <t>schabau</t>
  </si>
  <si>
    <t>asperger514</t>
  </si>
  <si>
    <t>AndersRipa</t>
  </si>
  <si>
    <t>jan666</t>
  </si>
  <si>
    <t>omartijn</t>
  </si>
  <si>
    <t>travellingkiwi</t>
  </si>
  <si>
    <t>bluemonkeysuit07</t>
  </si>
  <si>
    <t>DonLuigi</t>
  </si>
  <si>
    <t>TechnoNerd99</t>
  </si>
  <si>
    <t>screech24</t>
  </si>
  <si>
    <t>donkevlar</t>
  </si>
  <si>
    <t>andreasc1</t>
  </si>
  <si>
    <t>oliu321</t>
  </si>
  <si>
    <t>agoode</t>
  </si>
  <si>
    <t>wittypluck</t>
  </si>
  <si>
    <t>OhYeah9921</t>
  </si>
  <si>
    <t>kitor</t>
  </si>
  <si>
    <t>cadavre</t>
  </si>
  <si>
    <t>Finnhax</t>
  </si>
  <si>
    <t>Stolle98</t>
  </si>
  <si>
    <t>skleeschulte</t>
  </si>
  <si>
    <t>elnappo</t>
  </si>
  <si>
    <t>saxn-paule</t>
  </si>
  <si>
    <t>liberomic</t>
  </si>
  <si>
    <t>erikgeurts</t>
  </si>
  <si>
    <t>SucubusJenny</t>
  </si>
  <si>
    <t>PietNL</t>
  </si>
  <si>
    <t>DERIKKU-GER</t>
  </si>
  <si>
    <t>BorisKamp</t>
  </si>
  <si>
    <t>ManiacAOE</t>
  </si>
  <si>
    <t>lemanjo</t>
  </si>
  <si>
    <t>octy008</t>
  </si>
  <si>
    <t>markphaedrus</t>
  </si>
  <si>
    <t>ve6rah</t>
  </si>
  <si>
    <t>kayladev2025</t>
  </si>
  <si>
    <t>nanobra1n</t>
  </si>
  <si>
    <t>robintwiggs</t>
  </si>
  <si>
    <t>marianosc72</t>
  </si>
  <si>
    <t>grantalewis</t>
  </si>
  <si>
    <t>mixylplik3</t>
  </si>
  <si>
    <t>Wireheadbe</t>
  </si>
  <si>
    <t>lazyjai</t>
  </si>
  <si>
    <t>roblatour</t>
  </si>
  <si>
    <t>felixschndr</t>
  </si>
  <si>
    <t>dashdrum</t>
  </si>
  <si>
    <t>kempe1993</t>
  </si>
  <si>
    <t>johntdyer</t>
  </si>
  <si>
    <t>johnsethwatkins</t>
  </si>
  <si>
    <t>1iverea9er</t>
  </si>
  <si>
    <t>aredon</t>
  </si>
  <si>
    <t>jkt628</t>
  </si>
  <si>
    <t>vothar</t>
  </si>
  <si>
    <t>Mathea90</t>
  </si>
  <si>
    <t>robokats</t>
  </si>
  <si>
    <t>MaxHeadroom47</t>
  </si>
  <si>
    <t>dmorel</t>
  </si>
  <si>
    <t>lartx</t>
  </si>
  <si>
    <t>kbedkows</t>
  </si>
  <si>
    <t>c0ldtech</t>
  </si>
  <si>
    <t>leeshellard</t>
  </si>
  <si>
    <t>aeozyalcin</t>
  </si>
  <si>
    <t>skrilla0</t>
  </si>
  <si>
    <t>Adriendriver</t>
  </si>
  <si>
    <t>terangiirihei7-dotcom</t>
  </si>
  <si>
    <t>tombo12354</t>
  </si>
  <si>
    <t>SnowKing25</t>
  </si>
  <si>
    <t>xenia-09A</t>
  </si>
  <si>
    <t>wmoss</t>
  </si>
  <si>
    <t>ikrasnopeev</t>
  </si>
  <si>
    <t>TeemuGithub</t>
  </si>
  <si>
    <t>kds69</t>
  </si>
  <si>
    <t>peterdedecker83</t>
  </si>
  <si>
    <t>krzysztofgradkowski-cloud</t>
  </si>
  <si>
    <t>AMensching</t>
  </si>
  <si>
    <t>EveryAmp</t>
  </si>
  <si>
    <t>cmgdev</t>
  </si>
  <si>
    <t>Markko</t>
  </si>
  <si>
    <t>ptu14</t>
  </si>
  <si>
    <t>Paradox52525</t>
  </si>
  <si>
    <t>HarryFlatter</t>
  </si>
  <si>
    <t>zarzycki</t>
  </si>
  <si>
    <t>Laurien1337</t>
  </si>
  <si>
    <t>aseflova</t>
  </si>
  <si>
    <t>bartbakels</t>
  </si>
  <si>
    <t>andreas31072811</t>
  </si>
  <si>
    <t>Tregaron1</t>
  </si>
  <si>
    <t>hheimbuerger</t>
  </si>
  <si>
    <t>BlueSnake830</t>
  </si>
  <si>
    <t>bramb85</t>
  </si>
  <si>
    <t>tube0013</t>
  </si>
  <si>
    <t>Erich-Koenigshofer</t>
  </si>
  <si>
    <t>EinoPitkala</t>
  </si>
  <si>
    <t>pb66</t>
  </si>
  <si>
    <t>alberttwong</t>
  </si>
  <si>
    <t>kruzgix</t>
  </si>
  <si>
    <t>Al-Dek</t>
  </si>
  <si>
    <t>harmpter</t>
  </si>
  <si>
    <t>stevep001</t>
  </si>
  <si>
    <t>Lobo2022</t>
  </si>
  <si>
    <t>nordlings</t>
  </si>
  <si>
    <t>PurelyNicole</t>
  </si>
  <si>
    <t>tggman</t>
  </si>
  <si>
    <t>pabloandrei</t>
  </si>
  <si>
    <t>kl310</t>
  </si>
  <si>
    <t>flamda</t>
  </si>
  <si>
    <t>truefoobar</t>
  </si>
  <si>
    <t>kulawydzik</t>
  </si>
  <si>
    <t>michael-salzburg</t>
  </si>
  <si>
    <t>yannlet</t>
  </si>
  <si>
    <t>JoKo57</t>
  </si>
  <si>
    <t>derandiunddasbo</t>
  </si>
  <si>
    <t>Kertz1954</t>
  </si>
  <si>
    <t>stsquad</t>
  </si>
  <si>
    <t>attisz123</t>
  </si>
  <si>
    <t>seanmccabe</t>
  </si>
  <si>
    <t>RebbePod</t>
  </si>
  <si>
    <t>KZARCA</t>
  </si>
  <si>
    <t>sawokei</t>
  </si>
  <si>
    <t>sbytnar</t>
  </si>
  <si>
    <t>jones-d</t>
  </si>
  <si>
    <t>flom89</t>
  </si>
  <si>
    <t>renurios</t>
  </si>
  <si>
    <t>hogi1200</t>
  </si>
  <si>
    <t>eigenphase</t>
  </si>
  <si>
    <t>bluediamond1984</t>
  </si>
  <si>
    <t>oneseventhree</t>
  </si>
  <si>
    <t>rgngdnk</t>
  </si>
  <si>
    <t>myhomeassistant2024-lang</t>
  </si>
  <si>
    <t>sflynn850</t>
  </si>
  <si>
    <t>skorpionus</t>
  </si>
  <si>
    <t>gwaitsi</t>
  </si>
  <si>
    <t>nickgreenway</t>
  </si>
  <si>
    <t>Vaelek</t>
  </si>
  <si>
    <t>peetersch</t>
  </si>
  <si>
    <t>talondnb</t>
  </si>
  <si>
    <t>Lumyn-IT</t>
  </si>
  <si>
    <t>andros-ua</t>
  </si>
  <si>
    <t>chakahafed-web</t>
  </si>
  <si>
    <t>mattsleepy</t>
  </si>
  <si>
    <t>shelend24</t>
  </si>
  <si>
    <t>Ahmed-max</t>
  </si>
  <si>
    <t>dvdptr1</t>
  </si>
  <si>
    <t>ozcet</t>
  </si>
  <si>
    <t>compr00t</t>
  </si>
  <si>
    <t>marks-assistant</t>
  </si>
  <si>
    <t>ralfbergs</t>
  </si>
  <si>
    <t>mbo18</t>
  </si>
  <si>
    <t>arsenal3008</t>
  </si>
  <si>
    <t>YoaverageApplefanboy</t>
  </si>
  <si>
    <t>fabiangranig</t>
  </si>
  <si>
    <t>nicolo-ribaudo</t>
  </si>
  <si>
    <t>feroxi-s</t>
  </si>
  <si>
    <t>bkbartk</t>
  </si>
  <si>
    <t>ocimbaluria</t>
  </si>
  <si>
    <t>AlphaSector</t>
  </si>
  <si>
    <t>qxslew</t>
  </si>
  <si>
    <t>Molodax</t>
  </si>
  <si>
    <t>dylanweber</t>
  </si>
  <si>
    <t>epiller</t>
  </si>
  <si>
    <t>RemyyB</t>
  </si>
  <si>
    <t>annemiek99</t>
  </si>
  <si>
    <t>Bromaynard</t>
  </si>
  <si>
    <t>sebidom</t>
  </si>
  <si>
    <t>p4r4ll4x</t>
  </si>
  <si>
    <t>kilrgt</t>
  </si>
  <si>
    <t>Mariuss811</t>
  </si>
  <si>
    <t>amosyuen</t>
  </si>
  <si>
    <t>flavio-fernandes</t>
  </si>
  <si>
    <t>bling</t>
  </si>
  <si>
    <t>steve-git-k</t>
  </si>
  <si>
    <t>martinwierenga</t>
  </si>
  <si>
    <t>notch-johnson</t>
  </si>
  <si>
    <t>Grandma-Betty</t>
  </si>
  <si>
    <t>chrishup</t>
  </si>
  <si>
    <t>lrehmann</t>
  </si>
  <si>
    <t>MikeDembek</t>
  </si>
  <si>
    <t>DougieJynx</t>
  </si>
  <si>
    <t>benavern</t>
  </si>
  <si>
    <t>brutus1975</t>
  </si>
  <si>
    <t>JediAndi</t>
  </si>
  <si>
    <t>The00Dustin</t>
  </si>
  <si>
    <t>Lurick73</t>
  </si>
  <si>
    <t>oe8bck</t>
  </si>
  <si>
    <t>ClassicGOD</t>
  </si>
  <si>
    <t>eduperez</t>
  </si>
  <si>
    <t>qlegendre</t>
  </si>
  <si>
    <t>TheLordBaski</t>
  </si>
  <si>
    <t>feanor-anglin</t>
  </si>
  <si>
    <t>alexdan-77</t>
  </si>
  <si>
    <t>jps59229</t>
  </si>
  <si>
    <t>TomasTrost</t>
  </si>
  <si>
    <t>isate1801</t>
  </si>
  <si>
    <t>Bothygesen</t>
  </si>
  <si>
    <t>mellowism</t>
  </si>
  <si>
    <t>trabant601</t>
  </si>
  <si>
    <t>ichrispod</t>
  </si>
  <si>
    <t>milandzuris</t>
  </si>
  <si>
    <t>Smartdrive78</t>
  </si>
  <si>
    <t>JasSmiths</t>
  </si>
  <si>
    <t>HHOANTIOCH</t>
  </si>
  <si>
    <t>cmgrayb</t>
  </si>
  <si>
    <t>painscough</t>
  </si>
  <si>
    <t>cvroque</t>
  </si>
  <si>
    <t>aiftikhar</t>
  </si>
  <si>
    <t>rugroy</t>
  </si>
  <si>
    <t>kakatmp</t>
  </si>
  <si>
    <t>dxmnkd316</t>
  </si>
  <si>
    <t>eddomame</t>
  </si>
  <si>
    <t>Mak59</t>
  </si>
  <si>
    <t>sirmeili</t>
  </si>
  <si>
    <t>erickson-brian57</t>
  </si>
  <si>
    <t>ratsputin</t>
  </si>
  <si>
    <t>gsportelli</t>
  </si>
  <si>
    <t>eground2000</t>
  </si>
  <si>
    <t>bauerpower69</t>
  </si>
  <si>
    <t>smeagol-github</t>
  </si>
  <si>
    <t>jeakob</t>
  </si>
  <si>
    <t>mattdevo1</t>
  </si>
  <si>
    <t>Scrowny</t>
  </si>
  <si>
    <t>claudiomoratti</t>
  </si>
  <si>
    <t>Tazmanian79</t>
  </si>
  <si>
    <t>mastrogeppetto</t>
  </si>
  <si>
    <t>tijlvuyk</t>
  </si>
  <si>
    <t>0000Max0000</t>
  </si>
  <si>
    <t>steps56</t>
  </si>
  <si>
    <t>Jacomo004</t>
  </si>
  <si>
    <t>gerritg77</t>
  </si>
  <si>
    <t>jwt99412</t>
  </si>
  <si>
    <t>Corsw</t>
  </si>
  <si>
    <t>godleystuff</t>
  </si>
  <si>
    <t>jrathg</t>
  </si>
  <si>
    <t>netTrekHoffmann</t>
  </si>
  <si>
    <t>gabriel-stackhouse</t>
  </si>
  <si>
    <t>jackson-57</t>
  </si>
  <si>
    <t>freeDom-</t>
  </si>
  <si>
    <t>ineedhungry</t>
  </si>
  <si>
    <t>Hatton920</t>
  </si>
  <si>
    <t>fitzpgb</t>
  </si>
  <si>
    <t>AleRube</t>
  </si>
  <si>
    <t>trib22</t>
  </si>
  <si>
    <t>alphastark</t>
  </si>
  <si>
    <t>glitchykitten</t>
  </si>
  <si>
    <t>husar-home</t>
  </si>
  <si>
    <t>dzedler</t>
  </si>
  <si>
    <t>catdogmaus</t>
  </si>
  <si>
    <t>faduchesne</t>
  </si>
  <si>
    <t>OZ1SEJ</t>
  </si>
  <si>
    <t>graelo</t>
  </si>
  <si>
    <t>Wikene77</t>
  </si>
  <si>
    <t>thk-socal</t>
  </si>
  <si>
    <t>LEJOUI</t>
  </si>
  <si>
    <t>X4V1</t>
  </si>
  <si>
    <t>Rj00001</t>
  </si>
  <si>
    <t>decommentator</t>
  </si>
  <si>
    <t>johannesberg740</t>
  </si>
  <si>
    <t>kingp0dd</t>
  </si>
  <si>
    <t>jpfx1</t>
  </si>
  <si>
    <t>Dtrotmw</t>
  </si>
  <si>
    <t>Andrei614016</t>
  </si>
  <si>
    <t>guybrush262</t>
  </si>
  <si>
    <t>sairon</t>
  </si>
  <si>
    <t>203agent203</t>
  </si>
  <si>
    <t>gfwilliams</t>
  </si>
  <si>
    <t>alexd321</t>
  </si>
  <si>
    <t>vintage8902</t>
  </si>
  <si>
    <t>MBert81</t>
  </si>
  <si>
    <t>sebasb21</t>
  </si>
  <si>
    <t>wardwygaerts</t>
  </si>
  <si>
    <t>myssv</t>
  </si>
  <si>
    <t>Havocnl</t>
  </si>
  <si>
    <t>roccolord</t>
  </si>
  <si>
    <t>nholben</t>
  </si>
  <si>
    <t>ulbricht-inr</t>
  </si>
  <si>
    <t>metabubble</t>
  </si>
  <si>
    <t>TheSilentNomad</t>
  </si>
  <si>
    <t>linuxdaemon</t>
  </si>
  <si>
    <t>FRAGGYnz</t>
  </si>
  <si>
    <t>mkoenig4182</t>
  </si>
  <si>
    <t>peterjland</t>
  </si>
  <si>
    <t>Enkil666</t>
  </si>
  <si>
    <t>darrenmcuk</t>
  </si>
  <si>
    <t>bibulle</t>
  </si>
  <si>
    <t>ncponyboy</t>
  </si>
  <si>
    <t>christian179717</t>
  </si>
  <si>
    <t>RemyWegman</t>
  </si>
  <si>
    <t>Charly-Man</t>
  </si>
  <si>
    <t>Andykakau</t>
  </si>
  <si>
    <t>akriegshauser</t>
  </si>
  <si>
    <t>joao-opo</t>
  </si>
  <si>
    <t>TomaszPaszek</t>
  </si>
  <si>
    <t>fevo21</t>
  </si>
  <si>
    <t>coolhand72</t>
  </si>
  <si>
    <t>jhbruhn</t>
  </si>
  <si>
    <t>P-Prototyp</t>
  </si>
  <si>
    <t>emlynmac</t>
  </si>
  <si>
    <t>nyphis</t>
  </si>
  <si>
    <t>namecaps3k</t>
  </si>
  <si>
    <t>rogervdh</t>
  </si>
  <si>
    <t>Trebron24</t>
  </si>
  <si>
    <t>Dillton</t>
  </si>
  <si>
    <t>jroendeleeuw-svg</t>
  </si>
  <si>
    <t>KIDNORswe</t>
  </si>
  <si>
    <t>aneye4aneye977</t>
  </si>
  <si>
    <t>ingoratsdorf</t>
  </si>
  <si>
    <t>gcracolici</t>
  </si>
  <si>
    <t>quandram</t>
  </si>
  <si>
    <t>TheZoker</t>
  </si>
  <si>
    <t>msviba</t>
  </si>
  <si>
    <t>tsh-xx</t>
  </si>
  <si>
    <t>MindsGoneAgain</t>
  </si>
  <si>
    <t>r4dian</t>
  </si>
  <si>
    <t>oliivrr</t>
  </si>
  <si>
    <t>yifucc</t>
  </si>
  <si>
    <t>mtandrup</t>
  </si>
  <si>
    <t>fdw</t>
  </si>
  <si>
    <t>jzeipelt</t>
  </si>
  <si>
    <t>aifrog</t>
  </si>
  <si>
    <t>M4v3r1cK87</t>
  </si>
  <si>
    <t>acidcanyonllc-byte</t>
  </si>
  <si>
    <t>Gunni</t>
  </si>
  <si>
    <t>wilwizard1979</t>
  </si>
  <si>
    <t>rfhba</t>
  </si>
  <si>
    <t>jdesai61</t>
  </si>
  <si>
    <t>G-eos</t>
  </si>
  <si>
    <t>mik-laj</t>
  </si>
  <si>
    <t>Ordovicium</t>
  </si>
  <si>
    <t>devachnid</t>
  </si>
  <si>
    <t>hesspoint</t>
  </si>
  <si>
    <t>3oris</t>
  </si>
  <si>
    <t>marc3k18</t>
  </si>
  <si>
    <t>runejuhl</t>
  </si>
  <si>
    <t>chfaon</t>
  </si>
  <si>
    <t>1reven</t>
  </si>
  <si>
    <t>OndHas</t>
  </si>
  <si>
    <t>duko1234</t>
  </si>
  <si>
    <t>walter-ve</t>
  </si>
  <si>
    <t>sarabveer</t>
  </si>
  <si>
    <t>kirel</t>
  </si>
  <si>
    <t>kristufer</t>
  </si>
  <si>
    <t>ChristophCaina</t>
  </si>
  <si>
    <t>jweston2112</t>
  </si>
  <si>
    <t>HaraldGithub</t>
  </si>
  <si>
    <t>pgolenia</t>
  </si>
  <si>
    <t>Morethanevil</t>
  </si>
  <si>
    <t>blackerking</t>
  </si>
  <si>
    <t>YorkshireHillbilly</t>
  </si>
  <si>
    <t>MeenachiSundaram</t>
  </si>
  <si>
    <t>TexTown</t>
  </si>
  <si>
    <t>Teeseeone</t>
  </si>
  <si>
    <t>bogolob</t>
  </si>
  <si>
    <t>MiguelAngelLV</t>
  </si>
  <si>
    <t>wadematt</t>
  </si>
  <si>
    <t>ciuhc</t>
  </si>
  <si>
    <t>loryanstrant</t>
  </si>
  <si>
    <t>marcteyssier</t>
  </si>
  <si>
    <t>NickM-27</t>
  </si>
  <si>
    <t>Morriz</t>
  </si>
  <si>
    <t>pimw1</t>
  </si>
  <si>
    <t>hackerd2501</t>
  </si>
  <si>
    <t>nicknol</t>
  </si>
  <si>
    <t>Devke1972</t>
  </si>
  <si>
    <t>LeonCB</t>
  </si>
  <si>
    <t>PVSonnenfreund</t>
  </si>
  <si>
    <t>vwccvr6</t>
  </si>
  <si>
    <t>Volkmar0411</t>
  </si>
  <si>
    <t>stefanuytterhoeven</t>
  </si>
  <si>
    <t>Bellamonte</t>
  </si>
  <si>
    <t>lliwog</t>
  </si>
  <si>
    <t>kylewhirl</t>
  </si>
  <si>
    <t>gerihouse</t>
  </si>
  <si>
    <t>attila-szucs</t>
  </si>
  <si>
    <t>LukaszP2</t>
  </si>
  <si>
    <t>crayner</t>
  </si>
  <si>
    <t>rjrusek</t>
  </si>
  <si>
    <t>rafiw</t>
  </si>
  <si>
    <t>Jo-Jo1987</t>
  </si>
  <si>
    <t>GitGabKat</t>
  </si>
  <si>
    <t>JvdMaat</t>
  </si>
  <si>
    <t>cuthulino</t>
  </si>
  <si>
    <t>ilmaio82</t>
  </si>
  <si>
    <t>diwaniec</t>
  </si>
  <si>
    <t>FilipeOS</t>
  </si>
  <si>
    <t>gravymaker17</t>
  </si>
  <si>
    <t>ponchofiesta</t>
  </si>
  <si>
    <t>mickcornut</t>
  </si>
  <si>
    <t>carlosDigio</t>
  </si>
  <si>
    <t>Dave43Dave</t>
  </si>
  <si>
    <t>WyriHaximus</t>
  </si>
  <si>
    <t>rlippmann</t>
  </si>
  <si>
    <t>0rphu</t>
  </si>
  <si>
    <t>sebaurel</t>
  </si>
  <si>
    <t>WilliamMiceli</t>
  </si>
  <si>
    <t>INFINITEDAB</t>
  </si>
  <si>
    <t>ravi72munde</t>
  </si>
  <si>
    <t>snovotill</t>
  </si>
  <si>
    <t>TheAveragewebGuy</t>
  </si>
  <si>
    <t>MasterCarl</t>
  </si>
  <si>
    <t>Starluke4444</t>
  </si>
  <si>
    <t>Rogertu71</t>
  </si>
  <si>
    <t>stiancid</t>
  </si>
  <si>
    <t>fancygaphtrn</t>
  </si>
  <si>
    <t>fventer2</t>
  </si>
  <si>
    <t>juhaagit</t>
  </si>
  <si>
    <t>mdima</t>
  </si>
  <si>
    <t>An76n</t>
  </si>
  <si>
    <t>jesserockz</t>
  </si>
  <si>
    <t>Teagan42</t>
  </si>
  <si>
    <t>airmonitor</t>
  </si>
  <si>
    <t>stevendodd</t>
  </si>
  <si>
    <t>kathmai29-beep</t>
  </si>
  <si>
    <t>turboPasqual</t>
  </si>
  <si>
    <t>FarleighRed</t>
  </si>
  <si>
    <t>RodinMtl</t>
  </si>
  <si>
    <t>GAS85</t>
  </si>
  <si>
    <t>gabriel600r</t>
  </si>
  <si>
    <t>angrycatmeowmeow</t>
  </si>
  <si>
    <t>rezonanselektrik</t>
  </si>
  <si>
    <t>gritaro</t>
  </si>
  <si>
    <t>FPSUsername</t>
  </si>
  <si>
    <t>benbox69</t>
  </si>
  <si>
    <t>Superwallah</t>
  </si>
  <si>
    <t>wernerdaehn</t>
  </si>
  <si>
    <t>make-all</t>
  </si>
  <si>
    <t>haforme</t>
  </si>
  <si>
    <t>amitfin</t>
  </si>
  <si>
    <t>ekilah</t>
  </si>
  <si>
    <t>fortinric88</t>
  </si>
  <si>
    <t>chheiss</t>
  </si>
  <si>
    <t>MallocArray</t>
  </si>
  <si>
    <t>MKAndyT</t>
  </si>
  <si>
    <t>matstuneld-ctrl</t>
  </si>
  <si>
    <t>Bassysta</t>
  </si>
  <si>
    <t>Hellmudth</t>
  </si>
  <si>
    <t>sonicno1</t>
  </si>
  <si>
    <t>speedysk1</t>
  </si>
  <si>
    <t>rock4777</t>
  </si>
  <si>
    <t>kwestjones</t>
  </si>
  <si>
    <t>dbpage</t>
  </si>
  <si>
    <t>cgarz</t>
  </si>
  <si>
    <t>virtualm2000</t>
  </si>
  <si>
    <t>DaveCBr</t>
  </si>
  <si>
    <t>FranzieR</t>
  </si>
  <si>
    <t>RenfoJu1</t>
  </si>
  <si>
    <t>noseshimself</t>
  </si>
  <si>
    <t>nrvous82</t>
  </si>
  <si>
    <t>harry7474</t>
  </si>
  <si>
    <t>KW1963</t>
  </si>
  <si>
    <t>Honzik1234</t>
  </si>
  <si>
    <t>dann032</t>
  </si>
  <si>
    <t>McWeis1</t>
  </si>
  <si>
    <t>pbehrens99hh</t>
  </si>
  <si>
    <t>travisrlh</t>
  </si>
  <si>
    <t>seanomat</t>
  </si>
  <si>
    <t>Kailern</t>
  </si>
  <si>
    <t>Idaho947</t>
  </si>
  <si>
    <t>Helimhunter</t>
  </si>
  <si>
    <t>markus99</t>
  </si>
  <si>
    <t>jkaberg</t>
  </si>
  <si>
    <t>jaymemaurice</t>
  </si>
  <si>
    <t>dmllr</t>
  </si>
  <si>
    <t>Tipmanfrank</t>
  </si>
  <si>
    <t>RadekHvizdos</t>
  </si>
  <si>
    <t>kawapiki</t>
  </si>
  <si>
    <t>oliv3r</t>
  </si>
  <si>
    <t>tomekszy</t>
  </si>
  <si>
    <t>mihaiberindei</t>
  </si>
  <si>
    <t>D-v-L</t>
  </si>
  <si>
    <t>AndrewKillian</t>
  </si>
  <si>
    <t>philipsmithj</t>
  </si>
  <si>
    <t>arthurperezbessa</t>
  </si>
  <si>
    <t>LuaKT</t>
  </si>
  <si>
    <t>jruss71</t>
  </si>
  <si>
    <t>Bram-diederik</t>
  </si>
  <si>
    <t>alexanderfreddy25</t>
  </si>
  <si>
    <t>fernandotrevito</t>
  </si>
  <si>
    <t>de-andrei</t>
  </si>
  <si>
    <t>JorisLammar</t>
  </si>
  <si>
    <t>golf1025</t>
  </si>
  <si>
    <t>johnastew</t>
  </si>
  <si>
    <t>lxffm</t>
  </si>
  <si>
    <t>SaphuA</t>
  </si>
  <si>
    <t>jeroen85</t>
  </si>
  <si>
    <t>djiwondee</t>
  </si>
  <si>
    <t>Rainor2020</t>
  </si>
  <si>
    <t>Lockie85</t>
  </si>
  <si>
    <t>moshoari</t>
  </si>
  <si>
    <t>EMRaiden11</t>
  </si>
  <si>
    <t>Whytey</t>
  </si>
  <si>
    <t>bggsolar</t>
  </si>
  <si>
    <t>thijsvanbloemendaal</t>
  </si>
  <si>
    <t>epaumen</t>
  </si>
  <si>
    <t>jezper61</t>
  </si>
  <si>
    <t>ErikPaula</t>
  </si>
  <si>
    <t>allenrong88</t>
  </si>
  <si>
    <t>JohanDeWeerdtMSFT</t>
  </si>
  <si>
    <t>Tempel12</t>
  </si>
  <si>
    <t>Toniohec</t>
  </si>
  <si>
    <t>infinicode</t>
  </si>
  <si>
    <t>uusijani</t>
  </si>
  <si>
    <t>jtufto</t>
  </si>
  <si>
    <t>andyPaulsen</t>
  </si>
  <si>
    <t>maximoosemine</t>
  </si>
  <si>
    <t>philcollins012345</t>
  </si>
  <si>
    <t>mihaimdinca</t>
  </si>
  <si>
    <t>adamdb70</t>
  </si>
  <si>
    <t>Ralfpp</t>
  </si>
  <si>
    <t>sterfrydude</t>
  </si>
  <si>
    <t>Dark-Sider</t>
  </si>
  <si>
    <t>hougholi</t>
  </si>
  <si>
    <t>mrudelle</t>
  </si>
  <si>
    <t>austinDJ</t>
  </si>
  <si>
    <t>Gaffer134</t>
  </si>
  <si>
    <t>iouribecq</t>
  </si>
  <si>
    <t>denisb88</t>
  </si>
  <si>
    <t>luca030904</t>
  </si>
  <si>
    <t>ferrettim</t>
  </si>
  <si>
    <t>ngdaihoc</t>
  </si>
  <si>
    <t>ncatoffice</t>
  </si>
  <si>
    <t>M3te0r</t>
  </si>
  <si>
    <t>clearwave1</t>
  </si>
  <si>
    <t>rgbigel</t>
  </si>
  <si>
    <t>Carnego</t>
  </si>
  <si>
    <t>Jon811</t>
  </si>
  <si>
    <t>goettsd</t>
  </si>
  <si>
    <t>martinverkaik</t>
  </si>
  <si>
    <t>chmeeedalf</t>
  </si>
  <si>
    <t>bartvz727</t>
  </si>
  <si>
    <t>GeorgeZ83</t>
  </si>
  <si>
    <t>djurny</t>
  </si>
  <si>
    <t>litinoveweedle</t>
  </si>
  <si>
    <t>jtzs</t>
  </si>
  <si>
    <t>vriesm</t>
  </si>
  <si>
    <t>wildpump</t>
  </si>
  <si>
    <t>Niiikoc</t>
  </si>
  <si>
    <t>xpucu</t>
  </si>
  <si>
    <t>Diegofox82</t>
  </si>
  <si>
    <t>jesperrahmqvist</t>
  </si>
  <si>
    <t>mischihh</t>
  </si>
  <si>
    <t>karmeleon</t>
  </si>
  <si>
    <t>jth-67</t>
  </si>
  <si>
    <t>trisweb</t>
  </si>
  <si>
    <t>milkmanrox</t>
  </si>
  <si>
    <t>petep0p</t>
  </si>
  <si>
    <t>bijant92</t>
  </si>
  <si>
    <t>yebaws</t>
  </si>
  <si>
    <t>adamf83</t>
  </si>
  <si>
    <t>Jorge-Blanco-813</t>
  </si>
  <si>
    <t>liudger</t>
  </si>
  <si>
    <t>lifco741</t>
  </si>
  <si>
    <t>klatka</t>
  </si>
  <si>
    <t>tarrinho</t>
  </si>
  <si>
    <t>KarstenBade</t>
  </si>
  <si>
    <t>Dudo1985</t>
  </si>
  <si>
    <t>FliegenderPinguin</t>
  </si>
  <si>
    <t>Galaxy102</t>
  </si>
  <si>
    <t>ColinDoo</t>
  </si>
  <si>
    <t>GNimrodG</t>
  </si>
  <si>
    <t>MacJoSch</t>
  </si>
  <si>
    <t>Zefek</t>
  </si>
  <si>
    <t>VictorDrijkoningen</t>
  </si>
  <si>
    <t>boldiebold</t>
  </si>
  <si>
    <t>danielvandenberg95</t>
  </si>
  <si>
    <t>terreorange</t>
  </si>
  <si>
    <t>Madbeefer</t>
  </si>
  <si>
    <t>dspitzer</t>
  </si>
  <si>
    <t>melianor</t>
  </si>
  <si>
    <t>DariuszPasek72</t>
  </si>
  <si>
    <t>GHSTUDIO1</t>
  </si>
  <si>
    <t>NickVulkers</t>
  </si>
  <si>
    <t>huh12312</t>
  </si>
  <si>
    <t>TheReallyRealGtX</t>
  </si>
  <si>
    <t>ouaibsky</t>
  </si>
  <si>
    <t>hardy411</t>
  </si>
  <si>
    <t>ToddMathews</t>
  </si>
  <si>
    <t>mikesalz</t>
  </si>
  <si>
    <t>Bjoern88888HA</t>
  </si>
  <si>
    <t>jacquesclowez</t>
  </si>
  <si>
    <t>uvjim</t>
  </si>
  <si>
    <t>fettgu</t>
  </si>
  <si>
    <t>markorichter83</t>
  </si>
  <si>
    <t>SimeonEhrig</t>
  </si>
  <si>
    <t>janiversen</t>
  </si>
  <si>
    <t>Stothed775</t>
  </si>
  <si>
    <t>konikvranik</t>
  </si>
  <si>
    <t>narcico</t>
  </si>
  <si>
    <t>cburghardt</t>
  </si>
  <si>
    <t>estonec</t>
  </si>
  <si>
    <t>iSteve-O</t>
  </si>
  <si>
    <t>righteouskill100</t>
  </si>
  <si>
    <t>StephenShamakian</t>
  </si>
  <si>
    <t>steuerlexi</t>
  </si>
  <si>
    <t>viba1</t>
  </si>
  <si>
    <t>mortenserv</t>
  </si>
  <si>
    <t>KrzysztofHajdamowicz</t>
  </si>
  <si>
    <t>Inkja</t>
  </si>
  <si>
    <t>peterwup</t>
  </si>
  <si>
    <t>dscooperjr</t>
  </si>
  <si>
    <t>theres-something-wrong</t>
  </si>
  <si>
    <t>stephenmelody</t>
  </si>
  <si>
    <t>yannik2480</t>
  </si>
  <si>
    <t>Angh0r</t>
  </si>
  <si>
    <t>ChrisHaccour</t>
  </si>
  <si>
    <t>kamaradclimber</t>
  </si>
  <si>
    <t>andyfrei</t>
  </si>
  <si>
    <t>Koelie1984</t>
  </si>
  <si>
    <t>PeteCooney</t>
  </si>
  <si>
    <t>HenkeGoransson</t>
  </si>
  <si>
    <t>gregpakeszeffer</t>
  </si>
  <si>
    <t>matilus</t>
  </si>
  <si>
    <t>cfultz</t>
  </si>
  <si>
    <t>pinarruiz</t>
  </si>
  <si>
    <t>JimGaluska</t>
  </si>
  <si>
    <t>blacksheepstg</t>
  </si>
  <si>
    <t>3650tyburn</t>
  </si>
  <si>
    <t>Eucliwood090</t>
  </si>
  <si>
    <t>misterpeee</t>
  </si>
  <si>
    <t>bakernigel</t>
  </si>
  <si>
    <t>beer78</t>
  </si>
  <si>
    <t>mikefincher76</t>
  </si>
  <si>
    <t>gotschi</t>
  </si>
  <si>
    <t>owen2</t>
  </si>
  <si>
    <t>kuzin2006</t>
  </si>
  <si>
    <t>fjfinch</t>
  </si>
  <si>
    <t>floydpink</t>
  </si>
  <si>
    <t>Vegasion</t>
  </si>
  <si>
    <t>Trabbi1999</t>
  </si>
  <si>
    <t>mibblemerps</t>
  </si>
  <si>
    <t>bartek75</t>
  </si>
  <si>
    <t>ChristianH1983</t>
  </si>
  <si>
    <t>olympia</t>
  </si>
  <si>
    <t>BM183</t>
  </si>
  <si>
    <t>sudomax</t>
  </si>
  <si>
    <t>Bus42</t>
  </si>
  <si>
    <t>fwedler</t>
  </si>
  <si>
    <t>Nailik</t>
  </si>
  <si>
    <t>yuckypants</t>
  </si>
  <si>
    <t>dioubernardo</t>
  </si>
  <si>
    <t>TrickytUK</t>
  </si>
  <si>
    <t>tacoalves</t>
  </si>
  <si>
    <t>Di-We</t>
  </si>
  <si>
    <t>joshuaboniface</t>
  </si>
  <si>
    <t>ChronoWerX82</t>
  </si>
  <si>
    <t>IkerGarcia</t>
  </si>
  <si>
    <t>fishter</t>
  </si>
  <si>
    <t>jimmyz5150</t>
  </si>
  <si>
    <t>vossilius</t>
  </si>
  <si>
    <t>Stefan-Linux</t>
  </si>
  <si>
    <t>c11umw</t>
  </si>
  <si>
    <t>sjanssen15</t>
  </si>
  <si>
    <t>fascpt</t>
  </si>
  <si>
    <t>doronazl</t>
  </si>
  <si>
    <t>jokerigno</t>
  </si>
  <si>
    <t>xjols</t>
  </si>
  <si>
    <t>georgefahmy</t>
  </si>
  <si>
    <t>LilleIlle</t>
  </si>
  <si>
    <t>chaddoncooper</t>
  </si>
  <si>
    <t>javierzhang0504</t>
  </si>
  <si>
    <t>mvdwetering</t>
  </si>
  <si>
    <t>piet-maier</t>
  </si>
  <si>
    <t>CorceiroPT</t>
  </si>
  <si>
    <t>bagges</t>
  </si>
  <si>
    <t>thomay86</t>
  </si>
  <si>
    <t>vries-ict</t>
  </si>
  <si>
    <t>patofoto</t>
  </si>
  <si>
    <t>jeffreykog</t>
  </si>
  <si>
    <t>benkeil</t>
  </si>
  <si>
    <t>jpombas</t>
  </si>
  <si>
    <t>PWnet</t>
  </si>
  <si>
    <t>piitaya</t>
  </si>
  <si>
    <t>dr3amr</t>
  </si>
  <si>
    <t>mkurz0662</t>
  </si>
  <si>
    <t>sciurius</t>
  </si>
  <si>
    <t>danielcaldentey</t>
  </si>
  <si>
    <t>joe-sydney</t>
  </si>
  <si>
    <t>sumitkm</t>
  </si>
  <si>
    <t>barbuslex</t>
  </si>
  <si>
    <t>withinfocus</t>
  </si>
  <si>
    <t>khurramar</t>
  </si>
  <si>
    <t>jules35</t>
  </si>
  <si>
    <t>migendi</t>
  </si>
  <si>
    <t>Lindahl</t>
  </si>
  <si>
    <t>swesharkie</t>
  </si>
  <si>
    <t>AGHG46087</t>
  </si>
  <si>
    <t>benoitfouc</t>
  </si>
  <si>
    <t>BadApple1023</t>
  </si>
  <si>
    <t>Smoerrebroed</t>
  </si>
  <si>
    <t>Pierre-Frank</t>
  </si>
  <si>
    <t>Lloydchabert</t>
  </si>
  <si>
    <t>martinkormunda</t>
  </si>
  <si>
    <t>Daottuan</t>
  </si>
  <si>
    <t>Kackerlacka</t>
  </si>
  <si>
    <t>ColtonYYZ</t>
  </si>
  <si>
    <t>skorpi0n</t>
  </si>
  <si>
    <t>domy86</t>
  </si>
  <si>
    <t>Johnyboy1984</t>
  </si>
  <si>
    <t>SjaakKoring</t>
  </si>
  <si>
    <t>Gsserafino</t>
  </si>
  <si>
    <t>quintenko</t>
  </si>
  <si>
    <t>dubrowin</t>
  </si>
  <si>
    <t>netdiver</t>
  </si>
  <si>
    <t>schafran</t>
  </si>
  <si>
    <t>tzachbelinsky-ui</t>
  </si>
  <si>
    <t>Joschmidle</t>
  </si>
  <si>
    <t>schroeca</t>
  </si>
  <si>
    <t>rcmaehl</t>
  </si>
  <si>
    <t>Stromboli94</t>
  </si>
  <si>
    <t>alemusso</t>
  </si>
  <si>
    <t>EuleMitKeule</t>
  </si>
  <si>
    <t>MacVille</t>
  </si>
  <si>
    <t>dr-carrot</t>
  </si>
  <si>
    <t>Wolfi2315</t>
  </si>
  <si>
    <t>ragnarkj</t>
  </si>
  <si>
    <t>tm8</t>
  </si>
  <si>
    <t>poiromaniax</t>
  </si>
  <si>
    <t>swat2go</t>
  </si>
  <si>
    <t>nonplusnl</t>
  </si>
  <si>
    <t>ricardoadad-cloud</t>
  </si>
  <si>
    <t>mrsheepuk</t>
  </si>
  <si>
    <t>blavak68</t>
  </si>
  <si>
    <t>0ldF0x</t>
  </si>
  <si>
    <t>D2KLON</t>
  </si>
  <si>
    <t>moorgrove</t>
  </si>
  <si>
    <t>homy-newfs8</t>
  </si>
  <si>
    <t>woodsb02</t>
  </si>
  <si>
    <t>timmo001</t>
  </si>
  <si>
    <t>wjvrooij</t>
  </si>
  <si>
    <t>PhilippBaumgarten</t>
  </si>
  <si>
    <t>TheCarpetMerchant</t>
  </si>
  <si>
    <t>kleinesfilmroellchen</t>
  </si>
  <si>
    <t>Dwerno</t>
  </si>
  <si>
    <t>bgiuriceo</t>
  </si>
  <si>
    <t>TeVa006</t>
  </si>
  <si>
    <t>voznesenskiys</t>
  </si>
  <si>
    <t>JoseBoria</t>
  </si>
  <si>
    <t>Cast-R</t>
  </si>
  <si>
    <t>r2kch</t>
  </si>
  <si>
    <t>HomerJ72a</t>
  </si>
  <si>
    <t>pshotts</t>
  </si>
  <si>
    <t>rabbadab</t>
  </si>
  <si>
    <t>EnochPrime</t>
  </si>
  <si>
    <t>CherAlban</t>
  </si>
  <si>
    <t>atiscopied</t>
  </si>
  <si>
    <t>billraff</t>
  </si>
  <si>
    <t>kristofbriers</t>
  </si>
  <si>
    <t>Hofferic</t>
  </si>
  <si>
    <t>stopthatastronaut</t>
  </si>
  <si>
    <t>jenden0</t>
  </si>
  <si>
    <t>ngluvakov</t>
  </si>
  <si>
    <t>WarheadTaylor</t>
  </si>
  <si>
    <t>campbellhennessy</t>
  </si>
  <si>
    <t>dharp1935</t>
  </si>
  <si>
    <t>hell001</t>
  </si>
  <si>
    <t>CorneliusCornbread</t>
  </si>
  <si>
    <t>matthewpritchett</t>
  </si>
  <si>
    <t>mifritscher2</t>
  </si>
  <si>
    <t>LosCV29</t>
  </si>
  <si>
    <t>HerbCSO</t>
  </si>
  <si>
    <t>hbludworth</t>
  </si>
  <si>
    <t>yusufbogatepe</t>
  </si>
  <si>
    <t>envispojke</t>
  </si>
  <si>
    <t>neildsb</t>
  </si>
  <si>
    <t>arduinopjotr</t>
  </si>
  <si>
    <t>tehshane</t>
  </si>
  <si>
    <t>khenderick</t>
  </si>
  <si>
    <t>mirbusak</t>
  </si>
  <si>
    <t>Eagle3386</t>
  </si>
  <si>
    <t>bob-bloom</t>
  </si>
  <si>
    <t>c-MM</t>
  </si>
  <si>
    <t>ahahamyan</t>
  </si>
  <si>
    <t>pocahozas</t>
  </si>
  <si>
    <t>TMar13</t>
  </si>
  <si>
    <t>RobvandeGoor</t>
  </si>
  <si>
    <t>Elmer-Klaasen</t>
  </si>
  <si>
    <t>hamiller</t>
  </si>
  <si>
    <t>sebastienserre</t>
  </si>
  <si>
    <t>Tokn59</t>
  </si>
  <si>
    <t>SPESINO</t>
  </si>
  <si>
    <t>ghostsam45</t>
  </si>
  <si>
    <t>cm86</t>
  </si>
  <si>
    <t>captainju</t>
  </si>
  <si>
    <t>fcy</t>
  </si>
  <si>
    <t>Shwerzb</t>
  </si>
  <si>
    <t>Peskinator</t>
  </si>
  <si>
    <t>hockeyamd</t>
  </si>
  <si>
    <t>Tomanic-glitch</t>
  </si>
  <si>
    <t>raidenlal</t>
  </si>
  <si>
    <t>fabripol</t>
  </si>
  <si>
    <t>Plawasan</t>
  </si>
  <si>
    <t>bmorgenthaler</t>
  </si>
  <si>
    <t>gabrieamonpaz</t>
  </si>
  <si>
    <t>CameronVetter</t>
  </si>
  <si>
    <t>megosugit</t>
  </si>
  <si>
    <t>jonikarbu</t>
  </si>
  <si>
    <t>olskar</t>
  </si>
  <si>
    <t>elizhium</t>
  </si>
  <si>
    <t>derekoharrow</t>
  </si>
  <si>
    <t>stoogie</t>
  </si>
  <si>
    <t>Xferno2</t>
  </si>
  <si>
    <t>Martijnsx</t>
  </si>
  <si>
    <t>janusn</t>
  </si>
  <si>
    <t>skisbit</t>
  </si>
  <si>
    <t>rokam</t>
  </si>
  <si>
    <t>DanfieldNet</t>
  </si>
  <si>
    <t>VRavvy</t>
  </si>
  <si>
    <t>merlino1975</t>
  </si>
  <si>
    <t>rockchevy85</t>
  </si>
  <si>
    <t>i022957</t>
  </si>
  <si>
    <t>tornado14</t>
  </si>
  <si>
    <t>truecusader</t>
  </si>
  <si>
    <t>chefexperte</t>
  </si>
  <si>
    <t>diogocardoso28</t>
  </si>
  <si>
    <t>cociweb</t>
  </si>
  <si>
    <t>terneusen</t>
  </si>
  <si>
    <t>4webat</t>
  </si>
  <si>
    <t>Magededward</t>
  </si>
  <si>
    <t>martin-cb</t>
  </si>
  <si>
    <t>yianniscy84</t>
  </si>
  <si>
    <t>m0uh85</t>
  </si>
  <si>
    <t>afternet</t>
  </si>
  <si>
    <t>RalfEs73</t>
  </si>
  <si>
    <t>BrantRocky</t>
  </si>
  <si>
    <t>fuzzykiller</t>
  </si>
  <si>
    <t>cvwillegen</t>
  </si>
  <si>
    <t>ssuchy132</t>
  </si>
  <si>
    <t>SpicyRocket89</t>
  </si>
  <si>
    <t>PedanXr</t>
  </si>
  <si>
    <t>MrRickwi</t>
  </si>
  <si>
    <t>SamuelBrucksch</t>
  </si>
  <si>
    <t>powersra</t>
  </si>
  <si>
    <t>danielsza</t>
  </si>
  <si>
    <t>bmbouter</t>
  </si>
  <si>
    <t>ma-armenta</t>
  </si>
  <si>
    <t>EdvinasGin</t>
  </si>
  <si>
    <t>maxencevm</t>
  </si>
  <si>
    <t>Devoman71</t>
  </si>
  <si>
    <t>mar-eid</t>
  </si>
  <si>
    <t>mch1307</t>
  </si>
  <si>
    <t>RBaragona</t>
  </si>
  <si>
    <t>dimex2015</t>
  </si>
  <si>
    <t>greasypete</t>
  </si>
  <si>
    <t>susenstoob</t>
  </si>
  <si>
    <t>GerKortenbach</t>
  </si>
  <si>
    <t>mkalkowski83</t>
  </si>
  <si>
    <t>jeanmarie-ha</t>
  </si>
  <si>
    <t>DoctorExitus</t>
  </si>
  <si>
    <t>bombaata</t>
  </si>
  <si>
    <t>razvan1despa</t>
  </si>
  <si>
    <t>nervenfacharzt</t>
  </si>
  <si>
    <t>degracode</t>
  </si>
  <si>
    <t>ClarreJu</t>
  </si>
  <si>
    <t>AdamWeglarz</t>
  </si>
  <si>
    <t>sabourinj</t>
  </si>
  <si>
    <t>Drehschleuder</t>
  </si>
  <si>
    <t>giuliodali</t>
  </si>
  <si>
    <t>qp68</t>
  </si>
  <si>
    <t>cdl86</t>
  </si>
  <si>
    <t>oyvindwe</t>
  </si>
  <si>
    <t>geoffreyjt</t>
  </si>
  <si>
    <t>Merc3nary</t>
  </si>
  <si>
    <t>MeierAlex</t>
  </si>
  <si>
    <t>pawelmamcarz</t>
  </si>
  <si>
    <t>Andware</t>
  </si>
  <si>
    <t>bearhntr</t>
  </si>
  <si>
    <t>mekenthompson</t>
  </si>
  <si>
    <t>meltonbw</t>
  </si>
  <si>
    <t>AdrianEddy</t>
  </si>
  <si>
    <t>rgogada</t>
  </si>
  <si>
    <t>petewaddy-blip</t>
  </si>
  <si>
    <t>richardsorensson</t>
  </si>
  <si>
    <t>duckfudge</t>
  </si>
  <si>
    <t>curar</t>
  </si>
  <si>
    <t>bconniff</t>
  </si>
  <si>
    <t>Simonv92</t>
  </si>
  <si>
    <t>elupus</t>
  </si>
  <si>
    <t>atlaspl</t>
  </si>
  <si>
    <t>Mahn249</t>
  </si>
  <si>
    <t>Kisty</t>
  </si>
  <si>
    <t>TheRealBecks</t>
  </si>
  <si>
    <t>noisymime</t>
  </si>
  <si>
    <t>Ivano62</t>
  </si>
  <si>
    <t>PaulusThe1</t>
  </si>
  <si>
    <t>mkstalen</t>
  </si>
  <si>
    <t>2h4u</t>
  </si>
  <si>
    <t>geofox784</t>
  </si>
  <si>
    <t>keisersuze</t>
  </si>
  <si>
    <t>arasch-saffari</t>
  </si>
  <si>
    <t>ohkaja</t>
  </si>
  <si>
    <t>ldehner</t>
  </si>
  <si>
    <t>chezpaul</t>
  </si>
  <si>
    <t>ColinSainsbury</t>
  </si>
  <si>
    <t>itsgoofy123</t>
  </si>
  <si>
    <t>pelo76</t>
  </si>
  <si>
    <t>CrazyUs3r</t>
  </si>
  <si>
    <t>udix</t>
  </si>
  <si>
    <t>richibrics</t>
  </si>
  <si>
    <t>D3SOX</t>
  </si>
  <si>
    <t>pdostal</t>
  </si>
  <si>
    <t>scriven33</t>
  </si>
  <si>
    <t>mm98</t>
  </si>
  <si>
    <t>hmmbob</t>
  </si>
  <si>
    <t>Gooman-rus</t>
  </si>
  <si>
    <t>k1asa</t>
  </si>
  <si>
    <t>Ecco</t>
  </si>
  <si>
    <t>lePoMo</t>
  </si>
  <si>
    <t>Armand29</t>
  </si>
  <si>
    <t>tetele</t>
  </si>
  <si>
    <t>JurajNyiri</t>
  </si>
  <si>
    <t>Prcek203</t>
  </si>
  <si>
    <t>kevincaradant</t>
  </si>
  <si>
    <t>tvrabec</t>
  </si>
  <si>
    <t>Ziepoeskenetnie</t>
  </si>
  <si>
    <t>yfhyou</t>
  </si>
  <si>
    <t>Dluis</t>
  </si>
  <si>
    <t>lwheeler</t>
  </si>
  <si>
    <t>skylord123</t>
  </si>
  <si>
    <t>DerEichler</t>
  </si>
  <si>
    <t>magior</t>
  </si>
  <si>
    <t>GiorginoPanino</t>
  </si>
  <si>
    <t>philipmain66-create</t>
  </si>
  <si>
    <t>bamcauliffe</t>
  </si>
  <si>
    <t>tado-com</t>
  </si>
  <si>
    <t>nechry</t>
  </si>
  <si>
    <t>Hiekkaharju</t>
  </si>
  <si>
    <t>AnthonyKNorman</t>
  </si>
  <si>
    <t>srbatista2</t>
  </si>
  <si>
    <t>cvanaver</t>
  </si>
  <si>
    <t>KidSquid1</t>
  </si>
  <si>
    <t>Martynhsmith</t>
  </si>
  <si>
    <t>Hugo-HoB</t>
  </si>
  <si>
    <t>grahamwt007</t>
  </si>
  <si>
    <t>xammmue</t>
  </si>
  <si>
    <t>mcderd-coder</t>
  </si>
  <si>
    <t>rmoggia</t>
  </si>
  <si>
    <t>ummarbhutta</t>
  </si>
  <si>
    <t>Blujelly87</t>
  </si>
  <si>
    <t>HennieBosch</t>
  </si>
  <si>
    <t>bentolor</t>
  </si>
  <si>
    <t>adamsd5</t>
  </si>
  <si>
    <t>jontofront</t>
  </si>
  <si>
    <t>podbiker</t>
  </si>
  <si>
    <t>denisq</t>
  </si>
  <si>
    <t>chemelli74</t>
  </si>
  <si>
    <t>bassrock</t>
  </si>
  <si>
    <t>jdneumeyer77</t>
  </si>
  <si>
    <t>EvgAlex</t>
  </si>
  <si>
    <t>RainerTischnet</t>
  </si>
  <si>
    <t>luismipr</t>
  </si>
  <si>
    <t>WillBeFruity</t>
  </si>
  <si>
    <t>MLang2008</t>
  </si>
  <si>
    <t>robotpandarocket</t>
  </si>
  <si>
    <t>informatdcs</t>
  </si>
  <si>
    <t>ronluna</t>
  </si>
  <si>
    <t>MNagler01</t>
  </si>
  <si>
    <t>nordmanntanne</t>
  </si>
  <si>
    <t>rschoell</t>
  </si>
  <si>
    <t>julianjwong</t>
  </si>
  <si>
    <t>Laflamme</t>
  </si>
  <si>
    <t>spaxxilein</t>
  </si>
  <si>
    <t>RedFox37Hot</t>
  </si>
  <si>
    <t>randomgrace</t>
  </si>
  <si>
    <t>ErrorHunter-Dev</t>
  </si>
  <si>
    <t>omersht</t>
  </si>
  <si>
    <t>fontainechristophe</t>
  </si>
  <si>
    <t>happyks</t>
  </si>
  <si>
    <t>cogentcoder</t>
  </si>
  <si>
    <t>WladyTee</t>
  </si>
  <si>
    <t>cruzzoe</t>
  </si>
  <si>
    <t>Adrien40</t>
  </si>
  <si>
    <t>orangecoding</t>
  </si>
  <si>
    <t>ianfretwell</t>
  </si>
  <si>
    <t>J-Ha</t>
  </si>
  <si>
    <t>Hedda</t>
  </si>
  <si>
    <t>bazuker</t>
  </si>
  <si>
    <t>BeauGiles</t>
  </si>
  <si>
    <t>rogerluan</t>
  </si>
  <si>
    <t>Kurtoid</t>
  </si>
  <si>
    <t>nmeliasp</t>
  </si>
  <si>
    <t>thesigg</t>
  </si>
  <si>
    <t>Grimbrok</t>
  </si>
  <si>
    <t>ledshark24</t>
  </si>
  <si>
    <t>NIH301</t>
  </si>
  <si>
    <t>magfro</t>
  </si>
  <si>
    <t>CommanderROR9</t>
  </si>
  <si>
    <t>malo6008</t>
  </si>
  <si>
    <t>julien23dev</t>
  </si>
  <si>
    <t>GrumpyMeow</t>
  </si>
  <si>
    <t>joslmar</t>
  </si>
  <si>
    <t>TheHaacker</t>
  </si>
  <si>
    <t>bboisclair</t>
  </si>
  <si>
    <t>deepthought24</t>
  </si>
  <si>
    <t>derVicthor</t>
  </si>
  <si>
    <t>benganellison</t>
  </si>
  <si>
    <t>BeBsCh</t>
  </si>
  <si>
    <t>kworrell</t>
  </si>
  <si>
    <t>galo2099</t>
  </si>
  <si>
    <t>robson-glean</t>
  </si>
  <si>
    <t>rahul-cant-code</t>
  </si>
  <si>
    <t>lindhe</t>
  </si>
  <si>
    <t>Human</t>
  </si>
  <si>
    <t>amiga4everyone</t>
  </si>
  <si>
    <t>Avpman2</t>
  </si>
  <si>
    <t>aereaux</t>
  </si>
  <si>
    <t>Mark-G-68</t>
  </si>
  <si>
    <t>r11a</t>
  </si>
  <si>
    <t>RomanLipa</t>
  </si>
  <si>
    <t>MarcoSchicke</t>
  </si>
  <si>
    <t>Smandurlo</t>
  </si>
  <si>
    <t>simonepittis</t>
  </si>
  <si>
    <t>Ryderjj89</t>
  </si>
  <si>
    <t>samjones108</t>
  </si>
  <si>
    <t>eRaid6</t>
  </si>
  <si>
    <t>iter3d-web</t>
  </si>
  <si>
    <t>amorabito</t>
  </si>
  <si>
    <t>RobertD502</t>
  </si>
  <si>
    <t>edgarmaloverian</t>
  </si>
  <si>
    <t>ocsaba2106</t>
  </si>
  <si>
    <t>kenguest</t>
  </si>
  <si>
    <t>ColinRobbins</t>
  </si>
  <si>
    <t>Xart05</t>
  </si>
  <si>
    <t>sebk-666</t>
  </si>
  <si>
    <t>Tom-ahawk</t>
  </si>
  <si>
    <t>jgreferee</t>
  </si>
  <si>
    <t>jazbraz</t>
  </si>
  <si>
    <t>PJWillits</t>
  </si>
  <si>
    <t>cpnbnanamn</t>
  </si>
  <si>
    <t>scoobiesti2006</t>
  </si>
  <si>
    <t>bromleyman</t>
  </si>
  <si>
    <t>DEDEit</t>
  </si>
  <si>
    <t>maxi07</t>
  </si>
  <si>
    <t>hklages</t>
  </si>
  <si>
    <t>josephsika</t>
  </si>
  <si>
    <t>deprowdp</t>
  </si>
  <si>
    <t>alonjr</t>
  </si>
  <si>
    <t>askjano</t>
  </si>
  <si>
    <t>agreen</t>
  </si>
  <si>
    <t>THDayBetter</t>
  </si>
  <si>
    <t>davidc</t>
  </si>
  <si>
    <t>davidesolito</t>
  </si>
  <si>
    <t>dogmatic69</t>
  </si>
  <si>
    <t>myhades</t>
  </si>
  <si>
    <t>orhid</t>
  </si>
  <si>
    <t>perrinsa-2007</t>
  </si>
  <si>
    <t>yettavr6</t>
  </si>
  <si>
    <t>HummusLife</t>
  </si>
  <si>
    <t>MNeubauer72</t>
  </si>
  <si>
    <t>gith-account</t>
  </si>
  <si>
    <t>naitkris</t>
  </si>
  <si>
    <t>ws-mkulas</t>
  </si>
  <si>
    <t>KentGitIvar</t>
  </si>
  <si>
    <t>Dwokfur</t>
  </si>
  <si>
    <t>carru</t>
  </si>
  <si>
    <t>toddself</t>
  </si>
  <si>
    <t>tommy91</t>
  </si>
  <si>
    <t>matteoraf</t>
  </si>
  <si>
    <t>awraeven</t>
  </si>
  <si>
    <t>Rol-123</t>
  </si>
  <si>
    <t>cream68</t>
  </si>
  <si>
    <t>dabreese</t>
  </si>
  <si>
    <t>stuartp44</t>
  </si>
  <si>
    <t>caitotheonlypotato</t>
  </si>
  <si>
    <t>franky1808</t>
  </si>
  <si>
    <t>Aham330</t>
  </si>
  <si>
    <t>ravestewart</t>
  </si>
  <si>
    <t>nriley</t>
  </si>
  <si>
    <t>austinmroczek</t>
  </si>
  <si>
    <t>Tediore</t>
  </si>
  <si>
    <t>bob-atkins</t>
  </si>
  <si>
    <t>erkr</t>
  </si>
  <si>
    <t>zolstarym</t>
  </si>
  <si>
    <t>ermitovski</t>
  </si>
  <si>
    <t>uzayr</t>
  </si>
  <si>
    <t>dyoung-ib</t>
  </si>
  <si>
    <t>awcab</t>
  </si>
  <si>
    <t>yves-ho</t>
  </si>
  <si>
    <t>21Development</t>
  </si>
  <si>
    <t>ThomasJohansenDK</t>
  </si>
  <si>
    <t>firebowl</t>
  </si>
  <si>
    <t>Oorweeg</t>
  </si>
  <si>
    <t>Bumblebee1470</t>
  </si>
  <si>
    <t>qian2023qian</t>
  </si>
  <si>
    <t>tribut</t>
  </si>
  <si>
    <t>melzapr</t>
  </si>
  <si>
    <t>NicolasAmbrose</t>
  </si>
  <si>
    <t>kalleswayze</t>
  </si>
  <si>
    <t>dai80027</t>
  </si>
  <si>
    <t>mike38</t>
  </si>
  <si>
    <t>Asky82</t>
  </si>
  <si>
    <t>RoKKim</t>
  </si>
  <si>
    <t>wigledav</t>
  </si>
  <si>
    <t>therealschidi</t>
  </si>
  <si>
    <t>mydevpeeps</t>
  </si>
  <si>
    <t>DannyNM</t>
  </si>
  <si>
    <t>FoxXxHater</t>
  </si>
  <si>
    <t>vonBrizien</t>
  </si>
  <si>
    <t>AuroreVgn</t>
  </si>
  <si>
    <t>jukste</t>
  </si>
  <si>
    <t>Boneco0</t>
  </si>
  <si>
    <t>tramperb</t>
  </si>
  <si>
    <t>RaunoVV</t>
  </si>
  <si>
    <t>larsf96</t>
  </si>
  <si>
    <t>abreingan</t>
  </si>
  <si>
    <t>djseblast</t>
  </si>
  <si>
    <t>kadeschs</t>
  </si>
  <si>
    <t>iclanton</t>
  </si>
  <si>
    <t>conchamberlain16-lang</t>
  </si>
  <si>
    <t>cburges2</t>
  </si>
  <si>
    <t>davidrapan</t>
  </si>
  <si>
    <t>cwginac</t>
  </si>
  <si>
    <t>jojo01fr</t>
  </si>
  <si>
    <t>rzulian</t>
  </si>
  <si>
    <t>storm49152</t>
  </si>
  <si>
    <t>keithpointon</t>
  </si>
  <si>
    <t>Fabiann2205</t>
  </si>
  <si>
    <t>GitTech2023</t>
  </si>
  <si>
    <t>fribse</t>
  </si>
  <si>
    <t>Arie-Kanarie</t>
  </si>
  <si>
    <t>JohanKrab</t>
  </si>
  <si>
    <t>lsibarra</t>
  </si>
  <si>
    <t>MasterMind4-0</t>
  </si>
  <si>
    <t>clydebarrow</t>
  </si>
  <si>
    <t>WarmChocolateCake</t>
  </si>
  <si>
    <t>deosrc</t>
  </si>
  <si>
    <t>rlrandolph</t>
  </si>
  <si>
    <t>2211kp</t>
  </si>
  <si>
    <t>ond000</t>
  </si>
  <si>
    <t>horbye</t>
  </si>
  <si>
    <t>jamesgoodhouse</t>
  </si>
  <si>
    <t>masi</t>
  </si>
  <si>
    <t>hinterholz13</t>
  </si>
  <si>
    <t>override80</t>
  </si>
  <si>
    <t>alfureu</t>
  </si>
  <si>
    <t>woomiez</t>
  </si>
  <si>
    <t>chrisg30</t>
  </si>
  <si>
    <t>Xaelis</t>
  </si>
  <si>
    <t>gitstevenr</t>
  </si>
  <si>
    <t>georg-roeckelein</t>
  </si>
  <si>
    <t>nasixi</t>
  </si>
  <si>
    <t>DoctaShizzle</t>
  </si>
  <si>
    <t>tom061962</t>
  </si>
  <si>
    <t>Maffiow</t>
  </si>
  <si>
    <t>sanketgroup</t>
  </si>
  <si>
    <t>jokivuori</t>
  </si>
  <si>
    <t>ChG0815</t>
  </si>
  <si>
    <t>axa88</t>
  </si>
  <si>
    <t>TiranDirth</t>
  </si>
  <si>
    <t>JoDoTmm</t>
  </si>
  <si>
    <t>TropixxGaming</t>
  </si>
  <si>
    <t>astralstar277</t>
  </si>
  <si>
    <t>kemelzaidan</t>
  </si>
  <si>
    <t>CrallH</t>
  </si>
  <si>
    <t>jjaammhh</t>
  </si>
  <si>
    <t>Abductist</t>
  </si>
  <si>
    <t>MazzoneN</t>
  </si>
  <si>
    <t>Hobi200</t>
  </si>
  <si>
    <t>norikohxb</t>
  </si>
  <si>
    <t>miguelangel-nubla</t>
  </si>
  <si>
    <t>trollsoft7</t>
  </si>
  <si>
    <t>bakerkj</t>
  </si>
  <si>
    <t>DeonEmyr</t>
  </si>
  <si>
    <t>biocatalyst</t>
  </si>
  <si>
    <t>polamoros</t>
  </si>
  <si>
    <t>kr3at0r</t>
  </si>
  <si>
    <t>chris-y</t>
  </si>
  <si>
    <t>jameswilso</t>
  </si>
  <si>
    <t>dankarization</t>
  </si>
  <si>
    <t>Joo01</t>
  </si>
  <si>
    <t>Deniallugo</t>
  </si>
  <si>
    <t>Getslow6</t>
  </si>
  <si>
    <t>perern</t>
  </si>
  <si>
    <t>derenma</t>
  </si>
  <si>
    <t>filipvh</t>
  </si>
  <si>
    <t>snowmangh</t>
  </si>
  <si>
    <t>rolandpj</t>
  </si>
  <si>
    <t>derMicro</t>
  </si>
  <si>
    <t>spikerm</t>
  </si>
  <si>
    <t>sesil86</t>
  </si>
  <si>
    <t>RMCholewa</t>
  </si>
  <si>
    <t>eksmith</t>
  </si>
  <si>
    <t>andywickett</t>
  </si>
  <si>
    <t>chuckie007</t>
  </si>
  <si>
    <t>kelawson48</t>
  </si>
  <si>
    <t>Helmaaar</t>
  </si>
  <si>
    <t>pyriel800</t>
  </si>
  <si>
    <t>konfigsHA</t>
  </si>
  <si>
    <t>hzsolt92</t>
  </si>
  <si>
    <t>Scholdan</t>
  </si>
  <si>
    <t>jyavenard</t>
  </si>
  <si>
    <t>User873902</t>
  </si>
  <si>
    <t>vsviridov</t>
  </si>
  <si>
    <t>neildominicweston-wq</t>
  </si>
  <si>
    <t>Isalenedean</t>
  </si>
  <si>
    <t>Fkuebler</t>
  </si>
  <si>
    <t>N8-Yue</t>
  </si>
  <si>
    <t>EDelsman</t>
  </si>
  <si>
    <t>clickme83</t>
  </si>
  <si>
    <t>nvanggaard</t>
  </si>
  <si>
    <t>sid78669</t>
  </si>
  <si>
    <t>valimaties</t>
  </si>
  <si>
    <t>p2923260</t>
  </si>
  <si>
    <t>bernhardberg</t>
  </si>
  <si>
    <t>francisp2</t>
  </si>
  <si>
    <t>rjsmith1</t>
  </si>
  <si>
    <t>RichardPillay</t>
  </si>
  <si>
    <t>orkanm</t>
  </si>
  <si>
    <t>interestedcoder</t>
  </si>
  <si>
    <t>ndx1905-github</t>
  </si>
  <si>
    <t>Goxxie1971</t>
  </si>
  <si>
    <t>natwilson</t>
  </si>
  <si>
    <t>sdorilas</t>
  </si>
  <si>
    <t>My-CAD-Creations</t>
  </si>
  <si>
    <t>misteriks</t>
  </si>
  <si>
    <t>Humaidka</t>
  </si>
  <si>
    <t>nikf86</t>
  </si>
  <si>
    <t>domoticacasasanchezcortez-star</t>
  </si>
  <si>
    <t>hrabbach</t>
  </si>
  <si>
    <t>firstcolle</t>
  </si>
  <si>
    <t>NyCreamZ</t>
  </si>
  <si>
    <t>bpsib</t>
  </si>
  <si>
    <t>andreashm</t>
  </si>
  <si>
    <t>L0bit0</t>
  </si>
  <si>
    <t>pjannink</t>
  </si>
  <si>
    <t>wesselah</t>
  </si>
  <si>
    <t>HAJA21</t>
  </si>
  <si>
    <t>kylefmohr</t>
  </si>
  <si>
    <t>jhemak</t>
  </si>
  <si>
    <t>emann3</t>
  </si>
  <si>
    <t>johnwang16</t>
  </si>
  <si>
    <t>AKolenda</t>
  </si>
  <si>
    <t>tomdov</t>
  </si>
  <si>
    <t>Pascal-Ber</t>
  </si>
  <si>
    <t>Momentum6890</t>
  </si>
  <si>
    <t>szilarddezso</t>
  </si>
  <si>
    <t>hanshof</t>
  </si>
  <si>
    <t>brofeelgood</t>
  </si>
  <si>
    <t>bradpearl</t>
  </si>
  <si>
    <t>rbrtwillis</t>
  </si>
  <si>
    <t>130s</t>
  </si>
  <si>
    <t>DennisAppelman</t>
  </si>
  <si>
    <t>MrZaibot</t>
  </si>
  <si>
    <t>thomasddn</t>
  </si>
  <si>
    <t>joostvanhassel</t>
  </si>
  <si>
    <t>rogor</t>
  </si>
  <si>
    <t>tlw00988</t>
  </si>
  <si>
    <t>meier-simon</t>
  </si>
  <si>
    <t>Jaccer86</t>
  </si>
  <si>
    <t>djbelial</t>
  </si>
  <si>
    <t>SamiiraCat</t>
  </si>
  <si>
    <t>cyablo</t>
  </si>
  <si>
    <t>ahamro</t>
  </si>
  <si>
    <t>chatbubu2</t>
  </si>
  <si>
    <t>marschallphilipp</t>
  </si>
  <si>
    <t>sfortis</t>
  </si>
  <si>
    <t>ronald-mendoza</t>
  </si>
  <si>
    <t>JP-Ellis</t>
  </si>
  <si>
    <t>8hroot</t>
  </si>
  <si>
    <t>lordmortis</t>
  </si>
  <si>
    <t>MichaelMKKelly</t>
  </si>
  <si>
    <t>CurtisTD</t>
  </si>
  <si>
    <t>diemon24</t>
  </si>
  <si>
    <t>Cadezo</t>
  </si>
  <si>
    <t>Nielsvo</t>
  </si>
  <si>
    <t>carsten862</t>
  </si>
  <si>
    <t>SkyeLowry</t>
  </si>
  <si>
    <t>surfarn</t>
  </si>
  <si>
    <t>PV-Joe</t>
  </si>
  <si>
    <t>finity69x2</t>
  </si>
  <si>
    <t>kwibox</t>
  </si>
  <si>
    <t>ivanfmartinez</t>
  </si>
  <si>
    <t>disotoc</t>
  </si>
  <si>
    <t>treblam</t>
  </si>
  <si>
    <t>ericgarff</t>
  </si>
  <si>
    <t>janusloo</t>
  </si>
  <si>
    <t>l7ssha</t>
  </si>
  <si>
    <t>jackjourneyman</t>
  </si>
  <si>
    <t>SmileyRG</t>
  </si>
  <si>
    <t>andrewk123</t>
  </si>
  <si>
    <t>gjd131</t>
  </si>
  <si>
    <t>brazoayeye</t>
  </si>
  <si>
    <t>maximefays</t>
  </si>
  <si>
    <t>pauloon</t>
  </si>
  <si>
    <t>wunschradio</t>
  </si>
  <si>
    <t>DoerakkerHA</t>
  </si>
  <si>
    <t>ehedlund76</t>
  </si>
  <si>
    <t>pavoni</t>
  </si>
  <si>
    <t>francesconazzaro</t>
  </si>
  <si>
    <t>fenpaws</t>
  </si>
  <si>
    <t>DaWickedDJ</t>
  </si>
  <si>
    <t>FejbyK</t>
  </si>
  <si>
    <t>fschmid84</t>
  </si>
  <si>
    <t>malicaeus</t>
  </si>
  <si>
    <t>matt-richardson</t>
  </si>
  <si>
    <t>HACS-bank</t>
  </si>
  <si>
    <t>Robbe-B</t>
  </si>
  <si>
    <t>Zeschky</t>
  </si>
  <si>
    <t>cldtech</t>
  </si>
  <si>
    <t>nodesocket</t>
  </si>
  <si>
    <t>cjfq</t>
  </si>
  <si>
    <t>nero2503</t>
  </si>
  <si>
    <t>lprobsth</t>
  </si>
  <si>
    <t>gaspa85</t>
  </si>
  <si>
    <t>ahwman</t>
  </si>
  <si>
    <t>Yasp0</t>
  </si>
  <si>
    <t>iemand-dev</t>
  </si>
  <si>
    <t>Valiceemo</t>
  </si>
  <si>
    <t>stuartparmenter</t>
  </si>
  <si>
    <t>aslm1</t>
  </si>
  <si>
    <t>N0C1</t>
  </si>
  <si>
    <t>PlayFaster</t>
  </si>
  <si>
    <t>jm-cook</t>
  </si>
  <si>
    <t>alexlia</t>
  </si>
  <si>
    <t>kalafiory</t>
  </si>
  <si>
    <t>nbjsnb</t>
  </si>
  <si>
    <t>mikeymike881</t>
  </si>
  <si>
    <t>eko000</t>
  </si>
  <si>
    <t>cinsun42</t>
  </si>
  <si>
    <t>g00gl3</t>
  </si>
  <si>
    <t>orrd</t>
  </si>
  <si>
    <t>lroovers</t>
  </si>
  <si>
    <t>escapers</t>
  </si>
  <si>
    <t>kht1011</t>
  </si>
  <si>
    <t>userwithoutpassword</t>
  </si>
  <si>
    <t>TheMonzel</t>
  </si>
  <si>
    <t>gamedevdude</t>
  </si>
  <si>
    <t>nirizr</t>
  </si>
  <si>
    <t>haaino</t>
  </si>
  <si>
    <t>davesmeghead</t>
  </si>
  <si>
    <t>orm-github</t>
  </si>
  <si>
    <t>HughMungo</t>
  </si>
  <si>
    <t>gemjack</t>
  </si>
  <si>
    <t>ivenos</t>
  </si>
  <si>
    <t>mathieupotier</t>
  </si>
  <si>
    <t>calvinbui</t>
  </si>
  <si>
    <t>klickfisch</t>
  </si>
  <si>
    <t>tmason818</t>
  </si>
  <si>
    <t>iculookn</t>
  </si>
  <si>
    <t>kaijk</t>
  </si>
  <si>
    <t>rts-kotori</t>
  </si>
  <si>
    <t>markhannon</t>
  </si>
  <si>
    <t>Sqeezerr</t>
  </si>
  <si>
    <t>arkansas-coder</t>
  </si>
  <si>
    <t>robitsrl</t>
  </si>
  <si>
    <t>WRoss7</t>
  </si>
  <si>
    <t>CoMPaTech</t>
  </si>
  <si>
    <t>MartinHjelmare</t>
  </si>
  <si>
    <t>alrassia</t>
  </si>
  <si>
    <t>vturekhanov</t>
  </si>
  <si>
    <t>TheEvilCoder42</t>
  </si>
  <si>
    <t>madbrain76</t>
  </si>
  <si>
    <t>Giogio-2011</t>
  </si>
  <si>
    <t>djalvin79</t>
  </si>
  <si>
    <t>frankHomeAssistant</t>
  </si>
  <si>
    <t>N8teyy</t>
  </si>
  <si>
    <t>emailforos</t>
  </si>
  <si>
    <t>lwsrbrts</t>
  </si>
  <si>
    <t>stweil</t>
  </si>
  <si>
    <t>dpgh947</t>
  </si>
  <si>
    <t>ShaAlexander</t>
  </si>
  <si>
    <t>Hirsekekskiste</t>
  </si>
  <si>
    <t>rogerwilko1</t>
  </si>
  <si>
    <t>MarkusMit</t>
  </si>
  <si>
    <t>fds2610</t>
  </si>
  <si>
    <t>Gravan001</t>
  </si>
  <si>
    <t>Wesley-Vos</t>
  </si>
  <si>
    <t>holmes0078</t>
  </si>
  <si>
    <t>fortuna</t>
  </si>
  <si>
    <t>alokj85</t>
  </si>
  <si>
    <t>Octavius85</t>
  </si>
  <si>
    <t>davidsarkany</t>
  </si>
  <si>
    <t>jay0x</t>
  </si>
  <si>
    <t>MCHLMRL83</t>
  </si>
  <si>
    <t>antonoal</t>
  </si>
  <si>
    <t>Lyall-A</t>
  </si>
  <si>
    <t>whateverusernameisnottaken</t>
  </si>
  <si>
    <t>jose1711</t>
  </si>
  <si>
    <t>mamsterdam12</t>
  </si>
  <si>
    <t>vego118</t>
  </si>
  <si>
    <t>RabbitEmotion</t>
  </si>
  <si>
    <t>Manu-1971-test</t>
  </si>
  <si>
    <t>Spamfast</t>
  </si>
  <si>
    <t>Ziykuna</t>
  </si>
  <si>
    <t>Bandit</t>
  </si>
  <si>
    <t>parautenbach</t>
  </si>
  <si>
    <t>josh-blake</t>
  </si>
  <si>
    <t>stephenjust</t>
  </si>
  <si>
    <t>cogneato</t>
  </si>
  <si>
    <t>eslindsey</t>
  </si>
  <si>
    <t>coryabooth</t>
  </si>
  <si>
    <t>andyb2000</t>
  </si>
  <si>
    <t>fabio-rodriguesdev</t>
  </si>
  <si>
    <t>amargolis</t>
  </si>
  <si>
    <t>StefanoGiu</t>
  </si>
  <si>
    <t>tonylofgren</t>
  </si>
  <si>
    <t>GroveGuard</t>
  </si>
  <si>
    <t>leccelecce</t>
  </si>
  <si>
    <t>SanderDevCode</t>
  </si>
  <si>
    <t>vasmarfas</t>
  </si>
  <si>
    <t>hermannx5</t>
  </si>
  <si>
    <t>wimjanse</t>
  </si>
  <si>
    <t>simon-bd</t>
  </si>
  <si>
    <t>grainsoflight</t>
  </si>
  <si>
    <t>bsjouke</t>
  </si>
  <si>
    <t>derAuge</t>
  </si>
  <si>
    <t>1malex</t>
  </si>
  <si>
    <t>tbclark3</t>
  </si>
  <si>
    <t>xiaosteven</t>
  </si>
  <si>
    <t>zollak</t>
  </si>
  <si>
    <t>cdeharo</t>
  </si>
  <si>
    <t>JochenFriedrich</t>
  </si>
  <si>
    <t>cayalag</t>
  </si>
  <si>
    <t>NorbertHD</t>
  </si>
  <si>
    <t>jmichelp</t>
  </si>
  <si>
    <t>oliverbayer</t>
  </si>
  <si>
    <t>itfhunter</t>
  </si>
  <si>
    <t>firstof9</t>
  </si>
  <si>
    <t>seblu</t>
  </si>
  <si>
    <t>naighes</t>
  </si>
  <si>
    <t>davux</t>
  </si>
  <si>
    <t>carolinaisslaying</t>
  </si>
  <si>
    <t>cbjoldham</t>
  </si>
  <si>
    <t>lawnodes</t>
  </si>
  <si>
    <t>schuettecarsten</t>
  </si>
  <si>
    <t>terbos90803</t>
  </si>
  <si>
    <t>rrroonn</t>
  </si>
  <si>
    <t>audreylace</t>
  </si>
  <si>
    <t>gravis</t>
  </si>
  <si>
    <t>wxman60</t>
  </si>
  <si>
    <t>agriffit79</t>
  </si>
  <si>
    <t>PSMGoossens</t>
  </si>
  <si>
    <t>bparkin1283</t>
  </si>
  <si>
    <t>unlimited95</t>
  </si>
  <si>
    <t>wojciechczyz</t>
  </si>
  <si>
    <t>oppenheimer14</t>
  </si>
  <si>
    <t>hauntedhill</t>
  </si>
  <si>
    <t>bcnx</t>
  </si>
  <si>
    <t>Mavi222</t>
  </si>
  <si>
    <t>hazcod</t>
  </si>
  <si>
    <t>WWWhiteWolf</t>
  </si>
  <si>
    <t>AndreaHouse</t>
  </si>
  <si>
    <t>pstzh</t>
  </si>
  <si>
    <t>Anonymouse0104</t>
  </si>
  <si>
    <t>BreeOge</t>
  </si>
  <si>
    <t>aguscerdo</t>
  </si>
  <si>
    <t>CT2HUU</t>
  </si>
  <si>
    <t>neoback45</t>
  </si>
  <si>
    <t>Arman-GeDon</t>
  </si>
  <si>
    <t>CarstenDennis</t>
  </si>
  <si>
    <t>adpwl1</t>
  </si>
  <si>
    <t>chuchkov</t>
  </si>
  <si>
    <t>Marc911H</t>
  </si>
  <si>
    <t>jmorois</t>
  </si>
  <si>
    <t>NyxVxyN</t>
  </si>
  <si>
    <t>miskor-bgd</t>
  </si>
  <si>
    <t>ar-win</t>
  </si>
  <si>
    <t>Luminaz</t>
  </si>
  <si>
    <t>PRO-2684</t>
  </si>
  <si>
    <t>morikplay</t>
  </si>
  <si>
    <t>ChrisMancini</t>
  </si>
  <si>
    <t>andres92lg</t>
  </si>
  <si>
    <t>MonsterVic</t>
  </si>
  <si>
    <t>Pferdebockwurst</t>
  </si>
  <si>
    <t>dementidesu</t>
  </si>
  <si>
    <t>Fatalmose</t>
  </si>
  <si>
    <t>glecoz</t>
  </si>
  <si>
    <t>go6media</t>
  </si>
  <si>
    <t>luuquangvu</t>
  </si>
  <si>
    <t>marcohald</t>
  </si>
  <si>
    <t>gnovello65</t>
  </si>
  <si>
    <t>nenone78</t>
  </si>
  <si>
    <t>franzox</t>
  </si>
  <si>
    <t>master-of-n0ne</t>
  </si>
  <si>
    <t>NotTeflonDon</t>
  </si>
  <si>
    <t>hdsestahl</t>
  </si>
  <si>
    <t>dusan-ivanco</t>
  </si>
  <si>
    <t>desmo2</t>
  </si>
  <si>
    <t>pbrooks29</t>
  </si>
  <si>
    <t>jasonanovak</t>
  </si>
  <si>
    <t>j0nny55555</t>
  </si>
  <si>
    <t>LuanMaia</t>
  </si>
  <si>
    <t>DoctorOctagonapus</t>
  </si>
  <si>
    <t>Tinkerman61</t>
  </si>
  <si>
    <t>HenriPet</t>
  </si>
  <si>
    <t>plandregan</t>
  </si>
  <si>
    <t>JbbDE</t>
  </si>
  <si>
    <t>michaelolson</t>
  </si>
  <si>
    <t>numminorih-git</t>
  </si>
  <si>
    <t>dKemen</t>
  </si>
  <si>
    <t>eatfresh87</t>
  </si>
  <si>
    <t>6scottroad</t>
  </si>
  <si>
    <t>BobRobertBob</t>
  </si>
  <si>
    <t>CharlesL-Git</t>
  </si>
  <si>
    <t>Toddw11</t>
  </si>
  <si>
    <t>giovanniong98</t>
  </si>
  <si>
    <t>krosseyed</t>
  </si>
  <si>
    <t>robin-thoni</t>
  </si>
  <si>
    <t>WillBishop</t>
  </si>
  <si>
    <t>pedrware</t>
  </si>
  <si>
    <t>eddively</t>
  </si>
  <si>
    <t>larsony99</t>
  </si>
  <si>
    <t>CjMullins87</t>
  </si>
  <si>
    <t>olicooper</t>
  </si>
  <si>
    <t>darkain</t>
  </si>
  <si>
    <t>domotick</t>
  </si>
  <si>
    <t>erdhoernchen</t>
  </si>
  <si>
    <t>paulgrbr</t>
  </si>
  <si>
    <t>jcefoli</t>
  </si>
  <si>
    <t>ghuh</t>
  </si>
  <si>
    <t>gonzalo1059</t>
  </si>
  <si>
    <t>philmale</t>
  </si>
  <si>
    <t>jimm2905</t>
  </si>
  <si>
    <t>cohoman1</t>
  </si>
  <si>
    <t>pinheirorb-dev</t>
  </si>
  <si>
    <t>richardncc</t>
  </si>
  <si>
    <t>EmeryCote</t>
  </si>
  <si>
    <t>issahr</t>
  </si>
  <si>
    <t>LoganJFisher</t>
  </si>
  <si>
    <t>philipgo</t>
  </si>
  <si>
    <t>adamtrip</t>
  </si>
  <si>
    <t>noppel</t>
  </si>
  <si>
    <t>SeeeeebDe</t>
  </si>
  <si>
    <t>teskanoo</t>
  </si>
  <si>
    <t>GeorgWolter</t>
  </si>
  <si>
    <t>blathers123</t>
  </si>
  <si>
    <t>PilaScat</t>
  </si>
  <si>
    <t>LorenzThomas1961</t>
  </si>
  <si>
    <t>Utahcorn93</t>
  </si>
  <si>
    <t>Spektakulum</t>
  </si>
  <si>
    <t>mellamomax</t>
  </si>
  <si>
    <t>Grip</t>
  </si>
  <si>
    <t>rondol1</t>
  </si>
  <si>
    <t>Julien-Decoen</t>
  </si>
  <si>
    <t>devdems</t>
  </si>
  <si>
    <t>JohnTis</t>
  </si>
  <si>
    <t>xteaun</t>
  </si>
  <si>
    <t>Gizmo255</t>
  </si>
  <si>
    <t>fabiogermann</t>
  </si>
  <si>
    <t>Soleil01</t>
  </si>
  <si>
    <t>v-2psing</t>
  </si>
  <si>
    <t>distante</t>
  </si>
  <si>
    <t>nehasjains</t>
  </si>
  <si>
    <t>carlos-48</t>
  </si>
  <si>
    <t>aralker</t>
  </si>
  <si>
    <t>Jebolicious</t>
  </si>
  <si>
    <t>arnoo</t>
  </si>
  <si>
    <t>MagikalUnicorn</t>
  </si>
  <si>
    <t>beerygaz</t>
  </si>
  <si>
    <t>imc67</t>
  </si>
  <si>
    <t>jwierzbo</t>
  </si>
  <si>
    <t>sirtow</t>
  </si>
  <si>
    <t>victpork</t>
  </si>
  <si>
    <t>slchandler95</t>
  </si>
  <si>
    <t>githubrdonefun</t>
  </si>
  <si>
    <t>ekutner</t>
  </si>
  <si>
    <t>Timeteo</t>
  </si>
  <si>
    <t>mluckau</t>
  </si>
  <si>
    <t>marcobologni</t>
  </si>
  <si>
    <t>deam0n</t>
  </si>
  <si>
    <t>Geek-MD</t>
  </si>
  <si>
    <t>vequalsir</t>
  </si>
  <si>
    <t>Scy-tale</t>
  </si>
  <si>
    <t>WaeedHussain</t>
  </si>
  <si>
    <t>SkyPavel1122</t>
  </si>
  <si>
    <t>Titou84240</t>
  </si>
  <si>
    <t>winetou</t>
  </si>
  <si>
    <t>DOK87</t>
  </si>
  <si>
    <t>rob7419</t>
  </si>
  <si>
    <t>mrmabs</t>
  </si>
  <si>
    <t>aramova</t>
  </si>
  <si>
    <t>imip</t>
  </si>
  <si>
    <t>tcirstea</t>
  </si>
  <si>
    <t>kayla-tokash</t>
  </si>
  <si>
    <t>joekeslar</t>
  </si>
  <si>
    <t>jbienz</t>
  </si>
  <si>
    <t>watersnake154</t>
  </si>
  <si>
    <t>dwd1</t>
  </si>
  <si>
    <t>phjalmarsson</t>
  </si>
  <si>
    <t>Mirjam9</t>
  </si>
  <si>
    <t>MarkusWien1</t>
  </si>
  <si>
    <t>peterbaumert</t>
  </si>
  <si>
    <t>akamrt</t>
  </si>
  <si>
    <t>usafle</t>
  </si>
  <si>
    <t>TibLiRoN</t>
  </si>
  <si>
    <t>florisdegroot</t>
  </si>
  <si>
    <t>N3rdix</t>
  </si>
  <si>
    <t>mattaustin</t>
  </si>
  <si>
    <t>warez4me</t>
  </si>
  <si>
    <t>503Dev</t>
  </si>
  <si>
    <t>sisco1983</t>
  </si>
  <si>
    <t>flaviodrodrigues</t>
  </si>
  <si>
    <t>Lanneer487</t>
  </si>
  <si>
    <t>HaroldvanDieren</t>
  </si>
  <si>
    <t>root3d1</t>
  </si>
  <si>
    <t>virtualbitzz</t>
  </si>
  <si>
    <t>juleztb</t>
  </si>
  <si>
    <t>DreadN</t>
  </si>
  <si>
    <t>JohnAkerman</t>
  </si>
  <si>
    <t>cnotin</t>
  </si>
  <si>
    <t>paulschreiber</t>
  </si>
  <si>
    <t>phurth</t>
  </si>
  <si>
    <t>propiro</t>
  </si>
  <si>
    <t>TonyMontuna</t>
  </si>
  <si>
    <t>jgalanmon</t>
  </si>
  <si>
    <t>Claus1985</t>
  </si>
  <si>
    <t>mauerwinkel</t>
  </si>
  <si>
    <t>deanbenson</t>
  </si>
  <si>
    <t>Leseratte10</t>
  </si>
  <si>
    <t>Daniel15</t>
  </si>
  <si>
    <t>kentletor</t>
  </si>
  <si>
    <t>doubledrat</t>
  </si>
  <si>
    <t>mminehanNZ</t>
  </si>
  <si>
    <t>peteh</t>
  </si>
  <si>
    <t>Armitage00</t>
  </si>
  <si>
    <t>werkey</t>
  </si>
  <si>
    <t>blunderingautomator</t>
  </si>
  <si>
    <t>Hollerweger</t>
  </si>
  <si>
    <t>gerardepema</t>
  </si>
  <si>
    <t>xxLexanixx</t>
  </si>
  <si>
    <t>arnonm</t>
  </si>
  <si>
    <t>pszafer</t>
  </si>
  <si>
    <t>Aaroneisele55</t>
  </si>
  <si>
    <t>averkinderen</t>
  </si>
  <si>
    <t>tabooki</t>
  </si>
  <si>
    <t>gittibDo</t>
  </si>
  <si>
    <t>mhalano</t>
  </si>
  <si>
    <t>Febreizh29</t>
  </si>
  <si>
    <t>alexsapran</t>
  </si>
  <si>
    <t>FransHalsjes</t>
  </si>
  <si>
    <t>rickt123</t>
  </si>
  <si>
    <t>Helios5584</t>
  </si>
  <si>
    <t>BrckedmyRMpro</t>
  </si>
  <si>
    <t>jimpastos</t>
  </si>
  <si>
    <t>doyajii1</t>
  </si>
  <si>
    <t>ebaratto2</t>
  </si>
  <si>
    <t>polish83</t>
  </si>
  <si>
    <t>hrht5913</t>
  </si>
  <si>
    <t>tyanai</t>
  </si>
  <si>
    <t>Blueberryboom</t>
  </si>
  <si>
    <t>JollieJokerz</t>
  </si>
  <si>
    <t>collateral87</t>
  </si>
  <si>
    <t>rygwdn</t>
  </si>
  <si>
    <t>konstal2004</t>
  </si>
  <si>
    <t>eomarquinhos</t>
  </si>
  <si>
    <t>HumanBot000</t>
  </si>
  <si>
    <t>douweyntema</t>
  </si>
  <si>
    <t>b703d0b4ecc17cd85c8f904cbbe91015</t>
  </si>
  <si>
    <t>mirkin-pixel</t>
  </si>
  <si>
    <t>balages74</t>
  </si>
  <si>
    <t>JackTerok</t>
  </si>
  <si>
    <t>bdraco</t>
  </si>
  <si>
    <t>gjohansson-ST</t>
  </si>
  <si>
    <t>emontnemery</t>
  </si>
  <si>
    <t>cdce8p</t>
  </si>
  <si>
    <t>arturpragacz</t>
  </si>
  <si>
    <t>abmantis</t>
  </si>
  <si>
    <t>jbouwh</t>
  </si>
  <si>
    <t>starkillerOG</t>
  </si>
  <si>
    <t>thecode</t>
  </si>
  <si>
    <t>puddly</t>
  </si>
  <si>
    <t>tronikos</t>
  </si>
  <si>
    <t>bramkragten</t>
  </si>
  <si>
    <t>Shulyaka</t>
  </si>
  <si>
    <t>synesthesiam</t>
  </si>
  <si>
    <t>peteS-UK</t>
  </si>
  <si>
    <t>astrandb</t>
  </si>
  <si>
    <t>edenhaus</t>
  </si>
  <si>
    <t>Thomas55555</t>
  </si>
  <si>
    <t>Lash-L</t>
  </si>
  <si>
    <t>farmio</t>
  </si>
  <si>
    <t>erwindouna</t>
  </si>
  <si>
    <t>ludeeus</t>
  </si>
  <si>
    <t>PeteRager</t>
  </si>
  <si>
    <t>yuxincs</t>
  </si>
  <si>
    <t>zweckj</t>
  </si>
  <si>
    <t>Vaskivskyi</t>
  </si>
  <si>
    <t>Imeon-Energy</t>
  </si>
  <si>
    <t>TheJulianJES</t>
  </si>
  <si>
    <t>XiaoLing-git</t>
  </si>
  <si>
    <t>hanwg</t>
  </si>
  <si>
    <t>LaStrada</t>
  </si>
  <si>
    <t>zerzhang</t>
  </si>
  <si>
    <t>RaHehl</t>
  </si>
  <si>
    <t>felipecrs</t>
  </si>
  <si>
    <t>allenporter</t>
  </si>
  <si>
    <t>aturri</t>
  </si>
  <si>
    <t>Bre77</t>
  </si>
  <si>
    <t>kennedyshead</t>
  </si>
  <si>
    <t>cdnninja</t>
  </si>
  <si>
    <t>jpbede</t>
  </si>
  <si>
    <t>catsmanac</t>
  </si>
  <si>
    <t>Tommatheussen</t>
  </si>
  <si>
    <t>bouwew</t>
  </si>
  <si>
    <t>LG-ThinQ-Integration</t>
  </si>
  <si>
    <t>natekspencer</t>
  </si>
  <si>
    <t>marcelveldt</t>
  </si>
  <si>
    <t>zzysszzy</t>
  </si>
  <si>
    <t>wollew</t>
  </si>
  <si>
    <t>alexandrecuer</t>
  </si>
  <si>
    <t>dknowles2</t>
  </si>
  <si>
    <t>pantherale0</t>
  </si>
  <si>
    <t>Foscam-wangzhengyu</t>
  </si>
  <si>
    <t>jpelgrom</t>
  </si>
  <si>
    <t>Danielhiversen</t>
  </si>
  <si>
    <t>noahhusby</t>
  </si>
  <si>
    <t>lmaertin</t>
  </si>
  <si>
    <t>Diegorro98</t>
  </si>
  <si>
    <t>MindFreeze</t>
  </si>
  <si>
    <t>Noltari</t>
  </si>
  <si>
    <t>vincentwolsink</t>
  </si>
  <si>
    <t>Taraman17</t>
  </si>
  <si>
    <t>jaminh</t>
  </si>
  <si>
    <t>johanzander</t>
  </si>
  <si>
    <t>michaeldavie</t>
  </si>
  <si>
    <t>jvmahon</t>
  </si>
  <si>
    <t>andreimoraru</t>
  </si>
  <si>
    <t>RogerSelwyn</t>
  </si>
  <si>
    <t>GSzabados</t>
  </si>
  <si>
    <t>dontinelli</t>
  </si>
  <si>
    <t>mdegat01</t>
  </si>
  <si>
    <t>Djelibeybi</t>
  </si>
  <si>
    <t>matrixd2</t>
  </si>
  <si>
    <t>akx</t>
  </si>
  <si>
    <t>davet2001</t>
  </si>
  <si>
    <t>Sibgatulin</t>
  </si>
  <si>
    <t>VandeurenGlenn</t>
  </si>
  <si>
    <t>klaasnicolaas</t>
  </si>
  <si>
    <t>scop</t>
  </si>
  <si>
    <t>eifinger</t>
  </si>
  <si>
    <t>Shutgun</t>
  </si>
  <si>
    <t>DeerMaximum</t>
  </si>
  <si>
    <t>silamon</t>
  </si>
  <si>
    <t>tsvi</t>
  </si>
  <si>
    <t>dan-r</t>
  </si>
  <si>
    <t>vingerha</t>
  </si>
  <si>
    <t>JamieMagee</t>
  </si>
  <si>
    <t>hahn-th</t>
  </si>
  <si>
    <t>tschamm</t>
  </si>
  <si>
    <t>philippwaller</t>
  </si>
  <si>
    <t>osohotwateriot</t>
  </si>
  <si>
    <t>sonianuj287</t>
  </si>
  <si>
    <t>ogruendel</t>
  </si>
  <si>
    <t>SeraphicRav</t>
  </si>
  <si>
    <t>klejejs</t>
  </si>
  <si>
    <t>mgust</t>
  </si>
  <si>
    <t>Ernst79</t>
  </si>
  <si>
    <t>HarlemSquirrel</t>
  </si>
  <si>
    <t>bachya</t>
  </si>
  <si>
    <t>funkybunch</t>
  </si>
  <si>
    <t>fredrike</t>
  </si>
  <si>
    <t>dollaransh17</t>
  </si>
  <si>
    <t>alengwenus</t>
  </si>
  <si>
    <t>c0ffeeca7</t>
  </si>
  <si>
    <t>Sab44</t>
  </si>
  <si>
    <t>NickKoepr</t>
  </si>
  <si>
    <t>DCSBL</t>
  </si>
  <si>
    <t>Tomeroeni</t>
  </si>
  <si>
    <t>iskrakranj</t>
  </si>
  <si>
    <t>mback2k</t>
  </si>
  <si>
    <t>fvgarrel</t>
  </si>
  <si>
    <t>flz</t>
  </si>
  <si>
    <t>wedsa5</t>
  </si>
  <si>
    <t>StevenLooman</t>
  </si>
  <si>
    <t>avedor</t>
  </si>
  <si>
    <t>shmuelzon</t>
  </si>
  <si>
    <t>gaaf</t>
  </si>
  <si>
    <t>dferg</t>
  </si>
  <si>
    <t>MoonDevLT</t>
  </si>
  <si>
    <t>autinerd</t>
  </si>
  <si>
    <t>heindrichpaul</t>
  </si>
  <si>
    <t>davidrecordon</t>
  </si>
  <si>
    <t>shaiu</t>
  </si>
  <si>
    <t>PaulCavill</t>
  </si>
  <si>
    <t>mill1000</t>
  </si>
  <si>
    <t>iMicknl</t>
  </si>
  <si>
    <t>AndyTempel</t>
  </si>
  <si>
    <t>Kinachi249</t>
  </si>
  <si>
    <t>anishsane</t>
  </si>
  <si>
    <t>lgraf</t>
  </si>
  <si>
    <t>mchugh19</t>
  </si>
  <si>
    <t>Hypfer</t>
  </si>
  <si>
    <t>SapuSeven</t>
  </si>
  <si>
    <t>danielpotthast</t>
  </si>
  <si>
    <t>richardpolzer</t>
  </si>
  <si>
    <t>lezmaka</t>
  </si>
  <si>
    <t>sarahseidman</t>
  </si>
  <si>
    <t>rohankapoorcom</t>
  </si>
  <si>
    <t>Przemko92</t>
  </si>
  <si>
    <t>sdague</t>
  </si>
  <si>
    <t>rlopezdiez</t>
  </si>
  <si>
    <t>Hodnc</t>
  </si>
  <si>
    <t>skbeh</t>
  </si>
  <si>
    <t>bdr99</t>
  </si>
  <si>
    <t>martinssipenko</t>
  </si>
  <si>
    <t>blotus</t>
  </si>
  <si>
    <t>CooperRS</t>
  </si>
  <si>
    <t>rikroe</t>
  </si>
  <si>
    <t>mattreim</t>
  </si>
  <si>
    <t>Antoni-Czaplicki</t>
  </si>
  <si>
    <t>jozefKruszynski</t>
  </si>
  <si>
    <t>fabiandev</t>
  </si>
  <si>
    <t>rvmey</t>
  </si>
  <si>
    <t>itewk</t>
  </si>
  <si>
    <t>alistair23</t>
  </si>
  <si>
    <t>elsi06</t>
  </si>
  <si>
    <t>kepstin</t>
  </si>
  <si>
    <t>cgtobi</t>
  </si>
  <si>
    <t>miaucl</t>
  </si>
  <si>
    <t>kevin-david</t>
  </si>
  <si>
    <t>DavidCraftDev</t>
  </si>
  <si>
    <t>rwrozelle</t>
  </si>
  <si>
    <t>rlint-explicatis</t>
  </si>
  <si>
    <t>etiennec78</t>
  </si>
  <si>
    <t>Nippey</t>
  </si>
  <si>
    <t>MB901</t>
  </si>
  <si>
    <t>ThyMYthOS</t>
  </si>
  <si>
    <t>BlackBadPinguin</t>
  </si>
  <si>
    <t>depoll</t>
  </si>
  <si>
    <t>Kane610</t>
  </si>
  <si>
    <t>grzesjam</t>
  </si>
  <si>
    <t>ol-iver</t>
  </si>
  <si>
    <t>rsiv</t>
  </si>
  <si>
    <t>jb101010-2</t>
  </si>
  <si>
    <t>crevetor</t>
  </si>
  <si>
    <t>jbkkd</t>
  </si>
  <si>
    <t>krahabb</t>
  </si>
  <si>
    <t>LennartC</t>
  </si>
  <si>
    <t>Sese-Schneider</t>
  </si>
  <si>
    <t>ollo69</t>
  </si>
  <si>
    <t>kelyaenn</t>
  </si>
  <si>
    <t>DannyS95</t>
  </si>
  <si>
    <t>Domochip</t>
  </si>
  <si>
    <t>nasWebio</t>
  </si>
  <si>
    <t>kclif9</t>
  </si>
  <si>
    <t>tedvdb</t>
  </si>
  <si>
    <t>dschafer</t>
  </si>
  <si>
    <t>srirams</t>
  </si>
  <si>
    <t>ehendrix23</t>
  </si>
  <si>
    <t>flabbamann</t>
  </si>
  <si>
    <t>jukrebs</t>
  </si>
  <si>
    <t>Freebien</t>
  </si>
  <si>
    <t>danada</t>
  </si>
  <si>
    <t>eskerda</t>
  </si>
  <si>
    <t>FMKaiba</t>
  </si>
  <si>
    <t>derytive</t>
  </si>
  <si>
    <t>alec-pinson</t>
  </si>
  <si>
    <t>w1ll1am23</t>
  </si>
  <si>
    <t>PaTara43</t>
  </si>
  <si>
    <t>Sander0542</t>
  </si>
  <si>
    <t>hesselonline</t>
  </si>
  <si>
    <t>MrEbbinghaus</t>
  </si>
  <si>
    <t>linuxkidd</t>
  </si>
  <si>
    <t>aviadlevy</t>
  </si>
  <si>
    <t>Thulrus</t>
  </si>
  <si>
    <t>xE1H</t>
  </si>
  <si>
    <t>falconindy</t>
  </si>
  <si>
    <t>mj23000</t>
  </si>
  <si>
    <t>bj00rn</t>
  </si>
  <si>
    <t>Eskander</t>
  </si>
  <si>
    <t>jimmy-zhening-luo</t>
  </si>
  <si>
    <t>Passific</t>
  </si>
  <si>
    <t>cermakjn</t>
  </si>
  <si>
    <t>MatthiasLohr</t>
  </si>
  <si>
    <t>wendevlin</t>
  </si>
  <si>
    <t>jdejaegh</t>
  </si>
  <si>
    <t>Poshy163</t>
  </si>
  <si>
    <t>avee87</t>
  </si>
  <si>
    <t>svrooij</t>
  </si>
  <si>
    <t>lyricnz</t>
  </si>
  <si>
    <t>droans</t>
  </si>
  <si>
    <t>IvanLH</t>
  </si>
  <si>
    <t>djansen1987</t>
  </si>
  <si>
    <t>xtimmy86x</t>
  </si>
  <si>
    <t>TimoPtr</t>
  </si>
  <si>
    <t>marc7s</t>
  </si>
  <si>
    <t>onsmam</t>
  </si>
  <si>
    <t>humantree</t>
  </si>
  <si>
    <t>kylehakala</t>
  </si>
  <si>
    <t>kingy444</t>
  </si>
  <si>
    <t>underscorejasiu</t>
  </si>
  <si>
    <t>cr7pt0gr4ph7</t>
  </si>
  <si>
    <t>bramstroker</t>
  </si>
  <si>
    <t>Galorhallen</t>
  </si>
  <si>
    <t>torandreroland</t>
  </si>
  <si>
    <t>w531t4</t>
  </si>
  <si>
    <t>bdurrer</t>
  </si>
  <si>
    <t>wardmatter</t>
  </si>
  <si>
    <t>RoboMagus</t>
  </si>
  <si>
    <t>mcsdodo</t>
  </si>
  <si>
    <t>wlcrs</t>
  </si>
  <si>
    <t>laiho-vogels</t>
  </si>
  <si>
    <t>bcpearce</t>
  </si>
  <si>
    <t>ekobres</t>
  </si>
  <si>
    <t>wbyoung</t>
  </si>
  <si>
    <t>TheMegamind</t>
  </si>
  <si>
    <t>kbx81</t>
  </si>
  <si>
    <t>cmoran</t>
  </si>
  <si>
    <t>maretodoric</t>
  </si>
  <si>
    <t>LouisChrist</t>
  </si>
  <si>
    <t>flonou</t>
  </si>
  <si>
    <t>pioto</t>
  </si>
  <si>
    <t>BenJewell</t>
  </si>
  <si>
    <t>jeverley</t>
  </si>
  <si>
    <t>Blear</t>
  </si>
  <si>
    <t>mathisdt</t>
  </si>
  <si>
    <t>nolsto</t>
  </si>
  <si>
    <t>alexqzd</t>
  </si>
  <si>
    <t>ChristianKuehnel</t>
  </si>
  <si>
    <t>nmaggioni</t>
  </si>
  <si>
    <t>stephan-carstens</t>
  </si>
  <si>
    <t>MosheL</t>
  </si>
  <si>
    <t>etnoy</t>
  </si>
  <si>
    <t>felosity</t>
  </si>
  <si>
    <t>mr-deamon</t>
  </si>
  <si>
    <t>jnsgruk</t>
  </si>
  <si>
    <t>cereal2nd</t>
  </si>
  <si>
    <t>fetzerch</t>
  </si>
  <si>
    <t>tl-sl</t>
  </si>
  <si>
    <t>williamrowell</t>
  </si>
  <si>
    <t>kbickar</t>
  </si>
  <si>
    <t>lukeheckman</t>
  </si>
  <si>
    <t>rossfoss</t>
  </si>
  <si>
    <t>pwarren</t>
  </si>
  <si>
    <t>crug80</t>
  </si>
  <si>
    <t>apt-itude</t>
  </si>
  <si>
    <t>martindybal</t>
  </si>
  <si>
    <t>tdfountain</t>
  </si>
  <si>
    <t>CubeZ2mDeveloper</t>
  </si>
  <si>
    <t>kizovinh</t>
  </si>
  <si>
    <t>rankjie</t>
  </si>
  <si>
    <t>jeeftor</t>
  </si>
  <si>
    <t>lucasfijen</t>
  </si>
  <si>
    <t>hypnosiss</t>
  </si>
  <si>
    <t>lvctr</t>
  </si>
  <si>
    <t>jennoian</t>
  </si>
  <si>
    <t>rappenze</t>
  </si>
  <si>
    <t>mdz</t>
  </si>
  <si>
    <t>JakeMartin-ICL</t>
  </si>
  <si>
    <t>sdb9696</t>
  </si>
  <si>
    <t>HormCodes</t>
  </si>
  <si>
    <t>frwickst</t>
  </si>
  <si>
    <t>luukdobber</t>
  </si>
  <si>
    <t>Elmo-S</t>
  </si>
  <si>
    <t>thost96</t>
  </si>
  <si>
    <t>barneyonline</t>
  </si>
  <si>
    <t>lesliefdo08</t>
  </si>
  <si>
    <t>Dhanvarsh08</t>
  </si>
  <si>
    <t>TheOneOgre</t>
  </si>
  <si>
    <t>stujonesuk</t>
  </si>
  <si>
    <t>jodur</t>
  </si>
  <si>
    <t>anaterth</t>
  </si>
  <si>
    <t>toscano</t>
  </si>
  <si>
    <t>apo-mak</t>
  </si>
  <si>
    <t>Hinen-WeiFeng</t>
  </si>
  <si>
    <t>JuliaSoriaSmith</t>
  </si>
  <si>
    <t>EdwardBetts</t>
  </si>
  <si>
    <t>FancyPantz1337</t>
  </si>
  <si>
    <t>FrankBurmo</t>
  </si>
  <si>
    <t>qingshi688</t>
  </si>
  <si>
    <t>rytilahti</t>
  </si>
  <si>
    <t>ondras12345</t>
  </si>
  <si>
    <t>mohamedkallel82</t>
  </si>
  <si>
    <t>psathwikaa</t>
  </si>
  <si>
    <t>tanuja0403</t>
  </si>
  <si>
    <t>AmadeusW</t>
  </si>
  <si>
    <t>dianamunadi</t>
  </si>
  <si>
    <t>mistic100</t>
  </si>
  <si>
    <t>twasilczyk</t>
  </si>
  <si>
    <t>hausbus</t>
  </si>
  <si>
    <t>antondalgren</t>
  </si>
  <si>
    <t>cibernox</t>
  </si>
  <si>
    <t>l-pr</t>
  </si>
  <si>
    <t>h7io</t>
  </si>
  <si>
    <t>bengal</t>
  </si>
  <si>
    <t>chenp2368</t>
  </si>
  <si>
    <t>ayahabuowda88-debug</t>
  </si>
  <si>
    <t>Trooped</t>
  </si>
  <si>
    <t>Sahitya-kokkonda</t>
  </si>
  <si>
    <t>w453y</t>
  </si>
  <si>
    <t>INDEVOLT</t>
  </si>
  <si>
    <t>jamesmyatt</t>
  </si>
  <si>
    <t>geeshans</t>
  </si>
  <si>
    <t>TesfuTe</t>
  </si>
  <si>
    <t>bsunderhus</t>
  </si>
  <si>
    <t>Thomas101</t>
  </si>
  <si>
    <t>jellybob</t>
  </si>
  <si>
    <t>gvanhoecke</t>
  </si>
  <si>
    <t>Bhavishya2912</t>
  </si>
  <si>
    <t>casper14209</t>
  </si>
  <si>
    <t>hyoretsu</t>
  </si>
  <si>
    <t>ektarai-p</t>
  </si>
  <si>
    <t>Vishwaspatel2401</t>
  </si>
  <si>
    <t>giogua</t>
  </si>
  <si>
    <t>zihanKuang</t>
  </si>
  <si>
    <t>yingtong668</t>
  </si>
  <si>
    <t>andrewjswan</t>
  </si>
  <si>
    <t>labgadget015-dotcom</t>
  </si>
  <si>
    <t>YMartinThomas</t>
  </si>
  <si>
    <t>yourdawi</t>
  </si>
  <si>
    <t>pradipGotame</t>
  </si>
  <si>
    <t>luoye-fe</t>
  </si>
  <si>
    <t>giovannicimolin</t>
  </si>
  <si>
    <t>doctorkb</t>
  </si>
  <si>
    <t>christian9712</t>
  </si>
  <si>
    <t>slayer</t>
  </si>
  <si>
    <t>DellanX</t>
  </si>
  <si>
    <t>boazca</t>
  </si>
  <si>
    <t>ankita21j</t>
  </si>
  <si>
    <t>CloCkWeRX</t>
  </si>
  <si>
    <t>Laasyasai1117</t>
  </si>
  <si>
    <t>KarimTIS</t>
  </si>
  <si>
    <t>acasajus</t>
  </si>
  <si>
    <t>harsha032204</t>
  </si>
  <si>
    <t>CN-Discretemathematics</t>
  </si>
  <si>
    <t>narendra-sagar-velpula</t>
  </si>
  <si>
    <t>chaintng</t>
  </si>
  <si>
    <t>RubenKremer</t>
  </si>
  <si>
    <t>naaa760</t>
  </si>
  <si>
    <t>36grad</t>
  </si>
  <si>
    <t>acortelyou</t>
  </si>
  <si>
    <t>Jarock75</t>
  </si>
  <si>
    <t>jernejstrasner</t>
  </si>
  <si>
    <t>Shreekant-Bharti</t>
  </si>
  <si>
    <t>mauricioharley</t>
  </si>
  <si>
    <t>anshiikaa001</t>
  </si>
  <si>
    <t>Zenvila</t>
  </si>
  <si>
    <t>vmonkey</t>
  </si>
  <si>
    <t>acidcoke</t>
  </si>
  <si>
    <t>marhali</t>
  </si>
  <si>
    <t>f3ndot</t>
  </si>
  <si>
    <t>stegm</t>
  </si>
  <si>
    <t>KJonline</t>
  </si>
  <si>
    <t>marcan</t>
  </si>
  <si>
    <t>theobld-ww</t>
  </si>
  <si>
    <t>compujuckel</t>
  </si>
  <si>
    <t>tomwilkie</t>
  </si>
  <si>
    <t>asafhas</t>
  </si>
  <si>
    <t>corrreia</t>
  </si>
  <si>
    <t>DrMatthiasBlaschke</t>
  </si>
  <si>
    <t>alex-huot-098</t>
  </si>
  <si>
    <t>IvanGodinez21</t>
  </si>
  <si>
    <t>BKLronin</t>
  </si>
  <si>
    <t>francoismassart</t>
  </si>
  <si>
    <t>BenjaminMichaelis</t>
  </si>
  <si>
    <t>solarmanpv</t>
  </si>
  <si>
    <t>tizianodeg</t>
  </si>
  <si>
    <t>louis-pre</t>
  </si>
  <si>
    <t>c-gabri</t>
  </si>
  <si>
    <t>papkos</t>
  </si>
  <si>
    <t>bobrippling</t>
  </si>
  <si>
    <t>MarzyCoder</t>
  </si>
  <si>
    <t>Jawar19</t>
  </si>
  <si>
    <t>craibo</t>
  </si>
  <si>
    <t>tomgat6</t>
  </si>
  <si>
    <t>noambav</t>
  </si>
  <si>
    <t>azerty9971</t>
  </si>
  <si>
    <t>FalckenS</t>
  </si>
  <si>
    <t>ajfriesen</t>
  </si>
  <si>
    <t>peterpociask</t>
  </si>
  <si>
    <t>oswinmurzello</t>
  </si>
  <si>
    <t>Trexano99</t>
  </si>
  <si>
    <t>simonmarty</t>
  </si>
  <si>
    <t>sliekens</t>
  </si>
  <si>
    <t>gregoriohc</t>
  </si>
  <si>
    <t>srescio</t>
  </si>
  <si>
    <t>kongo09</t>
  </si>
  <si>
    <t>slaclau</t>
  </si>
  <si>
    <t>ashionky</t>
  </si>
  <si>
    <t>mta-fcan</t>
  </si>
  <si>
    <t>Palakis</t>
  </si>
  <si>
    <t>Svantessson</t>
  </si>
  <si>
    <t>AspLinY</t>
  </si>
  <si>
    <t>weretere</t>
  </si>
  <si>
    <t>Bi9River</t>
  </si>
  <si>
    <t>ammmze</t>
  </si>
  <si>
    <t>quebulm</t>
  </si>
  <si>
    <t>farkasdi</t>
  </si>
  <si>
    <t>niracler</t>
  </si>
  <si>
    <t>bingooo</t>
  </si>
  <si>
    <t>bobbo489</t>
  </si>
  <si>
    <t>Markus98</t>
  </si>
  <si>
    <t>d1b</t>
  </si>
  <si>
    <t>Klaas-</t>
  </si>
  <si>
    <t>brouwerict</t>
  </si>
  <si>
    <t>Dellle</t>
  </si>
  <si>
    <t>keryell</t>
  </si>
  <si>
    <t>Abestanis</t>
  </si>
  <si>
    <t>dv49273</t>
  </si>
  <si>
    <t>allenhutchison</t>
  </si>
  <si>
    <t>Dangerdangerau</t>
  </si>
  <si>
    <t>slashrsm</t>
  </si>
  <si>
    <t>tykeal</t>
  </si>
  <si>
    <t>illia-piskurov</t>
  </si>
  <si>
    <t>Synaptic149</t>
  </si>
  <si>
    <t>zbrox</t>
  </si>
  <si>
    <t>codeworkx</t>
  </si>
  <si>
    <t>aSauerwein</t>
  </si>
  <si>
    <t>solangek</t>
  </si>
  <si>
    <t>ZDBioHazard</t>
  </si>
  <si>
    <t>liulijun2019</t>
  </si>
  <si>
    <t>gisselin</t>
  </si>
  <si>
    <t>dhoeben</t>
  </si>
  <si>
    <t>jakeyr</t>
  </si>
  <si>
    <t>aagit</t>
  </si>
  <si>
    <t>luuuis</t>
  </si>
  <si>
    <t>harsh1504660</t>
  </si>
  <si>
    <t>garymathews</t>
  </si>
  <si>
    <t>ryansdwilson</t>
  </si>
  <si>
    <t>ricohageman</t>
  </si>
  <si>
    <t>yoxcu</t>
  </si>
  <si>
    <t>petschni</t>
  </si>
  <si>
    <t>timocov</t>
  </si>
  <si>
    <t>Lesekater</t>
  </si>
  <si>
    <t>pantherman594</t>
  </si>
  <si>
    <t>Ongy</t>
  </si>
  <si>
    <t>dewi-ny-je</t>
  </si>
  <si>
    <t>omaramin-2000</t>
  </si>
  <si>
    <t>carlos-sarmiento</t>
  </si>
  <si>
    <t>ElCruncharino</t>
  </si>
  <si>
    <t>brownard</t>
  </si>
  <si>
    <t>TiddlyWiddly</t>
  </si>
  <si>
    <t>andrew-kennedy</t>
  </si>
  <si>
    <t>daniel-bergmann-00</t>
  </si>
  <si>
    <t>Ashus</t>
  </si>
  <si>
    <t>joshsh02</t>
  </si>
  <si>
    <t>martin433ai</t>
  </si>
  <si>
    <t>ucodery</t>
  </si>
  <si>
    <t>jfroy</t>
  </si>
  <si>
    <t>RemyRoux</t>
  </si>
  <si>
    <t>jrhillery</t>
  </si>
  <si>
    <t>DharminJoshi</t>
  </si>
  <si>
    <t>Premumski</t>
  </si>
  <si>
    <t>Involvement_w1</t>
  </si>
  <si>
    <t>sanjay900</t>
  </si>
  <si>
    <t>YoshiWalsh</t>
  </si>
  <si>
    <t>ViViDboarder</t>
  </si>
  <si>
    <t>adriencog</t>
  </si>
  <si>
    <t>mrueg</t>
  </si>
  <si>
    <t>wuede</t>
  </si>
  <si>
    <t>bob-laz</t>
  </si>
  <si>
    <t>maximvelichko</t>
  </si>
  <si>
    <t>spycle</t>
  </si>
  <si>
    <t>harryh</t>
  </si>
  <si>
    <t>HeroOfCanton16</t>
  </si>
  <si>
    <t>mswilson</t>
  </si>
  <si>
    <t>tamwahba</t>
  </si>
  <si>
    <t>chamberlain2007</t>
  </si>
  <si>
    <t>jorisdrenth</t>
  </si>
  <si>
    <t>saippuakauppias</t>
  </si>
  <si>
    <t>tmenguy</t>
  </si>
  <si>
    <t>jeigrei</t>
  </si>
  <si>
    <t>mkatsevVR</t>
  </si>
  <si>
    <t>leversonic</t>
  </si>
  <si>
    <t>jlanchares</t>
  </si>
  <si>
    <t>emsilva</t>
  </si>
  <si>
    <t>OliverHe</t>
  </si>
  <si>
    <t>RubenNL</t>
  </si>
  <si>
    <t>pssc</t>
  </si>
  <si>
    <t>rajlaud</t>
  </si>
  <si>
    <t>mkmer</t>
  </si>
  <si>
    <t>JackJPowell</t>
  </si>
  <si>
    <t>cnico</t>
  </si>
  <si>
    <t>bestycame</t>
  </si>
  <si>
    <t>mcisk</t>
  </si>
  <si>
    <t>sbidy</t>
  </si>
  <si>
    <t>willschlitzer</t>
  </si>
  <si>
    <t>mikey0000</t>
  </si>
  <si>
    <t>MagicMicky</t>
  </si>
  <si>
    <t>freundTech</t>
  </si>
  <si>
    <t>PolivkaArsen</t>
  </si>
  <si>
    <t>mohamed-rashad-ata</t>
  </si>
  <si>
    <t>fedus</t>
  </si>
  <si>
    <t>brg468</t>
  </si>
  <si>
    <t>noriega3</t>
  </si>
  <si>
    <t>lersveen</t>
  </si>
  <si>
    <t>fkiscd</t>
  </si>
  <si>
    <t>fnxpt</t>
  </si>
  <si>
    <t>Lektrico</t>
  </si>
  <si>
    <t>patrickvorgers</t>
  </si>
  <si>
    <t>Cerallin</t>
  </si>
  <si>
    <t>tyriis</t>
  </si>
  <si>
    <t>tomasbedrich</t>
  </si>
  <si>
    <t>OzGav</t>
  </si>
  <si>
    <t>Xavinooo</t>
  </si>
  <si>
    <t>Choromanski</t>
  </si>
  <si>
    <t>ngolf</t>
  </si>
  <si>
    <t>Linkplay2020</t>
  </si>
  <si>
    <t>fahadkhan-fk</t>
  </si>
  <si>
    <t>ErrorTC23</t>
  </si>
  <si>
    <t>lfavole</t>
  </si>
  <si>
    <t>alunduil</t>
  </si>
  <si>
    <t>emilisacson</t>
  </si>
  <si>
    <t>RoyTr16</t>
  </si>
  <si>
    <t>dieselrabbit</t>
  </si>
  <si>
    <t>Electro707</t>
  </si>
  <si>
    <t>hexEF</t>
  </si>
  <si>
    <t>vpathuis</t>
  </si>
  <si>
    <t>Ragunathan223</t>
  </si>
  <si>
    <t>jlestel</t>
  </si>
  <si>
    <t>krmarien</t>
  </si>
  <si>
    <t>jvits227</t>
  </si>
  <si>
    <t>notexpected</t>
  </si>
  <si>
    <t>DioSWolF</t>
  </si>
  <si>
    <t>Ricket</t>
  </si>
  <si>
    <t>nitaybz</t>
  </si>
  <si>
    <t>lumatijev</t>
  </si>
  <si>
    <t>Aohzan</t>
  </si>
  <si>
    <t>KevinSalmon</t>
  </si>
  <si>
    <t>mlfreeman2</t>
  </si>
  <si>
    <t>thesamuel</t>
  </si>
  <si>
    <t>njharrison</t>
  </si>
  <si>
    <t>PuuuTao</t>
  </si>
  <si>
    <t>horjulf</t>
  </si>
  <si>
    <t>h3ss</t>
  </si>
  <si>
    <t>AudunVN</t>
  </si>
  <si>
    <t>OnFreund</t>
  </si>
  <si>
    <t>rubenbe</t>
  </si>
  <si>
    <t>micha91</t>
  </si>
  <si>
    <t>nadimz</t>
  </si>
  <si>
    <t>cristianburrini</t>
  </si>
  <si>
    <t>kearfy</t>
  </si>
  <si>
    <t>bajansen</t>
  </si>
  <si>
    <t>rasmusbe</t>
  </si>
  <si>
    <t>somdoron</t>
  </si>
  <si>
    <t>DaAwesomeP</t>
  </si>
  <si>
    <t>andersfugmann</t>
  </si>
  <si>
    <t>ocrease</t>
  </si>
  <si>
    <t>RyanMorash</t>
  </si>
  <si>
    <t>3reality-wangzhijie</t>
  </si>
  <si>
    <t>natepugh</t>
  </si>
  <si>
    <t>BOBAH1248</t>
  </si>
  <si>
    <t>cyr-ius</t>
  </si>
  <si>
    <t>rbray89</t>
  </si>
  <si>
    <t>decompil3d</t>
  </si>
  <si>
    <t>mossymaker</t>
  </si>
  <si>
    <t>rrooggiieerr</t>
  </si>
  <si>
    <t>eseverson</t>
  </si>
  <si>
    <t>sstoner</t>
  </si>
  <si>
    <t>Schlauer-Hax</t>
  </si>
  <si>
    <t>bigdvette</t>
  </si>
  <si>
    <t>benrafshoon</t>
  </si>
  <si>
    <t>Bidski</t>
  </si>
  <si>
    <t>domanchi</t>
  </si>
  <si>
    <t>rd-blue</t>
  </si>
  <si>
    <t>mattsheffiel</t>
  </si>
  <si>
    <t>ffMathy</t>
  </si>
  <si>
    <t>elmurato</t>
  </si>
  <si>
    <t>g-kiss</t>
  </si>
  <si>
    <t>ctalkington</t>
  </si>
  <si>
    <t>Chupaka</t>
  </si>
  <si>
    <t>Shocker</t>
  </si>
  <si>
    <t>koen-fermax</t>
  </si>
  <si>
    <t>cabberley</t>
  </si>
  <si>
    <t>aethrvmn</t>
  </si>
  <si>
    <t>mnfjorge</t>
  </si>
  <si>
    <t>robbiet480</t>
  </si>
  <si>
    <t>parkerbxyz</t>
  </si>
  <si>
    <t>stwalkerster</t>
  </si>
  <si>
    <t>B0ndo2</t>
  </si>
  <si>
    <t>soundstorm</t>
  </si>
  <si>
    <t>AndresArcones</t>
  </si>
  <si>
    <t>astubbs</t>
  </si>
  <si>
    <t>ItsNeil17</t>
  </si>
  <si>
    <t>kkorm</t>
  </si>
  <si>
    <t>claytonjn</t>
  </si>
  <si>
    <t>giuseppeg88</t>
  </si>
  <si>
    <t>boecht</t>
  </si>
  <si>
    <t>zemkat</t>
  </si>
  <si>
    <t>LoSk-p</t>
  </si>
  <si>
    <t>egycad-smart-solutions</t>
  </si>
  <si>
    <t>SNoof85</t>
  </si>
  <si>
    <t>buxtronix</t>
  </si>
  <si>
    <t>parholmdahl</t>
  </si>
  <si>
    <t>stephanedupont</t>
  </si>
  <si>
    <t>DT-art1</t>
  </si>
  <si>
    <t>codesalatdev</t>
  </si>
  <si>
    <t>jon-is-me</t>
  </si>
  <si>
    <t>ToniCipriani</t>
  </si>
  <si>
    <t>Roguyt</t>
  </si>
  <si>
    <t>cobryan05</t>
  </si>
  <si>
    <t>lanthaler</t>
  </si>
  <si>
    <t>Julfried</t>
  </si>
  <si>
    <t>jpitlor</t>
  </si>
  <si>
    <t>alexw23</t>
  </si>
  <si>
    <t>ramon-angosto</t>
  </si>
  <si>
    <t>zxdavb</t>
  </si>
  <si>
    <t>N1co93</t>
  </si>
  <si>
    <t>lennartnederstigt</t>
  </si>
  <si>
    <t>sampaiodiego</t>
  </si>
  <si>
    <t>FrnchFrgg</t>
  </si>
  <si>
    <t>christopherboyd</t>
  </si>
  <si>
    <t>Misiu</t>
  </si>
  <si>
    <t>jkellerer</t>
  </si>
  <si>
    <t>jrieger</t>
  </si>
  <si>
    <t>hugo-vrijswijk</t>
  </si>
  <si>
    <t>alex-zissis</t>
  </si>
  <si>
    <t>dalanmiller</t>
  </si>
  <si>
    <t>avigeilpro</t>
  </si>
  <si>
    <t>Augar</t>
  </si>
  <si>
    <t>jz-v</t>
  </si>
  <si>
    <t>agittins</t>
  </si>
  <si>
    <t>BrzezowskiGC</t>
  </si>
  <si>
    <t>sashahilton00</t>
  </si>
  <si>
    <t>wlmitch</t>
  </si>
  <si>
    <t>Gavergracht</t>
  </si>
  <si>
    <t>exciton</t>
  </si>
  <si>
    <t>MizterB</t>
  </si>
  <si>
    <t>Kranzes</t>
  </si>
  <si>
    <t>m5k10</t>
  </si>
  <si>
    <t>Zhephyr54</t>
  </si>
  <si>
    <t>CnR89</t>
  </si>
  <si>
    <t>ne-ray</t>
  </si>
  <si>
    <t>oddstr13</t>
  </si>
  <si>
    <t>Olle-Mineur</t>
  </si>
  <si>
    <t>rjblake</t>
  </si>
  <si>
    <t>JWFIVE</t>
  </si>
  <si>
    <t>gandy92</t>
  </si>
  <si>
    <t>authclient</t>
  </si>
  <si>
    <t>Swamp-Ig</t>
  </si>
  <si>
    <t>madpilot</t>
  </si>
  <si>
    <t>RobBie1221</t>
  </si>
  <si>
    <t>kdehairy</t>
  </si>
  <si>
    <t>squishdacat</t>
  </si>
  <si>
    <t>TheOneValen</t>
  </si>
  <si>
    <t>mikegapinski</t>
  </si>
  <si>
    <t>RobertMe</t>
  </si>
  <si>
    <t>dkolas</t>
  </si>
  <si>
    <t>PerchunPak</t>
  </si>
  <si>
    <t>disforw</t>
  </si>
  <si>
    <t>serniko97</t>
  </si>
  <si>
    <t>ZephireNZ</t>
  </si>
  <si>
    <t>LazyTarget</t>
  </si>
  <si>
    <t>kubax</t>
  </si>
  <si>
    <t>S33G</t>
  </si>
  <si>
    <t>dalymople</t>
  </si>
  <si>
    <t>awainer</t>
  </si>
  <si>
    <t>aaronburt</t>
  </si>
  <si>
    <t>mtgrosser</t>
  </si>
  <si>
    <t>DukeChocula</t>
  </si>
  <si>
    <t>barryvdh</t>
  </si>
  <si>
    <t>mjc0608</t>
  </si>
  <si>
    <t>XiaoXianNv-boot</t>
  </si>
  <si>
    <t>el</t>
  </si>
  <si>
    <t>Pesky-Bee</t>
  </si>
  <si>
    <t>plebcity</t>
  </si>
  <si>
    <t>michaelp1742</t>
  </si>
  <si>
    <t>hahnworks</t>
  </si>
  <si>
    <t>charrus</t>
  </si>
  <si>
    <t>nsaspook</t>
  </si>
  <si>
    <t>brunohead</t>
  </si>
  <si>
    <t>andreaskoelsch</t>
  </si>
  <si>
    <t>SLaks</t>
  </si>
  <si>
    <t>odouville</t>
  </si>
  <si>
    <t>xathon</t>
  </si>
  <si>
    <t>sebfortier2288</t>
  </si>
  <si>
    <t>wilbiev</t>
  </si>
  <si>
    <t>gileswells</t>
  </si>
  <si>
    <t>doug-hoffman</t>
  </si>
  <si>
    <t>gwww</t>
  </si>
  <si>
    <t>netmaxt3r</t>
  </si>
  <si>
    <t>foxel</t>
  </si>
  <si>
    <t>etcho</t>
  </si>
  <si>
    <t>lowlyocean</t>
  </si>
  <si>
    <t>ninadpchaudhari</t>
  </si>
  <si>
    <t>yohaybn</t>
  </si>
  <si>
    <t>PineappleEmperor</t>
  </si>
  <si>
    <t>oridanus</t>
  </si>
  <si>
    <t>paulcunnane</t>
  </si>
  <si>
    <t>PRCountW2</t>
  </si>
  <si>
    <t>def1149</t>
  </si>
  <si>
    <t>jamesonuk</t>
  </si>
  <si>
    <t>LoznOz</t>
  </si>
  <si>
    <t>greve</t>
  </si>
  <si>
    <t>mikefrantz</t>
  </si>
  <si>
    <t>Benj-HaRRison</t>
  </si>
  <si>
    <t>kdkavanagh</t>
  </si>
  <si>
    <t>KingofCurrywurst</t>
  </si>
  <si>
    <t>maxi1134</t>
  </si>
  <si>
    <t>bravotangoau</t>
  </si>
  <si>
    <t>skatsavos</t>
  </si>
  <si>
    <t>voyagerft</t>
  </si>
  <si>
    <t>NjuuOwO</t>
  </si>
  <si>
    <t>mitrokun</t>
  </si>
  <si>
    <t>grantclem</t>
  </si>
  <si>
    <t>cloudbr34k84</t>
  </si>
  <si>
    <t>glenmm</t>
  </si>
  <si>
    <t>danielskowronski</t>
  </si>
  <si>
    <t>oerix</t>
  </si>
  <si>
    <t>tms320</t>
  </si>
  <si>
    <t>alperozgur3</t>
  </si>
  <si>
    <t>vlad36N</t>
  </si>
  <si>
    <t>Morphy99</t>
  </si>
  <si>
    <t>tannerdsilva</t>
  </si>
  <si>
    <t>perseus177</t>
  </si>
  <si>
    <t>leonardoponte</t>
  </si>
  <si>
    <t>staceyodell1</t>
  </si>
  <si>
    <t>Alexanderengman003</t>
  </si>
  <si>
    <t>drsmarsden</t>
  </si>
  <si>
    <t>camui-alexandru</t>
  </si>
  <si>
    <t>jurviz</t>
  </si>
  <si>
    <t>p-mitana</t>
  </si>
  <si>
    <t>adjeeka</t>
  </si>
  <si>
    <t>LucTs</t>
  </si>
  <si>
    <t>nawonpl</t>
  </si>
  <si>
    <t>runahue</t>
  </si>
  <si>
    <t>Aggro600</t>
  </si>
  <si>
    <t>domaccell</t>
  </si>
  <si>
    <t>satare</t>
  </si>
  <si>
    <t>IvoryBalboa</t>
  </si>
  <si>
    <t>JanPetterMG</t>
  </si>
  <si>
    <t>cristian-rincon</t>
  </si>
  <si>
    <t>EPinci</t>
  </si>
  <si>
    <t>xionc666</t>
  </si>
  <si>
    <t>ivanvilches1976</t>
  </si>
  <si>
    <t>vistalba</t>
  </si>
  <si>
    <t>cryptonym64</t>
  </si>
  <si>
    <t>jamespreedy</t>
  </si>
  <si>
    <t>ptarjan</t>
  </si>
  <si>
    <t>forestocean88</t>
  </si>
  <si>
    <t>mkz212</t>
  </si>
  <si>
    <t>Mugl3</t>
  </si>
  <si>
    <t>tricoos</t>
  </si>
  <si>
    <t>seederp2p</t>
  </si>
  <si>
    <t>theGiuman</t>
  </si>
  <si>
    <t>mario-rossi78</t>
  </si>
  <si>
    <t>drbrain</t>
  </si>
  <si>
    <t>Datzmexxx</t>
  </si>
  <si>
    <t>wormuths</t>
  </si>
  <si>
    <t>snigehere</t>
  </si>
  <si>
    <t>ABEIDO</t>
  </si>
  <si>
    <t>delize</t>
  </si>
  <si>
    <t>duczz</t>
  </si>
  <si>
    <t>bsimmo</t>
  </si>
  <si>
    <t>Algol655</t>
  </si>
  <si>
    <t>zigomatichub</t>
  </si>
  <si>
    <t>cmgestevao</t>
  </si>
  <si>
    <t>b-uwe</t>
  </si>
  <si>
    <t>hjdhjd</t>
  </si>
  <si>
    <t>cybernard</t>
  </si>
  <si>
    <t>andresdrb</t>
  </si>
  <si>
    <t>starwarsfan</t>
  </si>
  <si>
    <t>jmferris</t>
  </si>
  <si>
    <t>caohuongls</t>
  </si>
  <si>
    <t>M4n197</t>
  </si>
  <si>
    <t>werkstrom</t>
  </si>
  <si>
    <t>matthiasdebaat</t>
  </si>
  <si>
    <t>alex79360</t>
  </si>
  <si>
    <t>Mygrille</t>
  </si>
  <si>
    <t>rmfujitsu</t>
  </si>
  <si>
    <t>Ramblurr</t>
  </si>
  <si>
    <t>huronzhu</t>
  </si>
  <si>
    <t>zolldi</t>
  </si>
  <si>
    <t>old-square-eyes</t>
  </si>
  <si>
    <t>HyperCellTech</t>
  </si>
  <si>
    <t>annomatik</t>
  </si>
  <si>
    <t>PetziAt</t>
  </si>
  <si>
    <t>HenryLoenwind</t>
  </si>
  <si>
    <t>dhottinger</t>
  </si>
  <si>
    <t>DEEJCUK</t>
  </si>
  <si>
    <t>TheBhim</t>
  </si>
  <si>
    <t>pven</t>
  </si>
  <si>
    <t>matthewcbyington</t>
  </si>
  <si>
    <t>slyglif</t>
  </si>
  <si>
    <t>Safislab777</t>
  </si>
  <si>
    <t>mundschenk-at</t>
  </si>
  <si>
    <t>ellull</t>
  </si>
  <si>
    <t>maisun</t>
  </si>
  <si>
    <t>ggiesen</t>
  </si>
  <si>
    <t>dw1562</t>
  </si>
  <si>
    <t>andyboeh</t>
  </si>
  <si>
    <t>thepreatorian</t>
  </si>
  <si>
    <t>haysdb</t>
  </si>
  <si>
    <t>Devil-67</t>
  </si>
  <si>
    <t>theodorx7</t>
  </si>
  <si>
    <t>ToWe111</t>
  </si>
  <si>
    <t>rodders99</t>
  </si>
  <si>
    <t>jorgwolski</t>
  </si>
  <si>
    <t>011V32</t>
  </si>
  <si>
    <t>Dzoker2</t>
  </si>
  <si>
    <t>noone296</t>
  </si>
  <si>
    <t>okkine</t>
  </si>
  <si>
    <t>remcom</t>
  </si>
  <si>
    <t>JNB-Stravinsky</t>
  </si>
  <si>
    <t>jkosharek</t>
  </si>
  <si>
    <t>petdono</t>
  </si>
  <si>
    <t>hawk2004</t>
  </si>
  <si>
    <t>BryanD83</t>
  </si>
  <si>
    <t>a-d-r-i-a-n-h</t>
  </si>
  <si>
    <t>mattdoran</t>
  </si>
  <si>
    <t>aesculap</t>
  </si>
  <si>
    <t>user86000</t>
  </si>
  <si>
    <t>brittonbeckham</t>
  </si>
  <si>
    <t>Delivator</t>
  </si>
  <si>
    <t>ausfas</t>
  </si>
  <si>
    <t>ShaunRigby</t>
  </si>
  <si>
    <t>maidmaid</t>
  </si>
  <si>
    <t>rosicenko</t>
  </si>
  <si>
    <t>aaronw2</t>
  </si>
  <si>
    <t>YXWHome</t>
  </si>
  <si>
    <t>AndreKR</t>
  </si>
  <si>
    <t>webjib</t>
  </si>
  <si>
    <t>neilbrookins</t>
  </si>
  <si>
    <t>mattybenson</t>
  </si>
  <si>
    <t>CRCinAU</t>
  </si>
  <si>
    <t>broyuken</t>
  </si>
  <si>
    <t>berndthiel</t>
  </si>
  <si>
    <t>lambros414</t>
  </si>
  <si>
    <t>mikehughesc</t>
  </si>
  <si>
    <t>Ices-Eyes</t>
  </si>
  <si>
    <t>outhouse62</t>
  </si>
  <si>
    <t>awolden</t>
  </si>
  <si>
    <t>NordFreak</t>
  </si>
  <si>
    <t>JimGermany</t>
  </si>
  <si>
    <t>Ugeos</t>
  </si>
  <si>
    <t>8JackXu8</t>
  </si>
  <si>
    <t>Wasserval</t>
  </si>
  <si>
    <t>HomeAssistantPim</t>
  </si>
  <si>
    <t>GigiPompieru</t>
  </si>
  <si>
    <t>linuxstony</t>
  </si>
  <si>
    <t>Moustakio</t>
  </si>
  <si>
    <t>kuzco1</t>
  </si>
  <si>
    <t>sergt1978</t>
  </si>
  <si>
    <t>nikee73</t>
  </si>
  <si>
    <t>RichardBeisser</t>
  </si>
  <si>
    <t>ndrwstn</t>
  </si>
  <si>
    <t>aviadra</t>
  </si>
  <si>
    <t>remirr</t>
  </si>
  <si>
    <t>0711smarthome</t>
  </si>
  <si>
    <t>codemonkey2k5</t>
  </si>
  <si>
    <t>hudcap</t>
  </si>
  <si>
    <t>diniscorreia</t>
  </si>
  <si>
    <t>Dennis-Uftring</t>
  </si>
  <si>
    <t>chris-he7330</t>
  </si>
  <si>
    <t>jjwwnn</t>
  </si>
  <si>
    <t>JanneDeVos</t>
  </si>
  <si>
    <t>steeeeev0</t>
  </si>
  <si>
    <t>Arquiteto</t>
  </si>
  <si>
    <t>slymas</t>
  </si>
  <si>
    <t>Jo80500</t>
  </si>
  <si>
    <t>eavanvalkenburg</t>
  </si>
  <si>
    <t>mluisfalc</t>
  </si>
  <si>
    <t>GuyKh</t>
  </si>
  <si>
    <t>patrickne</t>
  </si>
  <si>
    <t>angryshot</t>
  </si>
  <si>
    <t>jochenruben</t>
  </si>
  <si>
    <t>idmadj</t>
  </si>
  <si>
    <t>kevinkahn</t>
  </si>
  <si>
    <t>ildar170975</t>
  </si>
  <si>
    <t>j4care-christianhahn</t>
  </si>
  <si>
    <t>Unhallowed1949</t>
  </si>
  <si>
    <t>zolive33</t>
  </si>
  <si>
    <t>fireheadman</t>
  </si>
  <si>
    <t>cdn4lf</t>
  </si>
  <si>
    <t>DarrenPIngram</t>
  </si>
  <si>
    <t>adam5544332211</t>
  </si>
  <si>
    <t>xstrex</t>
  </si>
  <si>
    <t>logicedge</t>
  </si>
  <si>
    <t>henriquetguedes</t>
  </si>
  <si>
    <t>rchiileea</t>
  </si>
  <si>
    <t>Axydas</t>
  </si>
  <si>
    <t>GeoR67</t>
  </si>
  <si>
    <t>Claw187</t>
  </si>
  <si>
    <t>milcro441</t>
  </si>
  <si>
    <t>porada</t>
  </si>
  <si>
    <t>markwiese</t>
  </si>
  <si>
    <t>jchme</t>
  </si>
  <si>
    <t>paulguru</t>
  </si>
  <si>
    <t>nemoBE</t>
  </si>
  <si>
    <t>digi303</t>
  </si>
  <si>
    <t>VictorS42</t>
  </si>
  <si>
    <t>sandyvdb123</t>
  </si>
  <si>
    <t>marceloroloff</t>
  </si>
  <si>
    <t>JohnnyCarcinogen</t>
  </si>
  <si>
    <t>imygaf</t>
  </si>
  <si>
    <t>Officer-on-duty</t>
  </si>
  <si>
    <t>jsr</t>
  </si>
  <si>
    <t>kemallevent</t>
  </si>
  <si>
    <t>montefato</t>
  </si>
  <si>
    <t>mrfearless</t>
  </si>
  <si>
    <t>tye-mustafa</t>
  </si>
  <si>
    <t>janopey</t>
  </si>
  <si>
    <t>and-who</t>
  </si>
  <si>
    <t>slishak</t>
  </si>
  <si>
    <t>Maker3457</t>
  </si>
  <si>
    <t>mrsnyds</t>
  </si>
  <si>
    <t>dajomas</t>
  </si>
  <si>
    <t>acommuni</t>
  </si>
  <si>
    <t>fototakas</t>
  </si>
  <si>
    <t>djidave</t>
  </si>
  <si>
    <t>Tezz182</t>
  </si>
  <si>
    <t>hyunjin133</t>
  </si>
  <si>
    <t>javagyn</t>
  </si>
  <si>
    <t>jacauc</t>
  </si>
  <si>
    <t>eirikstoraas</t>
  </si>
  <si>
    <t>Gonioul</t>
  </si>
  <si>
    <t>koFFeeING</t>
  </si>
  <si>
    <t>PeGaSo32a</t>
  </si>
  <si>
    <t>renaudguerin</t>
  </si>
  <si>
    <t>VicDino</t>
  </si>
  <si>
    <t>SJM1001</t>
  </si>
  <si>
    <t>pauldcomanici</t>
  </si>
  <si>
    <t>walking-octopus</t>
  </si>
  <si>
    <t>Aleksandr-Dark</t>
  </si>
  <si>
    <t>mensa84</t>
  </si>
  <si>
    <t>mariczar</t>
  </si>
  <si>
    <t>eSonto</t>
  </si>
  <si>
    <t>toonekloon</t>
  </si>
  <si>
    <t>adrianotitta</t>
  </si>
  <si>
    <t>gangemijr</t>
  </si>
  <si>
    <t>TheRTU</t>
  </si>
  <si>
    <t>tzago</t>
  </si>
  <si>
    <t>birdman7160</t>
  </si>
  <si>
    <t>rusty-bit</t>
  </si>
  <si>
    <t>frankidem</t>
  </si>
  <si>
    <t>robsonwa</t>
  </si>
  <si>
    <t>sagig76</t>
  </si>
  <si>
    <t>frabar55</t>
  </si>
  <si>
    <t>the-cyberspace</t>
  </si>
  <si>
    <t>mfox84</t>
  </si>
  <si>
    <t>Skaars-fr</t>
  </si>
  <si>
    <t>MaxensF</t>
  </si>
  <si>
    <t>cel-dev</t>
  </si>
  <si>
    <t>espentjakobsen</t>
  </si>
  <si>
    <t>SARTrack</t>
  </si>
  <si>
    <t>LEMD49</t>
  </si>
  <si>
    <t>Dgigie</t>
  </si>
  <si>
    <t>wisewtf</t>
  </si>
  <si>
    <t>robbertploumwx</t>
  </si>
  <si>
    <t>allanclark1973</t>
  </si>
  <si>
    <t>fredriklj</t>
  </si>
  <si>
    <t>marcelvv83</t>
  </si>
  <si>
    <t>HA-Tom</t>
  </si>
  <si>
    <t>milesroper</t>
  </si>
  <si>
    <t>tobbexiv</t>
  </si>
  <si>
    <t>yaakovmeir</t>
  </si>
  <si>
    <t>danielstosch</t>
  </si>
  <si>
    <t>jiquem</t>
  </si>
  <si>
    <t>PengBG</t>
  </si>
  <si>
    <t>phavel</t>
  </si>
  <si>
    <t>tmgkopczyk</t>
  </si>
  <si>
    <t>nisu66</t>
  </si>
  <si>
    <t>phillipredshirt</t>
  </si>
  <si>
    <t>Alex1si</t>
  </si>
  <si>
    <t>RandomFunctionForUsername</t>
  </si>
  <si>
    <t>jankees0212</t>
  </si>
  <si>
    <t>garsh0p</t>
  </si>
  <si>
    <t>Salvador1089</t>
  </si>
  <si>
    <t>kd-trud</t>
  </si>
  <si>
    <t>tbialy2</t>
  </si>
  <si>
    <t>xSvenevSx</t>
  </si>
  <si>
    <t>HugoGresse</t>
  </si>
  <si>
    <t>vremenar</t>
  </si>
  <si>
    <t>Aws-Hameed</t>
  </si>
  <si>
    <t>Daicorp</t>
  </si>
  <si>
    <t>magaman</t>
  </si>
  <si>
    <t>CoryAlbrecht</t>
  </si>
  <si>
    <t>pschyrembel258</t>
  </si>
  <si>
    <t>diegurri</t>
  </si>
  <si>
    <t>patrik-malina</t>
  </si>
  <si>
    <t>tommyjlong</t>
  </si>
  <si>
    <t>mblaser79</t>
  </si>
  <si>
    <t>morzingrath</t>
  </si>
  <si>
    <t>homeonthemountain</t>
  </si>
  <si>
    <t>Starbase12</t>
  </si>
  <si>
    <t>Charaktor</t>
  </si>
  <si>
    <t>Maes152</t>
  </si>
  <si>
    <t>dragonshots</t>
  </si>
  <si>
    <t>pickonedev</t>
  </si>
  <si>
    <t>najjadasm</t>
  </si>
  <si>
    <t>TheBrankman</t>
  </si>
  <si>
    <t>Karmaus</t>
  </si>
  <si>
    <t>ThomasL1973</t>
  </si>
  <si>
    <t>Alessandrix</t>
  </si>
  <si>
    <t>3ec</t>
  </si>
  <si>
    <t>HaBiMuc</t>
  </si>
  <si>
    <t>ironblaster</t>
  </si>
  <si>
    <t>Enzokot</t>
  </si>
  <si>
    <t>darnold64</t>
  </si>
  <si>
    <t>reinhart1010</t>
  </si>
  <si>
    <t>OingoFan55</t>
  </si>
  <si>
    <t>Marcel0024</t>
  </si>
  <si>
    <t>ElMarco99</t>
  </si>
  <si>
    <t>shannohakkinen</t>
  </si>
  <si>
    <t>Soukyuu</t>
  </si>
  <si>
    <t>olbjan</t>
  </si>
  <si>
    <t>majesty54</t>
  </si>
  <si>
    <t>rudiratlos</t>
  </si>
  <si>
    <t>jujule31</t>
  </si>
  <si>
    <t>Bridirodrigo</t>
  </si>
  <si>
    <t>8none1</t>
  </si>
  <si>
    <t>andiukas</t>
  </si>
  <si>
    <t>miemamiman</t>
  </si>
  <si>
    <t>ilmaino1984</t>
  </si>
  <si>
    <t>ljorg</t>
  </si>
  <si>
    <t>ErikRensink</t>
  </si>
  <si>
    <t>MixedTape1992</t>
  </si>
  <si>
    <t>jonathanwilletts</t>
  </si>
  <si>
    <t>dnestico</t>
  </si>
  <si>
    <t>lpersoons</t>
  </si>
  <si>
    <t>dragonfly69</t>
  </si>
  <si>
    <t>pb1966</t>
  </si>
  <si>
    <t>Tmatz27</t>
  </si>
  <si>
    <t>justinladwig</t>
  </si>
  <si>
    <t>DeltaTango69</t>
  </si>
  <si>
    <t>alienff</t>
  </si>
  <si>
    <t>RanjFoad</t>
  </si>
  <si>
    <t>DanielF1990</t>
  </si>
  <si>
    <t>chrisbev</t>
  </si>
  <si>
    <t>markhike</t>
  </si>
  <si>
    <t>dudenell</t>
  </si>
  <si>
    <t>Jack-Overflow</t>
  </si>
  <si>
    <t>Pietro2411</t>
  </si>
  <si>
    <t>mykm203</t>
  </si>
  <si>
    <t>Santookt</t>
  </si>
  <si>
    <t>Baggypants</t>
  </si>
  <si>
    <t>samimasad</t>
  </si>
  <si>
    <t>Blacksli</t>
  </si>
  <si>
    <t>JonasDoebertin</t>
  </si>
  <si>
    <t>okatimram</t>
  </si>
  <si>
    <t>urosgruber</t>
  </si>
  <si>
    <t>DavidAntonin</t>
  </si>
  <si>
    <t>eyal0</t>
  </si>
  <si>
    <t>jtmorris245</t>
  </si>
  <si>
    <t>mikedast</t>
  </si>
  <si>
    <t>sunilnc</t>
  </si>
  <si>
    <t>chogardjr</t>
  </si>
  <si>
    <t>Redram49RUS</t>
  </si>
  <si>
    <t>JonLaliberte</t>
  </si>
  <si>
    <t>fspica</t>
  </si>
  <si>
    <t>terierul</t>
  </si>
  <si>
    <t>HSM-tree</t>
  </si>
  <si>
    <t>ignazhabibi</t>
  </si>
  <si>
    <t>bm867002</t>
  </si>
  <si>
    <t>MrRamsus</t>
  </si>
  <si>
    <t>AlexanderS</t>
  </si>
  <si>
    <t>MacrosorcH</t>
  </si>
  <si>
    <t>Gallstrom</t>
  </si>
  <si>
    <t>crazyelectron-io</t>
  </si>
  <si>
    <t>verticalsoft</t>
  </si>
  <si>
    <t>fmalfatto</t>
  </si>
  <si>
    <t>nliaudat</t>
  </si>
  <si>
    <t>plueoend</t>
  </si>
  <si>
    <t>User4574g</t>
  </si>
  <si>
    <t>schwarzwi</t>
  </si>
  <si>
    <t>weimdall</t>
  </si>
  <si>
    <t>scross01</t>
  </si>
  <si>
    <t>danib19</t>
  </si>
  <si>
    <t>ThatBlockyPenguin</t>
  </si>
  <si>
    <t>Carlos-uy</t>
  </si>
  <si>
    <t>OpenTV-0815</t>
  </si>
  <si>
    <t>sparment</t>
  </si>
  <si>
    <t>stormdilley</t>
  </si>
  <si>
    <t>H-Ribeiro</t>
  </si>
  <si>
    <t>Reserf0rd</t>
  </si>
  <si>
    <t>PinkWaters00</t>
  </si>
  <si>
    <t>MatthiasDahlke</t>
  </si>
  <si>
    <t>manolodd</t>
  </si>
  <si>
    <t>laolaxyz</t>
  </si>
  <si>
    <t>dany85free</t>
  </si>
  <si>
    <t>viktorvano</t>
  </si>
  <si>
    <t>notausername27</t>
  </si>
  <si>
    <t>christinloehner</t>
  </si>
  <si>
    <t>wlindley</t>
  </si>
  <si>
    <t>nonamelee1003</t>
  </si>
  <si>
    <t>ky1ejs</t>
  </si>
  <si>
    <t>TomFrank19087</t>
  </si>
  <si>
    <t>shinehigh247</t>
  </si>
  <si>
    <t>aminorjourney</t>
  </si>
  <si>
    <t>ckellerhals</t>
  </si>
  <si>
    <t>ruipin</t>
  </si>
  <si>
    <t>Atomiiik</t>
  </si>
  <si>
    <t>ScullyMulder38</t>
  </si>
  <si>
    <t>Elarion245</t>
  </si>
  <si>
    <t>dcf1999</t>
  </si>
  <si>
    <t>bsideup</t>
  </si>
  <si>
    <t>mwolfaardt</t>
  </si>
  <si>
    <t>TheAnT1979</t>
  </si>
  <si>
    <t>djtimca</t>
  </si>
  <si>
    <t>j2g2com</t>
  </si>
  <si>
    <t>dvRox84</t>
  </si>
  <si>
    <t>javimoval</t>
  </si>
  <si>
    <t>gianlucasullazzo</t>
  </si>
  <si>
    <t>I-am-a-node</t>
  </si>
  <si>
    <t>Ddemooij1984</t>
  </si>
  <si>
    <t>canedje</t>
  </si>
  <si>
    <t>litecross91</t>
  </si>
  <si>
    <t>Mau77e</t>
  </si>
  <si>
    <t>fredck</t>
  </si>
  <si>
    <t>Bodacious6135</t>
  </si>
  <si>
    <t>clkempe</t>
  </si>
  <si>
    <t>jessedufrene</t>
  </si>
  <si>
    <t>aleyzonme2k1</t>
  </si>
  <si>
    <t>tvizzotto</t>
  </si>
  <si>
    <t>runlvl</t>
  </si>
  <si>
    <t>familyegu973</t>
  </si>
  <si>
    <t>elliotmatson</t>
  </si>
  <si>
    <t>jjavin</t>
  </si>
  <si>
    <t>mstahm</t>
  </si>
  <si>
    <t>RaphV90</t>
  </si>
  <si>
    <t>Spaceshipone</t>
  </si>
  <si>
    <t>onexey</t>
  </si>
  <si>
    <t>nbranquinho</t>
  </si>
  <si>
    <t>rodbachelor</t>
  </si>
  <si>
    <t>williamjpoole</t>
  </si>
  <si>
    <t>davidov1988</t>
  </si>
  <si>
    <t>JWohlgem</t>
  </si>
  <si>
    <t>mkoclega</t>
  </si>
  <si>
    <t>vitospinelli</t>
  </si>
  <si>
    <t>christophe-mailhe</t>
  </si>
  <si>
    <t>kiconan</t>
  </si>
  <si>
    <t>EinfachHans</t>
  </si>
  <si>
    <t>IoSonoAndreaZ</t>
  </si>
  <si>
    <t>jangrewe</t>
  </si>
  <si>
    <t>ChristianGithubTEST</t>
  </si>
  <si>
    <t>fambeho75</t>
  </si>
  <si>
    <t>blubkens</t>
  </si>
  <si>
    <t>KitHubek</t>
  </si>
  <si>
    <t>dmutsaers</t>
  </si>
  <si>
    <t>Stephan-4711</t>
  </si>
  <si>
    <t>konairius</t>
  </si>
  <si>
    <t>andrsinha</t>
  </si>
  <si>
    <t>vb7445</t>
  </si>
  <si>
    <t>ckcompton</t>
  </si>
  <si>
    <t>cz7jfm</t>
  </si>
  <si>
    <t>TheMRX13</t>
  </si>
  <si>
    <t>mario-pranjic</t>
  </si>
  <si>
    <t>de666</t>
  </si>
  <si>
    <t>danielpetrovic</t>
  </si>
  <si>
    <t>Wickydude</t>
  </si>
  <si>
    <t>roelvdwater</t>
  </si>
  <si>
    <t>sim0njo</t>
  </si>
  <si>
    <t>krsilas</t>
  </si>
  <si>
    <t>sandmaennchen5</t>
  </si>
  <si>
    <t>jkfranks9</t>
  </si>
  <si>
    <t>ifurnadjiev</t>
  </si>
  <si>
    <t>MarcPot</t>
  </si>
  <si>
    <t>Simcaa</t>
  </si>
  <si>
    <t>T1186</t>
  </si>
  <si>
    <t>saschabrockel</t>
  </si>
  <si>
    <t>Nivlac7</t>
  </si>
  <si>
    <t>TheSimTek</t>
  </si>
  <si>
    <t>discodancerstu</t>
  </si>
  <si>
    <t>Luis-maria001</t>
  </si>
  <si>
    <t>YewTreeWeb</t>
  </si>
  <si>
    <t>bighippo999</t>
  </si>
  <si>
    <t>daverclarke</t>
  </si>
  <si>
    <t>cremat</t>
  </si>
  <si>
    <t>paulhiggins985</t>
  </si>
  <si>
    <t>LouPaloma</t>
  </si>
  <si>
    <t>NikitaSemj</t>
  </si>
  <si>
    <t>teekennedy</t>
  </si>
  <si>
    <t>skaker1</t>
  </si>
  <si>
    <t>garrathbond</t>
  </si>
  <si>
    <t>merlin1de</t>
  </si>
  <si>
    <t>tianjiao96176</t>
  </si>
  <si>
    <t>ceredoandy</t>
  </si>
  <si>
    <t>el-Presi</t>
  </si>
  <si>
    <t>jypsilantis</t>
  </si>
  <si>
    <t>Tiago101053</t>
  </si>
  <si>
    <t>diybateriaslifepo4</t>
  </si>
  <si>
    <t>Kjell5007</t>
  </si>
  <si>
    <t>coffeeandrainbows</t>
  </si>
  <si>
    <t>Ll3ma</t>
  </si>
  <si>
    <t>VentiladorDeCucharas</t>
  </si>
  <si>
    <t>alex182</t>
  </si>
  <si>
    <t>danube</t>
  </si>
  <si>
    <t>braggpeaks</t>
  </si>
  <si>
    <t>gregu0</t>
  </si>
  <si>
    <t>smaniktahla</t>
  </si>
  <si>
    <t>Herbert-Testmann</t>
  </si>
  <si>
    <t>jbrepogmailcom</t>
  </si>
  <si>
    <t>bearded333</t>
  </si>
  <si>
    <t>derolli1976</t>
  </si>
  <si>
    <t>nakermann1973</t>
  </si>
  <si>
    <t>niklasneesen</t>
  </si>
  <si>
    <t>MaxGrmm</t>
  </si>
  <si>
    <t>danielcherubini</t>
  </si>
  <si>
    <t>strongpowers</t>
  </si>
  <si>
    <t>jscherry</t>
  </si>
  <si>
    <t>Pecacheu</t>
  </si>
  <si>
    <t>PitHerm</t>
  </si>
  <si>
    <t>pvg79</t>
  </si>
  <si>
    <t>thotha</t>
  </si>
  <si>
    <t>LucidityCrash</t>
  </si>
  <si>
    <t>some-guy-23</t>
  </si>
  <si>
    <t>amasolov</t>
  </si>
  <si>
    <t>EdbertoLima</t>
  </si>
  <si>
    <t>Iffof</t>
  </si>
  <si>
    <t>sesquipedality</t>
  </si>
  <si>
    <t>rightsaidfred99</t>
  </si>
  <si>
    <t>branko-lazarevic</t>
  </si>
  <si>
    <t>DerekF35</t>
  </si>
  <si>
    <t>kurtisnelson</t>
  </si>
  <si>
    <t>jharris4</t>
  </si>
  <si>
    <t>cmatte</t>
  </si>
  <si>
    <t>ChrisAcrobat</t>
  </si>
  <si>
    <t>BinBurges</t>
  </si>
  <si>
    <t>TopView</t>
  </si>
  <si>
    <t>borgqueenx</t>
  </si>
  <si>
    <t>smartmatic</t>
  </si>
  <si>
    <t>fe-data</t>
  </si>
  <si>
    <t>DaniloGP-91</t>
  </si>
  <si>
    <t>ArKay74</t>
  </si>
  <si>
    <t>MDreamer</t>
  </si>
  <si>
    <t>DieselDaisey</t>
  </si>
  <si>
    <t>leelouch</t>
  </si>
  <si>
    <t>HenrikBachGravesen</t>
  </si>
  <si>
    <t>iceman91083</t>
  </si>
  <si>
    <t>chchia</t>
  </si>
  <si>
    <t>Klurige</t>
  </si>
  <si>
    <t>hspjanssen</t>
  </si>
  <si>
    <t>nvx</t>
  </si>
  <si>
    <t>ulli-us</t>
  </si>
  <si>
    <t>edwardgarza</t>
  </si>
  <si>
    <t>wambs</t>
  </si>
  <si>
    <t>slwilliams</t>
  </si>
  <si>
    <t>ste-vg</t>
  </si>
  <si>
    <t>jdkang</t>
  </si>
  <si>
    <t>RobinWhitfield</t>
  </si>
  <si>
    <t>ragaores</t>
  </si>
  <si>
    <t>hickey</t>
  </si>
  <si>
    <t>luissimoes</t>
  </si>
  <si>
    <t>melyafawi</t>
  </si>
  <si>
    <t>nemesa</t>
  </si>
  <si>
    <t>tybreizh29</t>
  </si>
  <si>
    <t>Kurtfr</t>
  </si>
  <si>
    <t>seltaweb</t>
  </si>
  <si>
    <t>COLT9001</t>
  </si>
  <si>
    <t>hump-coder</t>
  </si>
  <si>
    <t>kurtern84</t>
  </si>
  <si>
    <t>danielricart</t>
  </si>
  <si>
    <t>MaxK99</t>
  </si>
  <si>
    <t>cojaski</t>
  </si>
  <si>
    <t>gitsbydill</t>
  </si>
  <si>
    <t>bobthearsonist</t>
  </si>
  <si>
    <t>PeterHoge</t>
  </si>
  <si>
    <t>SirMaple</t>
  </si>
  <si>
    <t>PatrickGlesner</t>
  </si>
  <si>
    <t>martinl</t>
  </si>
  <si>
    <t>Schroed99</t>
  </si>
  <si>
    <t>m3e-g</t>
  </si>
  <si>
    <t>rkapsi</t>
  </si>
  <si>
    <t>KETRF</t>
  </si>
  <si>
    <t>Reachushere</t>
  </si>
  <si>
    <t>kumarunster</t>
  </si>
  <si>
    <t>davethompson-ase</t>
  </si>
  <si>
    <t>mihaitaiosub</t>
  </si>
  <si>
    <t>Node815</t>
  </si>
  <si>
    <t>Stormalong</t>
  </si>
  <si>
    <t>jstern84</t>
  </si>
  <si>
    <t>threesquare</t>
  </si>
  <si>
    <t>minouche-hdz</t>
  </si>
  <si>
    <t>lehneres</t>
  </si>
  <si>
    <t>fossy50</t>
  </si>
  <si>
    <t>bb3rni</t>
  </si>
  <si>
    <t>miguelpineiroo</t>
  </si>
  <si>
    <t>trevorwarwick</t>
  </si>
  <si>
    <t>janssen-dev</t>
  </si>
  <si>
    <t>thizanchettin</t>
  </si>
  <si>
    <t>wpformation</t>
  </si>
  <si>
    <t>edwineve</t>
  </si>
  <si>
    <t>limwakra</t>
  </si>
  <si>
    <t>Sascha-L</t>
  </si>
  <si>
    <t>usimd</t>
  </si>
  <si>
    <t>tzdisco4</t>
  </si>
  <si>
    <t>mw1922</t>
  </si>
  <si>
    <t>deGrasi</t>
  </si>
  <si>
    <t>llerda</t>
  </si>
  <si>
    <t>cdprice86</t>
  </si>
  <si>
    <t>wzaatar</t>
  </si>
  <si>
    <t>lbuijk</t>
  </si>
  <si>
    <t>alexiri</t>
  </si>
  <si>
    <t>Intecpsp</t>
  </si>
  <si>
    <t>jmaschke</t>
  </si>
  <si>
    <t>senselessvince</t>
  </si>
  <si>
    <t>MamaLilla2022</t>
  </si>
  <si>
    <t>ms1958</t>
  </si>
  <si>
    <t>batiatto</t>
  </si>
  <si>
    <t>Ritutini</t>
  </si>
  <si>
    <t>robbieapplegate</t>
  </si>
  <si>
    <t>gtubhi</t>
  </si>
  <si>
    <t>aleshka2201</t>
  </si>
  <si>
    <t>cfblaeb</t>
  </si>
  <si>
    <t>R-Rosenow</t>
  </si>
  <si>
    <t>SBergers</t>
  </si>
  <si>
    <t>ramitada</t>
  </si>
  <si>
    <t>AviBergerGit</t>
  </si>
  <si>
    <t>woody4165</t>
  </si>
  <si>
    <t>warfr3ak</t>
  </si>
  <si>
    <t>pbean</t>
  </si>
  <si>
    <t>mdwhitten</t>
  </si>
  <si>
    <t>endrift</t>
  </si>
  <si>
    <t>perfredrikskold</t>
  </si>
  <si>
    <t>marvin-smartactivity</t>
  </si>
  <si>
    <t>rouke-broersma</t>
  </si>
  <si>
    <t>kadavris</t>
  </si>
  <si>
    <t>medicus21</t>
  </si>
  <si>
    <t>overas</t>
  </si>
  <si>
    <t>dziedzic99</t>
  </si>
  <si>
    <t>gergesh</t>
  </si>
  <si>
    <t>avidrissman</t>
  </si>
  <si>
    <t>webdados</t>
  </si>
  <si>
    <t>FLSZ</t>
  </si>
  <si>
    <t>froglike6</t>
  </si>
  <si>
    <t>ccassler3</t>
  </si>
  <si>
    <t>vbtrek</t>
  </si>
  <si>
    <t>as-spaargaren</t>
  </si>
  <si>
    <t>ncp1113</t>
  </si>
  <si>
    <t>enyineer</t>
  </si>
  <si>
    <t>igor-ribeiro-dev</t>
  </si>
  <si>
    <t>GuillaumeDen</t>
  </si>
  <si>
    <t>nnae06</t>
  </si>
  <si>
    <t>Daniel-Vitanza</t>
  </si>
  <si>
    <t>breti</t>
  </si>
  <si>
    <t>devildant</t>
  </si>
  <si>
    <t>ManiacMouse</t>
  </si>
  <si>
    <t>west89</t>
  </si>
  <si>
    <t>Fabrice-Hoffmann</t>
  </si>
  <si>
    <t>freakshock88</t>
  </si>
  <si>
    <t>gourmetsicilian</t>
  </si>
  <si>
    <t>imsandli</t>
  </si>
  <si>
    <t>purpleidea</t>
  </si>
  <si>
    <t>alexdsds</t>
  </si>
  <si>
    <t>luisadrianml</t>
  </si>
  <si>
    <t>DanielWe2</t>
  </si>
  <si>
    <t>cemeyer2</t>
  </si>
  <si>
    <t>mabjork66</t>
  </si>
  <si>
    <t>snakeeyes5</t>
  </si>
  <si>
    <t>Brianr1028</t>
  </si>
  <si>
    <t>Synthonic</t>
  </si>
  <si>
    <t>Ltek</t>
  </si>
  <si>
    <t>matteoopc</t>
  </si>
  <si>
    <t>zaggash</t>
  </si>
  <si>
    <t>ghost</t>
  </si>
  <si>
    <t>patricknelson</t>
  </si>
  <si>
    <t>rosinscj</t>
  </si>
  <si>
    <t>marklynch</t>
  </si>
  <si>
    <t>DerOpaSeefeld</t>
  </si>
  <si>
    <t>HectorAcost</t>
  </si>
  <si>
    <t>Arjen2403</t>
  </si>
  <si>
    <t>WarLion</t>
  </si>
  <si>
    <t>martinschoenherr</t>
  </si>
  <si>
    <t>BorjaLagarejo</t>
  </si>
  <si>
    <t>vborets</t>
  </si>
  <si>
    <t>evgenms</t>
  </si>
  <si>
    <t>danmrossi</t>
  </si>
  <si>
    <t>mbfrydman</t>
  </si>
  <si>
    <t>Rain0Huang</t>
  </si>
  <si>
    <t>estevaojafett</t>
  </si>
  <si>
    <t>FredericBillard</t>
  </si>
  <si>
    <t>H4rl3k1n</t>
  </si>
  <si>
    <t>ThomasTr</t>
  </si>
  <si>
    <t>Pizzaschachtel</t>
  </si>
  <si>
    <t>mordradus</t>
  </si>
  <si>
    <t>AprilWexler</t>
  </si>
  <si>
    <t>carlosp19997</t>
  </si>
  <si>
    <t>Sawtaytoes</t>
  </si>
  <si>
    <t>Funstar81</t>
  </si>
  <si>
    <t>mkaatman</t>
  </si>
  <si>
    <t>sat11surf</t>
  </si>
  <si>
    <t>sofa74surfer</t>
  </si>
  <si>
    <t>Rosomack</t>
  </si>
  <si>
    <t>theseal</t>
  </si>
  <si>
    <t>Huckies</t>
  </si>
  <si>
    <t>djgans</t>
  </si>
  <si>
    <t>zappuf</t>
  </si>
  <si>
    <t>PAOLOPG77</t>
  </si>
  <si>
    <t>n0r</t>
  </si>
  <si>
    <t>astrid8888</t>
  </si>
  <si>
    <t>jimjaeger</t>
  </si>
  <si>
    <t>IngmarStein</t>
  </si>
  <si>
    <t>NikoGrub</t>
  </si>
  <si>
    <t>do5spa</t>
  </si>
  <si>
    <t>kvj</t>
  </si>
  <si>
    <t>niekniek89</t>
  </si>
  <si>
    <t>cillin89</t>
  </si>
  <si>
    <t>sas413</t>
  </si>
  <si>
    <t>Srm9385</t>
  </si>
  <si>
    <t>Kokahontas13</t>
  </si>
  <si>
    <t>glyndon</t>
  </si>
  <si>
    <t>Pfedi</t>
  </si>
  <si>
    <t>alka79</t>
  </si>
  <si>
    <t>jamesmny</t>
  </si>
  <si>
    <t>Spuckiii</t>
  </si>
  <si>
    <t>Fasthiker</t>
  </si>
  <si>
    <t>arnomat75</t>
  </si>
  <si>
    <t>NevvynPieEater</t>
  </si>
  <si>
    <t>chunk64</t>
  </si>
  <si>
    <t>raven2k1</t>
  </si>
  <si>
    <t>mvleht</t>
  </si>
  <si>
    <t>yinzara</t>
  </si>
  <si>
    <t>tfasz</t>
  </si>
  <si>
    <t>ste1506</t>
  </si>
  <si>
    <t>zakdenny</t>
  </si>
  <si>
    <t>Bennett-Wendorf</t>
  </si>
  <si>
    <t>thebrunner</t>
  </si>
  <si>
    <t>alex81go</t>
  </si>
  <si>
    <t>AoSpades</t>
  </si>
  <si>
    <t>dshokouhi</t>
  </si>
  <si>
    <t>sp4ir</t>
  </si>
  <si>
    <t>usefulnoise</t>
  </si>
  <si>
    <t>Psytoshgen</t>
  </si>
  <si>
    <t>Big-Gremlin</t>
  </si>
  <si>
    <t>wzbfyb</t>
  </si>
  <si>
    <t>thedude911</t>
  </si>
  <si>
    <t>excimer78</t>
  </si>
  <si>
    <t>txitxo0</t>
  </si>
  <si>
    <t>roofburner</t>
  </si>
  <si>
    <t>ChrisCarini</t>
  </si>
  <si>
    <t>steuerzentrale</t>
  </si>
  <si>
    <t>sagresbier</t>
  </si>
  <si>
    <t>dougmaitelli</t>
  </si>
  <si>
    <t>scruffyOrc</t>
  </si>
  <si>
    <t>matellis</t>
  </si>
  <si>
    <t>AnKloss</t>
  </si>
  <si>
    <t>COCottonwood</t>
  </si>
  <si>
    <t>starman2k01</t>
  </si>
  <si>
    <t>Maggo1977</t>
  </si>
  <si>
    <t>Cyberbeni</t>
  </si>
  <si>
    <t>Rick66122</t>
  </si>
  <si>
    <t>computer-papa</t>
  </si>
  <si>
    <t>guigel1</t>
  </si>
  <si>
    <t>JoseIvey</t>
  </si>
  <si>
    <t>drmulligan</t>
  </si>
  <si>
    <t>grivers3</t>
  </si>
  <si>
    <t>kukenbertil</t>
  </si>
  <si>
    <t>quackBear57</t>
  </si>
  <si>
    <t>kusmierz</t>
  </si>
  <si>
    <t>teadragon7</t>
  </si>
  <si>
    <t>dengi76</t>
  </si>
  <si>
    <t>faz17</t>
  </si>
  <si>
    <t>errecara</t>
  </si>
  <si>
    <t>mamostacero</t>
  </si>
  <si>
    <t>hanley-development</t>
  </si>
  <si>
    <t>saschathomas74</t>
  </si>
  <si>
    <t>AlanW47</t>
  </si>
  <si>
    <t>kcepull</t>
  </si>
  <si>
    <t>agarcia1974</t>
  </si>
  <si>
    <t>pskowronek</t>
  </si>
  <si>
    <t>Futo8681</t>
  </si>
  <si>
    <t>Lexcess</t>
  </si>
  <si>
    <t>NoobQuest</t>
  </si>
  <si>
    <t>dwhile</t>
  </si>
  <si>
    <t>boxofrabbits</t>
  </si>
  <si>
    <t>salonluden</t>
  </si>
  <si>
    <t>MartinThoma</t>
  </si>
  <si>
    <t>webjester0</t>
  </si>
  <si>
    <t>benlancaster</t>
  </si>
  <si>
    <t>Peterle62</t>
  </si>
  <si>
    <t>nielsd</t>
  </si>
  <si>
    <t>MichaR2112</t>
  </si>
  <si>
    <t>CKL1976</t>
  </si>
  <si>
    <t>Bascht74</t>
  </si>
  <si>
    <t>TheLordVader</t>
  </si>
  <si>
    <t>mattmcd-personal</t>
  </si>
  <si>
    <t>solidar-it</t>
  </si>
  <si>
    <t>mohamedmallek2282</t>
  </si>
  <si>
    <t>fworrell3</t>
  </si>
  <si>
    <t>bitzerjd99</t>
  </si>
  <si>
    <t>vampywiz17</t>
  </si>
  <si>
    <t>Whizzykid</t>
  </si>
  <si>
    <t>Ivar222</t>
  </si>
  <si>
    <t>C0rn3j</t>
  </si>
  <si>
    <t>mikey60</t>
  </si>
  <si>
    <t>penapena</t>
  </si>
  <si>
    <t>marcis92</t>
  </si>
  <si>
    <t>talkingbollox</t>
  </si>
  <si>
    <t>BillyFKidney</t>
  </si>
  <si>
    <t>Lion17H</t>
  </si>
  <si>
    <t>borgo66</t>
  </si>
  <si>
    <t>TeeJHooker</t>
  </si>
  <si>
    <t>daknightuk</t>
  </si>
  <si>
    <t>Grifindorec</t>
  </si>
  <si>
    <t>Rick5408</t>
  </si>
  <si>
    <t>BlueMoon23</t>
  </si>
  <si>
    <t>sroka222</t>
  </si>
  <si>
    <t>Maurizion</t>
  </si>
  <si>
    <t>3ative</t>
  </si>
  <si>
    <t>acfnews</t>
  </si>
  <si>
    <t>jupppo</t>
  </si>
  <si>
    <t>aamaras</t>
  </si>
  <si>
    <t>SpudsterZ</t>
  </si>
  <si>
    <t>zsaffir</t>
  </si>
  <si>
    <t>stevewrightnz</t>
  </si>
  <si>
    <t>ac00perw</t>
  </si>
  <si>
    <t>hitslc</t>
  </si>
  <si>
    <t>pascal2711</t>
  </si>
  <si>
    <t>sarachoagustin</t>
  </si>
  <si>
    <t>gyrex</t>
  </si>
  <si>
    <t>ceinmart</t>
  </si>
  <si>
    <t>jkapnisakis</t>
  </si>
  <si>
    <t>baglio990</t>
  </si>
  <si>
    <t>ca-dane-jones</t>
  </si>
  <si>
    <t>avandorp</t>
  </si>
  <si>
    <t>hutcheon</t>
  </si>
  <si>
    <t>sonyboypatrick</t>
  </si>
  <si>
    <t>Egregius</t>
  </si>
  <si>
    <t>Dr-know</t>
  </si>
  <si>
    <t>wrichter</t>
  </si>
  <si>
    <t>michbeck100</t>
  </si>
  <si>
    <t>vittoriofilippi</t>
  </si>
  <si>
    <t>Taomyn</t>
  </si>
  <si>
    <t>stasihasi</t>
  </si>
  <si>
    <t>Cytron1980</t>
  </si>
  <si>
    <t>jjwork</t>
  </si>
  <si>
    <t>madAndroid</t>
  </si>
  <si>
    <t>bilogic</t>
  </si>
  <si>
    <t>alvinchen1</t>
  </si>
  <si>
    <t>RLSinRFV</t>
  </si>
  <si>
    <t>Proterion</t>
  </si>
  <si>
    <t>Kratax</t>
  </si>
  <si>
    <t>drewvs</t>
  </si>
  <si>
    <t>woempiej</t>
  </si>
  <si>
    <t>ahlbergr</t>
  </si>
  <si>
    <t>alexandre-leites</t>
  </si>
  <si>
    <t>Canis-L-Sapien</t>
  </si>
  <si>
    <t>Nurgus</t>
  </si>
  <si>
    <t>zuerom</t>
  </si>
  <si>
    <t>dm7500</t>
  </si>
  <si>
    <t>JetPil0t</t>
  </si>
  <si>
    <t>valentinfrlch</t>
  </si>
  <si>
    <t>mklitzn</t>
  </si>
  <si>
    <t>gherbstman</t>
  </si>
  <si>
    <t>magenbrot</t>
  </si>
  <si>
    <t>oriold</t>
  </si>
  <si>
    <t>rautesamtr</t>
  </si>
  <si>
    <t>ulek</t>
  </si>
  <si>
    <t>martinsheldon</t>
  </si>
  <si>
    <t>DieWalge</t>
  </si>
  <si>
    <t>instantiator</t>
  </si>
  <si>
    <t>PhilippFelber</t>
  </si>
  <si>
    <t>tomatenkopp</t>
  </si>
  <si>
    <t>deladus</t>
  </si>
  <si>
    <t>SimoneNafra</t>
  </si>
  <si>
    <t>sldewit</t>
  </si>
  <si>
    <t>Jasonbluefire</t>
  </si>
  <si>
    <t>dickp</t>
  </si>
  <si>
    <t>Rafiki-Main</t>
  </si>
  <si>
    <t>PascalHaury</t>
  </si>
  <si>
    <t>cizzop</t>
  </si>
  <si>
    <t>Cypherstrength</t>
  </si>
  <si>
    <t>vpzomtrrfrt</t>
  </si>
  <si>
    <t>balaclava-guy</t>
  </si>
  <si>
    <t>gibsonje</t>
  </si>
  <si>
    <t>misko85</t>
  </si>
  <si>
    <t>amanning9</t>
  </si>
  <si>
    <t>mirceadb7</t>
  </si>
  <si>
    <t>bealex</t>
  </si>
  <si>
    <t>Didgeridrew</t>
  </si>
  <si>
    <t>diablodale</t>
  </si>
  <si>
    <t>bogorad</t>
  </si>
  <si>
    <t>ToPola0</t>
  </si>
  <si>
    <t>Ramoutiot</t>
  </si>
  <si>
    <t>adbsmith</t>
  </si>
  <si>
    <t>Impair1980</t>
  </si>
  <si>
    <t>aleks-mariusz</t>
  </si>
  <si>
    <t>fippsy33</t>
  </si>
  <si>
    <t>aqwa73</t>
  </si>
  <si>
    <t>kixtarter</t>
  </si>
  <si>
    <t>YepYip</t>
  </si>
  <si>
    <t>karlo-el-tigre</t>
  </si>
  <si>
    <t>Kapits</t>
  </si>
  <si>
    <t>tkhkbn</t>
  </si>
  <si>
    <t>ov6566</t>
  </si>
  <si>
    <t>kdober</t>
  </si>
  <si>
    <t>superfloete</t>
  </si>
  <si>
    <t>Dygarth</t>
  </si>
  <si>
    <t>DoctorOgg</t>
  </si>
  <si>
    <t>rutger-s</t>
  </si>
  <si>
    <t>benjycov</t>
  </si>
  <si>
    <t>0x3333</t>
  </si>
  <si>
    <t>Keany</t>
  </si>
  <si>
    <t>eqrx</t>
  </si>
  <si>
    <t>alcoclown</t>
  </si>
  <si>
    <t>icepop456</t>
  </si>
  <si>
    <t>astrokring</t>
  </si>
  <si>
    <t>Kianda</t>
  </si>
  <si>
    <t>Borbarad2k1</t>
  </si>
  <si>
    <t>ncecowboy</t>
  </si>
  <si>
    <t>drosner</t>
  </si>
  <si>
    <t>philmitch77</t>
  </si>
  <si>
    <t>tedgravlin</t>
  </si>
  <si>
    <t>karaniktak</t>
  </si>
  <si>
    <t>flori4n</t>
  </si>
  <si>
    <t>max06</t>
  </si>
  <si>
    <t>d10sfan</t>
  </si>
  <si>
    <t>DancerV</t>
  </si>
  <si>
    <t>DiGiSoUL84</t>
  </si>
  <si>
    <t>garbovich</t>
  </si>
  <si>
    <t>Manuel2030</t>
  </si>
  <si>
    <t>arnicenti</t>
  </si>
  <si>
    <t>mzeijen</t>
  </si>
  <si>
    <t>pnneil</t>
  </si>
  <si>
    <t>Monoboy4ik</t>
  </si>
  <si>
    <t>hend1075</t>
  </si>
  <si>
    <t>PeterHAWA</t>
  </si>
  <si>
    <t>Xlinx64</t>
  </si>
  <si>
    <t>gnote23</t>
  </si>
  <si>
    <t>pmhausen</t>
  </si>
  <si>
    <t>ericmarrone</t>
  </si>
  <si>
    <t>UndercityMega</t>
  </si>
  <si>
    <t>woodwai</t>
  </si>
  <si>
    <t>lyneld</t>
  </si>
  <si>
    <t>glynaunac</t>
  </si>
  <si>
    <t>jhass</t>
  </si>
  <si>
    <t>afocke</t>
  </si>
  <si>
    <t>smmarczak</t>
  </si>
  <si>
    <t>GSVil</t>
  </si>
  <si>
    <t>MisterCommand</t>
  </si>
  <si>
    <t>Jam-Kai</t>
  </si>
  <si>
    <t>oalhambra</t>
  </si>
  <si>
    <t>NanoTrasen-Inc</t>
  </si>
  <si>
    <t>soleen</t>
  </si>
  <si>
    <t>BlairC1</t>
  </si>
  <si>
    <t>daenney</t>
  </si>
  <si>
    <t>jaredgisin</t>
  </si>
  <si>
    <t>nadiamoe</t>
  </si>
  <si>
    <t>aafloy</t>
  </si>
  <si>
    <t>RJ-Make</t>
  </si>
  <si>
    <t>Cross1310</t>
  </si>
  <si>
    <t>atxbyea</t>
  </si>
  <si>
    <t>triplebeta</t>
  </si>
  <si>
    <t>kwridan</t>
  </si>
  <si>
    <t>RSDynamics</t>
  </si>
  <si>
    <t>Geekerbyname</t>
  </si>
  <si>
    <t>lymanbuttler</t>
  </si>
  <si>
    <t>jksmurf</t>
  </si>
  <si>
    <t>Nickduino</t>
  </si>
  <si>
    <t>jsanmartp</t>
  </si>
  <si>
    <t>MattrixST</t>
  </si>
  <si>
    <t>stefanroelofs</t>
  </si>
  <si>
    <t>Lecso11</t>
  </si>
  <si>
    <t>rolfvreijdenberger</t>
  </si>
  <si>
    <t>IceBlackz</t>
  </si>
  <si>
    <t>ExtremGladiator</t>
  </si>
  <si>
    <t>grericht</t>
  </si>
  <si>
    <t>samrocketman</t>
  </si>
  <si>
    <t>loca5790</t>
  </si>
  <si>
    <t>nicolabaesso</t>
  </si>
  <si>
    <t>Jeetah</t>
  </si>
  <si>
    <t>jaylamb1</t>
  </si>
  <si>
    <t>paganoj2</t>
  </si>
  <si>
    <t>Padparadscha</t>
  </si>
  <si>
    <t>KostaMadorsky</t>
  </si>
  <si>
    <t>deiger</t>
  </si>
  <si>
    <t>thetechnikfreak</t>
  </si>
  <si>
    <t>rudybroersma</t>
  </si>
  <si>
    <t>gabrel1201</t>
  </si>
  <si>
    <t>saschaabraham</t>
  </si>
  <si>
    <t>mariomaz87</t>
  </si>
  <si>
    <t>GitHub-Noub</t>
  </si>
  <si>
    <t>brechtvhb</t>
  </si>
  <si>
    <t>solipse</t>
  </si>
  <si>
    <t>OmegaModr</t>
  </si>
  <si>
    <t>austinroolon</t>
  </si>
  <si>
    <t>michalk-k</t>
  </si>
  <si>
    <t>avbfr</t>
  </si>
  <si>
    <t>vshijiav</t>
  </si>
  <si>
    <t>fabriba</t>
  </si>
  <si>
    <t>Killingstreak29</t>
  </si>
  <si>
    <t>IronmanDad</t>
  </si>
  <si>
    <t>MrBean84</t>
  </si>
  <si>
    <t>krakerz</t>
  </si>
  <si>
    <t>darbuthnot</t>
  </si>
  <si>
    <t>fangoward</t>
  </si>
  <si>
    <t>bigtarget</t>
  </si>
  <si>
    <t>Kloenner</t>
  </si>
  <si>
    <t>ogxd</t>
  </si>
  <si>
    <t>MrCyrille</t>
  </si>
  <si>
    <t>Cyphrz</t>
  </si>
  <si>
    <t>samuelecarpene</t>
  </si>
  <si>
    <t>P-Lng</t>
  </si>
  <si>
    <t>ybizeul</t>
  </si>
  <si>
    <t>burnt-past</t>
  </si>
  <si>
    <t>davec25</t>
  </si>
  <si>
    <t>Mario-HA</t>
  </si>
  <si>
    <t>jmdv-es</t>
  </si>
  <si>
    <t>kramttocs</t>
  </si>
  <si>
    <t>Splinter7914</t>
  </si>
  <si>
    <t>daicol</t>
  </si>
  <si>
    <t>markaragnos81</t>
  </si>
  <si>
    <t>DeadDome23</t>
  </si>
  <si>
    <t>emilleszczak2</t>
  </si>
  <si>
    <t>major328</t>
  </si>
  <si>
    <t>BDHAOS</t>
  </si>
  <si>
    <t>cognoquest</t>
  </si>
  <si>
    <t>ghvader</t>
  </si>
  <si>
    <t>eos-mfassonge</t>
  </si>
  <si>
    <t>AllardKatan</t>
  </si>
  <si>
    <t>tlechien</t>
  </si>
  <si>
    <t>rwzdoorn</t>
  </si>
  <si>
    <t>tokzi</t>
  </si>
  <si>
    <t>Kayetealynn</t>
  </si>
  <si>
    <t>jemby175</t>
  </si>
  <si>
    <t>Roemer</t>
  </si>
  <si>
    <t>tmuir12</t>
  </si>
  <si>
    <t>Ares4570</t>
  </si>
  <si>
    <t>fwmone</t>
  </si>
  <si>
    <t>Spegeli</t>
  </si>
  <si>
    <t>ichbaum</t>
  </si>
  <si>
    <t>Roei639</t>
  </si>
  <si>
    <t>becktuning</t>
  </si>
  <si>
    <t>chuim</t>
  </si>
  <si>
    <t>rkbest13</t>
  </si>
  <si>
    <t>mldulaney</t>
  </si>
  <si>
    <t>dustnppunkt</t>
  </si>
  <si>
    <t>maxnata</t>
  </si>
  <si>
    <t>nascentt</t>
  </si>
  <si>
    <t>Tchirana</t>
  </si>
  <si>
    <t>LiveForToday</t>
  </si>
  <si>
    <t>Mikey887</t>
  </si>
  <si>
    <t>bmwgurkan</t>
  </si>
  <si>
    <t>Ernst57</t>
  </si>
  <si>
    <t>dakotasoukup</t>
  </si>
  <si>
    <t>deifel</t>
  </si>
  <si>
    <t>kpg141260</t>
  </si>
  <si>
    <t>Lezcarr</t>
  </si>
  <si>
    <t>smithbill17</t>
  </si>
  <si>
    <t>coreyzev</t>
  </si>
  <si>
    <t>lopopolo</t>
  </si>
  <si>
    <t>jvaleski</t>
  </si>
  <si>
    <t>1onar</t>
  </si>
  <si>
    <t>kooikerseth</t>
  </si>
  <si>
    <t>iamed18</t>
  </si>
  <si>
    <t>talissonsouza</t>
  </si>
  <si>
    <t>kassabov</t>
  </si>
  <si>
    <t>Gerynant24</t>
  </si>
  <si>
    <t>SupzArtworks</t>
  </si>
  <si>
    <t>alva-seal</t>
  </si>
  <si>
    <t>Blackshome</t>
  </si>
  <si>
    <t>shtrom</t>
  </si>
  <si>
    <t>igalex</t>
  </si>
  <si>
    <t>aferende</t>
  </si>
  <si>
    <t>nquick</t>
  </si>
  <si>
    <t>PaulC1965</t>
  </si>
  <si>
    <t>Rhodest13</t>
  </si>
  <si>
    <t>SnowB0und14</t>
  </si>
  <si>
    <t>conflipper</t>
  </si>
  <si>
    <t>arvonn</t>
  </si>
  <si>
    <t>benliles</t>
  </si>
  <si>
    <t>Mattheinrichs</t>
  </si>
  <si>
    <t>Accuvue26</t>
  </si>
  <si>
    <t>paolo-tasca</t>
  </si>
  <si>
    <t>Adelzu</t>
  </si>
  <si>
    <t>willtaylor</t>
  </si>
  <si>
    <t>cooki371</t>
  </si>
  <si>
    <t>Grumblezz</t>
  </si>
  <si>
    <t>darmach</t>
  </si>
  <si>
    <t>alexbolstad</t>
  </si>
  <si>
    <t>mercuryin</t>
  </si>
  <si>
    <t>rebe44</t>
  </si>
  <si>
    <t>sjude68</t>
  </si>
  <si>
    <t>air-ii</t>
  </si>
  <si>
    <t>Gatses</t>
  </si>
  <si>
    <t>Waank1</t>
  </si>
  <si>
    <t>Knocks83</t>
  </si>
  <si>
    <t>Tobypoodle</t>
  </si>
  <si>
    <t>sfo2001</t>
  </si>
  <si>
    <t>djfanatix</t>
  </si>
  <si>
    <t>Mangelangan</t>
  </si>
  <si>
    <t>alexboltonking</t>
  </si>
  <si>
    <t>Litotes101</t>
  </si>
  <si>
    <t>Guizmows</t>
  </si>
  <si>
    <t>Wilko0103</t>
  </si>
  <si>
    <t>Matthias-vdE</t>
  </si>
  <si>
    <t>mzspicoli</t>
  </si>
  <si>
    <t>monester</t>
  </si>
  <si>
    <t>mavi1970</t>
  </si>
  <si>
    <t>Ramza-star</t>
  </si>
  <si>
    <t>reisueber</t>
  </si>
  <si>
    <t>ole2pl</t>
  </si>
  <si>
    <t>gazzizza</t>
  </si>
  <si>
    <t>ryanandres</t>
  </si>
  <si>
    <t>UBWH</t>
  </si>
  <si>
    <t>walbuettner</t>
  </si>
  <si>
    <t>hfalzberger</t>
  </si>
  <si>
    <t>wymes</t>
  </si>
  <si>
    <t>howels</t>
  </si>
  <si>
    <t>mat1990dj</t>
  </si>
  <si>
    <t>passy05</t>
  </si>
  <si>
    <t>webmogul1</t>
  </si>
  <si>
    <t>RedNo7</t>
  </si>
  <si>
    <t>RaulGL28</t>
  </si>
  <si>
    <t>mhoogenbosch</t>
  </si>
  <si>
    <t>pbranly</t>
  </si>
  <si>
    <t>gregbarreiro</t>
  </si>
  <si>
    <t>wilfredktlr</t>
  </si>
  <si>
    <t>dthomas946-HA</t>
  </si>
  <si>
    <t>MaxLeb</t>
  </si>
  <si>
    <t>Merril-r</t>
  </si>
  <si>
    <t>jheling</t>
  </si>
  <si>
    <t>sojoo1343</t>
  </si>
  <si>
    <t>yoyodsl</t>
  </si>
  <si>
    <t>zodyking</t>
  </si>
  <si>
    <t>simonneedham</t>
  </si>
  <si>
    <t>VEM33</t>
  </si>
  <si>
    <t>sltam</t>
  </si>
  <si>
    <t>logut</t>
  </si>
  <si>
    <t>taylorad3</t>
  </si>
  <si>
    <t>Haapavuo</t>
  </si>
  <si>
    <t>kapet</t>
  </si>
  <si>
    <t>hedegaard1</t>
  </si>
  <si>
    <t>slydlake</t>
  </si>
  <si>
    <t>strickersuk</t>
  </si>
  <si>
    <t>thorstenhornung1</t>
  </si>
  <si>
    <t>funkoid</t>
  </si>
  <si>
    <t>Mirec511</t>
  </si>
  <si>
    <t>ronyoung</t>
  </si>
  <si>
    <t>sebcbien37</t>
  </si>
  <si>
    <t>AndriesMuylaert</t>
  </si>
  <si>
    <t>alexjurkiewicz</t>
  </si>
  <si>
    <t>hasashin</t>
  </si>
  <si>
    <t>Motya-HA</t>
  </si>
  <si>
    <t>Jolo-Jan</t>
  </si>
  <si>
    <t>joergbattermann</t>
  </si>
  <si>
    <t>dougransom</t>
  </si>
  <si>
    <t>biroby</t>
  </si>
  <si>
    <t>tazmad</t>
  </si>
  <si>
    <t>HomeAssistbs</t>
  </si>
  <si>
    <t>Makrameus</t>
  </si>
  <si>
    <t>s0129</t>
  </si>
  <si>
    <t>theduqueduque</t>
  </si>
  <si>
    <t>Redbluefire</t>
  </si>
  <si>
    <t>Maddog3010</t>
  </si>
  <si>
    <t>Kanecaine</t>
  </si>
  <si>
    <t>marouncz</t>
  </si>
  <si>
    <t>briodan</t>
  </si>
  <si>
    <t>jocke92</t>
  </si>
  <si>
    <t>hildebrau</t>
  </si>
  <si>
    <t>MrSuttonmann</t>
  </si>
  <si>
    <t>mikedrews</t>
  </si>
  <si>
    <t>a011528</t>
  </si>
  <si>
    <t>timoetzold</t>
  </si>
  <si>
    <t>jan-brinkmann</t>
  </si>
  <si>
    <t>arne182</t>
  </si>
  <si>
    <t>koenvangils</t>
  </si>
  <si>
    <t>FireFury0</t>
  </si>
  <si>
    <t>ggodart</t>
  </si>
  <si>
    <t>harrismck</t>
  </si>
  <si>
    <t>jonyrh</t>
  </si>
  <si>
    <t>Marcussjogren</t>
  </si>
  <si>
    <t>jelvank</t>
  </si>
  <si>
    <t>valerix85</t>
  </si>
  <si>
    <t>hesch1</t>
  </si>
  <si>
    <t>hendrikwolf79</t>
  </si>
  <si>
    <t>dhanjel</t>
  </si>
  <si>
    <t>EvaldasD21</t>
  </si>
  <si>
    <t>Maverick766</t>
  </si>
  <si>
    <t>r10r</t>
  </si>
  <si>
    <t>membero</t>
  </si>
  <si>
    <t>craignebo</t>
  </si>
  <si>
    <t>GIOhnny</t>
  </si>
  <si>
    <t>lefa88</t>
  </si>
  <si>
    <t>audas</t>
  </si>
  <si>
    <t>ksnortum</t>
  </si>
  <si>
    <t>christosari</t>
  </si>
  <si>
    <t>kbuc</t>
  </si>
  <si>
    <t>koda-pub</t>
  </si>
  <si>
    <t>nibbles-</t>
  </si>
  <si>
    <t>anaschaudhary33</t>
  </si>
  <si>
    <t>thephantom</t>
  </si>
  <si>
    <t>ulanking</t>
  </si>
  <si>
    <t>tilmantt</t>
  </si>
  <si>
    <t>Crashman1983</t>
  </si>
  <si>
    <t>Dragoniacs16</t>
  </si>
  <si>
    <t>espenkv</t>
  </si>
  <si>
    <t>ricketyrack</t>
  </si>
  <si>
    <t>heartwerktech</t>
  </si>
  <si>
    <t>maxw3l</t>
  </si>
  <si>
    <t>austinsr1</t>
  </si>
  <si>
    <t>skydivingwill</t>
  </si>
  <si>
    <t>CristianGonzalezFernandez</t>
  </si>
  <si>
    <t>GitHoppi</t>
  </si>
  <si>
    <t>braigster</t>
  </si>
  <si>
    <t>LinusHoppe</t>
  </si>
  <si>
    <t>fulvio-m</t>
  </si>
  <si>
    <t>TomekR27</t>
  </si>
  <si>
    <t>rafalwojciechowski</t>
  </si>
  <si>
    <t>MarcelLieb</t>
  </si>
  <si>
    <t>ajavibp</t>
  </si>
  <si>
    <t>TransientWolf</t>
  </si>
  <si>
    <t>Piti61</t>
  </si>
  <si>
    <t>mhzawadi</t>
  </si>
  <si>
    <t>Peacem4kr</t>
  </si>
  <si>
    <t>mmerickel</t>
  </si>
  <si>
    <t>j-lujanp</t>
  </si>
  <si>
    <t>bart1604</t>
  </si>
  <si>
    <t>jgoldman1</t>
  </si>
  <si>
    <t>kalfa</t>
  </si>
  <si>
    <t>ambiman</t>
  </si>
  <si>
    <t>XaoflySho</t>
  </si>
  <si>
    <t>aantonelloborges</t>
  </si>
  <si>
    <t>Orunitia-lab</t>
  </si>
  <si>
    <t>timothybuchanan</t>
  </si>
  <si>
    <t>DRazumovskiy</t>
  </si>
  <si>
    <t>DrFredPhD</t>
  </si>
  <si>
    <t>MBRetrofit</t>
  </si>
  <si>
    <t>Heinz5757</t>
  </si>
  <si>
    <t>tasinclair4</t>
  </si>
  <si>
    <t>Garrcomm</t>
  </si>
  <si>
    <t>gallarding</t>
  </si>
  <si>
    <t>syntax-error1978</t>
  </si>
  <si>
    <t>Stefan765</t>
  </si>
  <si>
    <t>hangwirede</t>
  </si>
  <si>
    <t>LozoTrioxide</t>
  </si>
  <si>
    <t>kaphadley</t>
  </si>
  <si>
    <t>Dolf19</t>
  </si>
  <si>
    <t>soppem</t>
  </si>
  <si>
    <t>sameleff</t>
  </si>
  <si>
    <t>eTron</t>
  </si>
  <si>
    <t>NoahHoelterhoff</t>
  </si>
  <si>
    <t>look791</t>
  </si>
  <si>
    <t>shurli</t>
  </si>
  <si>
    <t>maxf2k</t>
  </si>
  <si>
    <t>MzHub</t>
  </si>
  <si>
    <t>wllms630</t>
  </si>
  <si>
    <t>cimba007</t>
  </si>
  <si>
    <t>Vonkenboer</t>
  </si>
  <si>
    <t>pr0fetul</t>
  </si>
  <si>
    <t>RandyTidd</t>
  </si>
  <si>
    <t>kostasns</t>
  </si>
  <si>
    <t>Olum-hack</t>
  </si>
  <si>
    <t>ojiudezue</t>
  </si>
  <si>
    <t>Lusor666</t>
  </si>
  <si>
    <t>applekid92</t>
  </si>
  <si>
    <t>DanieBarnardo</t>
  </si>
  <si>
    <t>fernwerker</t>
  </si>
  <si>
    <t>brettsmods</t>
  </si>
  <si>
    <t>requiemmg</t>
  </si>
  <si>
    <t>domasist</t>
  </si>
  <si>
    <t>Trblz42</t>
  </si>
  <si>
    <t>shyoo0000</t>
  </si>
  <si>
    <t>JohannesNeu</t>
  </si>
  <si>
    <t>m4v3r1ck1</t>
  </si>
  <si>
    <t>mariusz-schimke</t>
  </si>
  <si>
    <t>hlavki</t>
  </si>
  <si>
    <t>dm94</t>
  </si>
  <si>
    <t>thorrrr</t>
  </si>
  <si>
    <t>Largus72</t>
  </si>
  <si>
    <t>richardstone</t>
  </si>
  <si>
    <t>volo1103</t>
  </si>
  <si>
    <t>Marknel</t>
  </si>
  <si>
    <t>dlong22</t>
  </si>
  <si>
    <t>bh1cqx</t>
  </si>
  <si>
    <t>whywai95</t>
  </si>
  <si>
    <t>ice22mw</t>
  </si>
  <si>
    <t>PaperTobi</t>
  </si>
  <si>
    <t>lobbin</t>
  </si>
  <si>
    <t>pn2new</t>
  </si>
  <si>
    <t>williamstechconsulting</t>
  </si>
  <si>
    <t>wolfmar80</t>
  </si>
  <si>
    <t>guidoising</t>
  </si>
  <si>
    <t>jimRoper</t>
  </si>
  <si>
    <t>revajcagro</t>
  </si>
  <si>
    <t>Pjarbit</t>
  </si>
  <si>
    <t>ramonv</t>
  </si>
  <si>
    <t>Jbithell</t>
  </si>
  <si>
    <t>ssrsmart</t>
  </si>
  <si>
    <t>hans-sein</t>
  </si>
  <si>
    <t>sbriscoe13</t>
  </si>
  <si>
    <t>nealhead</t>
  </si>
  <si>
    <t>niighthawk</t>
  </si>
  <si>
    <t>geokscott</t>
  </si>
  <si>
    <t>Jab2870</t>
  </si>
  <si>
    <t>cm-mojo</t>
  </si>
  <si>
    <t>elliotcz97</t>
  </si>
  <si>
    <t>fredoo</t>
  </si>
  <si>
    <t>zkuhh</t>
  </si>
  <si>
    <t>Ash-xiao</t>
  </si>
  <si>
    <t>chicagoandy</t>
  </si>
  <si>
    <t>bigboban</t>
  </si>
  <si>
    <t>Freekers</t>
  </si>
  <si>
    <t>Next9999</t>
  </si>
  <si>
    <t>lisz8</t>
  </si>
  <si>
    <t>wildekek</t>
  </si>
  <si>
    <t>GregPK</t>
  </si>
  <si>
    <t>zoic21</t>
  </si>
  <si>
    <t>33r13k1d</t>
  </si>
  <si>
    <t>ebonairneo</t>
  </si>
  <si>
    <t>notsafeforgit</t>
  </si>
  <si>
    <t>jamesmurphy746</t>
  </si>
  <si>
    <t>cms365</t>
  </si>
  <si>
    <t>DigitalDreamn</t>
  </si>
  <si>
    <t>ababak</t>
  </si>
  <si>
    <t>McBenac</t>
  </si>
  <si>
    <t>lukee12zakk</t>
  </si>
  <si>
    <t>yearsy</t>
  </si>
  <si>
    <t>tylermiranda</t>
  </si>
  <si>
    <t>marisvs</t>
  </si>
  <si>
    <t>richardell365</t>
  </si>
  <si>
    <t>bigD-QP</t>
  </si>
  <si>
    <t>949BFN</t>
  </si>
  <si>
    <t>derjohn</t>
  </si>
  <si>
    <t>PicNumerique</t>
  </si>
  <si>
    <t>SofaSurfer76</t>
  </si>
  <si>
    <t>MHultman</t>
  </si>
  <si>
    <t>ScottGuymer</t>
  </si>
  <si>
    <t>Slyjohns</t>
  </si>
  <si>
    <t>gijsstat</t>
  </si>
  <si>
    <t>rittern78</t>
  </si>
  <si>
    <t>dimitrissoftas</t>
  </si>
  <si>
    <t>Horstexplorer</t>
  </si>
  <si>
    <t>sjous</t>
  </si>
  <si>
    <t>opielowski</t>
  </si>
  <si>
    <t>shoeboo</t>
  </si>
  <si>
    <t>Darkyputz</t>
  </si>
  <si>
    <t>igawa6</t>
  </si>
  <si>
    <t>fedorkleber</t>
  </si>
  <si>
    <t>inftygit</t>
  </si>
  <si>
    <t>rossi75</t>
  </si>
  <si>
    <t>mrbluebrett</t>
  </si>
  <si>
    <t>salvatore-disavio</t>
  </si>
  <si>
    <t>turcsi801021</t>
  </si>
  <si>
    <t>penguin86</t>
  </si>
  <si>
    <t>regevbr</t>
  </si>
  <si>
    <t>Krawuzzi</t>
  </si>
  <si>
    <t>PeetCrypto</t>
  </si>
  <si>
    <t>INVADIA666</t>
  </si>
  <si>
    <t>ebmaManu</t>
  </si>
  <si>
    <t>jojkopeter</t>
  </si>
  <si>
    <t>asiotia</t>
  </si>
  <si>
    <t>OleHagen</t>
  </si>
  <si>
    <t>TimAidley</t>
  </si>
  <si>
    <t>ylnest2018</t>
  </si>
  <si>
    <t>ThomasFischer2024</t>
  </si>
  <si>
    <t>dormammu1510</t>
  </si>
  <si>
    <t>sietse1983</t>
  </si>
  <si>
    <t>celliott13</t>
  </si>
  <si>
    <t>LeslytH</t>
  </si>
  <si>
    <t>DChe47</t>
  </si>
  <si>
    <t>LordNex</t>
  </si>
  <si>
    <t>seanjcuk</t>
  </si>
  <si>
    <t>cristianstoica</t>
  </si>
  <si>
    <t>shaq323</t>
  </si>
  <si>
    <t>takerukoushirou</t>
  </si>
  <si>
    <t>PA8E</t>
  </si>
  <si>
    <t>RuoFeng2015</t>
  </si>
  <si>
    <t>Nickxsch</t>
  </si>
  <si>
    <t>brave0d</t>
  </si>
  <si>
    <t>wolfhongkong</t>
  </si>
  <si>
    <t>puchupala</t>
  </si>
  <si>
    <t>zminde</t>
  </si>
  <si>
    <t>Code-Spinner1</t>
  </si>
  <si>
    <t>ajb538</t>
  </si>
  <si>
    <t>Steven-Burns</t>
  </si>
  <si>
    <t>mgguinne</t>
  </si>
  <si>
    <t>dajomu1</t>
  </si>
  <si>
    <t>TecFoxGmbH</t>
  </si>
  <si>
    <t>lekawik</t>
  </si>
  <si>
    <t>mholling21</t>
  </si>
  <si>
    <t>answer35</t>
  </si>
  <si>
    <t>geims12</t>
  </si>
  <si>
    <t>meanmisterwolf</t>
  </si>
  <si>
    <t>warmfire540</t>
  </si>
  <si>
    <t>UCaGk</t>
  </si>
  <si>
    <t>Wookbert</t>
  </si>
  <si>
    <t>elmattt</t>
  </si>
  <si>
    <t>hullefuz</t>
  </si>
  <si>
    <t>wucke13</t>
  </si>
  <si>
    <t>SupremeCorp</t>
  </si>
  <si>
    <t>defaultsecurity</t>
  </si>
  <si>
    <t>G3pp3tto83</t>
  </si>
  <si>
    <t>Laurentwb</t>
  </si>
  <si>
    <t>dawiinci</t>
  </si>
  <si>
    <t>SaschaWessel</t>
  </si>
  <si>
    <t>audibleroot</t>
  </si>
  <si>
    <t>Slivacki</t>
  </si>
  <si>
    <t>DavidA359</t>
  </si>
  <si>
    <t>FedeL16</t>
  </si>
  <si>
    <t>atomvincent01</t>
  </si>
  <si>
    <t>tecno1979</t>
  </si>
  <si>
    <t>MarcoEnd</t>
  </si>
  <si>
    <t>thibaultmol</t>
  </si>
  <si>
    <t>Mars455</t>
  </si>
  <si>
    <t>FraatGIT</t>
  </si>
  <si>
    <t>limitless-code</t>
  </si>
  <si>
    <t>Tr1n0va</t>
  </si>
  <si>
    <t>DemianTinkiel</t>
  </si>
  <si>
    <t>dima-ser</t>
  </si>
  <si>
    <t>fay000fay</t>
  </si>
  <si>
    <t>stuartmaxwell</t>
  </si>
  <si>
    <t>Swimmer71</t>
  </si>
  <si>
    <t>Coder84619</t>
  </si>
  <si>
    <t>cortado</t>
  </si>
  <si>
    <t>rybackisback</t>
  </si>
  <si>
    <t>vangelis86</t>
  </si>
  <si>
    <t>nomukaiki</t>
  </si>
  <si>
    <t>gillmar</t>
  </si>
  <si>
    <t>ScottG489</t>
  </si>
  <si>
    <t>ProphetOfDoom</t>
  </si>
  <si>
    <t>teslamine</t>
  </si>
  <si>
    <t>jpizquierdo</t>
  </si>
  <si>
    <t>lweberru</t>
  </si>
  <si>
    <t>Twanislas</t>
  </si>
  <si>
    <t>mightea</t>
  </si>
  <si>
    <t>azutc</t>
  </si>
  <si>
    <t>Zoogara</t>
  </si>
  <si>
    <t>shiezak</t>
  </si>
  <si>
    <t>mktomo97</t>
  </si>
  <si>
    <t>PseudoResonance</t>
  </si>
  <si>
    <t>marksteward</t>
  </si>
  <si>
    <t>ryaaanmorgan</t>
  </si>
  <si>
    <t>wildoracle</t>
  </si>
  <si>
    <t>stevleibelt</t>
  </si>
  <si>
    <t>pierrepinon</t>
  </si>
  <si>
    <t>gdfox1</t>
  </si>
  <si>
    <t>GunterAv</t>
  </si>
  <si>
    <t>saul</t>
  </si>
  <si>
    <t>paulriley</t>
  </si>
  <si>
    <t>kaattz</t>
  </si>
  <si>
    <t>Ali-AlAdhami</t>
  </si>
  <si>
    <t>bencolemann</t>
  </si>
  <si>
    <t>TheBassfly</t>
  </si>
  <si>
    <t>lordbah</t>
  </si>
  <si>
    <t>target-bravo</t>
  </si>
  <si>
    <t>laurencijs</t>
  </si>
  <si>
    <t>Nardol</t>
  </si>
  <si>
    <t>26tajeen</t>
  </si>
  <si>
    <t>Hubsi1304</t>
  </si>
  <si>
    <t>Schalex01</t>
  </si>
  <si>
    <t>Uschinator</t>
  </si>
  <si>
    <t>nicoodeimos</t>
  </si>
  <si>
    <t>NCC1701G</t>
  </si>
  <si>
    <t>etam</t>
  </si>
  <si>
    <t>alessandro-polimeni</t>
  </si>
  <si>
    <t>mweinelt</t>
  </si>
  <si>
    <t>nebula-it</t>
  </si>
  <si>
    <t>tieskuh</t>
  </si>
  <si>
    <t>a-baturin</t>
  </si>
  <si>
    <t>tzagim</t>
  </si>
  <si>
    <t>tismondo</t>
  </si>
  <si>
    <t>raphaeldavid</t>
  </si>
  <si>
    <t>Pajuris</t>
  </si>
  <si>
    <t>Largelos</t>
  </si>
  <si>
    <t>jamieFL</t>
  </si>
  <si>
    <t>koos147</t>
  </si>
  <si>
    <t>BottlecapDave</t>
  </si>
  <si>
    <t>fredbcode</t>
  </si>
  <si>
    <t>gthbusrr</t>
  </si>
  <si>
    <t>javierbrea</t>
  </si>
  <si>
    <t>garyak</t>
  </si>
  <si>
    <t>banter240</t>
  </si>
  <si>
    <t>PoVPoV29</t>
  </si>
  <si>
    <t>pmffromspace</t>
  </si>
  <si>
    <t>diareuse</t>
  </si>
  <si>
    <t>S1146468</t>
  </si>
  <si>
    <t>mariobrosch</t>
  </si>
  <si>
    <t>draperw</t>
  </si>
  <si>
    <t>irpyc</t>
  </si>
  <si>
    <t>boomninjavanish</t>
  </si>
  <si>
    <t>jatgm1</t>
  </si>
  <si>
    <t>lluisd</t>
  </si>
  <si>
    <t>jghaines</t>
  </si>
  <si>
    <t>gabrielhurley</t>
  </si>
  <si>
    <t>njjerrysmith</t>
  </si>
  <si>
    <t>krusej23</t>
  </si>
  <si>
    <t>SeanPM5</t>
  </si>
  <si>
    <t>OferPRTZ</t>
  </si>
  <si>
    <t>Java112358</t>
  </si>
  <si>
    <t>totallydifferent</t>
  </si>
  <si>
    <t>RBDaniel</t>
  </si>
  <si>
    <t>werfpsa</t>
  </si>
  <si>
    <t>t3hk0d3</t>
  </si>
  <si>
    <t>jpepper07</t>
  </si>
  <si>
    <t>karlbeecken</t>
  </si>
  <si>
    <t>jwftu</t>
  </si>
  <si>
    <t>jlatvala</t>
  </si>
  <si>
    <t>mikegarrison</t>
  </si>
  <si>
    <t>bornright</t>
  </si>
  <si>
    <t>smarthomeaf</t>
  </si>
  <si>
    <t>micz</t>
  </si>
  <si>
    <t>SergeantPup</t>
  </si>
  <si>
    <t>TheIronRock95</t>
  </si>
  <si>
    <t>QinX</t>
  </si>
  <si>
    <t>stefanMenschel</t>
  </si>
  <si>
    <t>kiwii25</t>
  </si>
  <si>
    <t>Leah96xxx</t>
  </si>
  <si>
    <t>kenrob2</t>
  </si>
  <si>
    <t>aigle1234</t>
  </si>
  <si>
    <t>Tripl389</t>
  </si>
  <si>
    <t>TimW85</t>
  </si>
  <si>
    <t>yossigorbov</t>
  </si>
  <si>
    <t>leonardpitzu</t>
  </si>
  <si>
    <t>D1788</t>
  </si>
  <si>
    <t>louis993546</t>
  </si>
  <si>
    <t>MrCableYolo</t>
  </si>
  <si>
    <t>arsenicks</t>
  </si>
  <si>
    <t>TitjyDev</t>
  </si>
  <si>
    <t>Tapion1985</t>
  </si>
  <si>
    <t>palinf</t>
  </si>
  <si>
    <t>jspoczynski</t>
  </si>
  <si>
    <t>strutings</t>
  </si>
  <si>
    <t>dgibbs64</t>
  </si>
  <si>
    <t>allgaeuer-bigfoot</t>
  </si>
  <si>
    <t>Programmeur2030</t>
  </si>
  <si>
    <t>davejhahn</t>
  </si>
  <si>
    <t>kevin-kraus</t>
  </si>
  <si>
    <t>50494554524F</t>
  </si>
  <si>
    <t>schubydoo</t>
  </si>
  <si>
    <t>esciara</t>
  </si>
  <si>
    <t>complxdbg</t>
  </si>
  <si>
    <t>SeraphimSerapis</t>
  </si>
  <si>
    <t>MatiasFernandez</t>
  </si>
  <si>
    <t>askthomas</t>
  </si>
  <si>
    <t>jgdumont</t>
  </si>
  <si>
    <t>lvenditti</t>
  </si>
  <si>
    <t>andreas-w2</t>
  </si>
  <si>
    <t>miaoz2001</t>
  </si>
  <si>
    <t>DrDoneSomething</t>
  </si>
  <si>
    <t>freakinbluechair</t>
  </si>
  <si>
    <t>cevdetm</t>
  </si>
  <si>
    <t>Wildcat1</t>
  </si>
  <si>
    <t>risa2000</t>
  </si>
  <si>
    <t>mattpregent</t>
  </si>
  <si>
    <t>jacopo-j</t>
  </si>
  <si>
    <t>kleinerluki</t>
  </si>
  <si>
    <t>Jefe2</t>
  </si>
  <si>
    <t>rschulman</t>
  </si>
  <si>
    <t>craigwitter</t>
  </si>
  <si>
    <t>Benben81</t>
  </si>
  <si>
    <t>munklinde</t>
  </si>
  <si>
    <t>Ketturi</t>
  </si>
  <si>
    <t>antonio-fiol</t>
  </si>
  <si>
    <t>Yardco</t>
  </si>
  <si>
    <t>dpedr</t>
  </si>
  <si>
    <t>francesco-vannini</t>
  </si>
  <si>
    <t>BjornPython</t>
  </si>
  <si>
    <t>TheBeardedTechGuy</t>
  </si>
  <si>
    <t>rgh256</t>
  </si>
  <si>
    <t>mtnman1000</t>
  </si>
  <si>
    <t>bernardesarthur</t>
  </si>
  <si>
    <t>jhol-byte</t>
  </si>
  <si>
    <t>datanerd-dev</t>
  </si>
  <si>
    <t>kpine</t>
  </si>
  <si>
    <t>bwoodworth</t>
  </si>
  <si>
    <t>LKapie</t>
  </si>
  <si>
    <t>titusdam</t>
  </si>
  <si>
    <t>lamixer</t>
  </si>
  <si>
    <t>Zixim</t>
  </si>
  <si>
    <t>Clarijs</t>
  </si>
  <si>
    <t>trumaz02</t>
  </si>
  <si>
    <t>jianyu-li</t>
  </si>
  <si>
    <t>Arketech13</t>
  </si>
  <si>
    <t>pvrobays</t>
  </si>
  <si>
    <t>Jappabara</t>
  </si>
  <si>
    <t>davewhughes</t>
  </si>
  <si>
    <t>lucamargoni</t>
  </si>
  <si>
    <t>raschinkel</t>
  </si>
  <si>
    <t>gambalaya</t>
  </si>
  <si>
    <t>stylefish</t>
  </si>
  <si>
    <t>yosilevy</t>
  </si>
  <si>
    <t>JohannesHoffmann</t>
  </si>
  <si>
    <t>mija87</t>
  </si>
  <si>
    <t>lavir</t>
  </si>
  <si>
    <t>Irish-link</t>
  </si>
  <si>
    <t>ShieldsUP78</t>
  </si>
  <si>
    <t>styphonthal</t>
  </si>
  <si>
    <t>ajcletus500</t>
  </si>
  <si>
    <t>jata1</t>
  </si>
  <si>
    <t>wesleyff100</t>
  </si>
  <si>
    <t>mindogo1</t>
  </si>
  <si>
    <t>staticdev</t>
  </si>
  <si>
    <t>is200043</t>
  </si>
  <si>
    <t>BSandman</t>
  </si>
  <si>
    <t>Muzach</t>
  </si>
  <si>
    <t>sovest77</t>
  </si>
  <si>
    <t>met67</t>
  </si>
  <si>
    <t>lahayeg</t>
  </si>
  <si>
    <t>dclark16</t>
  </si>
  <si>
    <t>the0bone</t>
  </si>
  <si>
    <t>airbone42</t>
  </si>
  <si>
    <t>koenhendriks</t>
  </si>
  <si>
    <t>brandoningli</t>
  </si>
  <si>
    <t>mekaneck</t>
  </si>
  <si>
    <t>F1zzyD</t>
  </si>
  <si>
    <t>PRES1005</t>
  </si>
  <si>
    <t>AJediIAm</t>
  </si>
  <si>
    <t>iblake12</t>
  </si>
  <si>
    <t>bskitmor</t>
  </si>
  <si>
    <t>poldim</t>
  </si>
  <si>
    <t>DavidCEllis</t>
  </si>
  <si>
    <t>MrHollowX</t>
  </si>
  <si>
    <t>tpjanssen</t>
  </si>
  <si>
    <t>dahlb</t>
  </si>
  <si>
    <t>Oriehl</t>
  </si>
  <si>
    <t>pacemaker82</t>
  </si>
  <si>
    <t>bradbowles</t>
  </si>
  <si>
    <t>Michael-Reiter-080382</t>
  </si>
  <si>
    <t>Swallowtail23</t>
  </si>
  <si>
    <t>LeonidasTMT</t>
  </si>
  <si>
    <t>jrviz</t>
  </si>
  <si>
    <t>cerahmed</t>
  </si>
  <si>
    <t>chiyiliao</t>
  </si>
  <si>
    <t>hi94740</t>
  </si>
  <si>
    <t>janlothar</t>
  </si>
  <si>
    <t>boguslawb</t>
  </si>
  <si>
    <t>paul-nzl</t>
  </si>
  <si>
    <t>itwtds</t>
  </si>
  <si>
    <t>PatrickGlatz</t>
  </si>
  <si>
    <t>kenni</t>
  </si>
  <si>
    <t>aram535</t>
  </si>
  <si>
    <t>jhandschick</t>
  </si>
  <si>
    <t>leeandy1</t>
  </si>
  <si>
    <t>bertique</t>
  </si>
  <si>
    <t>Permanently</t>
  </si>
  <si>
    <t>dabbler68</t>
  </si>
  <si>
    <t>bladedavid1</t>
  </si>
  <si>
    <t>cedric-hivert</t>
  </si>
  <si>
    <t>TopoAS</t>
  </si>
  <si>
    <t>21ch182</t>
  </si>
  <si>
    <t>alex4108</t>
  </si>
  <si>
    <t>AJolly</t>
  </si>
  <si>
    <t>Omricon</t>
  </si>
  <si>
    <t>marck479</t>
  </si>
  <si>
    <t>BebeMischa</t>
  </si>
  <si>
    <t>askpatrickw</t>
  </si>
  <si>
    <t>Jjesper</t>
  </si>
  <si>
    <t>peteeee</t>
  </si>
  <si>
    <t>filipagh</t>
  </si>
  <si>
    <t>Mark-Longley</t>
  </si>
  <si>
    <t>victorclaessen</t>
  </si>
  <si>
    <t>maxxom64</t>
  </si>
  <si>
    <t>jan-sung</t>
  </si>
  <si>
    <t>GuyT1955</t>
  </si>
  <si>
    <t>reagnon</t>
  </si>
  <si>
    <t>Medichugh</t>
  </si>
  <si>
    <t>embcla</t>
  </si>
  <si>
    <t>BorisAbakumov</t>
  </si>
  <si>
    <t>Lindenk</t>
  </si>
  <si>
    <t>ryanbuckner</t>
  </si>
  <si>
    <t>isaya07</t>
  </si>
  <si>
    <t>matteos1</t>
  </si>
  <si>
    <t>fromariz</t>
  </si>
  <si>
    <t>foxylion</t>
  </si>
  <si>
    <t>alux35</t>
  </si>
  <si>
    <t>sexysaxon</t>
  </si>
  <si>
    <t>RoSche2001</t>
  </si>
  <si>
    <t>VPelt</t>
  </si>
  <si>
    <t>kevindbeard</t>
  </si>
  <si>
    <t>alpha-rd</t>
  </si>
  <si>
    <t>lattice0</t>
  </si>
  <si>
    <t>chicknlil</t>
  </si>
  <si>
    <t>raccettura</t>
  </si>
  <si>
    <t>matthewhadley</t>
  </si>
  <si>
    <t>DomoVaudaine</t>
  </si>
  <si>
    <t>gilaberticus</t>
  </si>
  <si>
    <t>turakamou</t>
  </si>
  <si>
    <t>Diamondback2010</t>
  </si>
  <si>
    <t>Eriond</t>
  </si>
  <si>
    <t>patrick493</t>
  </si>
  <si>
    <t>AndBobsYourUncle</t>
  </si>
  <si>
    <t>drghazal12</t>
  </si>
  <si>
    <t>vaderag</t>
  </si>
  <si>
    <t>briberolles</t>
  </si>
  <si>
    <t>ToBeHH</t>
  </si>
  <si>
    <t>chrfaz</t>
  </si>
  <si>
    <t>uvNikita</t>
  </si>
  <si>
    <t>Koknico</t>
  </si>
  <si>
    <t>cuichaobaobao</t>
  </si>
  <si>
    <t>J-Fads</t>
  </si>
  <si>
    <t>sluczak</t>
  </si>
  <si>
    <t>p-jean</t>
  </si>
  <si>
    <t>M0YNG</t>
  </si>
  <si>
    <t>typxxi</t>
  </si>
  <si>
    <t>Bodi78</t>
  </si>
  <si>
    <t>91MC</t>
  </si>
  <si>
    <t>djhampson</t>
  </si>
  <si>
    <t>al090187</t>
  </si>
  <si>
    <t>George1422</t>
  </si>
  <si>
    <t>dduff617</t>
  </si>
  <si>
    <t>rogerioluksevicius</t>
  </si>
  <si>
    <t>red-black-bonsai</t>
  </si>
  <si>
    <t>tovisb</t>
  </si>
  <si>
    <t>jezekus</t>
  </si>
  <si>
    <t>PatrickRel</t>
  </si>
  <si>
    <t>woutervdijke</t>
  </si>
  <si>
    <t>duckdude555</t>
  </si>
  <si>
    <t>Tungvall</t>
  </si>
  <si>
    <t>abrocker</t>
  </si>
  <si>
    <t>ahuacate</t>
  </si>
  <si>
    <t>nedevski</t>
  </si>
  <si>
    <t>ZoNiCo88</t>
  </si>
  <si>
    <t>braamvh</t>
  </si>
  <si>
    <t>sashadeg</t>
  </si>
  <si>
    <t>Artem-B</t>
  </si>
  <si>
    <t>pr11me</t>
  </si>
  <si>
    <t>Mirmanero</t>
  </si>
  <si>
    <t>demariustrump</t>
  </si>
  <si>
    <t>IssueCountW2</t>
  </si>
  <si>
    <t>mvn23</t>
  </si>
  <si>
    <t>kepler</t>
  </si>
  <si>
    <t>lukakama</t>
  </si>
  <si>
    <t>florian-sabonchi</t>
  </si>
  <si>
    <t>fwestenberg</t>
  </si>
  <si>
    <t>kanshurichard</t>
  </si>
  <si>
    <t>rusitschka</t>
  </si>
  <si>
    <t>GrandMoff100</t>
  </si>
  <si>
    <t>sVnsation</t>
  </si>
  <si>
    <t>regulad</t>
  </si>
  <si>
    <t>michaelheyman</t>
  </si>
  <si>
    <t>GGI1982</t>
  </si>
  <si>
    <t>dingram</t>
  </si>
  <si>
    <t>sOckhamSter</t>
  </si>
  <si>
    <t>chuckdeal97</t>
  </si>
  <si>
    <t>thargor</t>
  </si>
  <si>
    <t>Gigatrappeur</t>
  </si>
  <si>
    <t>javicalle</t>
  </si>
  <si>
    <t>ichbinsteffen</t>
  </si>
  <si>
    <t>RenierM26</t>
  </si>
  <si>
    <t>agorecki</t>
  </si>
  <si>
    <t>Arnie97</t>
  </si>
  <si>
    <t>mhannon11</t>
  </si>
  <si>
    <t>chammp</t>
  </si>
  <si>
    <t>Zaduvalo</t>
  </si>
  <si>
    <t>mdcdr</t>
  </si>
  <si>
    <t>CommitCountW2</t>
  </si>
  <si>
    <t>474543411</t>
  </si>
  <si>
    <t>280666</t>
  </si>
  <si>
    <t>3735943886</t>
  </si>
  <si>
    <t>1003657663</t>
  </si>
  <si>
    <t>3397</t>
  </si>
  <si>
    <t>77656233</t>
  </si>
  <si>
    <t>Contributors</t>
  </si>
  <si>
    <t>Median_Review</t>
  </si>
  <si>
    <t>Median</t>
  </si>
  <si>
    <t>KiraPC</t>
  </si>
  <si>
    <t>BinSaiid</t>
  </si>
  <si>
    <t>markaggar</t>
  </si>
  <si>
    <t>tstabrawa</t>
  </si>
  <si>
    <t>akanksha106-code</t>
  </si>
  <si>
    <t>yschimke</t>
  </si>
  <si>
    <t>tgabor9</t>
  </si>
  <si>
    <t>llrowland01</t>
  </si>
  <si>
    <t>wpfog</t>
  </si>
  <si>
    <t>FvanEgmond</t>
  </si>
  <si>
    <t>fvgack</t>
  </si>
  <si>
    <t>sparkyaw</t>
  </si>
  <si>
    <t>Marko-the-MIB</t>
  </si>
  <si>
    <t>Anonghost720</t>
  </si>
  <si>
    <t>GJjoe</t>
  </si>
  <si>
    <t>superpunkduck</t>
  </si>
  <si>
    <t>aschobba</t>
  </si>
  <si>
    <t>bakboord4</t>
  </si>
  <si>
    <t>ShockWaveFlash</t>
  </si>
  <si>
    <t>ChrisBirkett</t>
  </si>
  <si>
    <t>brunnomcosta</t>
  </si>
  <si>
    <t>olekpetro1</t>
  </si>
  <si>
    <t>allemito</t>
  </si>
  <si>
    <t>Adandu</t>
  </si>
  <si>
    <t>Daniel-dev22</t>
  </si>
  <si>
    <t>grovolis</t>
  </si>
  <si>
    <t>nio1311-gif</t>
  </si>
  <si>
    <t>mplnck</t>
  </si>
  <si>
    <t>danwassell</t>
  </si>
  <si>
    <t>maxdd</t>
  </si>
  <si>
    <t>Tailslide</t>
  </si>
  <si>
    <t>btv</t>
  </si>
  <si>
    <t>milkog</t>
  </si>
  <si>
    <t>jdrye7755</t>
  </si>
  <si>
    <t>IssueCount_W1</t>
  </si>
  <si>
    <t>CommitCount_W1</t>
  </si>
  <si>
    <t>PRCount_W1</t>
  </si>
  <si>
    <t>Involvement_w2</t>
  </si>
  <si>
    <t>Category</t>
  </si>
  <si>
    <t>Login</t>
  </si>
  <si>
    <t>ActivityBefore180d</t>
  </si>
  <si>
    <t>Mean_W1</t>
  </si>
  <si>
    <t>Median_W1</t>
  </si>
  <si>
    <t>Dormant Newcomer</t>
  </si>
  <si>
    <t>Dormant</t>
  </si>
  <si>
    <t>Key contributor</t>
  </si>
  <si>
    <t>Frequent Newcommer</t>
  </si>
  <si>
    <t>Frequent Contributor</t>
  </si>
  <si>
    <t>Newcomer</t>
  </si>
  <si>
    <t>Dormant Back</t>
  </si>
  <si>
    <t>Unknown</t>
  </si>
  <si>
    <t>Median_W2</t>
  </si>
  <si>
    <t>Mean_W2</t>
  </si>
  <si>
    <t>Occasional Newcomer</t>
  </si>
  <si>
    <t>Occasional Contributor</t>
  </si>
  <si>
    <t>DateTime</t>
  </si>
  <si>
    <t>Commits</t>
  </si>
  <si>
    <t xml:space="preserve">Activity </t>
  </si>
  <si>
    <t>w1</t>
  </si>
  <si>
    <t>w2</t>
  </si>
  <si>
    <t>PR_w1</t>
  </si>
  <si>
    <t>PR_w2</t>
  </si>
  <si>
    <t>Issue_w1</t>
  </si>
  <si>
    <t>Issue_w2</t>
  </si>
  <si>
    <t>Commit_w1</t>
  </si>
  <si>
    <t>Commit_w2</t>
  </si>
  <si>
    <t>Number of contributors</t>
  </si>
  <si>
    <t>CAF</t>
  </si>
  <si>
    <t>Sumw1</t>
  </si>
  <si>
    <t>Sumw2</t>
  </si>
  <si>
    <t xml:space="preserve">W1_Top 1% </t>
  </si>
  <si>
    <t xml:space="preserve">W2_Top 1% </t>
  </si>
  <si>
    <t>Distinct reviewers</t>
  </si>
  <si>
    <t>Date</t>
  </si>
  <si>
    <t>[19/10/2025,19/09/2025]</t>
  </si>
  <si>
    <t>[18/09/2025,19/08/2025]</t>
  </si>
  <si>
    <t>[18/08/2025,19/07/2025]</t>
  </si>
  <si>
    <t>[18/07/2025,18/06/2025]</t>
  </si>
  <si>
    <t>[17/06/2025,18/05/2025]</t>
  </si>
  <si>
    <t>[17/05/2025,17/04/2025]</t>
  </si>
  <si>
    <t># Closed issues</t>
  </si>
  <si>
    <t>Time till first response</t>
  </si>
  <si>
    <t xml:space="preserve">Date </t>
  </si>
  <si>
    <t>TTFS</t>
  </si>
  <si>
    <t xml:space="preserve">Reviews </t>
  </si>
  <si>
    <t>Closure rate</t>
  </si>
  <si>
    <t xml:space="preserve">Count </t>
  </si>
  <si>
    <t>Dormant newcomer</t>
  </si>
  <si>
    <t>Active</t>
  </si>
  <si>
    <t>Conversion</t>
  </si>
  <si>
    <t>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</si>
</sst>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1" fillId="3" borderId="2" xfId="0" applyFont="1" applyFill="1" applyBorder="1"/>
    <xf numFmtId="0" fontId="1" fillId="3" borderId="1" xfId="0" applyFont="1" applyFill="1" applyBorder="1"/>
    <xf numFmtId="14" fontId="0" fillId="2" borderId="2" xfId="0" applyNumberFormat="1" applyFill="1" applyBorder="1"/>
    <xf numFmtId="14" fontId="0" fillId="0" borderId="2" xfId="0" applyNumberFormat="1" applyBorder="1"/>
    <xf numFmtId="0" fontId="0" fillId="0" borderId="1" xfId="0" applyBorder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Contributor</a:t>
            </a:r>
            <a:r>
              <a:rPr lang="en-US" baseline="0"/>
              <a:t> Categorization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Involvement!$S$4:$S$13</c:f>
              <c:strCache>
                <c:ptCount val="10"/>
                <c:pt idx="0">
                  <c:v>Dormant Newcomer</c:v>
                </c:pt>
                <c:pt idx="1">
                  <c:v>Dormant</c:v>
                </c:pt>
                <c:pt idx="2">
                  <c:v>Key contributor</c:v>
                </c:pt>
                <c:pt idx="3">
                  <c:v>Frequent Newcommer</c:v>
                </c:pt>
                <c:pt idx="4">
                  <c:v>Frequent Contributor</c:v>
                </c:pt>
                <c:pt idx="5">
                  <c:v>Occasional Newcomer</c:v>
                </c:pt>
                <c:pt idx="6">
                  <c:v>Occasional Contributor</c:v>
                </c:pt>
                <c:pt idx="7">
                  <c:v>Newcomer</c:v>
                </c:pt>
                <c:pt idx="8">
                  <c:v>Dormant Back</c:v>
                </c:pt>
                <c:pt idx="9">
                  <c:v>Unknown</c:v>
                </c:pt>
              </c:strCache>
            </c:strRef>
          </c:cat>
          <c:val>
            <c:numRef>
              <c:f>Involvement!$T$4:$T$13</c:f>
              <c:numCache>
                <c:formatCode>General</c:formatCode>
                <c:ptCount val="10"/>
                <c:pt idx="0">
                  <c:v>1864</c:v>
                </c:pt>
                <c:pt idx="1">
                  <c:v>120</c:v>
                </c:pt>
                <c:pt idx="2">
                  <c:v>31</c:v>
                </c:pt>
                <c:pt idx="3">
                  <c:v>32</c:v>
                </c:pt>
                <c:pt idx="4">
                  <c:v>105</c:v>
                </c:pt>
                <c:pt idx="5">
                  <c:v>197</c:v>
                </c:pt>
                <c:pt idx="6">
                  <c:v>40</c:v>
                </c:pt>
                <c:pt idx="7">
                  <c:v>1903</c:v>
                </c:pt>
                <c:pt idx="8">
                  <c:v>130</c:v>
                </c:pt>
                <c:pt idx="9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DE-43AD-BB2C-4B54F0DFE0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5987903"/>
        <c:axId val="595984543"/>
      </c:barChart>
      <c:catAx>
        <c:axId val="595987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984543"/>
        <c:crosses val="autoZero"/>
        <c:auto val="1"/>
        <c:lblAlgn val="ctr"/>
        <c:lblOffset val="100"/>
        <c:noMultiLvlLbl val="0"/>
      </c:catAx>
      <c:valAx>
        <c:axId val="59598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987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commits per week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88900">
              <a:solidFill>
                <a:schemeClr val="accent1"/>
              </a:solidFill>
              <a:miter lim="800000"/>
            </a:ln>
            <a:effectLst/>
          </c:spPr>
          <c:invertIfNegative val="0"/>
          <c:cat>
            <c:numRef>
              <c:f>Metrics!$A$2:$A$29</c:f>
              <c:numCache>
                <c:formatCode>m/d/yyyy</c:formatCode>
                <c:ptCount val="28"/>
                <c:pt idx="0">
                  <c:v>45760</c:v>
                </c:pt>
                <c:pt idx="1">
                  <c:v>45767</c:v>
                </c:pt>
                <c:pt idx="2">
                  <c:v>45774</c:v>
                </c:pt>
                <c:pt idx="3">
                  <c:v>45781</c:v>
                </c:pt>
                <c:pt idx="4">
                  <c:v>45788</c:v>
                </c:pt>
                <c:pt idx="5">
                  <c:v>45795</c:v>
                </c:pt>
                <c:pt idx="6">
                  <c:v>45802</c:v>
                </c:pt>
                <c:pt idx="7">
                  <c:v>45809</c:v>
                </c:pt>
                <c:pt idx="8">
                  <c:v>45816</c:v>
                </c:pt>
                <c:pt idx="9">
                  <c:v>45823</c:v>
                </c:pt>
                <c:pt idx="10">
                  <c:v>45830</c:v>
                </c:pt>
                <c:pt idx="11">
                  <c:v>45837</c:v>
                </c:pt>
                <c:pt idx="12">
                  <c:v>45844</c:v>
                </c:pt>
                <c:pt idx="13">
                  <c:v>45851</c:v>
                </c:pt>
                <c:pt idx="14">
                  <c:v>45858</c:v>
                </c:pt>
                <c:pt idx="15">
                  <c:v>45865</c:v>
                </c:pt>
                <c:pt idx="16">
                  <c:v>45872</c:v>
                </c:pt>
                <c:pt idx="17">
                  <c:v>45879</c:v>
                </c:pt>
                <c:pt idx="18">
                  <c:v>45886</c:v>
                </c:pt>
                <c:pt idx="19">
                  <c:v>45893</c:v>
                </c:pt>
                <c:pt idx="20">
                  <c:v>45900</c:v>
                </c:pt>
                <c:pt idx="21">
                  <c:v>45907</c:v>
                </c:pt>
                <c:pt idx="22">
                  <c:v>45914</c:v>
                </c:pt>
                <c:pt idx="23">
                  <c:v>45921</c:v>
                </c:pt>
                <c:pt idx="24">
                  <c:v>45928</c:v>
                </c:pt>
                <c:pt idx="25">
                  <c:v>45935</c:v>
                </c:pt>
                <c:pt idx="26">
                  <c:v>45942</c:v>
                </c:pt>
                <c:pt idx="27">
                  <c:v>45949</c:v>
                </c:pt>
              </c:numCache>
            </c:numRef>
          </c:cat>
          <c:val>
            <c:numRef>
              <c:f>Metrics!$B$2:$B$29</c:f>
              <c:numCache>
                <c:formatCode>General</c:formatCode>
                <c:ptCount val="28"/>
                <c:pt idx="0">
                  <c:v>302</c:v>
                </c:pt>
                <c:pt idx="1">
                  <c:v>286</c:v>
                </c:pt>
                <c:pt idx="2">
                  <c:v>359</c:v>
                </c:pt>
                <c:pt idx="3">
                  <c:v>380</c:v>
                </c:pt>
                <c:pt idx="4">
                  <c:v>342</c:v>
                </c:pt>
                <c:pt idx="5">
                  <c:v>365</c:v>
                </c:pt>
                <c:pt idx="6">
                  <c:v>330</c:v>
                </c:pt>
                <c:pt idx="7">
                  <c:v>191</c:v>
                </c:pt>
                <c:pt idx="8">
                  <c:v>359</c:v>
                </c:pt>
                <c:pt idx="9">
                  <c:v>197</c:v>
                </c:pt>
                <c:pt idx="10">
                  <c:v>465</c:v>
                </c:pt>
                <c:pt idx="11">
                  <c:v>384</c:v>
                </c:pt>
                <c:pt idx="12">
                  <c:v>237</c:v>
                </c:pt>
                <c:pt idx="13">
                  <c:v>296</c:v>
                </c:pt>
                <c:pt idx="14">
                  <c:v>261</c:v>
                </c:pt>
                <c:pt idx="15">
                  <c:v>303</c:v>
                </c:pt>
                <c:pt idx="16">
                  <c:v>347</c:v>
                </c:pt>
                <c:pt idx="17">
                  <c:v>283</c:v>
                </c:pt>
                <c:pt idx="18">
                  <c:v>185</c:v>
                </c:pt>
                <c:pt idx="19">
                  <c:v>249</c:v>
                </c:pt>
                <c:pt idx="20">
                  <c:v>342</c:v>
                </c:pt>
                <c:pt idx="21">
                  <c:v>350</c:v>
                </c:pt>
                <c:pt idx="22">
                  <c:v>249</c:v>
                </c:pt>
                <c:pt idx="23">
                  <c:v>359</c:v>
                </c:pt>
                <c:pt idx="24">
                  <c:v>355</c:v>
                </c:pt>
                <c:pt idx="25">
                  <c:v>278</c:v>
                </c:pt>
                <c:pt idx="26">
                  <c:v>381</c:v>
                </c:pt>
                <c:pt idx="27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71-4650-B8E1-C047494E4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1372608"/>
        <c:axId val="1301373088"/>
      </c:barChart>
      <c:catAx>
        <c:axId val="13013726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373088"/>
        <c:crosses val="autoZero"/>
        <c:auto val="0"/>
        <c:lblAlgn val="ctr"/>
        <c:lblOffset val="100"/>
        <c:noMultiLvlLbl val="0"/>
      </c:catAx>
      <c:valAx>
        <c:axId val="130137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372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Metrics!$M$1</c:f>
              <c:strCache>
                <c:ptCount val="1"/>
                <c:pt idx="0">
                  <c:v>Number of contributors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Metrics!$L$2:$L$7</c:f>
              <c:strCache>
                <c:ptCount val="6"/>
                <c:pt idx="0">
                  <c:v>PR_w1</c:v>
                </c:pt>
                <c:pt idx="1">
                  <c:v>PR_w2</c:v>
                </c:pt>
                <c:pt idx="2">
                  <c:v>Issue_w1</c:v>
                </c:pt>
                <c:pt idx="3">
                  <c:v>Issue_w2</c:v>
                </c:pt>
                <c:pt idx="4">
                  <c:v>Commit_w1</c:v>
                </c:pt>
                <c:pt idx="5">
                  <c:v>Commit_w2</c:v>
                </c:pt>
              </c:strCache>
            </c:strRef>
          </c:cat>
          <c:val>
            <c:numRef>
              <c:f>Metrics!$M$2:$M$7</c:f>
              <c:numCache>
                <c:formatCode>General</c:formatCode>
                <c:ptCount val="6"/>
                <c:pt idx="0">
                  <c:v>541</c:v>
                </c:pt>
                <c:pt idx="1">
                  <c:v>451</c:v>
                </c:pt>
                <c:pt idx="2">
                  <c:v>1989</c:v>
                </c:pt>
                <c:pt idx="3">
                  <c:v>2012</c:v>
                </c:pt>
                <c:pt idx="4">
                  <c:v>365</c:v>
                </c:pt>
                <c:pt idx="5">
                  <c:v>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A8-48D8-A88E-76F1B2889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3992128"/>
        <c:axId val="1333992608"/>
      </c:barChart>
      <c:catAx>
        <c:axId val="1333992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992608"/>
        <c:crosses val="autoZero"/>
        <c:auto val="1"/>
        <c:lblAlgn val="ctr"/>
        <c:lblOffset val="100"/>
        <c:noMultiLvlLbl val="0"/>
      </c:catAx>
      <c:valAx>
        <c:axId val="133399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992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Metrics!$P$1</c:f>
              <c:strCache>
                <c:ptCount val="1"/>
                <c:pt idx="0">
                  <c:v>Distinct reviewers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Metrics!$O$2:$O$7</c:f>
              <c:strCache>
                <c:ptCount val="6"/>
                <c:pt idx="0">
                  <c:v>[17/05/2025,17/04/2025]</c:v>
                </c:pt>
                <c:pt idx="1">
                  <c:v>[17/06/2025,18/05/2025]</c:v>
                </c:pt>
                <c:pt idx="2">
                  <c:v>[18/07/2025,18/06/2025]</c:v>
                </c:pt>
                <c:pt idx="3">
                  <c:v>[18/08/2025,19/07/2025]</c:v>
                </c:pt>
                <c:pt idx="4">
                  <c:v>[18/09/2025,19/08/2025]</c:v>
                </c:pt>
                <c:pt idx="5">
                  <c:v>[19/10/2025,19/09/2025]</c:v>
                </c:pt>
              </c:strCache>
            </c:strRef>
          </c:cat>
          <c:val>
            <c:numRef>
              <c:f>Metrics!$P$2:$P$7</c:f>
              <c:numCache>
                <c:formatCode>General</c:formatCode>
                <c:ptCount val="6"/>
                <c:pt idx="0">
                  <c:v>146</c:v>
                </c:pt>
                <c:pt idx="1">
                  <c:v>130</c:v>
                </c:pt>
                <c:pt idx="2">
                  <c:v>134</c:v>
                </c:pt>
                <c:pt idx="3">
                  <c:v>138</c:v>
                </c:pt>
                <c:pt idx="4">
                  <c:v>127</c:v>
                </c:pt>
                <c:pt idx="5">
                  <c:v>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E4-4A30-A9EA-B5EB90DA9F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5417024"/>
        <c:axId val="1315416064"/>
      </c:barChart>
      <c:catAx>
        <c:axId val="1315417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416064"/>
        <c:crosses val="autoZero"/>
        <c:auto val="1"/>
        <c:lblAlgn val="ctr"/>
        <c:lblOffset val="100"/>
        <c:noMultiLvlLbl val="0"/>
      </c:catAx>
      <c:valAx>
        <c:axId val="131541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417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closed</a:t>
            </a:r>
            <a:r>
              <a:rPr lang="en-US" baseline="0"/>
              <a:t> issues per interval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Metrics!$O$10:$O$15</c:f>
              <c:strCache>
                <c:ptCount val="6"/>
                <c:pt idx="0">
                  <c:v>[17/05/2025,17/04/2025]</c:v>
                </c:pt>
                <c:pt idx="1">
                  <c:v>[17/06/2025,18/05/2025]</c:v>
                </c:pt>
                <c:pt idx="2">
                  <c:v>[18/07/2025,18/06/2025]</c:v>
                </c:pt>
                <c:pt idx="3">
                  <c:v>[18/08/2025,19/07/2025]</c:v>
                </c:pt>
                <c:pt idx="4">
                  <c:v>[18/09/2025,19/08/2025]</c:v>
                </c:pt>
                <c:pt idx="5">
                  <c:v>[19/10/2025,19/09/2025]</c:v>
                </c:pt>
              </c:strCache>
            </c:strRef>
          </c:cat>
          <c:val>
            <c:numRef>
              <c:f>Metrics!$P$10:$P$15</c:f>
              <c:numCache>
                <c:formatCode>General</c:formatCode>
                <c:ptCount val="6"/>
                <c:pt idx="0">
                  <c:v>838</c:v>
                </c:pt>
                <c:pt idx="1">
                  <c:v>717</c:v>
                </c:pt>
                <c:pt idx="2">
                  <c:v>844</c:v>
                </c:pt>
                <c:pt idx="3">
                  <c:v>975</c:v>
                </c:pt>
                <c:pt idx="4">
                  <c:v>766</c:v>
                </c:pt>
                <c:pt idx="5">
                  <c:v>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30-4731-856D-80EECFE0D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4269632"/>
        <c:axId val="994286432"/>
      </c:barChart>
      <c:catAx>
        <c:axId val="994269632"/>
        <c:scaling>
          <c:orientation val="minMax"/>
        </c:scaling>
        <c:delete val="0"/>
        <c:axPos val="b"/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286432"/>
        <c:crosses val="autoZero"/>
        <c:auto val="1"/>
        <c:lblAlgn val="ctr"/>
        <c:lblOffset val="100"/>
        <c:noMultiLvlLbl val="0"/>
      </c:catAx>
      <c:valAx>
        <c:axId val="99428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269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contributors  excluding</a:t>
            </a:r>
            <a:r>
              <a:rPr lang="en-US" baseline="0"/>
              <a:t> newcomers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Metrics!$M$18</c:f>
              <c:strCache>
                <c:ptCount val="1"/>
                <c:pt idx="0">
                  <c:v>Number of contributors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Metrics!$L$19:$L$24</c:f>
              <c:strCache>
                <c:ptCount val="6"/>
                <c:pt idx="0">
                  <c:v>PR_w1</c:v>
                </c:pt>
                <c:pt idx="1">
                  <c:v>PR_w2</c:v>
                </c:pt>
                <c:pt idx="2">
                  <c:v>Issue_w1</c:v>
                </c:pt>
                <c:pt idx="3">
                  <c:v>Issue_w2</c:v>
                </c:pt>
                <c:pt idx="4">
                  <c:v>Commit_w1</c:v>
                </c:pt>
                <c:pt idx="5">
                  <c:v>Commit_w2</c:v>
                </c:pt>
              </c:strCache>
            </c:strRef>
          </c:cat>
          <c:val>
            <c:numRef>
              <c:f>Metrics!$M$19:$M$24</c:f>
              <c:numCache>
                <c:formatCode>General</c:formatCode>
                <c:ptCount val="6"/>
                <c:pt idx="0">
                  <c:v>151</c:v>
                </c:pt>
                <c:pt idx="1">
                  <c:v>212</c:v>
                </c:pt>
                <c:pt idx="2">
                  <c:v>54</c:v>
                </c:pt>
                <c:pt idx="3">
                  <c:v>111</c:v>
                </c:pt>
                <c:pt idx="4">
                  <c:v>155</c:v>
                </c:pt>
                <c:pt idx="5">
                  <c:v>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B2-40E2-A674-122953489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6177184"/>
        <c:axId val="1966174304"/>
      </c:barChart>
      <c:catAx>
        <c:axId val="1966177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6174304"/>
        <c:crosses val="autoZero"/>
        <c:auto val="1"/>
        <c:lblAlgn val="ctr"/>
        <c:lblOffset val="100"/>
        <c:noMultiLvlLbl val="0"/>
      </c:catAx>
      <c:valAx>
        <c:axId val="196617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6177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Metrics!$P$18</c:f>
              <c:strCache>
                <c:ptCount val="1"/>
                <c:pt idx="0">
                  <c:v>Time till first response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Metrics!$O$19:$O$24</c:f>
              <c:strCache>
                <c:ptCount val="6"/>
                <c:pt idx="0">
                  <c:v>[17/05/2025,17/04/2025]</c:v>
                </c:pt>
                <c:pt idx="1">
                  <c:v>[17/06/2025,18/05/2025]</c:v>
                </c:pt>
                <c:pt idx="2">
                  <c:v>[18/07/2025,18/06/2025]</c:v>
                </c:pt>
                <c:pt idx="3">
                  <c:v>[18/08/2025,19/07/2025]</c:v>
                </c:pt>
                <c:pt idx="4">
                  <c:v>[18/09/2025,19/08/2025]</c:v>
                </c:pt>
                <c:pt idx="5">
                  <c:v>[19/10/2025,19/09/2025]</c:v>
                </c:pt>
              </c:strCache>
            </c:strRef>
          </c:cat>
          <c:val>
            <c:numRef>
              <c:f>Metrics!$P$19:$P$24</c:f>
              <c:numCache>
                <c:formatCode>General</c:formatCode>
                <c:ptCount val="6"/>
                <c:pt idx="0" formatCode="0.00">
                  <c:v>42.383333333333333</c:v>
                </c:pt>
                <c:pt idx="1">
                  <c:v>48.966666666666669</c:v>
                </c:pt>
                <c:pt idx="2">
                  <c:v>68.599999999999994</c:v>
                </c:pt>
                <c:pt idx="3">
                  <c:v>19.783333333333335</c:v>
                </c:pt>
                <c:pt idx="4">
                  <c:v>8.6333333333333329</c:v>
                </c:pt>
                <c:pt idx="5">
                  <c:v>5.7166666666666668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08-487E-8E91-80BBC47CBE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0766256"/>
        <c:axId val="480766736"/>
      </c:barChart>
      <c:catAx>
        <c:axId val="480766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766736"/>
        <c:crosses val="autoZero"/>
        <c:auto val="1"/>
        <c:lblAlgn val="ctr"/>
        <c:lblOffset val="100"/>
        <c:noMultiLvlLbl val="0"/>
      </c:catAx>
      <c:valAx>
        <c:axId val="48076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766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Metrics!$P$26</c:f>
              <c:strCache>
                <c:ptCount val="1"/>
                <c:pt idx="0">
                  <c:v>Closure 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Metrics!$O$27:$O$32</c:f>
              <c:strCache>
                <c:ptCount val="6"/>
                <c:pt idx="0">
                  <c:v>[17/05/2025,17/04/2025]</c:v>
                </c:pt>
                <c:pt idx="1">
                  <c:v>[17/06/2025,18/05/2025]</c:v>
                </c:pt>
                <c:pt idx="2">
                  <c:v>[18/07/2025,18/06/2025]</c:v>
                </c:pt>
                <c:pt idx="3">
                  <c:v>[18/08/2025,19/07/2025]</c:v>
                </c:pt>
                <c:pt idx="4">
                  <c:v>[18/09/2025,19/08/2025]</c:v>
                </c:pt>
                <c:pt idx="5">
                  <c:v>[19/10/2025,19/09/2025]</c:v>
                </c:pt>
              </c:strCache>
            </c:strRef>
          </c:cat>
          <c:val>
            <c:numRef>
              <c:f>Metrics!$P$27:$P$32</c:f>
              <c:numCache>
                <c:formatCode>General</c:formatCode>
                <c:ptCount val="6"/>
                <c:pt idx="0">
                  <c:v>1.1495198902606301</c:v>
                </c:pt>
                <c:pt idx="1">
                  <c:v>0.89290161892901598</c:v>
                </c:pt>
                <c:pt idx="2">
                  <c:v>1.00237529691211</c:v>
                </c:pt>
                <c:pt idx="3">
                  <c:v>1.2778505897771899</c:v>
                </c:pt>
                <c:pt idx="4">
                  <c:v>1.0803949224259499</c:v>
                </c:pt>
                <c:pt idx="5">
                  <c:v>0.95210946408209796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6E-4E13-B543-4687D0E2A4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6418912"/>
        <c:axId val="1256416992"/>
      </c:barChart>
      <c:catAx>
        <c:axId val="1256418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416992"/>
        <c:crosses val="autoZero"/>
        <c:auto val="1"/>
        <c:lblAlgn val="ctr"/>
        <c:lblOffset val="100"/>
        <c:noMultiLvlLbl val="0"/>
      </c:catAx>
      <c:valAx>
        <c:axId val="125641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418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162583</xdr:colOff>
      <xdr:row>13</xdr:row>
      <xdr:rowOff>131872</xdr:rowOff>
    </xdr:from>
    <xdr:to>
      <xdr:col>19</xdr:col>
      <xdr:colOff>69084</xdr:colOff>
      <xdr:row>28</xdr:row>
      <xdr:rowOff>21951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6F322D0-7141-FAE0-21E9-DF0BF82DB6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0</xdr:row>
      <xdr:rowOff>0</xdr:rowOff>
    </xdr:from>
    <xdr:to>
      <xdr:col>9</xdr:col>
      <xdr:colOff>295275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DB0F9A-165D-96CD-FDC0-4DE76D53B8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42862</xdr:colOff>
      <xdr:row>14</xdr:row>
      <xdr:rowOff>171450</xdr:rowOff>
    </xdr:from>
    <xdr:to>
      <xdr:col>9</xdr:col>
      <xdr:colOff>347662</xdr:colOff>
      <xdr:row>29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044741-10B7-5AF8-0062-0D54EBFAF1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57150</xdr:colOff>
      <xdr:row>34</xdr:row>
      <xdr:rowOff>42862</xdr:rowOff>
    </xdr:from>
    <xdr:to>
      <xdr:col>9</xdr:col>
      <xdr:colOff>361950</xdr:colOff>
      <xdr:row>48</xdr:row>
      <xdr:rowOff>119062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F27B55C-DE7E-7F46-81C7-4065B5FC33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63500</xdr:colOff>
      <xdr:row>62</xdr:row>
      <xdr:rowOff>166687</xdr:rowOff>
    </xdr:from>
    <xdr:to>
      <xdr:col>9</xdr:col>
      <xdr:colOff>368300</xdr:colOff>
      <xdr:row>77</xdr:row>
      <xdr:rowOff>58737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36A8A5F-0F76-4892-8FED-8828476949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41275</xdr:colOff>
      <xdr:row>48</xdr:row>
      <xdr:rowOff>112712</xdr:rowOff>
    </xdr:from>
    <xdr:to>
      <xdr:col>9</xdr:col>
      <xdr:colOff>346075</xdr:colOff>
      <xdr:row>62</xdr:row>
      <xdr:rowOff>182562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350AAB6-61BB-A0A6-AAB6-175F68BB0B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381000</xdr:colOff>
      <xdr:row>2</xdr:row>
      <xdr:rowOff>100012</xdr:rowOff>
    </xdr:from>
    <xdr:to>
      <xdr:col>24</xdr:col>
      <xdr:colOff>76200</xdr:colOff>
      <xdr:row>16</xdr:row>
      <xdr:rowOff>176212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3CD6B59-296C-BA88-3C95-FD17884A4E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600075</xdr:colOff>
      <xdr:row>18</xdr:row>
      <xdr:rowOff>14287</xdr:rowOff>
    </xdr:from>
    <xdr:to>
      <xdr:col>24</xdr:col>
      <xdr:colOff>295275</xdr:colOff>
      <xdr:row>32</xdr:row>
      <xdr:rowOff>90487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F5FD557-86F6-AEF8-5CBA-BB4D663F0B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1" xr16:uid="{499B5B26-138D-4483-8446-4C66C23C33A9}" autoFormatId="16" applyNumberFormats="0" applyBorderFormats="0" applyFontFormats="0" applyPatternFormats="0" applyAlignmentFormats="0" applyWidthHeightFormats="0">
  <queryTableRefresh nextId="14" unboundColumnsRight="5">
    <queryTableFields count="13">
      <queryTableField id="1" name="Contributors" tableColumnId="1"/>
      <queryTableField id="2" name="PRCount_W1" tableColumnId="2"/>
      <queryTableField id="3" name="IssueCount_W1" tableColumnId="3"/>
      <queryTableField id="4" name="CommitCount_W1" tableColumnId="4"/>
      <queryTableField id="5" name="PRCountW2" tableColumnId="5"/>
      <queryTableField id="6" name="IssueCountW2" tableColumnId="6"/>
      <queryTableField id="7" name="CommitCountW2" tableColumnId="7"/>
      <queryTableField id="8" name="ActivityBefore180d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DCB00E-EC64-4FA0-804F-1D9AEB7C365E}" name="Merge7" displayName="Merge7" ref="A1:M4482" tableType="queryTable" totalsRowCount="1">
  <autoFilter ref="A1:M4481" xr:uid="{F4DCB00E-EC64-4FA0-804F-1D9AEB7C365E}"/>
  <sortState xmlns:xlrd2="http://schemas.microsoft.com/office/spreadsheetml/2017/richdata2" ref="A2:M4481">
    <sortCondition descending="1" ref="B1:B4481"/>
  </sortState>
  <tableColumns count="13">
    <tableColumn id="1" xr3:uid="{FFB6B0FD-371F-4FCD-A11F-FFE9AEDEF225}" uniqueName="1" name="Contributors" queryTableFieldId="1"/>
    <tableColumn id="2" xr3:uid="{3B81F8FF-0BF7-40D7-AE50-8125AFDB846C}" uniqueName="2" name="PRCount_W1" queryTableFieldId="2"/>
    <tableColumn id="3" xr3:uid="{8A34CD48-A0AA-46D2-8C65-3A25D616263E}" uniqueName="3" name="IssueCount_W1" queryTableFieldId="3"/>
    <tableColumn id="4" xr3:uid="{D16C792F-C529-4ECB-BCDC-4BA31C36A616}" uniqueName="4" name="CommitCount_W1" queryTableFieldId="4"/>
    <tableColumn id="5" xr3:uid="{7E157A5C-D6C0-47D8-89BD-EBE7A2CB534B}" uniqueName="5" name="PRCountW2" queryTableFieldId="5"/>
    <tableColumn id="6" xr3:uid="{ACA8B779-D7B1-46FA-B647-8B43A94B79F2}" uniqueName="6" name="IssueCountW2" queryTableFieldId="6"/>
    <tableColumn id="7" xr3:uid="{33710682-F36A-450B-91D3-8358ACCD5164}" uniqueName="7" name="CommitCountW2" queryTableFieldId="7"/>
    <tableColumn id="8" xr3:uid="{202F472B-39AE-428C-B6E0-EBDD7286715D}" uniqueName="8" name="ActivityBefore180d" queryTableFieldId="8"/>
    <tableColumn id="9" xr3:uid="{68B8B8B2-FB03-43E2-A62C-E23ABEB3257C}" uniqueName="9" name="Involvement_w1" queryTableFieldId="9" dataDxfId="7" totalsRowDxfId="6">
      <calculatedColumnFormula>3*Merge7[[#This Row],[PRCount_W1]]+Merge7[[#This Row],[IssueCount_W1]]+Merge7[[#This Row],[CommitCount_W1]]</calculatedColumnFormula>
    </tableColumn>
    <tableColumn id="10" xr3:uid="{EBD23617-A384-41ED-AE2F-B3B81675B66B}" uniqueName="10" name="Involvement_w2" queryTableFieldId="10" dataDxfId="5" totalsRowDxfId="4">
      <calculatedColumnFormula>3*Merge7[[#This Row],[PRCountW2]]+Merge7[[#This Row],[IssueCountW2]]+Merge7[[#This Row],[CommitCountW2]]</calculatedColumnFormula>
    </tableColumn>
    <tableColumn id="11" xr3:uid="{9EA6B0DB-A458-41CF-8E14-D946F98754D7}" uniqueName="11" name="Category" queryTableFieldId="11" dataDxfId="3" totalsRowDxfId="2">
      <calculatedColumnFormula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calculatedColumnFormula>
    </tableColumn>
    <tableColumn id="12" xr3:uid="{99476B71-E8C3-483B-83E2-6562DC908CED}" uniqueName="12" name="Sumw1" totalsRowFunction="custom" queryTableFieldId="12" dataDxfId="1">
      <calculatedColumnFormula>SUM(Merge7[[#This Row],[PRCount_W1]:[CommitCount_W1]])</calculatedColumnFormula>
      <totalsRowFormula>SUM(L2:L4481)</totalsRowFormula>
    </tableColumn>
    <tableColumn id="13" xr3:uid="{2A31B75E-4888-47C1-A6DA-E3F1A09E40AE}" uniqueName="13" name="Sumw2" totalsRowFunction="custom" queryTableFieldId="13" dataDxfId="0">
      <calculatedColumnFormula>SUM(Merge7[[#This Row],[PRCountW2]:[CommitCountW2]])</calculatedColumnFormula>
      <totalsRowFormula>SUM(M2:M4481)</totalsRow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882636-BBFB-4EB7-A46B-11CE017470AE}" name="Table4" displayName="Table4" ref="H1:I452" totalsRowShown="0">
  <autoFilter ref="H1:I452" xr:uid="{AB882636-BBFB-4EB7-A46B-11CE017470AE}"/>
  <tableColumns count="2">
    <tableColumn id="1" xr3:uid="{BBCF0768-2F6D-49D1-AB60-8B7380F7FBA5}" name="Contributor"/>
    <tableColumn id="2" xr3:uid="{473C8212-DA99-49B1-970A-AB4E6584DDF4}" name="PRCountW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8AC284-454B-4572-B929-FFED2AC70BD2}" name="Table5" displayName="Table5" ref="J1:K2013" totalsRowShown="0">
  <autoFilter ref="J1:K2013" xr:uid="{388AC284-454B-4572-B929-FFED2AC70BD2}"/>
  <tableColumns count="2">
    <tableColumn id="1" xr3:uid="{D7178E72-FBA5-42AB-BCE3-C004A91A8463}" name="Contributor"/>
    <tableColumn id="2" xr3:uid="{335F33BF-7999-4C05-AEF5-92DCF77449E4}" name="IssueCountW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FB21103-7626-49C4-9CE9-EDD55C62327E}" name="Table6" displayName="Table6" ref="L1:M322" totalsRowShown="0">
  <autoFilter ref="L1:M322" xr:uid="{CFB21103-7626-49C4-9CE9-EDD55C62327E}"/>
  <tableColumns count="2">
    <tableColumn id="1" xr3:uid="{ED70DEDB-0AB6-44DF-A591-DD13E18A68B4}" name="Contributor"/>
    <tableColumn id="2" xr3:uid="{8EA12E1F-2A6C-422F-94B0-769A9E1FF9EE}" name="CommitCountW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38924A5-CEDD-4578-A29F-A552298785B1}" name="Table14" displayName="Table14" ref="A1:B542" totalsRowShown="0">
  <autoFilter ref="A1:B542" xr:uid="{238924A5-CEDD-4578-A29F-A552298785B1}"/>
  <tableColumns count="2">
    <tableColumn id="1" xr3:uid="{050BD719-E5FB-402F-AFA5-90417E8E3AC6}" name="Contributor"/>
    <tableColumn id="2" xr3:uid="{257AA547-8904-47EF-95F0-F77ADB50E100}" name="PRCount_W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365D7DA-7D4E-4505-AC77-3B0F2C058EDF}" name="Table15" displayName="Table15" ref="C1:D1990" totalsRowShown="0">
  <autoFilter ref="C1:D1990" xr:uid="{E365D7DA-7D4E-4505-AC77-3B0F2C058EDF}"/>
  <tableColumns count="2">
    <tableColumn id="1" xr3:uid="{295B610C-9334-4FC2-98C6-B9A04250CFE5}" name="Contributor"/>
    <tableColumn id="2" xr3:uid="{8B8220F3-AB8A-4B75-9CC6-E95573760E2E}" name="IssueCount_W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5A3FB1C-572B-438E-9E34-718F2E990BE2}" name="Table16" displayName="Table16" ref="E1:F366" totalsRowShown="0">
  <autoFilter ref="E1:F366" xr:uid="{85A3FB1C-572B-438E-9E34-718F2E990BE2}"/>
  <tableColumns count="2">
    <tableColumn id="1" xr3:uid="{A182C3C7-0819-46B8-B325-E3CDBAF2EA03}" name="Contributor"/>
    <tableColumn id="2" xr3:uid="{C5DB26F6-5C99-4803-A66F-51AEFF3A8FFC}" name="CommitCount_W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D4E92C-FF7B-4227-BCAF-60675D4A5B94}" name="Table1" displayName="Table1" ref="O1:P4480" totalsRowShown="0">
  <autoFilter ref="O1:P4480" xr:uid="{72D4E92C-FF7B-4227-BCAF-60675D4A5B94}"/>
  <tableColumns count="2">
    <tableColumn id="1" xr3:uid="{B5A8E545-EE6E-4C5F-87FD-10A1DA55CDDE}" name="Login"/>
    <tableColumn id="2" xr3:uid="{93AFC87E-38F2-48A5-802B-EDA9540F821D}" name="ActivityBefore180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41B8D-0DC9-4442-916F-2373F315A494}">
  <dimension ref="A1:B7"/>
  <sheetViews>
    <sheetView workbookViewId="0">
      <selection activeCell="B5" sqref="B5"/>
    </sheetView>
  </sheetViews>
  <sheetFormatPr defaultRowHeight="14.5" x14ac:dyDescent="0.35"/>
  <cols>
    <col min="1" max="1" width="13.81640625" bestFit="1" customWidth="1"/>
  </cols>
  <sheetData>
    <row r="1" spans="1:2" x14ac:dyDescent="0.35">
      <c r="A1" t="s">
        <v>4451</v>
      </c>
      <c r="B1" t="s">
        <v>4452</v>
      </c>
    </row>
    <row r="2" spans="1:2" x14ac:dyDescent="0.35">
      <c r="A2">
        <v>30</v>
      </c>
      <c r="B2">
        <v>1</v>
      </c>
    </row>
    <row r="3" spans="1:2" x14ac:dyDescent="0.35">
      <c r="A3">
        <v>60</v>
      </c>
      <c r="B3">
        <v>1</v>
      </c>
    </row>
    <row r="4" spans="1:2" x14ac:dyDescent="0.35">
      <c r="A4">
        <v>90</v>
      </c>
      <c r="B4">
        <v>1</v>
      </c>
    </row>
    <row r="5" spans="1:2" x14ac:dyDescent="0.35">
      <c r="A5">
        <v>120</v>
      </c>
    </row>
    <row r="6" spans="1:2" x14ac:dyDescent="0.35">
      <c r="A6">
        <v>150</v>
      </c>
    </row>
    <row r="7" spans="1:2" x14ac:dyDescent="0.35">
      <c r="A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8C0A9-40AA-4FCC-BB95-E9BAE0EFCDAE}">
  <dimension ref="A1:T4483"/>
  <sheetViews>
    <sheetView topLeftCell="E1" zoomScale="70" zoomScaleNormal="70" workbookViewId="0">
      <selection activeCell="Q4" sqref="Q4"/>
    </sheetView>
  </sheetViews>
  <sheetFormatPr defaultRowHeight="14.5" x14ac:dyDescent="0.35"/>
  <cols>
    <col min="1" max="1" width="34.26953125" bestFit="1" customWidth="1"/>
    <col min="2" max="2" width="15" bestFit="1" customWidth="1"/>
    <col min="3" max="3" width="17.54296875" bestFit="1" customWidth="1"/>
    <col min="4" max="4" width="20.1796875" bestFit="1" customWidth="1"/>
    <col min="5" max="5" width="14.1796875" bestFit="1" customWidth="1"/>
    <col min="6" max="6" width="16.7265625" bestFit="1" customWidth="1"/>
    <col min="7" max="7" width="19.1796875" bestFit="1" customWidth="1"/>
    <col min="8" max="8" width="20.453125" bestFit="1" customWidth="1"/>
    <col min="9" max="10" width="18" bestFit="1" customWidth="1"/>
    <col min="11" max="11" width="20.81640625" bestFit="1" customWidth="1"/>
    <col min="13" max="13" width="11.1796875" bestFit="1" customWidth="1"/>
    <col min="14" max="15" width="10.81640625" bestFit="1" customWidth="1"/>
    <col min="19" max="19" width="20.81640625" bestFit="1" customWidth="1"/>
  </cols>
  <sheetData>
    <row r="1" spans="1:20" x14ac:dyDescent="0.35">
      <c r="A1" t="s">
        <v>4450</v>
      </c>
      <c r="B1" t="s">
        <v>4489</v>
      </c>
      <c r="C1" t="s">
        <v>4487</v>
      </c>
      <c r="D1" t="s">
        <v>4488</v>
      </c>
      <c r="E1" t="s">
        <v>2696</v>
      </c>
      <c r="F1" t="s">
        <v>4416</v>
      </c>
      <c r="G1" t="s">
        <v>4443</v>
      </c>
      <c r="H1" t="s">
        <v>4493</v>
      </c>
      <c r="I1" t="s">
        <v>2460</v>
      </c>
      <c r="J1" t="s">
        <v>4490</v>
      </c>
      <c r="K1" t="s">
        <v>4491</v>
      </c>
      <c r="L1" t="s">
        <v>4521</v>
      </c>
      <c r="M1" t="s">
        <v>4522</v>
      </c>
    </row>
    <row r="2" spans="1:20" x14ac:dyDescent="0.35">
      <c r="A2" t="s">
        <v>127</v>
      </c>
      <c r="B2">
        <v>184</v>
      </c>
      <c r="C2">
        <v>2</v>
      </c>
      <c r="D2">
        <v>174</v>
      </c>
      <c r="E2">
        <v>394</v>
      </c>
      <c r="G2">
        <v>366</v>
      </c>
      <c r="H2">
        <v>1</v>
      </c>
      <c r="I2">
        <f>3*Merge7[[#This Row],[PRCount_W1]]+Merge7[[#This Row],[IssueCount_W1]]+Merge7[[#This Row],[CommitCount_W1]]</f>
        <v>728</v>
      </c>
      <c r="J2">
        <f>3*Merge7[[#This Row],[PRCountW2]]+Merge7[[#This Row],[IssueCountW2]]+Merge7[[#This Row],[CommitCountW2]]</f>
        <v>1548</v>
      </c>
      <c r="K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Key contributor</v>
      </c>
      <c r="L2">
        <f>SUM(Merge7[[#This Row],[PRCount_W1]:[CommitCount_W1]])</f>
        <v>360</v>
      </c>
      <c r="M2">
        <f>SUM(Merge7[[#This Row],[PRCountW2]:[CommitCountW2]])</f>
        <v>760</v>
      </c>
      <c r="N2" t="s">
        <v>4495</v>
      </c>
      <c r="O2">
        <f>MEDIAN(Merge7[Involvement_w1])</f>
        <v>1</v>
      </c>
      <c r="P2" t="s">
        <v>4504</v>
      </c>
      <c r="Q2">
        <f>MEDIAN(Merge7[Involvement_w2])</f>
        <v>1</v>
      </c>
      <c r="R2" s="1" t="str">
        <f>IF(AND(Merge7[[#This Row],[Involvement_w1]] = 0, Merge7[[#This Row],[Involvement_w2]]&gt;1, Merge7[[#This Row],[ActivityBefore180d]]=0), "Dormant Newcomer", IF(AND(Merge7[[#This Row],[Involvement_w1]]=0, Merge7[[#This Row],[Involvement_w2]]&gt;0,Merge7[[#This Row],[ActivityBefore180d]]=1), "Dormant", IF(AND(Merge7[[#This Row],[Involvement_w1]]&gt;0,Merge7[[#This Row],[Involvement_w2]]&gt;0,Merge7[[#This Row],[ActivityBefore180d]]=0), "Active Newcomer", IF(AND(Merge7[[#This Row],[Involvement_w1]]&gt;0,Merge7[[#This Row],[Involvement_w2]]&gt;0,Merge7[[#This Row],[ActivityBefore180d]]=1), "Active",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</f>
        <v>Active</v>
      </c>
    </row>
    <row r="3" spans="1:20" x14ac:dyDescent="0.35">
      <c r="A3" t="s">
        <v>1979</v>
      </c>
      <c r="B3">
        <v>151</v>
      </c>
      <c r="D3">
        <v>153</v>
      </c>
      <c r="E3">
        <v>46</v>
      </c>
      <c r="G3">
        <v>50</v>
      </c>
      <c r="H3">
        <v>1</v>
      </c>
      <c r="I3">
        <f>3*Merge7[[#This Row],[PRCount_W1]]+Merge7[[#This Row],[IssueCount_W1]]+Merge7[[#This Row],[CommitCount_W1]]</f>
        <v>606</v>
      </c>
      <c r="J3">
        <f>3*Merge7[[#This Row],[PRCountW2]]+Merge7[[#This Row],[IssueCountW2]]+Merge7[[#This Row],[CommitCountW2]]</f>
        <v>188</v>
      </c>
      <c r="K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Key contributor</v>
      </c>
      <c r="L3">
        <f>SUM(Merge7[[#This Row],[PRCount_W1]:[CommitCount_W1]])</f>
        <v>304</v>
      </c>
      <c r="M3">
        <f>SUM(Merge7[[#This Row],[PRCountW2]:[CommitCountW2]])</f>
        <v>96</v>
      </c>
      <c r="N3" t="s">
        <v>4494</v>
      </c>
      <c r="O3">
        <f>AVERAGE(Merge7[Involvement_w1])</f>
        <v>3.4232142857142858</v>
      </c>
      <c r="P3" t="s">
        <v>4505</v>
      </c>
      <c r="Q3">
        <f>AVERAGE(Merge7[Involvement_w2])</f>
        <v>3.5906250000000002</v>
      </c>
    </row>
    <row r="4" spans="1:20" x14ac:dyDescent="0.35">
      <c r="A4" t="s">
        <v>1978</v>
      </c>
      <c r="B4">
        <v>131</v>
      </c>
      <c r="D4">
        <v>170</v>
      </c>
      <c r="E4">
        <v>141</v>
      </c>
      <c r="F4">
        <v>1</v>
      </c>
      <c r="G4">
        <v>187</v>
      </c>
      <c r="H4">
        <v>1</v>
      </c>
      <c r="I4">
        <f>3*Merge7[[#This Row],[PRCount_W1]]+Merge7[[#This Row],[IssueCount_W1]]+Merge7[[#This Row],[CommitCount_W1]]</f>
        <v>563</v>
      </c>
      <c r="J4">
        <f>3*Merge7[[#This Row],[PRCountW2]]+Merge7[[#This Row],[IssueCountW2]]+Merge7[[#This Row],[CommitCountW2]]</f>
        <v>611</v>
      </c>
      <c r="K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Key contributor</v>
      </c>
      <c r="L4">
        <f>SUM(Merge7[[#This Row],[PRCount_W1]:[CommitCount_W1]])</f>
        <v>301</v>
      </c>
      <c r="M4">
        <f>SUM(Merge7[[#This Row],[PRCountW2]:[CommitCountW2]])</f>
        <v>329</v>
      </c>
      <c r="N4" t="s">
        <v>4523</v>
      </c>
      <c r="O4">
        <f>_xlfn.PERCENTILE.INC(Merge7[Involvement_w1],0.99)</f>
        <v>72</v>
      </c>
      <c r="P4" t="s">
        <v>4524</v>
      </c>
      <c r="Q4">
        <f>_xlfn.PERCENTILE.INC(Merge7[Involvement_w2],0.99)</f>
        <v>64.210000000000036</v>
      </c>
      <c r="S4" t="s">
        <v>4496</v>
      </c>
      <c r="T4">
        <f>COUNTIF(Merge7[Category], S4)</f>
        <v>1864</v>
      </c>
    </row>
    <row r="5" spans="1:20" x14ac:dyDescent="0.35">
      <c r="A5" t="s">
        <v>1980</v>
      </c>
      <c r="B5">
        <v>119</v>
      </c>
      <c r="D5">
        <v>139</v>
      </c>
      <c r="E5">
        <v>142</v>
      </c>
      <c r="G5">
        <v>156</v>
      </c>
      <c r="H5">
        <v>1</v>
      </c>
      <c r="I5">
        <f>3*Merge7[[#This Row],[PRCount_W1]]+Merge7[[#This Row],[IssueCount_W1]]+Merge7[[#This Row],[CommitCount_W1]]</f>
        <v>496</v>
      </c>
      <c r="J5">
        <f>3*Merge7[[#This Row],[PRCountW2]]+Merge7[[#This Row],[IssueCountW2]]+Merge7[[#This Row],[CommitCountW2]]</f>
        <v>582</v>
      </c>
      <c r="K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Key contributor</v>
      </c>
      <c r="L5">
        <f>SUM(Merge7[[#This Row],[PRCount_W1]:[CommitCount_W1]])</f>
        <v>258</v>
      </c>
      <c r="M5">
        <f>SUM(Merge7[[#This Row],[PRCountW2]:[CommitCountW2]])</f>
        <v>298</v>
      </c>
      <c r="S5" t="s">
        <v>4497</v>
      </c>
      <c r="T5">
        <f>COUNTIF(Merge7[Category], S5)</f>
        <v>120</v>
      </c>
    </row>
    <row r="6" spans="1:20" x14ac:dyDescent="0.35">
      <c r="A6" t="s">
        <v>69</v>
      </c>
      <c r="B6">
        <v>109</v>
      </c>
      <c r="C6">
        <v>2</v>
      </c>
      <c r="D6">
        <v>136</v>
      </c>
      <c r="E6">
        <v>132</v>
      </c>
      <c r="G6">
        <v>173</v>
      </c>
      <c r="H6">
        <v>1</v>
      </c>
      <c r="I6">
        <f>3*Merge7[[#This Row],[PRCount_W1]]+Merge7[[#This Row],[IssueCount_W1]]+Merge7[[#This Row],[CommitCount_W1]]</f>
        <v>465</v>
      </c>
      <c r="J6">
        <f>3*Merge7[[#This Row],[PRCountW2]]+Merge7[[#This Row],[IssueCountW2]]+Merge7[[#This Row],[CommitCountW2]]</f>
        <v>569</v>
      </c>
      <c r="K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Key contributor</v>
      </c>
      <c r="L6">
        <f>SUM(Merge7[[#This Row],[PRCount_W1]:[CommitCount_W1]])</f>
        <v>247</v>
      </c>
      <c r="M6">
        <f>SUM(Merge7[[#This Row],[PRCountW2]:[CommitCountW2]])</f>
        <v>305</v>
      </c>
      <c r="S6" t="s">
        <v>4498</v>
      </c>
      <c r="T6">
        <f>COUNTIF(Merge7[Category], S6)</f>
        <v>31</v>
      </c>
    </row>
    <row r="7" spans="1:20" x14ac:dyDescent="0.35">
      <c r="A7" t="s">
        <v>163</v>
      </c>
      <c r="B7">
        <v>105</v>
      </c>
      <c r="C7">
        <v>2</v>
      </c>
      <c r="D7">
        <v>115</v>
      </c>
      <c r="E7">
        <v>146</v>
      </c>
      <c r="F7">
        <v>2</v>
      </c>
      <c r="G7">
        <v>152</v>
      </c>
      <c r="H7">
        <v>1</v>
      </c>
      <c r="I7">
        <f>3*Merge7[[#This Row],[PRCount_W1]]+Merge7[[#This Row],[IssueCount_W1]]+Merge7[[#This Row],[CommitCount_W1]]</f>
        <v>432</v>
      </c>
      <c r="J7">
        <f>3*Merge7[[#This Row],[PRCountW2]]+Merge7[[#This Row],[IssueCountW2]]+Merge7[[#This Row],[CommitCountW2]]</f>
        <v>592</v>
      </c>
      <c r="K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Key contributor</v>
      </c>
      <c r="L7">
        <f>SUM(Merge7[[#This Row],[PRCount_W1]:[CommitCount_W1]])</f>
        <v>222</v>
      </c>
      <c r="M7">
        <f>SUM(Merge7[[#This Row],[PRCountW2]:[CommitCountW2]])</f>
        <v>300</v>
      </c>
      <c r="S7" t="s">
        <v>4499</v>
      </c>
      <c r="T7">
        <f>COUNTIF(Merge7[Category], S7)</f>
        <v>32</v>
      </c>
    </row>
    <row r="8" spans="1:20" x14ac:dyDescent="0.35">
      <c r="A8" t="s">
        <v>1981</v>
      </c>
      <c r="B8">
        <v>92</v>
      </c>
      <c r="D8">
        <v>94</v>
      </c>
      <c r="E8">
        <v>113</v>
      </c>
      <c r="G8">
        <v>115</v>
      </c>
      <c r="H8">
        <v>1</v>
      </c>
      <c r="I8">
        <f>3*Merge7[[#This Row],[PRCount_W1]]+Merge7[[#This Row],[IssueCount_W1]]+Merge7[[#This Row],[CommitCount_W1]]</f>
        <v>370</v>
      </c>
      <c r="J8">
        <f>3*Merge7[[#This Row],[PRCountW2]]+Merge7[[#This Row],[IssueCountW2]]+Merge7[[#This Row],[CommitCountW2]]</f>
        <v>454</v>
      </c>
      <c r="K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Key contributor</v>
      </c>
      <c r="L8">
        <f>SUM(Merge7[[#This Row],[PRCount_W1]:[CommitCount_W1]])</f>
        <v>186</v>
      </c>
      <c r="M8">
        <f>SUM(Merge7[[#This Row],[PRCountW2]:[CommitCountW2]])</f>
        <v>228</v>
      </c>
      <c r="S8" t="s">
        <v>4500</v>
      </c>
      <c r="T8">
        <f>COUNTIF(Merge7[Category], S8)</f>
        <v>105</v>
      </c>
    </row>
    <row r="9" spans="1:20" x14ac:dyDescent="0.35">
      <c r="A9" t="s">
        <v>99</v>
      </c>
      <c r="B9">
        <v>77</v>
      </c>
      <c r="C9">
        <v>2</v>
      </c>
      <c r="D9">
        <v>86</v>
      </c>
      <c r="E9">
        <v>69</v>
      </c>
      <c r="F9">
        <v>1</v>
      </c>
      <c r="G9">
        <v>69</v>
      </c>
      <c r="H9">
        <v>1</v>
      </c>
      <c r="I9">
        <f>3*Merge7[[#This Row],[PRCount_W1]]+Merge7[[#This Row],[IssueCount_W1]]+Merge7[[#This Row],[CommitCount_W1]]</f>
        <v>319</v>
      </c>
      <c r="J9">
        <f>3*Merge7[[#This Row],[PRCountW2]]+Merge7[[#This Row],[IssueCountW2]]+Merge7[[#This Row],[CommitCountW2]]</f>
        <v>277</v>
      </c>
      <c r="K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Key contributor</v>
      </c>
      <c r="L9">
        <f>SUM(Merge7[[#This Row],[PRCount_W1]:[CommitCount_W1]])</f>
        <v>165</v>
      </c>
      <c r="M9">
        <f>SUM(Merge7[[#This Row],[PRCountW2]:[CommitCountW2]])</f>
        <v>139</v>
      </c>
      <c r="S9" t="s">
        <v>4506</v>
      </c>
      <c r="T9">
        <f>COUNTIF(Merge7[Category], S9)</f>
        <v>197</v>
      </c>
    </row>
    <row r="10" spans="1:20" x14ac:dyDescent="0.35">
      <c r="A10" t="s">
        <v>1982</v>
      </c>
      <c r="B10">
        <v>61</v>
      </c>
      <c r="D10">
        <v>65</v>
      </c>
      <c r="E10">
        <v>18</v>
      </c>
      <c r="F10">
        <v>1</v>
      </c>
      <c r="G10">
        <v>15</v>
      </c>
      <c r="H10">
        <v>1</v>
      </c>
      <c r="I10">
        <f>3*Merge7[[#This Row],[PRCount_W1]]+Merge7[[#This Row],[IssueCount_W1]]+Merge7[[#This Row],[CommitCount_W1]]</f>
        <v>248</v>
      </c>
      <c r="J10">
        <f>3*Merge7[[#This Row],[PRCountW2]]+Merge7[[#This Row],[IssueCountW2]]+Merge7[[#This Row],[CommitCountW2]]</f>
        <v>70</v>
      </c>
      <c r="K1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Key contributor</v>
      </c>
      <c r="L10">
        <f>SUM(Merge7[[#This Row],[PRCount_W1]:[CommitCount_W1]])</f>
        <v>126</v>
      </c>
      <c r="M10">
        <f>SUM(Merge7[[#This Row],[PRCountW2]:[CommitCountW2]])</f>
        <v>34</v>
      </c>
      <c r="S10" t="s">
        <v>4507</v>
      </c>
      <c r="T10">
        <f>COUNTIF(Merge7[Category], S10)</f>
        <v>40</v>
      </c>
    </row>
    <row r="11" spans="1:20" x14ac:dyDescent="0.35">
      <c r="A11" t="s">
        <v>143</v>
      </c>
      <c r="B11">
        <v>57</v>
      </c>
      <c r="C11">
        <v>2</v>
      </c>
      <c r="D11">
        <v>57</v>
      </c>
      <c r="E11">
        <v>91</v>
      </c>
      <c r="G11">
        <v>96</v>
      </c>
      <c r="H11">
        <v>1</v>
      </c>
      <c r="I11">
        <f>3*Merge7[[#This Row],[PRCount_W1]]+Merge7[[#This Row],[IssueCount_W1]]+Merge7[[#This Row],[CommitCount_W1]]</f>
        <v>230</v>
      </c>
      <c r="J11">
        <f>3*Merge7[[#This Row],[PRCountW2]]+Merge7[[#This Row],[IssueCountW2]]+Merge7[[#This Row],[CommitCountW2]]</f>
        <v>369</v>
      </c>
      <c r="K1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Key contributor</v>
      </c>
      <c r="L11">
        <f>SUM(Merge7[[#This Row],[PRCount_W1]:[CommitCount_W1]])</f>
        <v>116</v>
      </c>
      <c r="M11">
        <f>SUM(Merge7[[#This Row],[PRCountW2]:[CommitCountW2]])</f>
        <v>187</v>
      </c>
      <c r="S11" t="s">
        <v>4501</v>
      </c>
      <c r="T11">
        <f>COUNTIF(Merge7[Category], S11)</f>
        <v>1903</v>
      </c>
    </row>
    <row r="12" spans="1:20" x14ac:dyDescent="0.35">
      <c r="A12" t="s">
        <v>1272</v>
      </c>
      <c r="B12">
        <v>56</v>
      </c>
      <c r="C12">
        <v>1</v>
      </c>
      <c r="D12">
        <v>70</v>
      </c>
      <c r="E12">
        <v>71</v>
      </c>
      <c r="F12">
        <v>2</v>
      </c>
      <c r="G12">
        <v>103</v>
      </c>
      <c r="H12">
        <v>1</v>
      </c>
      <c r="I12">
        <f>3*Merge7[[#This Row],[PRCount_W1]]+Merge7[[#This Row],[IssueCount_W1]]+Merge7[[#This Row],[CommitCount_W1]]</f>
        <v>239</v>
      </c>
      <c r="J12">
        <f>3*Merge7[[#This Row],[PRCountW2]]+Merge7[[#This Row],[IssueCountW2]]+Merge7[[#This Row],[CommitCountW2]]</f>
        <v>318</v>
      </c>
      <c r="K1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Key contributor</v>
      </c>
      <c r="L12">
        <f>SUM(Merge7[[#This Row],[PRCount_W1]:[CommitCount_W1]])</f>
        <v>127</v>
      </c>
      <c r="M12">
        <f>SUM(Merge7[[#This Row],[PRCountW2]:[CommitCountW2]])</f>
        <v>176</v>
      </c>
      <c r="S12" t="s">
        <v>4502</v>
      </c>
      <c r="T12">
        <f>COUNTIF(Merge7[Category], S12)</f>
        <v>130</v>
      </c>
    </row>
    <row r="13" spans="1:20" x14ac:dyDescent="0.35">
      <c r="A13" t="s">
        <v>36</v>
      </c>
      <c r="B13">
        <v>56</v>
      </c>
      <c r="C13">
        <v>3</v>
      </c>
      <c r="D13">
        <v>60</v>
      </c>
      <c r="E13">
        <v>41</v>
      </c>
      <c r="F13">
        <v>2</v>
      </c>
      <c r="G13">
        <v>50</v>
      </c>
      <c r="H13">
        <v>1</v>
      </c>
      <c r="I13">
        <f>3*Merge7[[#This Row],[PRCount_W1]]+Merge7[[#This Row],[IssueCount_W1]]+Merge7[[#This Row],[CommitCount_W1]]</f>
        <v>231</v>
      </c>
      <c r="J13">
        <f>3*Merge7[[#This Row],[PRCountW2]]+Merge7[[#This Row],[IssueCountW2]]+Merge7[[#This Row],[CommitCountW2]]</f>
        <v>175</v>
      </c>
      <c r="K1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Key contributor</v>
      </c>
      <c r="L13">
        <f>SUM(Merge7[[#This Row],[PRCount_W1]:[CommitCount_W1]])</f>
        <v>119</v>
      </c>
      <c r="M13">
        <f>SUM(Merge7[[#This Row],[PRCountW2]:[CommitCountW2]])</f>
        <v>93</v>
      </c>
      <c r="S13" t="s">
        <v>4503</v>
      </c>
      <c r="T13">
        <f>COUNTIF(Merge7[Category], S13)</f>
        <v>58</v>
      </c>
    </row>
    <row r="14" spans="1:20" x14ac:dyDescent="0.35">
      <c r="A14" t="s">
        <v>1983</v>
      </c>
      <c r="B14">
        <v>50</v>
      </c>
      <c r="D14">
        <v>48</v>
      </c>
      <c r="E14">
        <v>48</v>
      </c>
      <c r="G14">
        <v>44</v>
      </c>
      <c r="H14">
        <v>1</v>
      </c>
      <c r="I14">
        <f>3*Merge7[[#This Row],[PRCount_W1]]+Merge7[[#This Row],[IssueCount_W1]]+Merge7[[#This Row],[CommitCount_W1]]</f>
        <v>198</v>
      </c>
      <c r="J14">
        <f>3*Merge7[[#This Row],[PRCountW2]]+Merge7[[#This Row],[IssueCountW2]]+Merge7[[#This Row],[CommitCountW2]]</f>
        <v>188</v>
      </c>
      <c r="K1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Key contributor</v>
      </c>
      <c r="L14">
        <f>SUM(Merge7[[#This Row],[PRCount_W1]:[CommitCount_W1]])</f>
        <v>98</v>
      </c>
      <c r="M14">
        <f>SUM(Merge7[[#This Row],[PRCountW2]:[CommitCountW2]])</f>
        <v>92</v>
      </c>
    </row>
    <row r="15" spans="1:20" x14ac:dyDescent="0.35">
      <c r="A15" t="s">
        <v>1984</v>
      </c>
      <c r="B15">
        <v>46</v>
      </c>
      <c r="D15">
        <v>45</v>
      </c>
      <c r="E15">
        <v>40</v>
      </c>
      <c r="G15">
        <v>52</v>
      </c>
      <c r="H15">
        <v>1</v>
      </c>
      <c r="I15">
        <f>3*Merge7[[#This Row],[PRCount_W1]]+Merge7[[#This Row],[IssueCount_W1]]+Merge7[[#This Row],[CommitCount_W1]]</f>
        <v>183</v>
      </c>
      <c r="J15">
        <f>3*Merge7[[#This Row],[PRCountW2]]+Merge7[[#This Row],[IssueCountW2]]+Merge7[[#This Row],[CommitCountW2]]</f>
        <v>172</v>
      </c>
      <c r="K1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Key contributor</v>
      </c>
      <c r="L15">
        <f>SUM(Merge7[[#This Row],[PRCount_W1]:[CommitCount_W1]])</f>
        <v>91</v>
      </c>
      <c r="M15">
        <f>SUM(Merge7[[#This Row],[PRCountW2]:[CommitCountW2]])</f>
        <v>92</v>
      </c>
    </row>
    <row r="16" spans="1:20" x14ac:dyDescent="0.35">
      <c r="A16" t="s">
        <v>3</v>
      </c>
      <c r="B16">
        <v>41</v>
      </c>
      <c r="C16">
        <v>8</v>
      </c>
      <c r="D16">
        <v>36</v>
      </c>
      <c r="E16">
        <v>27</v>
      </c>
      <c r="G16">
        <v>24</v>
      </c>
      <c r="H16">
        <v>1</v>
      </c>
      <c r="I16">
        <f>3*Merge7[[#This Row],[PRCount_W1]]+Merge7[[#This Row],[IssueCount_W1]]+Merge7[[#This Row],[CommitCount_W1]]</f>
        <v>167</v>
      </c>
      <c r="J16">
        <f>3*Merge7[[#This Row],[PRCountW2]]+Merge7[[#This Row],[IssueCountW2]]+Merge7[[#This Row],[CommitCountW2]]</f>
        <v>105</v>
      </c>
      <c r="K1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Key contributor</v>
      </c>
      <c r="L16">
        <f>SUM(Merge7[[#This Row],[PRCount_W1]:[CommitCount_W1]])</f>
        <v>85</v>
      </c>
      <c r="M16">
        <f>SUM(Merge7[[#This Row],[PRCountW2]:[CommitCountW2]])</f>
        <v>51</v>
      </c>
    </row>
    <row r="17" spans="1:13" x14ac:dyDescent="0.35">
      <c r="A17" t="s">
        <v>1986</v>
      </c>
      <c r="B17">
        <v>41</v>
      </c>
      <c r="D17">
        <v>40</v>
      </c>
      <c r="E17">
        <v>17</v>
      </c>
      <c r="G17">
        <v>25</v>
      </c>
      <c r="H17">
        <v>1</v>
      </c>
      <c r="I17">
        <f>3*Merge7[[#This Row],[PRCount_W1]]+Merge7[[#This Row],[IssueCount_W1]]+Merge7[[#This Row],[CommitCount_W1]]</f>
        <v>163</v>
      </c>
      <c r="J17">
        <f>3*Merge7[[#This Row],[PRCountW2]]+Merge7[[#This Row],[IssueCountW2]]+Merge7[[#This Row],[CommitCountW2]]</f>
        <v>76</v>
      </c>
      <c r="K1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Key contributor</v>
      </c>
      <c r="L17">
        <f>SUM(Merge7[[#This Row],[PRCount_W1]:[CommitCount_W1]])</f>
        <v>81</v>
      </c>
      <c r="M17">
        <f>SUM(Merge7[[#This Row],[PRCountW2]:[CommitCountW2]])</f>
        <v>42</v>
      </c>
    </row>
    <row r="18" spans="1:13" x14ac:dyDescent="0.35">
      <c r="A18" t="s">
        <v>1985</v>
      </c>
      <c r="B18">
        <v>40</v>
      </c>
      <c r="D18">
        <v>46</v>
      </c>
      <c r="E18">
        <v>39</v>
      </c>
      <c r="F18">
        <v>2</v>
      </c>
      <c r="G18">
        <v>57</v>
      </c>
      <c r="H18">
        <v>1</v>
      </c>
      <c r="I18">
        <f>3*Merge7[[#This Row],[PRCount_W1]]+Merge7[[#This Row],[IssueCount_W1]]+Merge7[[#This Row],[CommitCount_W1]]</f>
        <v>166</v>
      </c>
      <c r="J18">
        <f>3*Merge7[[#This Row],[PRCountW2]]+Merge7[[#This Row],[IssueCountW2]]+Merge7[[#This Row],[CommitCountW2]]</f>
        <v>176</v>
      </c>
      <c r="K1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Key contributor</v>
      </c>
      <c r="L18">
        <f>SUM(Merge7[[#This Row],[PRCount_W1]:[CommitCount_W1]])</f>
        <v>86</v>
      </c>
      <c r="M18">
        <f>SUM(Merge7[[#This Row],[PRCountW2]:[CommitCountW2]])</f>
        <v>98</v>
      </c>
    </row>
    <row r="19" spans="1:13" x14ac:dyDescent="0.35">
      <c r="A19" t="s">
        <v>912</v>
      </c>
      <c r="B19">
        <v>40</v>
      </c>
      <c r="C19">
        <v>1</v>
      </c>
      <c r="D19">
        <v>35</v>
      </c>
      <c r="F19">
        <v>8</v>
      </c>
      <c r="H19">
        <v>1</v>
      </c>
      <c r="I19">
        <f>3*Merge7[[#This Row],[PRCount_W1]]+Merge7[[#This Row],[IssueCount_W1]]+Merge7[[#This Row],[CommitCount_W1]]</f>
        <v>156</v>
      </c>
      <c r="J19">
        <f>3*Merge7[[#This Row],[PRCountW2]]+Merge7[[#This Row],[IssueCountW2]]+Merge7[[#This Row],[CommitCountW2]]</f>
        <v>8</v>
      </c>
      <c r="K1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19">
        <f>SUM(Merge7[[#This Row],[PRCount_W1]:[CommitCount_W1]])</f>
        <v>76</v>
      </c>
      <c r="M19">
        <f>SUM(Merge7[[#This Row],[PRCountW2]:[CommitCountW2]])</f>
        <v>8</v>
      </c>
    </row>
    <row r="20" spans="1:13" x14ac:dyDescent="0.35">
      <c r="A20" t="s">
        <v>42</v>
      </c>
      <c r="B20">
        <v>36</v>
      </c>
      <c r="C20">
        <v>3</v>
      </c>
      <c r="D20">
        <v>36</v>
      </c>
      <c r="E20">
        <v>40</v>
      </c>
      <c r="F20">
        <v>4</v>
      </c>
      <c r="G20">
        <v>43</v>
      </c>
      <c r="H20">
        <v>1</v>
      </c>
      <c r="I20">
        <f>3*Merge7[[#This Row],[PRCount_W1]]+Merge7[[#This Row],[IssueCount_W1]]+Merge7[[#This Row],[CommitCount_W1]]</f>
        <v>147</v>
      </c>
      <c r="J20">
        <f>3*Merge7[[#This Row],[PRCountW2]]+Merge7[[#This Row],[IssueCountW2]]+Merge7[[#This Row],[CommitCountW2]]</f>
        <v>167</v>
      </c>
      <c r="K2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Key contributor</v>
      </c>
      <c r="L20">
        <f>SUM(Merge7[[#This Row],[PRCount_W1]:[CommitCount_W1]])</f>
        <v>75</v>
      </c>
      <c r="M20">
        <f>SUM(Merge7[[#This Row],[PRCountW2]:[CommitCountW2]])</f>
        <v>87</v>
      </c>
    </row>
    <row r="21" spans="1:13" x14ac:dyDescent="0.35">
      <c r="A21" t="s">
        <v>1674</v>
      </c>
      <c r="B21">
        <v>35</v>
      </c>
      <c r="C21">
        <v>1</v>
      </c>
      <c r="D21">
        <v>54</v>
      </c>
      <c r="E21">
        <v>36</v>
      </c>
      <c r="F21">
        <v>1</v>
      </c>
      <c r="G21">
        <v>57</v>
      </c>
      <c r="H21">
        <v>1</v>
      </c>
      <c r="I21">
        <f>3*Merge7[[#This Row],[PRCount_W1]]+Merge7[[#This Row],[IssueCount_W1]]+Merge7[[#This Row],[CommitCount_W1]]</f>
        <v>160</v>
      </c>
      <c r="J21">
        <f>3*Merge7[[#This Row],[PRCountW2]]+Merge7[[#This Row],[IssueCountW2]]+Merge7[[#This Row],[CommitCountW2]]</f>
        <v>166</v>
      </c>
      <c r="K2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Key contributor</v>
      </c>
      <c r="L21">
        <f>SUM(Merge7[[#This Row],[PRCount_W1]:[CommitCount_W1]])</f>
        <v>90</v>
      </c>
      <c r="M21">
        <f>SUM(Merge7[[#This Row],[PRCountW2]:[CommitCountW2]])</f>
        <v>94</v>
      </c>
    </row>
    <row r="22" spans="1:13" x14ac:dyDescent="0.35">
      <c r="A22" t="s">
        <v>1988</v>
      </c>
      <c r="B22">
        <v>31</v>
      </c>
      <c r="D22">
        <v>36</v>
      </c>
      <c r="E22">
        <v>49</v>
      </c>
      <c r="F22">
        <v>1</v>
      </c>
      <c r="G22">
        <v>56</v>
      </c>
      <c r="H22">
        <v>1</v>
      </c>
      <c r="I22">
        <f>3*Merge7[[#This Row],[PRCount_W1]]+Merge7[[#This Row],[IssueCount_W1]]+Merge7[[#This Row],[CommitCount_W1]]</f>
        <v>129</v>
      </c>
      <c r="J22">
        <f>3*Merge7[[#This Row],[PRCountW2]]+Merge7[[#This Row],[IssueCountW2]]+Merge7[[#This Row],[CommitCountW2]]</f>
        <v>204</v>
      </c>
      <c r="K2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Key contributor</v>
      </c>
      <c r="L22">
        <f>SUM(Merge7[[#This Row],[PRCount_W1]:[CommitCount_W1]])</f>
        <v>67</v>
      </c>
      <c r="M22">
        <f>SUM(Merge7[[#This Row],[PRCountW2]:[CommitCountW2]])</f>
        <v>106</v>
      </c>
    </row>
    <row r="23" spans="1:13" x14ac:dyDescent="0.35">
      <c r="A23" t="s">
        <v>1990</v>
      </c>
      <c r="B23">
        <v>31</v>
      </c>
      <c r="D23">
        <v>32</v>
      </c>
      <c r="E23">
        <v>14</v>
      </c>
      <c r="G23">
        <v>12</v>
      </c>
      <c r="H23">
        <v>1</v>
      </c>
      <c r="I23">
        <f>3*Merge7[[#This Row],[PRCount_W1]]+Merge7[[#This Row],[IssueCount_W1]]+Merge7[[#This Row],[CommitCount_W1]]</f>
        <v>125</v>
      </c>
      <c r="J23">
        <f>3*Merge7[[#This Row],[PRCountW2]]+Merge7[[#This Row],[IssueCountW2]]+Merge7[[#This Row],[CommitCountW2]]</f>
        <v>54</v>
      </c>
      <c r="K2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23">
        <f>SUM(Merge7[[#This Row],[PRCount_W1]:[CommitCount_W1]])</f>
        <v>63</v>
      </c>
      <c r="M23">
        <f>SUM(Merge7[[#This Row],[PRCountW2]:[CommitCountW2]])</f>
        <v>26</v>
      </c>
    </row>
    <row r="24" spans="1:13" x14ac:dyDescent="0.35">
      <c r="A24" t="s">
        <v>1987</v>
      </c>
      <c r="B24">
        <v>28</v>
      </c>
      <c r="D24">
        <v>36</v>
      </c>
      <c r="E24">
        <v>10</v>
      </c>
      <c r="G24">
        <v>14</v>
      </c>
      <c r="H24">
        <v>1</v>
      </c>
      <c r="I24">
        <f>3*Merge7[[#This Row],[PRCount_W1]]+Merge7[[#This Row],[IssueCount_W1]]+Merge7[[#This Row],[CommitCount_W1]]</f>
        <v>120</v>
      </c>
      <c r="J24">
        <f>3*Merge7[[#This Row],[PRCountW2]]+Merge7[[#This Row],[IssueCountW2]]+Merge7[[#This Row],[CommitCountW2]]</f>
        <v>44</v>
      </c>
      <c r="K2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24">
        <f>SUM(Merge7[[#This Row],[PRCount_W1]:[CommitCount_W1]])</f>
        <v>64</v>
      </c>
      <c r="M24">
        <f>SUM(Merge7[[#This Row],[PRCountW2]:[CommitCountW2]])</f>
        <v>24</v>
      </c>
    </row>
    <row r="25" spans="1:13" x14ac:dyDescent="0.35">
      <c r="A25" t="s">
        <v>1204</v>
      </c>
      <c r="B25">
        <v>28</v>
      </c>
      <c r="C25">
        <v>1</v>
      </c>
      <c r="D25">
        <v>28</v>
      </c>
      <c r="E25">
        <v>10</v>
      </c>
      <c r="G25">
        <v>10</v>
      </c>
      <c r="H25">
        <v>1</v>
      </c>
      <c r="I25">
        <f>3*Merge7[[#This Row],[PRCount_W1]]+Merge7[[#This Row],[IssueCount_W1]]+Merge7[[#This Row],[CommitCount_W1]]</f>
        <v>113</v>
      </c>
      <c r="J25">
        <f>3*Merge7[[#This Row],[PRCountW2]]+Merge7[[#This Row],[IssueCountW2]]+Merge7[[#This Row],[CommitCountW2]]</f>
        <v>40</v>
      </c>
      <c r="K2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25">
        <f>SUM(Merge7[[#This Row],[PRCount_W1]:[CommitCount_W1]])</f>
        <v>57</v>
      </c>
      <c r="M25">
        <f>SUM(Merge7[[#This Row],[PRCountW2]:[CommitCountW2]])</f>
        <v>20</v>
      </c>
    </row>
    <row r="26" spans="1:13" x14ac:dyDescent="0.35">
      <c r="A26" t="s">
        <v>1991</v>
      </c>
      <c r="B26">
        <v>27</v>
      </c>
      <c r="D26">
        <v>31</v>
      </c>
      <c r="E26">
        <v>18</v>
      </c>
      <c r="G26">
        <v>21</v>
      </c>
      <c r="H26">
        <v>1</v>
      </c>
      <c r="I26">
        <f>3*Merge7[[#This Row],[PRCount_W1]]+Merge7[[#This Row],[IssueCount_W1]]+Merge7[[#This Row],[CommitCount_W1]]</f>
        <v>112</v>
      </c>
      <c r="J26">
        <f>3*Merge7[[#This Row],[PRCountW2]]+Merge7[[#This Row],[IssueCountW2]]+Merge7[[#This Row],[CommitCountW2]]</f>
        <v>75</v>
      </c>
      <c r="K2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Key contributor</v>
      </c>
      <c r="L26">
        <f>SUM(Merge7[[#This Row],[PRCount_W1]:[CommitCount_W1]])</f>
        <v>58</v>
      </c>
      <c r="M26">
        <f>SUM(Merge7[[#This Row],[PRCountW2]:[CommitCountW2]])</f>
        <v>39</v>
      </c>
    </row>
    <row r="27" spans="1:13" x14ac:dyDescent="0.35">
      <c r="A27" t="s">
        <v>1992</v>
      </c>
      <c r="B27">
        <v>27</v>
      </c>
      <c r="D27">
        <v>30</v>
      </c>
      <c r="E27">
        <v>14</v>
      </c>
      <c r="G27">
        <v>16</v>
      </c>
      <c r="H27">
        <v>1</v>
      </c>
      <c r="I27">
        <f>3*Merge7[[#This Row],[PRCount_W1]]+Merge7[[#This Row],[IssueCount_W1]]+Merge7[[#This Row],[CommitCount_W1]]</f>
        <v>111</v>
      </c>
      <c r="J27">
        <f>3*Merge7[[#This Row],[PRCountW2]]+Merge7[[#This Row],[IssueCountW2]]+Merge7[[#This Row],[CommitCountW2]]</f>
        <v>58</v>
      </c>
      <c r="K2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27">
        <f>SUM(Merge7[[#This Row],[PRCount_W1]:[CommitCount_W1]])</f>
        <v>57</v>
      </c>
      <c r="M27">
        <f>SUM(Merge7[[#This Row],[PRCountW2]:[CommitCountW2]])</f>
        <v>30</v>
      </c>
    </row>
    <row r="28" spans="1:13" x14ac:dyDescent="0.35">
      <c r="A28" t="s">
        <v>1673</v>
      </c>
      <c r="B28">
        <v>27</v>
      </c>
      <c r="C28">
        <v>1</v>
      </c>
      <c r="D28">
        <v>36</v>
      </c>
      <c r="E28">
        <v>2</v>
      </c>
      <c r="H28">
        <v>1</v>
      </c>
      <c r="I28">
        <f>3*Merge7[[#This Row],[PRCount_W1]]+Merge7[[#This Row],[IssueCount_W1]]+Merge7[[#This Row],[CommitCount_W1]]</f>
        <v>118</v>
      </c>
      <c r="J28">
        <f>3*Merge7[[#This Row],[PRCountW2]]+Merge7[[#This Row],[IssueCountW2]]+Merge7[[#This Row],[CommitCountW2]]</f>
        <v>6</v>
      </c>
      <c r="K2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28">
        <f>SUM(Merge7[[#This Row],[PRCount_W1]:[CommitCount_W1]])</f>
        <v>64</v>
      </c>
      <c r="M28">
        <f>SUM(Merge7[[#This Row],[PRCountW2]:[CommitCountW2]])</f>
        <v>2</v>
      </c>
    </row>
    <row r="29" spans="1:13" x14ac:dyDescent="0.35">
      <c r="A29" t="s">
        <v>110</v>
      </c>
      <c r="B29">
        <v>26</v>
      </c>
      <c r="C29">
        <v>2</v>
      </c>
      <c r="D29">
        <v>60</v>
      </c>
      <c r="E29">
        <v>43</v>
      </c>
      <c r="F29">
        <v>5</v>
      </c>
      <c r="G29">
        <v>82</v>
      </c>
      <c r="H29">
        <v>1</v>
      </c>
      <c r="I29">
        <f>3*Merge7[[#This Row],[PRCount_W1]]+Merge7[[#This Row],[IssueCount_W1]]+Merge7[[#This Row],[CommitCount_W1]]</f>
        <v>140</v>
      </c>
      <c r="J29">
        <f>3*Merge7[[#This Row],[PRCountW2]]+Merge7[[#This Row],[IssueCountW2]]+Merge7[[#This Row],[CommitCountW2]]</f>
        <v>216</v>
      </c>
      <c r="K2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Key contributor</v>
      </c>
      <c r="L29">
        <f>SUM(Merge7[[#This Row],[PRCount_W1]:[CommitCount_W1]])</f>
        <v>88</v>
      </c>
      <c r="M29">
        <f>SUM(Merge7[[#This Row],[PRCountW2]:[CommitCountW2]])</f>
        <v>130</v>
      </c>
    </row>
    <row r="30" spans="1:13" x14ac:dyDescent="0.35">
      <c r="A30" t="s">
        <v>41</v>
      </c>
      <c r="B30">
        <v>26</v>
      </c>
      <c r="C30">
        <v>3</v>
      </c>
      <c r="D30">
        <v>32</v>
      </c>
      <c r="E30">
        <v>27</v>
      </c>
      <c r="F30">
        <v>2</v>
      </c>
      <c r="G30">
        <v>22</v>
      </c>
      <c r="H30">
        <v>1</v>
      </c>
      <c r="I30">
        <f>3*Merge7[[#This Row],[PRCount_W1]]+Merge7[[#This Row],[IssueCount_W1]]+Merge7[[#This Row],[CommitCount_W1]]</f>
        <v>113</v>
      </c>
      <c r="J30">
        <f>3*Merge7[[#This Row],[PRCountW2]]+Merge7[[#This Row],[IssueCountW2]]+Merge7[[#This Row],[CommitCountW2]]</f>
        <v>105</v>
      </c>
      <c r="K3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Key contributor</v>
      </c>
      <c r="L30">
        <f>SUM(Merge7[[#This Row],[PRCount_W1]:[CommitCount_W1]])</f>
        <v>61</v>
      </c>
      <c r="M30">
        <f>SUM(Merge7[[#This Row],[PRCountW2]:[CommitCountW2]])</f>
        <v>51</v>
      </c>
    </row>
    <row r="31" spans="1:13" x14ac:dyDescent="0.35">
      <c r="A31" t="s">
        <v>1570</v>
      </c>
      <c r="B31">
        <v>26</v>
      </c>
      <c r="C31">
        <v>1</v>
      </c>
      <c r="D31">
        <v>33</v>
      </c>
      <c r="E31">
        <v>4</v>
      </c>
      <c r="G31">
        <v>2</v>
      </c>
      <c r="H31">
        <v>1</v>
      </c>
      <c r="I31">
        <f>3*Merge7[[#This Row],[PRCount_W1]]+Merge7[[#This Row],[IssueCount_W1]]+Merge7[[#This Row],[CommitCount_W1]]</f>
        <v>112</v>
      </c>
      <c r="J31">
        <f>3*Merge7[[#This Row],[PRCountW2]]+Merge7[[#This Row],[IssueCountW2]]+Merge7[[#This Row],[CommitCountW2]]</f>
        <v>14</v>
      </c>
      <c r="K3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31">
        <f>SUM(Merge7[[#This Row],[PRCount_W1]:[CommitCount_W1]])</f>
        <v>60</v>
      </c>
      <c r="M31">
        <f>SUM(Merge7[[#This Row],[PRCountW2]:[CommitCountW2]])</f>
        <v>6</v>
      </c>
    </row>
    <row r="32" spans="1:13" x14ac:dyDescent="0.35">
      <c r="A32" t="s">
        <v>1998</v>
      </c>
      <c r="B32">
        <v>25</v>
      </c>
      <c r="D32">
        <v>22</v>
      </c>
      <c r="E32">
        <v>12</v>
      </c>
      <c r="G32">
        <v>14</v>
      </c>
      <c r="H32">
        <v>1</v>
      </c>
      <c r="I32">
        <f>3*Merge7[[#This Row],[PRCount_W1]]+Merge7[[#This Row],[IssueCount_W1]]+Merge7[[#This Row],[CommitCount_W1]]</f>
        <v>97</v>
      </c>
      <c r="J32">
        <f>3*Merge7[[#This Row],[PRCountW2]]+Merge7[[#This Row],[IssueCountW2]]+Merge7[[#This Row],[CommitCountW2]]</f>
        <v>50</v>
      </c>
      <c r="K3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32">
        <f>SUM(Merge7[[#This Row],[PRCount_W1]:[CommitCount_W1]])</f>
        <v>47</v>
      </c>
      <c r="M32">
        <f>SUM(Merge7[[#This Row],[PRCountW2]:[CommitCountW2]])</f>
        <v>26</v>
      </c>
    </row>
    <row r="33" spans="1:13" x14ac:dyDescent="0.35">
      <c r="A33" t="s">
        <v>45</v>
      </c>
      <c r="B33">
        <v>25</v>
      </c>
      <c r="C33">
        <v>3</v>
      </c>
      <c r="D33">
        <v>22</v>
      </c>
      <c r="E33">
        <v>2</v>
      </c>
      <c r="F33">
        <v>1</v>
      </c>
      <c r="G33">
        <v>2</v>
      </c>
      <c r="H33">
        <v>1</v>
      </c>
      <c r="I33">
        <f>3*Merge7[[#This Row],[PRCount_W1]]+Merge7[[#This Row],[IssueCount_W1]]+Merge7[[#This Row],[CommitCount_W1]]</f>
        <v>100</v>
      </c>
      <c r="J33">
        <f>3*Merge7[[#This Row],[PRCountW2]]+Merge7[[#This Row],[IssueCountW2]]+Merge7[[#This Row],[CommitCountW2]]</f>
        <v>9</v>
      </c>
      <c r="K3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33">
        <f>SUM(Merge7[[#This Row],[PRCount_W1]:[CommitCount_W1]])</f>
        <v>50</v>
      </c>
      <c r="M33">
        <f>SUM(Merge7[[#This Row],[PRCountW2]:[CommitCountW2]])</f>
        <v>5</v>
      </c>
    </row>
    <row r="34" spans="1:13" x14ac:dyDescent="0.35">
      <c r="A34" t="s">
        <v>2015</v>
      </c>
      <c r="B34">
        <v>24</v>
      </c>
      <c r="D34">
        <v>11</v>
      </c>
      <c r="H34">
        <v>1</v>
      </c>
      <c r="I34">
        <f>3*Merge7[[#This Row],[PRCount_W1]]+Merge7[[#This Row],[IssueCount_W1]]+Merge7[[#This Row],[CommitCount_W1]]</f>
        <v>83</v>
      </c>
      <c r="J34">
        <f>3*Merge7[[#This Row],[PRCountW2]]+Merge7[[#This Row],[IssueCountW2]]+Merge7[[#This Row],[CommitCountW2]]</f>
        <v>0</v>
      </c>
      <c r="K3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34">
        <f>SUM(Merge7[[#This Row],[PRCount_W1]:[CommitCount_W1]])</f>
        <v>35</v>
      </c>
      <c r="M34">
        <f>SUM(Merge7[[#This Row],[PRCountW2]:[CommitCountW2]])</f>
        <v>0</v>
      </c>
    </row>
    <row r="35" spans="1:13" x14ac:dyDescent="0.35">
      <c r="A35" t="s">
        <v>1995</v>
      </c>
      <c r="B35">
        <v>23</v>
      </c>
      <c r="D35">
        <v>27</v>
      </c>
      <c r="E35">
        <v>33</v>
      </c>
      <c r="F35">
        <v>1</v>
      </c>
      <c r="G35">
        <v>38</v>
      </c>
      <c r="H35">
        <v>1</v>
      </c>
      <c r="I35">
        <f>3*Merge7[[#This Row],[PRCount_W1]]+Merge7[[#This Row],[IssueCount_W1]]+Merge7[[#This Row],[CommitCount_W1]]</f>
        <v>96</v>
      </c>
      <c r="J35">
        <f>3*Merge7[[#This Row],[PRCountW2]]+Merge7[[#This Row],[IssueCountW2]]+Merge7[[#This Row],[CommitCountW2]]</f>
        <v>138</v>
      </c>
      <c r="K3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Key contributor</v>
      </c>
      <c r="L35">
        <f>SUM(Merge7[[#This Row],[PRCount_W1]:[CommitCount_W1]])</f>
        <v>50</v>
      </c>
      <c r="M35">
        <f>SUM(Merge7[[#This Row],[PRCountW2]:[CommitCountW2]])</f>
        <v>72</v>
      </c>
    </row>
    <row r="36" spans="1:13" x14ac:dyDescent="0.35">
      <c r="A36" t="s">
        <v>1993</v>
      </c>
      <c r="B36">
        <v>22</v>
      </c>
      <c r="D36">
        <v>28</v>
      </c>
      <c r="E36">
        <v>44</v>
      </c>
      <c r="F36">
        <v>1</v>
      </c>
      <c r="G36">
        <v>53</v>
      </c>
      <c r="H36">
        <v>1</v>
      </c>
      <c r="I36">
        <f>3*Merge7[[#This Row],[PRCount_W1]]+Merge7[[#This Row],[IssueCount_W1]]+Merge7[[#This Row],[CommitCount_W1]]</f>
        <v>94</v>
      </c>
      <c r="J36">
        <f>3*Merge7[[#This Row],[PRCountW2]]+Merge7[[#This Row],[IssueCountW2]]+Merge7[[#This Row],[CommitCountW2]]</f>
        <v>186</v>
      </c>
      <c r="K3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Key contributor</v>
      </c>
      <c r="L36">
        <f>SUM(Merge7[[#This Row],[PRCount_W1]:[CommitCount_W1]])</f>
        <v>50</v>
      </c>
      <c r="M36">
        <f>SUM(Merge7[[#This Row],[PRCountW2]:[CommitCountW2]])</f>
        <v>98</v>
      </c>
    </row>
    <row r="37" spans="1:13" x14ac:dyDescent="0.35">
      <c r="A37" t="s">
        <v>1997</v>
      </c>
      <c r="B37">
        <v>20</v>
      </c>
      <c r="D37">
        <v>24</v>
      </c>
      <c r="E37">
        <v>12</v>
      </c>
      <c r="G37">
        <v>16</v>
      </c>
      <c r="H37">
        <v>1</v>
      </c>
      <c r="I37">
        <f>3*Merge7[[#This Row],[PRCount_W1]]+Merge7[[#This Row],[IssueCount_W1]]+Merge7[[#This Row],[CommitCount_W1]]</f>
        <v>84</v>
      </c>
      <c r="J37">
        <f>3*Merge7[[#This Row],[PRCountW2]]+Merge7[[#This Row],[IssueCountW2]]+Merge7[[#This Row],[CommitCountW2]]</f>
        <v>52</v>
      </c>
      <c r="K3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37">
        <f>SUM(Merge7[[#This Row],[PRCount_W1]:[CommitCount_W1]])</f>
        <v>44</v>
      </c>
      <c r="M37">
        <f>SUM(Merge7[[#This Row],[PRCountW2]:[CommitCountW2]])</f>
        <v>28</v>
      </c>
    </row>
    <row r="38" spans="1:13" x14ac:dyDescent="0.35">
      <c r="A38" t="s">
        <v>1996</v>
      </c>
      <c r="B38">
        <v>20</v>
      </c>
      <c r="D38">
        <v>24</v>
      </c>
      <c r="E38">
        <v>5</v>
      </c>
      <c r="G38">
        <v>9</v>
      </c>
      <c r="H38">
        <v>1</v>
      </c>
      <c r="I38">
        <f>3*Merge7[[#This Row],[PRCount_W1]]+Merge7[[#This Row],[IssueCount_W1]]+Merge7[[#This Row],[CommitCount_W1]]</f>
        <v>84</v>
      </c>
      <c r="J38">
        <f>3*Merge7[[#This Row],[PRCountW2]]+Merge7[[#This Row],[IssueCountW2]]+Merge7[[#This Row],[CommitCountW2]]</f>
        <v>24</v>
      </c>
      <c r="K3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38">
        <f>SUM(Merge7[[#This Row],[PRCount_W1]:[CommitCount_W1]])</f>
        <v>44</v>
      </c>
      <c r="M38">
        <f>SUM(Merge7[[#This Row],[PRCountW2]:[CommitCountW2]])</f>
        <v>14</v>
      </c>
    </row>
    <row r="39" spans="1:13" x14ac:dyDescent="0.35">
      <c r="A39" t="s">
        <v>186</v>
      </c>
      <c r="B39">
        <v>19</v>
      </c>
      <c r="C39">
        <v>2</v>
      </c>
      <c r="D39">
        <v>23</v>
      </c>
      <c r="E39">
        <v>52</v>
      </c>
      <c r="G39">
        <v>67</v>
      </c>
      <c r="H39">
        <v>1</v>
      </c>
      <c r="I39">
        <f>3*Merge7[[#This Row],[PRCount_W1]]+Merge7[[#This Row],[IssueCount_W1]]+Merge7[[#This Row],[CommitCount_W1]]</f>
        <v>82</v>
      </c>
      <c r="J39">
        <f>3*Merge7[[#This Row],[PRCountW2]]+Merge7[[#This Row],[IssueCountW2]]+Merge7[[#This Row],[CommitCountW2]]</f>
        <v>223</v>
      </c>
      <c r="K3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Key contributor</v>
      </c>
      <c r="L39">
        <f>SUM(Merge7[[#This Row],[PRCount_W1]:[CommitCount_W1]])</f>
        <v>44</v>
      </c>
      <c r="M39">
        <f>SUM(Merge7[[#This Row],[PRCountW2]:[CommitCountW2]])</f>
        <v>119</v>
      </c>
    </row>
    <row r="40" spans="1:13" x14ac:dyDescent="0.35">
      <c r="A40" t="s">
        <v>1989</v>
      </c>
      <c r="B40">
        <v>19</v>
      </c>
      <c r="D40">
        <v>34</v>
      </c>
      <c r="E40">
        <v>17</v>
      </c>
      <c r="G40">
        <v>35</v>
      </c>
      <c r="H40">
        <v>1</v>
      </c>
      <c r="I40">
        <f>3*Merge7[[#This Row],[PRCount_W1]]+Merge7[[#This Row],[IssueCount_W1]]+Merge7[[#This Row],[CommitCount_W1]]</f>
        <v>91</v>
      </c>
      <c r="J40">
        <f>3*Merge7[[#This Row],[PRCountW2]]+Merge7[[#This Row],[IssueCountW2]]+Merge7[[#This Row],[CommitCountW2]]</f>
        <v>86</v>
      </c>
      <c r="K4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Key contributor</v>
      </c>
      <c r="L40">
        <f>SUM(Merge7[[#This Row],[PRCount_W1]:[CommitCount_W1]])</f>
        <v>53</v>
      </c>
      <c r="M40">
        <f>SUM(Merge7[[#This Row],[PRCountW2]:[CommitCountW2]])</f>
        <v>52</v>
      </c>
    </row>
    <row r="41" spans="1:13" x14ac:dyDescent="0.35">
      <c r="A41" t="s">
        <v>2001</v>
      </c>
      <c r="B41">
        <v>19</v>
      </c>
      <c r="D41">
        <v>19</v>
      </c>
      <c r="E41">
        <v>7</v>
      </c>
      <c r="G41">
        <v>4</v>
      </c>
      <c r="H41">
        <v>1</v>
      </c>
      <c r="I41">
        <f>3*Merge7[[#This Row],[PRCount_W1]]+Merge7[[#This Row],[IssueCount_W1]]+Merge7[[#This Row],[CommitCount_W1]]</f>
        <v>76</v>
      </c>
      <c r="J41">
        <f>3*Merge7[[#This Row],[PRCountW2]]+Merge7[[#This Row],[IssueCountW2]]+Merge7[[#This Row],[CommitCountW2]]</f>
        <v>25</v>
      </c>
      <c r="K4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41">
        <f>SUM(Merge7[[#This Row],[PRCount_W1]:[CommitCount_W1]])</f>
        <v>38</v>
      </c>
      <c r="M41">
        <f>SUM(Merge7[[#This Row],[PRCountW2]:[CommitCountW2]])</f>
        <v>11</v>
      </c>
    </row>
    <row r="42" spans="1:13" x14ac:dyDescent="0.35">
      <c r="A42" t="s">
        <v>2002</v>
      </c>
      <c r="B42">
        <v>18</v>
      </c>
      <c r="D42">
        <v>18</v>
      </c>
      <c r="E42">
        <v>59</v>
      </c>
      <c r="F42">
        <v>3</v>
      </c>
      <c r="G42">
        <v>92</v>
      </c>
      <c r="H42">
        <v>1</v>
      </c>
      <c r="I42">
        <f>3*Merge7[[#This Row],[PRCount_W1]]+Merge7[[#This Row],[IssueCount_W1]]+Merge7[[#This Row],[CommitCount_W1]]</f>
        <v>72</v>
      </c>
      <c r="J42">
        <f>3*Merge7[[#This Row],[PRCountW2]]+Merge7[[#This Row],[IssueCountW2]]+Merge7[[#This Row],[CommitCountW2]]</f>
        <v>272</v>
      </c>
      <c r="K4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Key contributor</v>
      </c>
      <c r="L42">
        <f>SUM(Merge7[[#This Row],[PRCount_W1]:[CommitCount_W1]])</f>
        <v>36</v>
      </c>
      <c r="M42">
        <f>SUM(Merge7[[#This Row],[PRCountW2]:[CommitCountW2]])</f>
        <v>154</v>
      </c>
    </row>
    <row r="43" spans="1:13" x14ac:dyDescent="0.35">
      <c r="A43" t="s">
        <v>20</v>
      </c>
      <c r="B43">
        <v>18</v>
      </c>
      <c r="C43">
        <v>4</v>
      </c>
      <c r="D43">
        <v>21</v>
      </c>
      <c r="E43">
        <v>2</v>
      </c>
      <c r="F43">
        <v>2</v>
      </c>
      <c r="G43">
        <v>1</v>
      </c>
      <c r="H43">
        <v>1</v>
      </c>
      <c r="I43">
        <f>3*Merge7[[#This Row],[PRCount_W1]]+Merge7[[#This Row],[IssueCount_W1]]+Merge7[[#This Row],[CommitCount_W1]]</f>
        <v>79</v>
      </c>
      <c r="J43">
        <f>3*Merge7[[#This Row],[PRCountW2]]+Merge7[[#This Row],[IssueCountW2]]+Merge7[[#This Row],[CommitCountW2]]</f>
        <v>9</v>
      </c>
      <c r="K4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43">
        <f>SUM(Merge7[[#This Row],[PRCount_W1]:[CommitCount_W1]])</f>
        <v>43</v>
      </c>
      <c r="M43">
        <f>SUM(Merge7[[#This Row],[PRCountW2]:[CommitCountW2]])</f>
        <v>5</v>
      </c>
    </row>
    <row r="44" spans="1:13" x14ac:dyDescent="0.35">
      <c r="A44" t="s">
        <v>1994</v>
      </c>
      <c r="B44">
        <v>17</v>
      </c>
      <c r="D44">
        <v>27</v>
      </c>
      <c r="E44">
        <v>54</v>
      </c>
      <c r="G44">
        <v>76</v>
      </c>
      <c r="H44">
        <v>1</v>
      </c>
      <c r="I44">
        <f>3*Merge7[[#This Row],[PRCount_W1]]+Merge7[[#This Row],[IssueCount_W1]]+Merge7[[#This Row],[CommitCount_W1]]</f>
        <v>78</v>
      </c>
      <c r="J44">
        <f>3*Merge7[[#This Row],[PRCountW2]]+Merge7[[#This Row],[IssueCountW2]]+Merge7[[#This Row],[CommitCountW2]]</f>
        <v>238</v>
      </c>
      <c r="K4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Key contributor</v>
      </c>
      <c r="L44">
        <f>SUM(Merge7[[#This Row],[PRCount_W1]:[CommitCount_W1]])</f>
        <v>44</v>
      </c>
      <c r="M44">
        <f>SUM(Merge7[[#This Row],[PRCountW2]:[CommitCountW2]])</f>
        <v>130</v>
      </c>
    </row>
    <row r="45" spans="1:13" x14ac:dyDescent="0.35">
      <c r="A45" t="s">
        <v>1999</v>
      </c>
      <c r="B45">
        <v>17</v>
      </c>
      <c r="D45">
        <v>23</v>
      </c>
      <c r="E45">
        <v>19</v>
      </c>
      <c r="F45">
        <v>1</v>
      </c>
      <c r="G45">
        <v>21</v>
      </c>
      <c r="H45">
        <v>1</v>
      </c>
      <c r="I45">
        <f>3*Merge7[[#This Row],[PRCount_W1]]+Merge7[[#This Row],[IssueCount_W1]]+Merge7[[#This Row],[CommitCount_W1]]</f>
        <v>74</v>
      </c>
      <c r="J45">
        <f>3*Merge7[[#This Row],[PRCountW2]]+Merge7[[#This Row],[IssueCountW2]]+Merge7[[#This Row],[CommitCountW2]]</f>
        <v>79</v>
      </c>
      <c r="K4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Key contributor</v>
      </c>
      <c r="L45">
        <f>SUM(Merge7[[#This Row],[PRCount_W1]:[CommitCount_W1]])</f>
        <v>40</v>
      </c>
      <c r="M45">
        <f>SUM(Merge7[[#This Row],[PRCountW2]:[CommitCountW2]])</f>
        <v>41</v>
      </c>
    </row>
    <row r="46" spans="1:13" x14ac:dyDescent="0.35">
      <c r="A46" t="s">
        <v>999</v>
      </c>
      <c r="B46">
        <v>17</v>
      </c>
      <c r="C46">
        <v>1</v>
      </c>
      <c r="D46">
        <v>24</v>
      </c>
      <c r="E46">
        <v>18</v>
      </c>
      <c r="G46">
        <v>20</v>
      </c>
      <c r="H46">
        <v>1</v>
      </c>
      <c r="I46">
        <f>3*Merge7[[#This Row],[PRCount_W1]]+Merge7[[#This Row],[IssueCount_W1]]+Merge7[[#This Row],[CommitCount_W1]]</f>
        <v>76</v>
      </c>
      <c r="J46">
        <f>3*Merge7[[#This Row],[PRCountW2]]+Merge7[[#This Row],[IssueCountW2]]+Merge7[[#This Row],[CommitCountW2]]</f>
        <v>74</v>
      </c>
      <c r="K4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Key contributor</v>
      </c>
      <c r="L46">
        <f>SUM(Merge7[[#This Row],[PRCount_W1]:[CommitCount_W1]])</f>
        <v>42</v>
      </c>
      <c r="M46">
        <f>SUM(Merge7[[#This Row],[PRCountW2]:[CommitCountW2]])</f>
        <v>38</v>
      </c>
    </row>
    <row r="47" spans="1:13" x14ac:dyDescent="0.35">
      <c r="A47" t="s">
        <v>126</v>
      </c>
      <c r="B47">
        <v>16</v>
      </c>
      <c r="C47">
        <v>2</v>
      </c>
      <c r="D47">
        <v>22</v>
      </c>
      <c r="E47">
        <v>10</v>
      </c>
      <c r="F47">
        <v>3</v>
      </c>
      <c r="G47">
        <v>9</v>
      </c>
      <c r="H47">
        <v>1</v>
      </c>
      <c r="I47">
        <f>3*Merge7[[#This Row],[PRCount_W1]]+Merge7[[#This Row],[IssueCount_W1]]+Merge7[[#This Row],[CommitCount_W1]]</f>
        <v>72</v>
      </c>
      <c r="J47">
        <f>3*Merge7[[#This Row],[PRCountW2]]+Merge7[[#This Row],[IssueCountW2]]+Merge7[[#This Row],[CommitCountW2]]</f>
        <v>42</v>
      </c>
      <c r="K4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47">
        <f>SUM(Merge7[[#This Row],[PRCount_W1]:[CommitCount_W1]])</f>
        <v>40</v>
      </c>
      <c r="M47">
        <f>SUM(Merge7[[#This Row],[PRCountW2]:[CommitCountW2]])</f>
        <v>22</v>
      </c>
    </row>
    <row r="48" spans="1:13" x14ac:dyDescent="0.35">
      <c r="A48" t="s">
        <v>2011</v>
      </c>
      <c r="B48">
        <v>15</v>
      </c>
      <c r="D48">
        <v>12</v>
      </c>
      <c r="H48">
        <v>1</v>
      </c>
      <c r="I48">
        <f>3*Merge7[[#This Row],[PRCount_W1]]+Merge7[[#This Row],[IssueCount_W1]]+Merge7[[#This Row],[CommitCount_W1]]</f>
        <v>57</v>
      </c>
      <c r="J48">
        <f>3*Merge7[[#This Row],[PRCountW2]]+Merge7[[#This Row],[IssueCountW2]]+Merge7[[#This Row],[CommitCountW2]]</f>
        <v>0</v>
      </c>
      <c r="K4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48">
        <f>SUM(Merge7[[#This Row],[PRCount_W1]:[CommitCount_W1]])</f>
        <v>27</v>
      </c>
      <c r="M48">
        <f>SUM(Merge7[[#This Row],[PRCountW2]:[CommitCountW2]])</f>
        <v>0</v>
      </c>
    </row>
    <row r="49" spans="1:13" x14ac:dyDescent="0.35">
      <c r="A49" t="s">
        <v>2007</v>
      </c>
      <c r="B49">
        <v>14</v>
      </c>
      <c r="D49">
        <v>14</v>
      </c>
      <c r="E49">
        <v>25</v>
      </c>
      <c r="F49">
        <v>2</v>
      </c>
      <c r="G49">
        <v>26</v>
      </c>
      <c r="H49">
        <v>0</v>
      </c>
      <c r="I49">
        <f>3*Merge7[[#This Row],[PRCount_W1]]+Merge7[[#This Row],[IssueCount_W1]]+Merge7[[#This Row],[CommitCount_W1]]</f>
        <v>56</v>
      </c>
      <c r="J49">
        <f>3*Merge7[[#This Row],[PRCountW2]]+Merge7[[#This Row],[IssueCountW2]]+Merge7[[#This Row],[CommitCountW2]]</f>
        <v>103</v>
      </c>
      <c r="K4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Newcommer</v>
      </c>
      <c r="L49">
        <f>SUM(Merge7[[#This Row],[PRCount_W1]:[CommitCount_W1]])</f>
        <v>28</v>
      </c>
      <c r="M49">
        <f>SUM(Merge7[[#This Row],[PRCountW2]:[CommitCountW2]])</f>
        <v>53</v>
      </c>
    </row>
    <row r="50" spans="1:13" x14ac:dyDescent="0.35">
      <c r="A50" t="s">
        <v>2010</v>
      </c>
      <c r="B50">
        <v>14</v>
      </c>
      <c r="D50">
        <v>12</v>
      </c>
      <c r="E50">
        <v>14</v>
      </c>
      <c r="F50">
        <v>1</v>
      </c>
      <c r="G50">
        <v>21</v>
      </c>
      <c r="H50">
        <v>1</v>
      </c>
      <c r="I50">
        <f>3*Merge7[[#This Row],[PRCount_W1]]+Merge7[[#This Row],[IssueCount_W1]]+Merge7[[#This Row],[CommitCount_W1]]</f>
        <v>54</v>
      </c>
      <c r="J50">
        <f>3*Merge7[[#This Row],[PRCountW2]]+Merge7[[#This Row],[IssueCountW2]]+Merge7[[#This Row],[CommitCountW2]]</f>
        <v>64</v>
      </c>
      <c r="K5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50">
        <f>SUM(Merge7[[#This Row],[PRCount_W1]:[CommitCount_W1]])</f>
        <v>26</v>
      </c>
      <c r="M50">
        <f>SUM(Merge7[[#This Row],[PRCountW2]:[CommitCountW2]])</f>
        <v>36</v>
      </c>
    </row>
    <row r="51" spans="1:13" x14ac:dyDescent="0.35">
      <c r="A51" t="s">
        <v>2042</v>
      </c>
      <c r="B51">
        <v>14</v>
      </c>
      <c r="D51">
        <v>5</v>
      </c>
      <c r="E51">
        <v>2</v>
      </c>
      <c r="G51">
        <v>1</v>
      </c>
      <c r="H51">
        <v>1</v>
      </c>
      <c r="I51">
        <f>3*Merge7[[#This Row],[PRCount_W1]]+Merge7[[#This Row],[IssueCount_W1]]+Merge7[[#This Row],[CommitCount_W1]]</f>
        <v>47</v>
      </c>
      <c r="J51">
        <f>3*Merge7[[#This Row],[PRCountW2]]+Merge7[[#This Row],[IssueCountW2]]+Merge7[[#This Row],[CommitCountW2]]</f>
        <v>7</v>
      </c>
      <c r="K5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51">
        <f>SUM(Merge7[[#This Row],[PRCount_W1]:[CommitCount_W1]])</f>
        <v>19</v>
      </c>
      <c r="M51">
        <f>SUM(Merge7[[#This Row],[PRCountW2]:[CommitCountW2]])</f>
        <v>3</v>
      </c>
    </row>
    <row r="52" spans="1:13" x14ac:dyDescent="0.35">
      <c r="A52" t="s">
        <v>2272</v>
      </c>
      <c r="B52">
        <v>14</v>
      </c>
      <c r="E52">
        <v>1</v>
      </c>
      <c r="H52">
        <v>0</v>
      </c>
      <c r="I52">
        <f>3*Merge7[[#This Row],[PRCount_W1]]+Merge7[[#This Row],[IssueCount_W1]]+Merge7[[#This Row],[CommitCount_W1]]</f>
        <v>42</v>
      </c>
      <c r="J52">
        <f>3*Merge7[[#This Row],[PRCountW2]]+Merge7[[#This Row],[IssueCountW2]]+Merge7[[#This Row],[CommitCountW2]]</f>
        <v>3</v>
      </c>
      <c r="K5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52">
        <f>SUM(Merge7[[#This Row],[PRCount_W1]:[CommitCount_W1]])</f>
        <v>14</v>
      </c>
      <c r="M52">
        <f>SUM(Merge7[[#This Row],[PRCountW2]:[CommitCountW2]])</f>
        <v>1</v>
      </c>
    </row>
    <row r="53" spans="1:13" x14ac:dyDescent="0.35">
      <c r="A53" t="s">
        <v>2000</v>
      </c>
      <c r="B53">
        <v>13</v>
      </c>
      <c r="D53">
        <v>20</v>
      </c>
      <c r="E53">
        <v>24</v>
      </c>
      <c r="G53">
        <v>30</v>
      </c>
      <c r="H53">
        <v>1</v>
      </c>
      <c r="I53">
        <f>3*Merge7[[#This Row],[PRCount_W1]]+Merge7[[#This Row],[IssueCount_W1]]+Merge7[[#This Row],[CommitCount_W1]]</f>
        <v>59</v>
      </c>
      <c r="J53">
        <f>3*Merge7[[#This Row],[PRCountW2]]+Merge7[[#This Row],[IssueCountW2]]+Merge7[[#This Row],[CommitCountW2]]</f>
        <v>102</v>
      </c>
      <c r="K5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53">
        <f>SUM(Merge7[[#This Row],[PRCount_W1]:[CommitCount_W1]])</f>
        <v>33</v>
      </c>
      <c r="M53">
        <f>SUM(Merge7[[#This Row],[PRCountW2]:[CommitCountW2]])</f>
        <v>54</v>
      </c>
    </row>
    <row r="54" spans="1:13" x14ac:dyDescent="0.35">
      <c r="A54" t="s">
        <v>2005</v>
      </c>
      <c r="B54">
        <v>13</v>
      </c>
      <c r="D54">
        <v>15</v>
      </c>
      <c r="E54">
        <v>4</v>
      </c>
      <c r="G54">
        <v>4</v>
      </c>
      <c r="H54">
        <v>1</v>
      </c>
      <c r="I54">
        <f>3*Merge7[[#This Row],[PRCount_W1]]+Merge7[[#This Row],[IssueCount_W1]]+Merge7[[#This Row],[CommitCount_W1]]</f>
        <v>54</v>
      </c>
      <c r="J54">
        <f>3*Merge7[[#This Row],[PRCountW2]]+Merge7[[#This Row],[IssueCountW2]]+Merge7[[#This Row],[CommitCountW2]]</f>
        <v>16</v>
      </c>
      <c r="K5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54">
        <f>SUM(Merge7[[#This Row],[PRCount_W1]:[CommitCount_W1]])</f>
        <v>28</v>
      </c>
      <c r="M54">
        <f>SUM(Merge7[[#This Row],[PRCountW2]:[CommitCountW2]])</f>
        <v>8</v>
      </c>
    </row>
    <row r="55" spans="1:13" x14ac:dyDescent="0.35">
      <c r="A55" t="s">
        <v>2004</v>
      </c>
      <c r="B55">
        <v>13</v>
      </c>
      <c r="D55">
        <v>16</v>
      </c>
      <c r="E55">
        <v>4</v>
      </c>
      <c r="G55">
        <v>1</v>
      </c>
      <c r="H55">
        <v>1</v>
      </c>
      <c r="I55">
        <f>3*Merge7[[#This Row],[PRCount_W1]]+Merge7[[#This Row],[IssueCount_W1]]+Merge7[[#This Row],[CommitCount_W1]]</f>
        <v>55</v>
      </c>
      <c r="J55">
        <f>3*Merge7[[#This Row],[PRCountW2]]+Merge7[[#This Row],[IssueCountW2]]+Merge7[[#This Row],[CommitCountW2]]</f>
        <v>13</v>
      </c>
      <c r="K5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55">
        <f>SUM(Merge7[[#This Row],[PRCount_W1]:[CommitCount_W1]])</f>
        <v>29</v>
      </c>
      <c r="M55">
        <f>SUM(Merge7[[#This Row],[PRCountW2]:[CommitCountW2]])</f>
        <v>5</v>
      </c>
    </row>
    <row r="56" spans="1:13" x14ac:dyDescent="0.35">
      <c r="A56" t="s">
        <v>2008</v>
      </c>
      <c r="B56">
        <v>12</v>
      </c>
      <c r="D56">
        <v>13</v>
      </c>
      <c r="E56">
        <v>6</v>
      </c>
      <c r="G56">
        <v>4</v>
      </c>
      <c r="H56">
        <v>1</v>
      </c>
      <c r="I56">
        <f>3*Merge7[[#This Row],[PRCount_W1]]+Merge7[[#This Row],[IssueCount_W1]]+Merge7[[#This Row],[CommitCount_W1]]</f>
        <v>49</v>
      </c>
      <c r="J56">
        <f>3*Merge7[[#This Row],[PRCountW2]]+Merge7[[#This Row],[IssueCountW2]]+Merge7[[#This Row],[CommitCountW2]]</f>
        <v>22</v>
      </c>
      <c r="K5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56">
        <f>SUM(Merge7[[#This Row],[PRCount_W1]:[CommitCount_W1]])</f>
        <v>25</v>
      </c>
      <c r="M56">
        <f>SUM(Merge7[[#This Row],[PRCountW2]:[CommitCountW2]])</f>
        <v>10</v>
      </c>
    </row>
    <row r="57" spans="1:13" x14ac:dyDescent="0.35">
      <c r="A57" t="s">
        <v>2040</v>
      </c>
      <c r="B57">
        <v>12</v>
      </c>
      <c r="D57">
        <v>6</v>
      </c>
      <c r="E57">
        <v>1</v>
      </c>
      <c r="H57">
        <v>0</v>
      </c>
      <c r="I57">
        <f>3*Merge7[[#This Row],[PRCount_W1]]+Merge7[[#This Row],[IssueCount_W1]]+Merge7[[#This Row],[CommitCount_W1]]</f>
        <v>42</v>
      </c>
      <c r="J57">
        <f>3*Merge7[[#This Row],[PRCountW2]]+Merge7[[#This Row],[IssueCountW2]]+Merge7[[#This Row],[CommitCountW2]]</f>
        <v>3</v>
      </c>
      <c r="K5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57">
        <f>SUM(Merge7[[#This Row],[PRCount_W1]:[CommitCount_W1]])</f>
        <v>18</v>
      </c>
      <c r="M57">
        <f>SUM(Merge7[[#This Row],[PRCountW2]:[CommitCountW2]])</f>
        <v>1</v>
      </c>
    </row>
    <row r="58" spans="1:13" x14ac:dyDescent="0.35">
      <c r="A58" t="s">
        <v>2003</v>
      </c>
      <c r="B58">
        <v>12</v>
      </c>
      <c r="D58">
        <v>16</v>
      </c>
      <c r="H58">
        <v>1</v>
      </c>
      <c r="I58">
        <f>3*Merge7[[#This Row],[PRCount_W1]]+Merge7[[#This Row],[IssueCount_W1]]+Merge7[[#This Row],[CommitCount_W1]]</f>
        <v>52</v>
      </c>
      <c r="J58">
        <f>3*Merge7[[#This Row],[PRCountW2]]+Merge7[[#This Row],[IssueCountW2]]+Merge7[[#This Row],[CommitCountW2]]</f>
        <v>0</v>
      </c>
      <c r="K5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58">
        <f>SUM(Merge7[[#This Row],[PRCount_W1]:[CommitCount_W1]])</f>
        <v>28</v>
      </c>
      <c r="M58">
        <f>SUM(Merge7[[#This Row],[PRCountW2]:[CommitCountW2]])</f>
        <v>0</v>
      </c>
    </row>
    <row r="59" spans="1:13" x14ac:dyDescent="0.35">
      <c r="A59" t="s">
        <v>2024</v>
      </c>
      <c r="B59">
        <v>12</v>
      </c>
      <c r="D59">
        <v>9</v>
      </c>
      <c r="H59">
        <v>0</v>
      </c>
      <c r="I59">
        <f>3*Merge7[[#This Row],[PRCount_W1]]+Merge7[[#This Row],[IssueCount_W1]]+Merge7[[#This Row],[CommitCount_W1]]</f>
        <v>45</v>
      </c>
      <c r="J59">
        <f>3*Merge7[[#This Row],[PRCountW2]]+Merge7[[#This Row],[IssueCountW2]]+Merge7[[#This Row],[CommitCountW2]]</f>
        <v>0</v>
      </c>
      <c r="K5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59">
        <f>SUM(Merge7[[#This Row],[PRCount_W1]:[CommitCount_W1]])</f>
        <v>21</v>
      </c>
      <c r="M59">
        <f>SUM(Merge7[[#This Row],[PRCountW2]:[CommitCountW2]])</f>
        <v>0</v>
      </c>
    </row>
    <row r="60" spans="1:13" x14ac:dyDescent="0.35">
      <c r="A60" t="s">
        <v>2017</v>
      </c>
      <c r="B60">
        <v>11</v>
      </c>
      <c r="D60">
        <v>9</v>
      </c>
      <c r="E60">
        <v>9</v>
      </c>
      <c r="G60">
        <v>15</v>
      </c>
      <c r="H60">
        <v>1</v>
      </c>
      <c r="I60">
        <f>3*Merge7[[#This Row],[PRCount_W1]]+Merge7[[#This Row],[IssueCount_W1]]+Merge7[[#This Row],[CommitCount_W1]]</f>
        <v>42</v>
      </c>
      <c r="J60">
        <f>3*Merge7[[#This Row],[PRCountW2]]+Merge7[[#This Row],[IssueCountW2]]+Merge7[[#This Row],[CommitCountW2]]</f>
        <v>42</v>
      </c>
      <c r="K6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60">
        <f>SUM(Merge7[[#This Row],[PRCount_W1]:[CommitCount_W1]])</f>
        <v>20</v>
      </c>
      <c r="M60">
        <f>SUM(Merge7[[#This Row],[PRCountW2]:[CommitCountW2]])</f>
        <v>24</v>
      </c>
    </row>
    <row r="61" spans="1:13" x14ac:dyDescent="0.35">
      <c r="A61" t="s">
        <v>2020</v>
      </c>
      <c r="B61">
        <v>11</v>
      </c>
      <c r="D61">
        <v>9</v>
      </c>
      <c r="E61">
        <v>5</v>
      </c>
      <c r="F61">
        <v>1</v>
      </c>
      <c r="G61">
        <v>5</v>
      </c>
      <c r="H61">
        <v>1</v>
      </c>
      <c r="I61">
        <f>3*Merge7[[#This Row],[PRCount_W1]]+Merge7[[#This Row],[IssueCount_W1]]+Merge7[[#This Row],[CommitCount_W1]]</f>
        <v>42</v>
      </c>
      <c r="J61">
        <f>3*Merge7[[#This Row],[PRCountW2]]+Merge7[[#This Row],[IssueCountW2]]+Merge7[[#This Row],[CommitCountW2]]</f>
        <v>21</v>
      </c>
      <c r="K6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61">
        <f>SUM(Merge7[[#This Row],[PRCount_W1]:[CommitCount_W1]])</f>
        <v>20</v>
      </c>
      <c r="M61">
        <f>SUM(Merge7[[#This Row],[PRCountW2]:[CommitCountW2]])</f>
        <v>11</v>
      </c>
    </row>
    <row r="62" spans="1:13" x14ac:dyDescent="0.35">
      <c r="A62" t="s">
        <v>2006</v>
      </c>
      <c r="B62">
        <v>10</v>
      </c>
      <c r="D62">
        <v>14</v>
      </c>
      <c r="E62">
        <v>22</v>
      </c>
      <c r="G62">
        <v>8</v>
      </c>
      <c r="H62">
        <v>0</v>
      </c>
      <c r="I62">
        <f>3*Merge7[[#This Row],[PRCount_W1]]+Merge7[[#This Row],[IssueCount_W1]]+Merge7[[#This Row],[CommitCount_W1]]</f>
        <v>44</v>
      </c>
      <c r="J62">
        <f>3*Merge7[[#This Row],[PRCountW2]]+Merge7[[#This Row],[IssueCountW2]]+Merge7[[#This Row],[CommitCountW2]]</f>
        <v>74</v>
      </c>
      <c r="K6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Newcommer</v>
      </c>
      <c r="L62">
        <f>SUM(Merge7[[#This Row],[PRCount_W1]:[CommitCount_W1]])</f>
        <v>24</v>
      </c>
      <c r="M62">
        <f>SUM(Merge7[[#This Row],[PRCountW2]:[CommitCountW2]])</f>
        <v>30</v>
      </c>
    </row>
    <row r="63" spans="1:13" x14ac:dyDescent="0.35">
      <c r="A63" t="s">
        <v>2019</v>
      </c>
      <c r="B63">
        <v>10</v>
      </c>
      <c r="D63">
        <v>9</v>
      </c>
      <c r="H63">
        <v>1</v>
      </c>
      <c r="I63">
        <f>3*Merge7[[#This Row],[PRCount_W1]]+Merge7[[#This Row],[IssueCount_W1]]+Merge7[[#This Row],[CommitCount_W1]]</f>
        <v>39</v>
      </c>
      <c r="J63">
        <f>3*Merge7[[#This Row],[PRCountW2]]+Merge7[[#This Row],[IssueCountW2]]+Merge7[[#This Row],[CommitCountW2]]</f>
        <v>0</v>
      </c>
      <c r="K6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63">
        <f>SUM(Merge7[[#This Row],[PRCount_W1]:[CommitCount_W1]])</f>
        <v>19</v>
      </c>
      <c r="M63">
        <f>SUM(Merge7[[#This Row],[PRCountW2]:[CommitCountW2]])</f>
        <v>0</v>
      </c>
    </row>
    <row r="64" spans="1:13" x14ac:dyDescent="0.35">
      <c r="A64" t="s">
        <v>2034</v>
      </c>
      <c r="B64">
        <v>9</v>
      </c>
      <c r="D64">
        <v>7</v>
      </c>
      <c r="E64">
        <v>37</v>
      </c>
      <c r="F64">
        <v>1</v>
      </c>
      <c r="G64">
        <v>44</v>
      </c>
      <c r="H64">
        <v>1</v>
      </c>
      <c r="I64">
        <f>3*Merge7[[#This Row],[PRCount_W1]]+Merge7[[#This Row],[IssueCount_W1]]+Merge7[[#This Row],[CommitCount_W1]]</f>
        <v>34</v>
      </c>
      <c r="J64">
        <f>3*Merge7[[#This Row],[PRCountW2]]+Merge7[[#This Row],[IssueCountW2]]+Merge7[[#This Row],[CommitCountW2]]</f>
        <v>156</v>
      </c>
      <c r="K6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64">
        <f>SUM(Merge7[[#This Row],[PRCount_W1]:[CommitCount_W1]])</f>
        <v>16</v>
      </c>
      <c r="M64">
        <f>SUM(Merge7[[#This Row],[PRCountW2]:[CommitCountW2]])</f>
        <v>82</v>
      </c>
    </row>
    <row r="65" spans="1:13" x14ac:dyDescent="0.35">
      <c r="A65" t="s">
        <v>2035</v>
      </c>
      <c r="B65">
        <v>9</v>
      </c>
      <c r="D65">
        <v>5</v>
      </c>
      <c r="E65">
        <v>20</v>
      </c>
      <c r="G65">
        <v>30</v>
      </c>
      <c r="H65">
        <v>1</v>
      </c>
      <c r="I65">
        <f>3*Merge7[[#This Row],[PRCount_W1]]+Merge7[[#This Row],[IssueCount_W1]]+Merge7[[#This Row],[CommitCount_W1]]</f>
        <v>32</v>
      </c>
      <c r="J65">
        <f>3*Merge7[[#This Row],[PRCountW2]]+Merge7[[#This Row],[IssueCountW2]]+Merge7[[#This Row],[CommitCountW2]]</f>
        <v>90</v>
      </c>
      <c r="K6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65">
        <f>SUM(Merge7[[#This Row],[PRCount_W1]:[CommitCount_W1]])</f>
        <v>14</v>
      </c>
      <c r="M65">
        <f>SUM(Merge7[[#This Row],[PRCountW2]:[CommitCountW2]])</f>
        <v>50</v>
      </c>
    </row>
    <row r="66" spans="1:13" x14ac:dyDescent="0.35">
      <c r="A66" t="s">
        <v>2018</v>
      </c>
      <c r="B66">
        <v>9</v>
      </c>
      <c r="D66">
        <v>9</v>
      </c>
      <c r="E66">
        <v>14</v>
      </c>
      <c r="G66">
        <v>21</v>
      </c>
      <c r="H66">
        <v>1</v>
      </c>
      <c r="I66">
        <f>3*Merge7[[#This Row],[PRCount_W1]]+Merge7[[#This Row],[IssueCount_W1]]+Merge7[[#This Row],[CommitCount_W1]]</f>
        <v>36</v>
      </c>
      <c r="J66">
        <f>3*Merge7[[#This Row],[PRCountW2]]+Merge7[[#This Row],[IssueCountW2]]+Merge7[[#This Row],[CommitCountW2]]</f>
        <v>63</v>
      </c>
      <c r="K6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66">
        <f>SUM(Merge7[[#This Row],[PRCount_W1]:[CommitCount_W1]])</f>
        <v>18</v>
      </c>
      <c r="M66">
        <f>SUM(Merge7[[#This Row],[PRCountW2]:[CommitCountW2]])</f>
        <v>35</v>
      </c>
    </row>
    <row r="67" spans="1:13" x14ac:dyDescent="0.35">
      <c r="A67" t="s">
        <v>2028</v>
      </c>
      <c r="B67">
        <v>9</v>
      </c>
      <c r="D67">
        <v>8</v>
      </c>
      <c r="E67">
        <v>5</v>
      </c>
      <c r="G67">
        <v>3</v>
      </c>
      <c r="H67">
        <v>0</v>
      </c>
      <c r="I67">
        <f>3*Merge7[[#This Row],[PRCount_W1]]+Merge7[[#This Row],[IssueCount_W1]]+Merge7[[#This Row],[CommitCount_W1]]</f>
        <v>35</v>
      </c>
      <c r="J67">
        <f>3*Merge7[[#This Row],[PRCountW2]]+Merge7[[#This Row],[IssueCountW2]]+Merge7[[#This Row],[CommitCountW2]]</f>
        <v>18</v>
      </c>
      <c r="K6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Newcommer</v>
      </c>
      <c r="L67">
        <f>SUM(Merge7[[#This Row],[PRCount_W1]:[CommitCount_W1]])</f>
        <v>17</v>
      </c>
      <c r="M67">
        <f>SUM(Merge7[[#This Row],[PRCountW2]:[CommitCountW2]])</f>
        <v>8</v>
      </c>
    </row>
    <row r="68" spans="1:13" x14ac:dyDescent="0.35">
      <c r="A68" t="s">
        <v>1055</v>
      </c>
      <c r="B68">
        <v>9</v>
      </c>
      <c r="C68">
        <v>1</v>
      </c>
      <c r="D68">
        <v>9</v>
      </c>
      <c r="E68">
        <v>3</v>
      </c>
      <c r="F68">
        <v>1</v>
      </c>
      <c r="G68">
        <v>3</v>
      </c>
      <c r="H68">
        <v>1</v>
      </c>
      <c r="I68">
        <f>3*Merge7[[#This Row],[PRCount_W1]]+Merge7[[#This Row],[IssueCount_W1]]+Merge7[[#This Row],[CommitCount_W1]]</f>
        <v>37</v>
      </c>
      <c r="J68">
        <f>3*Merge7[[#This Row],[PRCountW2]]+Merge7[[#This Row],[IssueCountW2]]+Merge7[[#This Row],[CommitCountW2]]</f>
        <v>13</v>
      </c>
      <c r="K6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68">
        <f>SUM(Merge7[[#This Row],[PRCount_W1]:[CommitCount_W1]])</f>
        <v>19</v>
      </c>
      <c r="M68">
        <f>SUM(Merge7[[#This Row],[PRCountW2]:[CommitCountW2]])</f>
        <v>7</v>
      </c>
    </row>
    <row r="69" spans="1:13" x14ac:dyDescent="0.35">
      <c r="A69" t="s">
        <v>2016</v>
      </c>
      <c r="B69">
        <v>9</v>
      </c>
      <c r="D69">
        <v>10</v>
      </c>
      <c r="E69">
        <v>2</v>
      </c>
      <c r="G69">
        <v>3</v>
      </c>
      <c r="H69">
        <v>1</v>
      </c>
      <c r="I69">
        <f>3*Merge7[[#This Row],[PRCount_W1]]+Merge7[[#This Row],[IssueCount_W1]]+Merge7[[#This Row],[CommitCount_W1]]</f>
        <v>37</v>
      </c>
      <c r="J69">
        <f>3*Merge7[[#This Row],[PRCountW2]]+Merge7[[#This Row],[IssueCountW2]]+Merge7[[#This Row],[CommitCountW2]]</f>
        <v>9</v>
      </c>
      <c r="K6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69">
        <f>SUM(Merge7[[#This Row],[PRCount_W1]:[CommitCount_W1]])</f>
        <v>19</v>
      </c>
      <c r="M69">
        <f>SUM(Merge7[[#This Row],[PRCountW2]:[CommitCountW2]])</f>
        <v>5</v>
      </c>
    </row>
    <row r="70" spans="1:13" x14ac:dyDescent="0.35">
      <c r="A70" t="s">
        <v>2026</v>
      </c>
      <c r="B70">
        <v>9</v>
      </c>
      <c r="D70">
        <v>8</v>
      </c>
      <c r="E70">
        <v>2</v>
      </c>
      <c r="G70">
        <v>3</v>
      </c>
      <c r="H70">
        <v>1</v>
      </c>
      <c r="I70">
        <f>3*Merge7[[#This Row],[PRCount_W1]]+Merge7[[#This Row],[IssueCount_W1]]+Merge7[[#This Row],[CommitCount_W1]]</f>
        <v>35</v>
      </c>
      <c r="J70">
        <f>3*Merge7[[#This Row],[PRCountW2]]+Merge7[[#This Row],[IssueCountW2]]+Merge7[[#This Row],[CommitCountW2]]</f>
        <v>9</v>
      </c>
      <c r="K7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70">
        <f>SUM(Merge7[[#This Row],[PRCount_W1]:[CommitCount_W1]])</f>
        <v>17</v>
      </c>
      <c r="M70">
        <f>SUM(Merge7[[#This Row],[PRCountW2]:[CommitCountW2]])</f>
        <v>5</v>
      </c>
    </row>
    <row r="71" spans="1:13" x14ac:dyDescent="0.35">
      <c r="A71" t="s">
        <v>2025</v>
      </c>
      <c r="B71">
        <v>9</v>
      </c>
      <c r="D71">
        <v>8</v>
      </c>
      <c r="E71">
        <v>1</v>
      </c>
      <c r="H71">
        <v>0</v>
      </c>
      <c r="I71">
        <f>3*Merge7[[#This Row],[PRCount_W1]]+Merge7[[#This Row],[IssueCount_W1]]+Merge7[[#This Row],[CommitCount_W1]]</f>
        <v>35</v>
      </c>
      <c r="J71">
        <f>3*Merge7[[#This Row],[PRCountW2]]+Merge7[[#This Row],[IssueCountW2]]+Merge7[[#This Row],[CommitCountW2]]</f>
        <v>3</v>
      </c>
      <c r="K7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71">
        <f>SUM(Merge7[[#This Row],[PRCount_W1]:[CommitCount_W1]])</f>
        <v>17</v>
      </c>
      <c r="M71">
        <f>SUM(Merge7[[#This Row],[PRCountW2]:[CommitCountW2]])</f>
        <v>1</v>
      </c>
    </row>
    <row r="72" spans="1:13" x14ac:dyDescent="0.35">
      <c r="A72" t="s">
        <v>2078</v>
      </c>
      <c r="B72">
        <v>9</v>
      </c>
      <c r="D72">
        <v>3</v>
      </c>
      <c r="H72">
        <v>0</v>
      </c>
      <c r="I72">
        <f>3*Merge7[[#This Row],[PRCount_W1]]+Merge7[[#This Row],[IssueCount_W1]]+Merge7[[#This Row],[CommitCount_W1]]</f>
        <v>30</v>
      </c>
      <c r="J72">
        <f>3*Merge7[[#This Row],[PRCountW2]]+Merge7[[#This Row],[IssueCountW2]]+Merge7[[#This Row],[CommitCountW2]]</f>
        <v>0</v>
      </c>
      <c r="K7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72">
        <f>SUM(Merge7[[#This Row],[PRCount_W1]:[CommitCount_W1]])</f>
        <v>12</v>
      </c>
      <c r="M72">
        <f>SUM(Merge7[[#This Row],[PRCountW2]:[CommitCountW2]])</f>
        <v>0</v>
      </c>
    </row>
    <row r="73" spans="1:13" x14ac:dyDescent="0.35">
      <c r="A73" t="s">
        <v>2013</v>
      </c>
      <c r="B73">
        <v>8</v>
      </c>
      <c r="D73">
        <v>11</v>
      </c>
      <c r="E73">
        <v>12</v>
      </c>
      <c r="F73">
        <v>1</v>
      </c>
      <c r="G73">
        <v>8</v>
      </c>
      <c r="H73">
        <v>0</v>
      </c>
      <c r="I73">
        <f>3*Merge7[[#This Row],[PRCount_W1]]+Merge7[[#This Row],[IssueCount_W1]]+Merge7[[#This Row],[CommitCount_W1]]</f>
        <v>35</v>
      </c>
      <c r="J73">
        <f>3*Merge7[[#This Row],[PRCountW2]]+Merge7[[#This Row],[IssueCountW2]]+Merge7[[#This Row],[CommitCountW2]]</f>
        <v>45</v>
      </c>
      <c r="K7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Newcommer</v>
      </c>
      <c r="L73">
        <f>SUM(Merge7[[#This Row],[PRCount_W1]:[CommitCount_W1]])</f>
        <v>19</v>
      </c>
      <c r="M73">
        <f>SUM(Merge7[[#This Row],[PRCountW2]:[CommitCountW2]])</f>
        <v>21</v>
      </c>
    </row>
    <row r="74" spans="1:13" x14ac:dyDescent="0.35">
      <c r="A74" t="s">
        <v>44</v>
      </c>
      <c r="B74">
        <v>8</v>
      </c>
      <c r="C74">
        <v>3</v>
      </c>
      <c r="D74">
        <v>11</v>
      </c>
      <c r="E74">
        <v>6</v>
      </c>
      <c r="F74">
        <v>5</v>
      </c>
      <c r="G74">
        <v>3</v>
      </c>
      <c r="H74">
        <v>1</v>
      </c>
      <c r="I74">
        <f>3*Merge7[[#This Row],[PRCount_W1]]+Merge7[[#This Row],[IssueCount_W1]]+Merge7[[#This Row],[CommitCount_W1]]</f>
        <v>38</v>
      </c>
      <c r="J74">
        <f>3*Merge7[[#This Row],[PRCountW2]]+Merge7[[#This Row],[IssueCountW2]]+Merge7[[#This Row],[CommitCountW2]]</f>
        <v>26</v>
      </c>
      <c r="K7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74">
        <f>SUM(Merge7[[#This Row],[PRCount_W1]:[CommitCount_W1]])</f>
        <v>22</v>
      </c>
      <c r="M74">
        <f>SUM(Merge7[[#This Row],[PRCountW2]:[CommitCountW2]])</f>
        <v>14</v>
      </c>
    </row>
    <row r="75" spans="1:13" x14ac:dyDescent="0.35">
      <c r="A75" t="s">
        <v>2022</v>
      </c>
      <c r="B75">
        <v>8</v>
      </c>
      <c r="D75">
        <v>9</v>
      </c>
      <c r="E75">
        <v>6</v>
      </c>
      <c r="G75">
        <v>6</v>
      </c>
      <c r="H75">
        <v>1</v>
      </c>
      <c r="I75">
        <f>3*Merge7[[#This Row],[PRCount_W1]]+Merge7[[#This Row],[IssueCount_W1]]+Merge7[[#This Row],[CommitCount_W1]]</f>
        <v>33</v>
      </c>
      <c r="J75">
        <f>3*Merge7[[#This Row],[PRCountW2]]+Merge7[[#This Row],[IssueCountW2]]+Merge7[[#This Row],[CommitCountW2]]</f>
        <v>24</v>
      </c>
      <c r="K7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75">
        <f>SUM(Merge7[[#This Row],[PRCount_W1]:[CommitCount_W1]])</f>
        <v>17</v>
      </c>
      <c r="M75">
        <f>SUM(Merge7[[#This Row],[PRCountW2]:[CommitCountW2]])</f>
        <v>12</v>
      </c>
    </row>
    <row r="76" spans="1:13" x14ac:dyDescent="0.35">
      <c r="A76" t="s">
        <v>2029</v>
      </c>
      <c r="B76">
        <v>8</v>
      </c>
      <c r="D76">
        <v>7</v>
      </c>
      <c r="E76">
        <v>4</v>
      </c>
      <c r="G76">
        <v>1</v>
      </c>
      <c r="H76">
        <v>0</v>
      </c>
      <c r="I76">
        <f>3*Merge7[[#This Row],[PRCount_W1]]+Merge7[[#This Row],[IssueCount_W1]]+Merge7[[#This Row],[CommitCount_W1]]</f>
        <v>31</v>
      </c>
      <c r="J76">
        <f>3*Merge7[[#This Row],[PRCountW2]]+Merge7[[#This Row],[IssueCountW2]]+Merge7[[#This Row],[CommitCountW2]]</f>
        <v>13</v>
      </c>
      <c r="K7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Newcommer</v>
      </c>
      <c r="L76">
        <f>SUM(Merge7[[#This Row],[PRCount_W1]:[CommitCount_W1]])</f>
        <v>15</v>
      </c>
      <c r="M76">
        <f>SUM(Merge7[[#This Row],[PRCountW2]:[CommitCountW2]])</f>
        <v>5</v>
      </c>
    </row>
    <row r="77" spans="1:13" x14ac:dyDescent="0.35">
      <c r="A77" t="s">
        <v>2014</v>
      </c>
      <c r="B77">
        <v>7</v>
      </c>
      <c r="D77">
        <v>11</v>
      </c>
      <c r="E77">
        <v>55</v>
      </c>
      <c r="G77">
        <v>65</v>
      </c>
      <c r="H77">
        <v>1</v>
      </c>
      <c r="I77">
        <f>3*Merge7[[#This Row],[PRCount_W1]]+Merge7[[#This Row],[IssueCount_W1]]+Merge7[[#This Row],[CommitCount_W1]]</f>
        <v>32</v>
      </c>
      <c r="J77">
        <f>3*Merge7[[#This Row],[PRCountW2]]+Merge7[[#This Row],[IssueCountW2]]+Merge7[[#This Row],[CommitCountW2]]</f>
        <v>230</v>
      </c>
      <c r="K7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77">
        <f>SUM(Merge7[[#This Row],[PRCount_W1]:[CommitCount_W1]])</f>
        <v>18</v>
      </c>
      <c r="M77">
        <f>SUM(Merge7[[#This Row],[PRCountW2]:[CommitCountW2]])</f>
        <v>120</v>
      </c>
    </row>
    <row r="78" spans="1:13" x14ac:dyDescent="0.35">
      <c r="A78" t="s">
        <v>2012</v>
      </c>
      <c r="B78">
        <v>7</v>
      </c>
      <c r="D78">
        <v>10</v>
      </c>
      <c r="E78">
        <v>27</v>
      </c>
      <c r="G78">
        <v>39</v>
      </c>
      <c r="H78">
        <v>1</v>
      </c>
      <c r="I78">
        <f>3*Merge7[[#This Row],[PRCount_W1]]+Merge7[[#This Row],[IssueCount_W1]]+Merge7[[#This Row],[CommitCount_W1]]</f>
        <v>31</v>
      </c>
      <c r="J78">
        <f>3*Merge7[[#This Row],[PRCountW2]]+Merge7[[#This Row],[IssueCountW2]]+Merge7[[#This Row],[CommitCountW2]]</f>
        <v>120</v>
      </c>
      <c r="K7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78">
        <f>SUM(Merge7[[#This Row],[PRCount_W1]:[CommitCount_W1]])</f>
        <v>17</v>
      </c>
      <c r="M78">
        <f>SUM(Merge7[[#This Row],[PRCountW2]:[CommitCountW2]])</f>
        <v>66</v>
      </c>
    </row>
    <row r="79" spans="1:13" x14ac:dyDescent="0.35">
      <c r="A79" t="s">
        <v>2009</v>
      </c>
      <c r="B79">
        <v>7</v>
      </c>
      <c r="D79">
        <v>13</v>
      </c>
      <c r="E79">
        <v>29</v>
      </c>
      <c r="G79">
        <v>29</v>
      </c>
      <c r="H79">
        <v>1</v>
      </c>
      <c r="I79">
        <f>3*Merge7[[#This Row],[PRCount_W1]]+Merge7[[#This Row],[IssueCount_W1]]+Merge7[[#This Row],[CommitCount_W1]]</f>
        <v>34</v>
      </c>
      <c r="J79">
        <f>3*Merge7[[#This Row],[PRCountW2]]+Merge7[[#This Row],[IssueCountW2]]+Merge7[[#This Row],[CommitCountW2]]</f>
        <v>116</v>
      </c>
      <c r="K7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79">
        <f>SUM(Merge7[[#This Row],[PRCount_W1]:[CommitCount_W1]])</f>
        <v>20</v>
      </c>
      <c r="M79">
        <f>SUM(Merge7[[#This Row],[PRCountW2]:[CommitCountW2]])</f>
        <v>58</v>
      </c>
    </row>
    <row r="80" spans="1:13" x14ac:dyDescent="0.35">
      <c r="A80" t="s">
        <v>2021</v>
      </c>
      <c r="B80">
        <v>7</v>
      </c>
      <c r="D80">
        <v>9</v>
      </c>
      <c r="E80">
        <v>2</v>
      </c>
      <c r="F80">
        <v>1</v>
      </c>
      <c r="G80">
        <v>3</v>
      </c>
      <c r="H80">
        <v>1</v>
      </c>
      <c r="I80">
        <f>3*Merge7[[#This Row],[PRCount_W1]]+Merge7[[#This Row],[IssueCount_W1]]+Merge7[[#This Row],[CommitCount_W1]]</f>
        <v>30</v>
      </c>
      <c r="J80">
        <f>3*Merge7[[#This Row],[PRCountW2]]+Merge7[[#This Row],[IssueCountW2]]+Merge7[[#This Row],[CommitCountW2]]</f>
        <v>10</v>
      </c>
      <c r="K8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80">
        <f>SUM(Merge7[[#This Row],[PRCount_W1]:[CommitCount_W1]])</f>
        <v>16</v>
      </c>
      <c r="M80">
        <f>SUM(Merge7[[#This Row],[PRCountW2]:[CommitCountW2]])</f>
        <v>6</v>
      </c>
    </row>
    <row r="81" spans="1:13" x14ac:dyDescent="0.35">
      <c r="A81" t="s">
        <v>2053</v>
      </c>
      <c r="B81">
        <v>7</v>
      </c>
      <c r="D81">
        <v>4</v>
      </c>
      <c r="G81">
        <v>1</v>
      </c>
      <c r="H81">
        <v>1</v>
      </c>
      <c r="I81">
        <f>3*Merge7[[#This Row],[PRCount_W1]]+Merge7[[#This Row],[IssueCount_W1]]+Merge7[[#This Row],[CommitCount_W1]]</f>
        <v>25</v>
      </c>
      <c r="J81">
        <f>3*Merge7[[#This Row],[PRCountW2]]+Merge7[[#This Row],[IssueCountW2]]+Merge7[[#This Row],[CommitCountW2]]</f>
        <v>1</v>
      </c>
      <c r="K8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Contributor</v>
      </c>
      <c r="L81">
        <f>SUM(Merge7[[#This Row],[PRCount_W1]:[CommitCount_W1]])</f>
        <v>11</v>
      </c>
      <c r="M81">
        <f>SUM(Merge7[[#This Row],[PRCountW2]:[CommitCountW2]])</f>
        <v>1</v>
      </c>
    </row>
    <row r="82" spans="1:13" x14ac:dyDescent="0.35">
      <c r="A82" t="s">
        <v>591</v>
      </c>
      <c r="B82">
        <v>7</v>
      </c>
      <c r="C82">
        <v>1</v>
      </c>
      <c r="D82">
        <v>6</v>
      </c>
      <c r="H82">
        <v>1</v>
      </c>
      <c r="I82">
        <f>3*Merge7[[#This Row],[PRCount_W1]]+Merge7[[#This Row],[IssueCount_W1]]+Merge7[[#This Row],[CommitCount_W1]]</f>
        <v>28</v>
      </c>
      <c r="J82">
        <f>3*Merge7[[#This Row],[PRCountW2]]+Merge7[[#This Row],[IssueCountW2]]+Merge7[[#This Row],[CommitCountW2]]</f>
        <v>0</v>
      </c>
      <c r="K8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82">
        <f>SUM(Merge7[[#This Row],[PRCount_W1]:[CommitCount_W1]])</f>
        <v>14</v>
      </c>
      <c r="M82">
        <f>SUM(Merge7[[#This Row],[PRCountW2]:[CommitCountW2]])</f>
        <v>0</v>
      </c>
    </row>
    <row r="83" spans="1:13" x14ac:dyDescent="0.35">
      <c r="A83" t="s">
        <v>2047</v>
      </c>
      <c r="B83">
        <v>7</v>
      </c>
      <c r="D83">
        <v>5</v>
      </c>
      <c r="H83">
        <v>1</v>
      </c>
      <c r="I83">
        <f>3*Merge7[[#This Row],[PRCount_W1]]+Merge7[[#This Row],[IssueCount_W1]]+Merge7[[#This Row],[CommitCount_W1]]</f>
        <v>26</v>
      </c>
      <c r="J83">
        <f>3*Merge7[[#This Row],[PRCountW2]]+Merge7[[#This Row],[IssueCountW2]]+Merge7[[#This Row],[CommitCountW2]]</f>
        <v>0</v>
      </c>
      <c r="K8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83">
        <f>SUM(Merge7[[#This Row],[PRCount_W1]:[CommitCount_W1]])</f>
        <v>12</v>
      </c>
      <c r="M83">
        <f>SUM(Merge7[[#This Row],[PRCountW2]:[CommitCountW2]])</f>
        <v>0</v>
      </c>
    </row>
    <row r="84" spans="1:13" x14ac:dyDescent="0.35">
      <c r="A84" t="s">
        <v>2273</v>
      </c>
      <c r="B84">
        <v>7</v>
      </c>
      <c r="H84">
        <v>0</v>
      </c>
      <c r="I84">
        <f>3*Merge7[[#This Row],[PRCount_W1]]+Merge7[[#This Row],[IssueCount_W1]]+Merge7[[#This Row],[CommitCount_W1]]</f>
        <v>21</v>
      </c>
      <c r="J84">
        <f>3*Merge7[[#This Row],[PRCountW2]]+Merge7[[#This Row],[IssueCountW2]]+Merge7[[#This Row],[CommitCountW2]]</f>
        <v>0</v>
      </c>
      <c r="K8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84">
        <f>SUM(Merge7[[#This Row],[PRCount_W1]:[CommitCount_W1]])</f>
        <v>7</v>
      </c>
      <c r="M84">
        <f>SUM(Merge7[[#This Row],[PRCountW2]:[CommitCountW2]])</f>
        <v>0</v>
      </c>
    </row>
    <row r="85" spans="1:13" x14ac:dyDescent="0.35">
      <c r="A85" t="s">
        <v>2079</v>
      </c>
      <c r="B85">
        <v>6</v>
      </c>
      <c r="D85">
        <v>3</v>
      </c>
      <c r="E85">
        <v>15</v>
      </c>
      <c r="F85">
        <v>1</v>
      </c>
      <c r="G85">
        <v>19</v>
      </c>
      <c r="H85">
        <v>1</v>
      </c>
      <c r="I85">
        <f>3*Merge7[[#This Row],[PRCount_W1]]+Merge7[[#This Row],[IssueCount_W1]]+Merge7[[#This Row],[CommitCount_W1]]</f>
        <v>21</v>
      </c>
      <c r="J85">
        <f>3*Merge7[[#This Row],[PRCountW2]]+Merge7[[#This Row],[IssueCountW2]]+Merge7[[#This Row],[CommitCountW2]]</f>
        <v>65</v>
      </c>
      <c r="K8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85">
        <f>SUM(Merge7[[#This Row],[PRCount_W1]:[CommitCount_W1]])</f>
        <v>9</v>
      </c>
      <c r="M85">
        <f>SUM(Merge7[[#This Row],[PRCountW2]:[CommitCountW2]])</f>
        <v>35</v>
      </c>
    </row>
    <row r="86" spans="1:13" x14ac:dyDescent="0.35">
      <c r="A86" t="s">
        <v>2023</v>
      </c>
      <c r="B86">
        <v>6</v>
      </c>
      <c r="D86">
        <v>9</v>
      </c>
      <c r="E86">
        <v>8</v>
      </c>
      <c r="G86">
        <v>11</v>
      </c>
      <c r="H86">
        <v>1</v>
      </c>
      <c r="I86">
        <f>3*Merge7[[#This Row],[PRCount_W1]]+Merge7[[#This Row],[IssueCount_W1]]+Merge7[[#This Row],[CommitCount_W1]]</f>
        <v>27</v>
      </c>
      <c r="J86">
        <f>3*Merge7[[#This Row],[PRCountW2]]+Merge7[[#This Row],[IssueCountW2]]+Merge7[[#This Row],[CommitCountW2]]</f>
        <v>35</v>
      </c>
      <c r="K8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86">
        <f>SUM(Merge7[[#This Row],[PRCount_W1]:[CommitCount_W1]])</f>
        <v>15</v>
      </c>
      <c r="M86">
        <f>SUM(Merge7[[#This Row],[PRCountW2]:[CommitCountW2]])</f>
        <v>19</v>
      </c>
    </row>
    <row r="87" spans="1:13" x14ac:dyDescent="0.35">
      <c r="A87" t="s">
        <v>2031</v>
      </c>
      <c r="B87">
        <v>6</v>
      </c>
      <c r="D87">
        <v>7</v>
      </c>
      <c r="E87">
        <v>3</v>
      </c>
      <c r="G87">
        <v>7</v>
      </c>
      <c r="H87">
        <v>1</v>
      </c>
      <c r="I87">
        <f>3*Merge7[[#This Row],[PRCount_W1]]+Merge7[[#This Row],[IssueCount_W1]]+Merge7[[#This Row],[CommitCount_W1]]</f>
        <v>25</v>
      </c>
      <c r="J87">
        <f>3*Merge7[[#This Row],[PRCountW2]]+Merge7[[#This Row],[IssueCountW2]]+Merge7[[#This Row],[CommitCountW2]]</f>
        <v>16</v>
      </c>
      <c r="K8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87">
        <f>SUM(Merge7[[#This Row],[PRCount_W1]:[CommitCount_W1]])</f>
        <v>13</v>
      </c>
      <c r="M87">
        <f>SUM(Merge7[[#This Row],[PRCountW2]:[CommitCountW2]])</f>
        <v>10</v>
      </c>
    </row>
    <row r="88" spans="1:13" x14ac:dyDescent="0.35">
      <c r="A88" t="s">
        <v>878</v>
      </c>
      <c r="B88">
        <v>6</v>
      </c>
      <c r="C88">
        <v>1</v>
      </c>
      <c r="D88">
        <v>5</v>
      </c>
      <c r="E88">
        <v>6</v>
      </c>
      <c r="G88">
        <v>3</v>
      </c>
      <c r="H88">
        <v>1</v>
      </c>
      <c r="I88">
        <f>3*Merge7[[#This Row],[PRCount_W1]]+Merge7[[#This Row],[IssueCount_W1]]+Merge7[[#This Row],[CommitCount_W1]]</f>
        <v>24</v>
      </c>
      <c r="J88">
        <f>3*Merge7[[#This Row],[PRCountW2]]+Merge7[[#This Row],[IssueCountW2]]+Merge7[[#This Row],[CommitCountW2]]</f>
        <v>21</v>
      </c>
      <c r="K8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88">
        <f>SUM(Merge7[[#This Row],[PRCount_W1]:[CommitCount_W1]])</f>
        <v>12</v>
      </c>
      <c r="M88">
        <f>SUM(Merge7[[#This Row],[PRCountW2]:[CommitCountW2]])</f>
        <v>9</v>
      </c>
    </row>
    <row r="89" spans="1:13" x14ac:dyDescent="0.35">
      <c r="A89" t="s">
        <v>2037</v>
      </c>
      <c r="B89">
        <v>6</v>
      </c>
      <c r="D89">
        <v>5</v>
      </c>
      <c r="E89">
        <v>5</v>
      </c>
      <c r="G89">
        <v>4</v>
      </c>
      <c r="H89">
        <v>0</v>
      </c>
      <c r="I89">
        <f>3*Merge7[[#This Row],[PRCount_W1]]+Merge7[[#This Row],[IssueCount_W1]]+Merge7[[#This Row],[CommitCount_W1]]</f>
        <v>23</v>
      </c>
      <c r="J89">
        <f>3*Merge7[[#This Row],[PRCountW2]]+Merge7[[#This Row],[IssueCountW2]]+Merge7[[#This Row],[CommitCountW2]]</f>
        <v>19</v>
      </c>
      <c r="K8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Newcommer</v>
      </c>
      <c r="L89">
        <f>SUM(Merge7[[#This Row],[PRCount_W1]:[CommitCount_W1]])</f>
        <v>11</v>
      </c>
      <c r="M89">
        <f>SUM(Merge7[[#This Row],[PRCountW2]:[CommitCountW2]])</f>
        <v>9</v>
      </c>
    </row>
    <row r="90" spans="1:13" x14ac:dyDescent="0.35">
      <c r="A90" t="s">
        <v>1437</v>
      </c>
      <c r="B90">
        <v>6</v>
      </c>
      <c r="C90">
        <v>1</v>
      </c>
      <c r="D90">
        <v>5</v>
      </c>
      <c r="E90">
        <v>3</v>
      </c>
      <c r="F90">
        <v>2</v>
      </c>
      <c r="G90">
        <v>3</v>
      </c>
      <c r="H90">
        <v>1</v>
      </c>
      <c r="I90">
        <f>3*Merge7[[#This Row],[PRCount_W1]]+Merge7[[#This Row],[IssueCount_W1]]+Merge7[[#This Row],[CommitCount_W1]]</f>
        <v>24</v>
      </c>
      <c r="J90">
        <f>3*Merge7[[#This Row],[PRCountW2]]+Merge7[[#This Row],[IssueCountW2]]+Merge7[[#This Row],[CommitCountW2]]</f>
        <v>14</v>
      </c>
      <c r="K9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90">
        <f>SUM(Merge7[[#This Row],[PRCount_W1]:[CommitCount_W1]])</f>
        <v>12</v>
      </c>
      <c r="M90">
        <f>SUM(Merge7[[#This Row],[PRCountW2]:[CommitCountW2]])</f>
        <v>8</v>
      </c>
    </row>
    <row r="91" spans="1:13" x14ac:dyDescent="0.35">
      <c r="A91" t="s">
        <v>2030</v>
      </c>
      <c r="B91">
        <v>6</v>
      </c>
      <c r="D91">
        <v>7</v>
      </c>
      <c r="E91">
        <v>2</v>
      </c>
      <c r="G91">
        <v>2</v>
      </c>
      <c r="H91">
        <v>1</v>
      </c>
      <c r="I91">
        <f>3*Merge7[[#This Row],[PRCount_W1]]+Merge7[[#This Row],[IssueCount_W1]]+Merge7[[#This Row],[CommitCount_W1]]</f>
        <v>25</v>
      </c>
      <c r="J91">
        <f>3*Merge7[[#This Row],[PRCountW2]]+Merge7[[#This Row],[IssueCountW2]]+Merge7[[#This Row],[CommitCountW2]]</f>
        <v>8</v>
      </c>
      <c r="K9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91">
        <f>SUM(Merge7[[#This Row],[PRCount_W1]:[CommitCount_W1]])</f>
        <v>13</v>
      </c>
      <c r="M91">
        <f>SUM(Merge7[[#This Row],[PRCountW2]:[CommitCountW2]])</f>
        <v>4</v>
      </c>
    </row>
    <row r="92" spans="1:13" x14ac:dyDescent="0.35">
      <c r="A92" t="s">
        <v>2041</v>
      </c>
      <c r="B92">
        <v>6</v>
      </c>
      <c r="D92">
        <v>5</v>
      </c>
      <c r="E92">
        <v>2</v>
      </c>
      <c r="G92">
        <v>2</v>
      </c>
      <c r="H92">
        <v>1</v>
      </c>
      <c r="I92">
        <f>3*Merge7[[#This Row],[PRCount_W1]]+Merge7[[#This Row],[IssueCount_W1]]+Merge7[[#This Row],[CommitCount_W1]]</f>
        <v>23</v>
      </c>
      <c r="J92">
        <f>3*Merge7[[#This Row],[PRCountW2]]+Merge7[[#This Row],[IssueCountW2]]+Merge7[[#This Row],[CommitCountW2]]</f>
        <v>8</v>
      </c>
      <c r="K9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92">
        <f>SUM(Merge7[[#This Row],[PRCount_W1]:[CommitCount_W1]])</f>
        <v>11</v>
      </c>
      <c r="M92">
        <f>SUM(Merge7[[#This Row],[PRCountW2]:[CommitCountW2]])</f>
        <v>4</v>
      </c>
    </row>
    <row r="93" spans="1:13" x14ac:dyDescent="0.35">
      <c r="A93" t="s">
        <v>2068</v>
      </c>
      <c r="B93">
        <v>6</v>
      </c>
      <c r="D93">
        <v>3</v>
      </c>
      <c r="H93">
        <v>0</v>
      </c>
      <c r="I93">
        <f>3*Merge7[[#This Row],[PRCount_W1]]+Merge7[[#This Row],[IssueCount_W1]]+Merge7[[#This Row],[CommitCount_W1]]</f>
        <v>21</v>
      </c>
      <c r="J93">
        <f>3*Merge7[[#This Row],[PRCountW2]]+Merge7[[#This Row],[IssueCountW2]]+Merge7[[#This Row],[CommitCountW2]]</f>
        <v>0</v>
      </c>
      <c r="K9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93">
        <f>SUM(Merge7[[#This Row],[PRCount_W1]:[CommitCount_W1]])</f>
        <v>9</v>
      </c>
      <c r="M93">
        <f>SUM(Merge7[[#This Row],[PRCountW2]:[CommitCountW2]])</f>
        <v>0</v>
      </c>
    </row>
    <row r="94" spans="1:13" x14ac:dyDescent="0.35">
      <c r="A94" t="s">
        <v>2074</v>
      </c>
      <c r="B94">
        <v>6</v>
      </c>
      <c r="D94">
        <v>3</v>
      </c>
      <c r="H94">
        <v>1</v>
      </c>
      <c r="I94">
        <f>3*Merge7[[#This Row],[PRCount_W1]]+Merge7[[#This Row],[IssueCount_W1]]+Merge7[[#This Row],[CommitCount_W1]]</f>
        <v>21</v>
      </c>
      <c r="J94">
        <f>3*Merge7[[#This Row],[PRCountW2]]+Merge7[[#This Row],[IssueCountW2]]+Merge7[[#This Row],[CommitCountW2]]</f>
        <v>0</v>
      </c>
      <c r="K9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94">
        <f>SUM(Merge7[[#This Row],[PRCount_W1]:[CommitCount_W1]])</f>
        <v>9</v>
      </c>
      <c r="M94">
        <f>SUM(Merge7[[#This Row],[PRCountW2]:[CommitCountW2]])</f>
        <v>0</v>
      </c>
    </row>
    <row r="95" spans="1:13" x14ac:dyDescent="0.35">
      <c r="A95" t="s">
        <v>2038</v>
      </c>
      <c r="B95">
        <v>5</v>
      </c>
      <c r="D95">
        <v>5</v>
      </c>
      <c r="E95">
        <v>15</v>
      </c>
      <c r="F95">
        <v>2</v>
      </c>
      <c r="G95">
        <v>19</v>
      </c>
      <c r="H95">
        <v>1</v>
      </c>
      <c r="I95">
        <f>3*Merge7[[#This Row],[PRCount_W1]]+Merge7[[#This Row],[IssueCount_W1]]+Merge7[[#This Row],[CommitCount_W1]]</f>
        <v>20</v>
      </c>
      <c r="J95">
        <f>3*Merge7[[#This Row],[PRCountW2]]+Merge7[[#This Row],[IssueCountW2]]+Merge7[[#This Row],[CommitCountW2]]</f>
        <v>66</v>
      </c>
      <c r="K9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95">
        <f>SUM(Merge7[[#This Row],[PRCount_W1]:[CommitCount_W1]])</f>
        <v>10</v>
      </c>
      <c r="M95">
        <f>SUM(Merge7[[#This Row],[PRCountW2]:[CommitCountW2]])</f>
        <v>36</v>
      </c>
    </row>
    <row r="96" spans="1:13" x14ac:dyDescent="0.35">
      <c r="A96" t="s">
        <v>2027</v>
      </c>
      <c r="B96">
        <v>5</v>
      </c>
      <c r="D96">
        <v>8</v>
      </c>
      <c r="E96">
        <v>4</v>
      </c>
      <c r="G96">
        <v>5</v>
      </c>
      <c r="H96">
        <v>1</v>
      </c>
      <c r="I96">
        <f>3*Merge7[[#This Row],[PRCount_W1]]+Merge7[[#This Row],[IssueCount_W1]]+Merge7[[#This Row],[CommitCount_W1]]</f>
        <v>23</v>
      </c>
      <c r="J96">
        <f>3*Merge7[[#This Row],[PRCountW2]]+Merge7[[#This Row],[IssueCountW2]]+Merge7[[#This Row],[CommitCountW2]]</f>
        <v>17</v>
      </c>
      <c r="K9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96">
        <f>SUM(Merge7[[#This Row],[PRCount_W1]:[CommitCount_W1]])</f>
        <v>13</v>
      </c>
      <c r="M96">
        <f>SUM(Merge7[[#This Row],[PRCountW2]:[CommitCountW2]])</f>
        <v>9</v>
      </c>
    </row>
    <row r="97" spans="1:13" x14ac:dyDescent="0.35">
      <c r="A97" t="s">
        <v>2036</v>
      </c>
      <c r="B97">
        <v>5</v>
      </c>
      <c r="D97">
        <v>5</v>
      </c>
      <c r="E97">
        <v>5</v>
      </c>
      <c r="G97">
        <v>4</v>
      </c>
      <c r="H97">
        <v>1</v>
      </c>
      <c r="I97">
        <f>3*Merge7[[#This Row],[PRCount_W1]]+Merge7[[#This Row],[IssueCount_W1]]+Merge7[[#This Row],[CommitCount_W1]]</f>
        <v>20</v>
      </c>
      <c r="J97">
        <f>3*Merge7[[#This Row],[PRCountW2]]+Merge7[[#This Row],[IssueCountW2]]+Merge7[[#This Row],[CommitCountW2]]</f>
        <v>19</v>
      </c>
      <c r="K9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97">
        <f>SUM(Merge7[[#This Row],[PRCount_W1]:[CommitCount_W1]])</f>
        <v>10</v>
      </c>
      <c r="M97">
        <f>SUM(Merge7[[#This Row],[PRCountW2]:[CommitCountW2]])</f>
        <v>9</v>
      </c>
    </row>
    <row r="98" spans="1:13" x14ac:dyDescent="0.35">
      <c r="A98" t="s">
        <v>2097</v>
      </c>
      <c r="B98">
        <v>5</v>
      </c>
      <c r="D98">
        <v>2</v>
      </c>
      <c r="E98">
        <v>3</v>
      </c>
      <c r="H98">
        <v>0</v>
      </c>
      <c r="I98">
        <f>3*Merge7[[#This Row],[PRCount_W1]]+Merge7[[#This Row],[IssueCount_W1]]+Merge7[[#This Row],[CommitCount_W1]]</f>
        <v>17</v>
      </c>
      <c r="J98">
        <f>3*Merge7[[#This Row],[PRCountW2]]+Merge7[[#This Row],[IssueCountW2]]+Merge7[[#This Row],[CommitCountW2]]</f>
        <v>9</v>
      </c>
      <c r="K9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Newcommer</v>
      </c>
      <c r="L98">
        <f>SUM(Merge7[[#This Row],[PRCount_W1]:[CommitCount_W1]])</f>
        <v>7</v>
      </c>
      <c r="M98">
        <f>SUM(Merge7[[#This Row],[PRCountW2]:[CommitCountW2]])</f>
        <v>3</v>
      </c>
    </row>
    <row r="99" spans="1:13" x14ac:dyDescent="0.35">
      <c r="A99" t="s">
        <v>2050</v>
      </c>
      <c r="B99">
        <v>5</v>
      </c>
      <c r="D99">
        <v>4</v>
      </c>
      <c r="E99">
        <v>1</v>
      </c>
      <c r="F99">
        <v>1</v>
      </c>
      <c r="H99">
        <v>1</v>
      </c>
      <c r="I99">
        <f>3*Merge7[[#This Row],[PRCount_W1]]+Merge7[[#This Row],[IssueCount_W1]]+Merge7[[#This Row],[CommitCount_W1]]</f>
        <v>19</v>
      </c>
      <c r="J99">
        <f>3*Merge7[[#This Row],[PRCountW2]]+Merge7[[#This Row],[IssueCountW2]]+Merge7[[#This Row],[CommitCountW2]]</f>
        <v>4</v>
      </c>
      <c r="K9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99">
        <f>SUM(Merge7[[#This Row],[PRCount_W1]:[CommitCount_W1]])</f>
        <v>9</v>
      </c>
      <c r="M99">
        <f>SUM(Merge7[[#This Row],[PRCountW2]:[CommitCountW2]])</f>
        <v>2</v>
      </c>
    </row>
    <row r="100" spans="1:13" x14ac:dyDescent="0.35">
      <c r="A100" t="s">
        <v>2046</v>
      </c>
      <c r="B100">
        <v>5</v>
      </c>
      <c r="D100">
        <v>5</v>
      </c>
      <c r="G100">
        <v>1</v>
      </c>
      <c r="H100">
        <v>1</v>
      </c>
      <c r="I100">
        <f>3*Merge7[[#This Row],[PRCount_W1]]+Merge7[[#This Row],[IssueCount_W1]]+Merge7[[#This Row],[CommitCount_W1]]</f>
        <v>20</v>
      </c>
      <c r="J100">
        <f>3*Merge7[[#This Row],[PRCountW2]]+Merge7[[#This Row],[IssueCountW2]]+Merge7[[#This Row],[CommitCountW2]]</f>
        <v>1</v>
      </c>
      <c r="K10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Contributor</v>
      </c>
      <c r="L100">
        <f>SUM(Merge7[[#This Row],[PRCount_W1]:[CommitCount_W1]])</f>
        <v>10</v>
      </c>
      <c r="M100">
        <f>SUM(Merge7[[#This Row],[PRCountW2]:[CommitCountW2]])</f>
        <v>1</v>
      </c>
    </row>
    <row r="101" spans="1:13" x14ac:dyDescent="0.35">
      <c r="A101" t="s">
        <v>2274</v>
      </c>
      <c r="B101">
        <v>5</v>
      </c>
      <c r="H101">
        <v>0</v>
      </c>
      <c r="I101">
        <f>3*Merge7[[#This Row],[PRCount_W1]]+Merge7[[#This Row],[IssueCount_W1]]+Merge7[[#This Row],[CommitCount_W1]]</f>
        <v>15</v>
      </c>
      <c r="J101">
        <f>3*Merge7[[#This Row],[PRCountW2]]+Merge7[[#This Row],[IssueCountW2]]+Merge7[[#This Row],[CommitCountW2]]</f>
        <v>0</v>
      </c>
      <c r="K10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101">
        <f>SUM(Merge7[[#This Row],[PRCount_W1]:[CommitCount_W1]])</f>
        <v>5</v>
      </c>
      <c r="M101">
        <f>SUM(Merge7[[#This Row],[PRCountW2]:[CommitCountW2]])</f>
        <v>0</v>
      </c>
    </row>
    <row r="102" spans="1:13" x14ac:dyDescent="0.35">
      <c r="A102" t="s">
        <v>2059</v>
      </c>
      <c r="B102">
        <v>4</v>
      </c>
      <c r="D102">
        <v>4</v>
      </c>
      <c r="E102">
        <v>15</v>
      </c>
      <c r="G102">
        <v>20</v>
      </c>
      <c r="H102">
        <v>1</v>
      </c>
      <c r="I102">
        <f>3*Merge7[[#This Row],[PRCount_W1]]+Merge7[[#This Row],[IssueCount_W1]]+Merge7[[#This Row],[CommitCount_W1]]</f>
        <v>16</v>
      </c>
      <c r="J102">
        <f>3*Merge7[[#This Row],[PRCountW2]]+Merge7[[#This Row],[IssueCountW2]]+Merge7[[#This Row],[CommitCountW2]]</f>
        <v>65</v>
      </c>
      <c r="K10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102">
        <f>SUM(Merge7[[#This Row],[PRCount_W1]:[CommitCount_W1]])</f>
        <v>8</v>
      </c>
      <c r="M102">
        <f>SUM(Merge7[[#This Row],[PRCountW2]:[CommitCountW2]])</f>
        <v>35</v>
      </c>
    </row>
    <row r="103" spans="1:13" x14ac:dyDescent="0.35">
      <c r="A103" t="s">
        <v>2064</v>
      </c>
      <c r="B103">
        <v>4</v>
      </c>
      <c r="D103">
        <v>4</v>
      </c>
      <c r="E103">
        <v>15</v>
      </c>
      <c r="G103">
        <v>19</v>
      </c>
      <c r="H103">
        <v>1</v>
      </c>
      <c r="I103">
        <f>3*Merge7[[#This Row],[PRCount_W1]]+Merge7[[#This Row],[IssueCount_W1]]+Merge7[[#This Row],[CommitCount_W1]]</f>
        <v>16</v>
      </c>
      <c r="J103">
        <f>3*Merge7[[#This Row],[PRCountW2]]+Merge7[[#This Row],[IssueCountW2]]+Merge7[[#This Row],[CommitCountW2]]</f>
        <v>64</v>
      </c>
      <c r="K10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103">
        <f>SUM(Merge7[[#This Row],[PRCount_W1]:[CommitCount_W1]])</f>
        <v>8</v>
      </c>
      <c r="M103">
        <f>SUM(Merge7[[#This Row],[PRCountW2]:[CommitCountW2]])</f>
        <v>34</v>
      </c>
    </row>
    <row r="104" spans="1:13" x14ac:dyDescent="0.35">
      <c r="A104" t="s">
        <v>2049</v>
      </c>
      <c r="B104">
        <v>4</v>
      </c>
      <c r="D104">
        <v>5</v>
      </c>
      <c r="E104">
        <v>10</v>
      </c>
      <c r="G104">
        <v>8</v>
      </c>
      <c r="H104">
        <v>1</v>
      </c>
      <c r="I104">
        <f>3*Merge7[[#This Row],[PRCount_W1]]+Merge7[[#This Row],[IssueCount_W1]]+Merge7[[#This Row],[CommitCount_W1]]</f>
        <v>17</v>
      </c>
      <c r="J104">
        <f>3*Merge7[[#This Row],[PRCountW2]]+Merge7[[#This Row],[IssueCountW2]]+Merge7[[#This Row],[CommitCountW2]]</f>
        <v>38</v>
      </c>
      <c r="K10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104">
        <f>SUM(Merge7[[#This Row],[PRCount_W1]:[CommitCount_W1]])</f>
        <v>9</v>
      </c>
      <c r="M104">
        <f>SUM(Merge7[[#This Row],[PRCountW2]:[CommitCountW2]])</f>
        <v>18</v>
      </c>
    </row>
    <row r="105" spans="1:13" x14ac:dyDescent="0.35">
      <c r="A105" t="s">
        <v>2039</v>
      </c>
      <c r="B105">
        <v>4</v>
      </c>
      <c r="D105">
        <v>5</v>
      </c>
      <c r="E105">
        <v>3</v>
      </c>
      <c r="F105">
        <v>1</v>
      </c>
      <c r="G105">
        <v>8</v>
      </c>
      <c r="H105">
        <v>1</v>
      </c>
      <c r="I105">
        <f>3*Merge7[[#This Row],[PRCount_W1]]+Merge7[[#This Row],[IssueCount_W1]]+Merge7[[#This Row],[CommitCount_W1]]</f>
        <v>17</v>
      </c>
      <c r="J105">
        <f>3*Merge7[[#This Row],[PRCountW2]]+Merge7[[#This Row],[IssueCountW2]]+Merge7[[#This Row],[CommitCountW2]]</f>
        <v>18</v>
      </c>
      <c r="K10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105">
        <f>SUM(Merge7[[#This Row],[PRCount_W1]:[CommitCount_W1]])</f>
        <v>9</v>
      </c>
      <c r="M105">
        <f>SUM(Merge7[[#This Row],[PRCountW2]:[CommitCountW2]])</f>
        <v>12</v>
      </c>
    </row>
    <row r="106" spans="1:13" x14ac:dyDescent="0.35">
      <c r="A106" t="s">
        <v>2062</v>
      </c>
      <c r="B106">
        <v>4</v>
      </c>
      <c r="D106">
        <v>4</v>
      </c>
      <c r="E106">
        <v>6</v>
      </c>
      <c r="F106">
        <v>1</v>
      </c>
      <c r="G106">
        <v>5</v>
      </c>
      <c r="H106">
        <v>1</v>
      </c>
      <c r="I106">
        <f>3*Merge7[[#This Row],[PRCount_W1]]+Merge7[[#This Row],[IssueCount_W1]]+Merge7[[#This Row],[CommitCount_W1]]</f>
        <v>16</v>
      </c>
      <c r="J106">
        <f>3*Merge7[[#This Row],[PRCountW2]]+Merge7[[#This Row],[IssueCountW2]]+Merge7[[#This Row],[CommitCountW2]]</f>
        <v>24</v>
      </c>
      <c r="K10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106">
        <f>SUM(Merge7[[#This Row],[PRCount_W1]:[CommitCount_W1]])</f>
        <v>8</v>
      </c>
      <c r="M106">
        <f>SUM(Merge7[[#This Row],[PRCountW2]:[CommitCountW2]])</f>
        <v>12</v>
      </c>
    </row>
    <row r="107" spans="1:13" x14ac:dyDescent="0.35">
      <c r="A107" t="s">
        <v>2140</v>
      </c>
      <c r="B107">
        <v>4</v>
      </c>
      <c r="D107">
        <v>2</v>
      </c>
      <c r="E107">
        <v>5</v>
      </c>
      <c r="F107">
        <v>1</v>
      </c>
      <c r="G107">
        <v>2</v>
      </c>
      <c r="H107">
        <v>0</v>
      </c>
      <c r="I107">
        <f>3*Merge7[[#This Row],[PRCount_W1]]+Merge7[[#This Row],[IssueCount_W1]]+Merge7[[#This Row],[CommitCount_W1]]</f>
        <v>14</v>
      </c>
      <c r="J107">
        <f>3*Merge7[[#This Row],[PRCountW2]]+Merge7[[#This Row],[IssueCountW2]]+Merge7[[#This Row],[CommitCountW2]]</f>
        <v>18</v>
      </c>
      <c r="K10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Newcommer</v>
      </c>
      <c r="L107">
        <f>SUM(Merge7[[#This Row],[PRCount_W1]:[CommitCount_W1]])</f>
        <v>6</v>
      </c>
      <c r="M107">
        <f>SUM(Merge7[[#This Row],[PRCountW2]:[CommitCountW2]])</f>
        <v>8</v>
      </c>
    </row>
    <row r="108" spans="1:13" x14ac:dyDescent="0.35">
      <c r="A108" t="s">
        <v>2052</v>
      </c>
      <c r="B108">
        <v>4</v>
      </c>
      <c r="D108">
        <v>4</v>
      </c>
      <c r="E108">
        <v>4</v>
      </c>
      <c r="G108">
        <v>3</v>
      </c>
      <c r="H108">
        <v>1</v>
      </c>
      <c r="I108">
        <f>3*Merge7[[#This Row],[PRCount_W1]]+Merge7[[#This Row],[IssueCount_W1]]+Merge7[[#This Row],[CommitCount_W1]]</f>
        <v>16</v>
      </c>
      <c r="J108">
        <f>3*Merge7[[#This Row],[PRCountW2]]+Merge7[[#This Row],[IssueCountW2]]+Merge7[[#This Row],[CommitCountW2]]</f>
        <v>15</v>
      </c>
      <c r="K10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108">
        <f>SUM(Merge7[[#This Row],[PRCount_W1]:[CommitCount_W1]])</f>
        <v>8</v>
      </c>
      <c r="M108">
        <f>SUM(Merge7[[#This Row],[PRCountW2]:[CommitCountW2]])</f>
        <v>7</v>
      </c>
    </row>
    <row r="109" spans="1:13" x14ac:dyDescent="0.35">
      <c r="A109" t="s">
        <v>2054</v>
      </c>
      <c r="B109">
        <v>4</v>
      </c>
      <c r="D109">
        <v>4</v>
      </c>
      <c r="E109">
        <v>2</v>
      </c>
      <c r="G109">
        <v>3</v>
      </c>
      <c r="H109">
        <v>1</v>
      </c>
      <c r="I109">
        <f>3*Merge7[[#This Row],[PRCount_W1]]+Merge7[[#This Row],[IssueCount_W1]]+Merge7[[#This Row],[CommitCount_W1]]</f>
        <v>16</v>
      </c>
      <c r="J109">
        <f>3*Merge7[[#This Row],[PRCountW2]]+Merge7[[#This Row],[IssueCountW2]]+Merge7[[#This Row],[CommitCountW2]]</f>
        <v>9</v>
      </c>
      <c r="K10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109">
        <f>SUM(Merge7[[#This Row],[PRCount_W1]:[CommitCount_W1]])</f>
        <v>8</v>
      </c>
      <c r="M109">
        <f>SUM(Merge7[[#This Row],[PRCountW2]:[CommitCountW2]])</f>
        <v>5</v>
      </c>
    </row>
    <row r="110" spans="1:13" x14ac:dyDescent="0.35">
      <c r="A110" t="s">
        <v>2051</v>
      </c>
      <c r="B110">
        <v>4</v>
      </c>
      <c r="C110">
        <v>2</v>
      </c>
      <c r="D110">
        <v>4</v>
      </c>
      <c r="F110">
        <v>1</v>
      </c>
      <c r="H110">
        <v>1</v>
      </c>
      <c r="I110">
        <f>3*Merge7[[#This Row],[PRCount_W1]]+Merge7[[#This Row],[IssueCount_W1]]+Merge7[[#This Row],[CommitCount_W1]]</f>
        <v>18</v>
      </c>
      <c r="J110">
        <f>3*Merge7[[#This Row],[PRCountW2]]+Merge7[[#This Row],[IssueCountW2]]+Merge7[[#This Row],[CommitCountW2]]</f>
        <v>1</v>
      </c>
      <c r="K11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Contributor</v>
      </c>
      <c r="L110">
        <f>SUM(Merge7[[#This Row],[PRCount_W1]:[CommitCount_W1]])</f>
        <v>10</v>
      </c>
      <c r="M110">
        <f>SUM(Merge7[[#This Row],[PRCountW2]:[CommitCountW2]])</f>
        <v>1</v>
      </c>
    </row>
    <row r="111" spans="1:13" x14ac:dyDescent="0.35">
      <c r="A111" t="s">
        <v>2033</v>
      </c>
      <c r="B111">
        <v>4</v>
      </c>
      <c r="D111">
        <v>6</v>
      </c>
      <c r="E111">
        <v>1</v>
      </c>
      <c r="H111">
        <v>0</v>
      </c>
      <c r="I111">
        <f>3*Merge7[[#This Row],[PRCount_W1]]+Merge7[[#This Row],[IssueCount_W1]]+Merge7[[#This Row],[CommitCount_W1]]</f>
        <v>18</v>
      </c>
      <c r="J111">
        <f>3*Merge7[[#This Row],[PRCountW2]]+Merge7[[#This Row],[IssueCountW2]]+Merge7[[#This Row],[CommitCountW2]]</f>
        <v>3</v>
      </c>
      <c r="K11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111">
        <f>SUM(Merge7[[#This Row],[PRCount_W1]:[CommitCount_W1]])</f>
        <v>10</v>
      </c>
      <c r="M111">
        <f>SUM(Merge7[[#This Row],[PRCountW2]:[CommitCountW2]])</f>
        <v>1</v>
      </c>
    </row>
    <row r="112" spans="1:13" x14ac:dyDescent="0.35">
      <c r="A112" t="s">
        <v>2045</v>
      </c>
      <c r="B112">
        <v>4</v>
      </c>
      <c r="D112">
        <v>5</v>
      </c>
      <c r="F112">
        <v>1</v>
      </c>
      <c r="H112">
        <v>0</v>
      </c>
      <c r="I112">
        <f>3*Merge7[[#This Row],[PRCount_W1]]+Merge7[[#This Row],[IssueCount_W1]]+Merge7[[#This Row],[CommitCount_W1]]</f>
        <v>17</v>
      </c>
      <c r="J112">
        <f>3*Merge7[[#This Row],[PRCountW2]]+Merge7[[#This Row],[IssueCountW2]]+Merge7[[#This Row],[CommitCountW2]]</f>
        <v>1</v>
      </c>
      <c r="K11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112">
        <f>SUM(Merge7[[#This Row],[PRCount_W1]:[CommitCount_W1]])</f>
        <v>9</v>
      </c>
      <c r="M112">
        <f>SUM(Merge7[[#This Row],[PRCountW2]:[CommitCountW2]])</f>
        <v>1</v>
      </c>
    </row>
    <row r="113" spans="1:13" x14ac:dyDescent="0.35">
      <c r="A113" t="s">
        <v>2067</v>
      </c>
      <c r="B113">
        <v>4</v>
      </c>
      <c r="D113">
        <v>4</v>
      </c>
      <c r="H113">
        <v>1</v>
      </c>
      <c r="I113">
        <f>3*Merge7[[#This Row],[PRCount_W1]]+Merge7[[#This Row],[IssueCount_W1]]+Merge7[[#This Row],[CommitCount_W1]]</f>
        <v>16</v>
      </c>
      <c r="J113">
        <f>3*Merge7[[#This Row],[PRCountW2]]+Merge7[[#This Row],[IssueCountW2]]+Merge7[[#This Row],[CommitCountW2]]</f>
        <v>0</v>
      </c>
      <c r="K11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113">
        <f>SUM(Merge7[[#This Row],[PRCount_W1]:[CommitCount_W1]])</f>
        <v>8</v>
      </c>
      <c r="M113">
        <f>SUM(Merge7[[#This Row],[PRCountW2]:[CommitCountW2]])</f>
        <v>0</v>
      </c>
    </row>
    <row r="114" spans="1:13" x14ac:dyDescent="0.35">
      <c r="A114" t="s">
        <v>2069</v>
      </c>
      <c r="B114">
        <v>4</v>
      </c>
      <c r="D114">
        <v>3</v>
      </c>
      <c r="H114">
        <v>0</v>
      </c>
      <c r="I114">
        <f>3*Merge7[[#This Row],[PRCount_W1]]+Merge7[[#This Row],[IssueCount_W1]]+Merge7[[#This Row],[CommitCount_W1]]</f>
        <v>15</v>
      </c>
      <c r="J114">
        <f>3*Merge7[[#This Row],[PRCountW2]]+Merge7[[#This Row],[IssueCountW2]]+Merge7[[#This Row],[CommitCountW2]]</f>
        <v>0</v>
      </c>
      <c r="K11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114">
        <f>SUM(Merge7[[#This Row],[PRCount_W1]:[CommitCount_W1]])</f>
        <v>7</v>
      </c>
      <c r="M114">
        <f>SUM(Merge7[[#This Row],[PRCountW2]:[CommitCountW2]])</f>
        <v>0</v>
      </c>
    </row>
    <row r="115" spans="1:13" x14ac:dyDescent="0.35">
      <c r="A115" t="s">
        <v>2098</v>
      </c>
      <c r="B115">
        <v>4</v>
      </c>
      <c r="D115">
        <v>2</v>
      </c>
      <c r="H115">
        <v>0</v>
      </c>
      <c r="I115">
        <f>3*Merge7[[#This Row],[PRCount_W1]]+Merge7[[#This Row],[IssueCount_W1]]+Merge7[[#This Row],[CommitCount_W1]]</f>
        <v>14</v>
      </c>
      <c r="J115">
        <f>3*Merge7[[#This Row],[PRCountW2]]+Merge7[[#This Row],[IssueCountW2]]+Merge7[[#This Row],[CommitCountW2]]</f>
        <v>0</v>
      </c>
      <c r="K11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115">
        <f>SUM(Merge7[[#This Row],[PRCount_W1]:[CommitCount_W1]])</f>
        <v>6</v>
      </c>
      <c r="M115">
        <f>SUM(Merge7[[#This Row],[PRCountW2]:[CommitCountW2]])</f>
        <v>0</v>
      </c>
    </row>
    <row r="116" spans="1:13" x14ac:dyDescent="0.35">
      <c r="A116" t="s">
        <v>2142</v>
      </c>
      <c r="B116">
        <v>4</v>
      </c>
      <c r="D116">
        <v>2</v>
      </c>
      <c r="H116">
        <v>2</v>
      </c>
      <c r="I116">
        <f>3*Merge7[[#This Row],[PRCount_W1]]+Merge7[[#This Row],[IssueCount_W1]]+Merge7[[#This Row],[CommitCount_W1]]</f>
        <v>14</v>
      </c>
      <c r="J116">
        <f>3*Merge7[[#This Row],[PRCountW2]]+Merge7[[#This Row],[IssueCountW2]]+Merge7[[#This Row],[CommitCountW2]]</f>
        <v>0</v>
      </c>
      <c r="K11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Unknown</v>
      </c>
      <c r="L116">
        <f>SUM(Merge7[[#This Row],[PRCount_W1]:[CommitCount_W1]])</f>
        <v>6</v>
      </c>
      <c r="M116">
        <f>SUM(Merge7[[#This Row],[PRCountW2]:[CommitCountW2]])</f>
        <v>0</v>
      </c>
    </row>
    <row r="117" spans="1:13" x14ac:dyDescent="0.35">
      <c r="A117" t="s">
        <v>2195</v>
      </c>
      <c r="B117">
        <v>4</v>
      </c>
      <c r="D117">
        <v>1</v>
      </c>
      <c r="H117">
        <v>1</v>
      </c>
      <c r="I117">
        <f>3*Merge7[[#This Row],[PRCount_W1]]+Merge7[[#This Row],[IssueCount_W1]]+Merge7[[#This Row],[CommitCount_W1]]</f>
        <v>13</v>
      </c>
      <c r="J117">
        <f>3*Merge7[[#This Row],[PRCountW2]]+Merge7[[#This Row],[IssueCountW2]]+Merge7[[#This Row],[CommitCountW2]]</f>
        <v>0</v>
      </c>
      <c r="K11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117">
        <f>SUM(Merge7[[#This Row],[PRCount_W1]:[CommitCount_W1]])</f>
        <v>5</v>
      </c>
      <c r="M117">
        <f>SUM(Merge7[[#This Row],[PRCountW2]:[CommitCountW2]])</f>
        <v>0</v>
      </c>
    </row>
    <row r="118" spans="1:13" x14ac:dyDescent="0.35">
      <c r="A118" t="s">
        <v>2275</v>
      </c>
      <c r="B118">
        <v>4</v>
      </c>
      <c r="H118">
        <v>0</v>
      </c>
      <c r="I118">
        <f>3*Merge7[[#This Row],[PRCount_W1]]+Merge7[[#This Row],[IssueCount_W1]]+Merge7[[#This Row],[CommitCount_W1]]</f>
        <v>12</v>
      </c>
      <c r="J118">
        <f>3*Merge7[[#This Row],[PRCountW2]]+Merge7[[#This Row],[IssueCountW2]]+Merge7[[#This Row],[CommitCountW2]]</f>
        <v>0</v>
      </c>
      <c r="K11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118">
        <f>SUM(Merge7[[#This Row],[PRCount_W1]:[CommitCount_W1]])</f>
        <v>4</v>
      </c>
      <c r="M118">
        <f>SUM(Merge7[[#This Row],[PRCountW2]:[CommitCountW2]])</f>
        <v>0</v>
      </c>
    </row>
    <row r="119" spans="1:13" x14ac:dyDescent="0.35">
      <c r="A119" t="s">
        <v>2055</v>
      </c>
      <c r="B119">
        <v>3</v>
      </c>
      <c r="D119">
        <v>4</v>
      </c>
      <c r="E119">
        <v>21</v>
      </c>
      <c r="G119">
        <v>19</v>
      </c>
      <c r="H119">
        <v>1</v>
      </c>
      <c r="I119">
        <f>3*Merge7[[#This Row],[PRCount_W1]]+Merge7[[#This Row],[IssueCount_W1]]+Merge7[[#This Row],[CommitCount_W1]]</f>
        <v>13</v>
      </c>
      <c r="J119">
        <f>3*Merge7[[#This Row],[PRCountW2]]+Merge7[[#This Row],[IssueCountW2]]+Merge7[[#This Row],[CommitCountW2]]</f>
        <v>82</v>
      </c>
      <c r="K11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119">
        <f>SUM(Merge7[[#This Row],[PRCount_W1]:[CommitCount_W1]])</f>
        <v>7</v>
      </c>
      <c r="M119">
        <f>SUM(Merge7[[#This Row],[PRCountW2]:[CommitCountW2]])</f>
        <v>40</v>
      </c>
    </row>
    <row r="120" spans="1:13" x14ac:dyDescent="0.35">
      <c r="A120" t="s">
        <v>2057</v>
      </c>
      <c r="B120">
        <v>3</v>
      </c>
      <c r="D120">
        <v>4</v>
      </c>
      <c r="E120">
        <v>20</v>
      </c>
      <c r="G120">
        <v>20</v>
      </c>
      <c r="H120">
        <v>1</v>
      </c>
      <c r="I120">
        <f>3*Merge7[[#This Row],[PRCount_W1]]+Merge7[[#This Row],[IssueCount_W1]]+Merge7[[#This Row],[CommitCount_W1]]</f>
        <v>13</v>
      </c>
      <c r="J120">
        <f>3*Merge7[[#This Row],[PRCountW2]]+Merge7[[#This Row],[IssueCountW2]]+Merge7[[#This Row],[CommitCountW2]]</f>
        <v>80</v>
      </c>
      <c r="K12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120">
        <f>SUM(Merge7[[#This Row],[PRCount_W1]:[CommitCount_W1]])</f>
        <v>7</v>
      </c>
      <c r="M120">
        <f>SUM(Merge7[[#This Row],[PRCountW2]:[CommitCountW2]])</f>
        <v>40</v>
      </c>
    </row>
    <row r="121" spans="1:13" x14ac:dyDescent="0.35">
      <c r="A121" t="s">
        <v>2032</v>
      </c>
      <c r="B121">
        <v>3</v>
      </c>
      <c r="D121">
        <v>6</v>
      </c>
      <c r="E121">
        <v>11</v>
      </c>
      <c r="G121">
        <v>10</v>
      </c>
      <c r="H121">
        <v>1</v>
      </c>
      <c r="I121">
        <f>3*Merge7[[#This Row],[PRCount_W1]]+Merge7[[#This Row],[IssueCount_W1]]+Merge7[[#This Row],[CommitCount_W1]]</f>
        <v>15</v>
      </c>
      <c r="J121">
        <f>3*Merge7[[#This Row],[PRCountW2]]+Merge7[[#This Row],[IssueCountW2]]+Merge7[[#This Row],[CommitCountW2]]</f>
        <v>43</v>
      </c>
      <c r="K12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121">
        <f>SUM(Merge7[[#This Row],[PRCount_W1]:[CommitCount_W1]])</f>
        <v>9</v>
      </c>
      <c r="M121">
        <f>SUM(Merge7[[#This Row],[PRCountW2]:[CommitCountW2]])</f>
        <v>21</v>
      </c>
    </row>
    <row r="122" spans="1:13" x14ac:dyDescent="0.35">
      <c r="A122" t="s">
        <v>2056</v>
      </c>
      <c r="B122">
        <v>3</v>
      </c>
      <c r="D122">
        <v>4</v>
      </c>
      <c r="E122">
        <v>8</v>
      </c>
      <c r="F122">
        <v>1</v>
      </c>
      <c r="G122">
        <v>11</v>
      </c>
      <c r="H122">
        <v>1</v>
      </c>
      <c r="I122">
        <f>3*Merge7[[#This Row],[PRCount_W1]]+Merge7[[#This Row],[IssueCount_W1]]+Merge7[[#This Row],[CommitCount_W1]]</f>
        <v>13</v>
      </c>
      <c r="J122">
        <f>3*Merge7[[#This Row],[PRCountW2]]+Merge7[[#This Row],[IssueCountW2]]+Merge7[[#This Row],[CommitCountW2]]</f>
        <v>36</v>
      </c>
      <c r="K12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122">
        <f>SUM(Merge7[[#This Row],[PRCount_W1]:[CommitCount_W1]])</f>
        <v>7</v>
      </c>
      <c r="M122">
        <f>SUM(Merge7[[#This Row],[PRCountW2]:[CommitCountW2]])</f>
        <v>20</v>
      </c>
    </row>
    <row r="123" spans="1:13" x14ac:dyDescent="0.35">
      <c r="A123" t="s">
        <v>1668</v>
      </c>
      <c r="B123">
        <v>3</v>
      </c>
      <c r="C123">
        <v>1</v>
      </c>
      <c r="D123">
        <v>6</v>
      </c>
      <c r="E123">
        <v>11</v>
      </c>
      <c r="G123">
        <v>6</v>
      </c>
      <c r="H123">
        <v>0</v>
      </c>
      <c r="I123">
        <f>3*Merge7[[#This Row],[PRCount_W1]]+Merge7[[#This Row],[IssueCount_W1]]+Merge7[[#This Row],[CommitCount_W1]]</f>
        <v>16</v>
      </c>
      <c r="J123">
        <f>3*Merge7[[#This Row],[PRCountW2]]+Merge7[[#This Row],[IssueCountW2]]+Merge7[[#This Row],[CommitCountW2]]</f>
        <v>39</v>
      </c>
      <c r="K12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Newcommer</v>
      </c>
      <c r="L123">
        <f>SUM(Merge7[[#This Row],[PRCount_W1]:[CommitCount_W1]])</f>
        <v>10</v>
      </c>
      <c r="M123">
        <f>SUM(Merge7[[#This Row],[PRCountW2]:[CommitCountW2]])</f>
        <v>17</v>
      </c>
    </row>
    <row r="124" spans="1:13" x14ac:dyDescent="0.35">
      <c r="A124" t="s">
        <v>2087</v>
      </c>
      <c r="B124">
        <v>3</v>
      </c>
      <c r="D124">
        <v>3</v>
      </c>
      <c r="E124">
        <v>8</v>
      </c>
      <c r="G124">
        <v>8</v>
      </c>
      <c r="H124">
        <v>0</v>
      </c>
      <c r="I124">
        <f>3*Merge7[[#This Row],[PRCount_W1]]+Merge7[[#This Row],[IssueCount_W1]]+Merge7[[#This Row],[CommitCount_W1]]</f>
        <v>12</v>
      </c>
      <c r="J124">
        <f>3*Merge7[[#This Row],[PRCountW2]]+Merge7[[#This Row],[IssueCountW2]]+Merge7[[#This Row],[CommitCountW2]]</f>
        <v>32</v>
      </c>
      <c r="K12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Newcommer</v>
      </c>
      <c r="L124">
        <f>SUM(Merge7[[#This Row],[PRCount_W1]:[CommitCount_W1]])</f>
        <v>6</v>
      </c>
      <c r="M124">
        <f>SUM(Merge7[[#This Row],[PRCountW2]:[CommitCountW2]])</f>
        <v>16</v>
      </c>
    </row>
    <row r="125" spans="1:13" x14ac:dyDescent="0.35">
      <c r="A125" t="s">
        <v>2102</v>
      </c>
      <c r="B125">
        <v>3</v>
      </c>
      <c r="D125">
        <v>2</v>
      </c>
      <c r="E125">
        <v>7</v>
      </c>
      <c r="G125">
        <v>8</v>
      </c>
      <c r="H125">
        <v>1</v>
      </c>
      <c r="I125">
        <f>3*Merge7[[#This Row],[PRCount_W1]]+Merge7[[#This Row],[IssueCount_W1]]+Merge7[[#This Row],[CommitCount_W1]]</f>
        <v>11</v>
      </c>
      <c r="J125">
        <f>3*Merge7[[#This Row],[PRCountW2]]+Merge7[[#This Row],[IssueCountW2]]+Merge7[[#This Row],[CommitCountW2]]</f>
        <v>29</v>
      </c>
      <c r="K12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125">
        <f>SUM(Merge7[[#This Row],[PRCount_W1]:[CommitCount_W1]])</f>
        <v>5</v>
      </c>
      <c r="M125">
        <f>SUM(Merge7[[#This Row],[PRCountW2]:[CommitCountW2]])</f>
        <v>15</v>
      </c>
    </row>
    <row r="126" spans="1:13" x14ac:dyDescent="0.35">
      <c r="A126" t="s">
        <v>4</v>
      </c>
      <c r="B126">
        <v>3</v>
      </c>
      <c r="C126">
        <v>8</v>
      </c>
      <c r="D126">
        <v>2</v>
      </c>
      <c r="E126">
        <v>3</v>
      </c>
      <c r="F126">
        <v>3</v>
      </c>
      <c r="G126">
        <v>5</v>
      </c>
      <c r="H126">
        <v>1</v>
      </c>
      <c r="I126">
        <f>3*Merge7[[#This Row],[PRCount_W1]]+Merge7[[#This Row],[IssueCount_W1]]+Merge7[[#This Row],[CommitCount_W1]]</f>
        <v>19</v>
      </c>
      <c r="J126">
        <f>3*Merge7[[#This Row],[PRCountW2]]+Merge7[[#This Row],[IssueCountW2]]+Merge7[[#This Row],[CommitCountW2]]</f>
        <v>17</v>
      </c>
      <c r="K12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126">
        <f>SUM(Merge7[[#This Row],[PRCount_W1]:[CommitCount_W1]])</f>
        <v>13</v>
      </c>
      <c r="M126">
        <f>SUM(Merge7[[#This Row],[PRCountW2]:[CommitCountW2]])</f>
        <v>11</v>
      </c>
    </row>
    <row r="127" spans="1:13" x14ac:dyDescent="0.35">
      <c r="A127" t="s">
        <v>197</v>
      </c>
      <c r="B127">
        <v>3</v>
      </c>
      <c r="C127">
        <v>2</v>
      </c>
      <c r="D127">
        <v>3</v>
      </c>
      <c r="E127">
        <v>4</v>
      </c>
      <c r="F127">
        <v>2</v>
      </c>
      <c r="G127">
        <v>5</v>
      </c>
      <c r="H127">
        <v>1</v>
      </c>
      <c r="I127">
        <f>3*Merge7[[#This Row],[PRCount_W1]]+Merge7[[#This Row],[IssueCount_W1]]+Merge7[[#This Row],[CommitCount_W1]]</f>
        <v>14</v>
      </c>
      <c r="J127">
        <f>3*Merge7[[#This Row],[PRCountW2]]+Merge7[[#This Row],[IssueCountW2]]+Merge7[[#This Row],[CommitCountW2]]</f>
        <v>19</v>
      </c>
      <c r="K12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127">
        <f>SUM(Merge7[[#This Row],[PRCount_W1]:[CommitCount_W1]])</f>
        <v>8</v>
      </c>
      <c r="M127">
        <f>SUM(Merge7[[#This Row],[PRCountW2]:[CommitCountW2]])</f>
        <v>11</v>
      </c>
    </row>
    <row r="128" spans="1:13" x14ac:dyDescent="0.35">
      <c r="A128" t="s">
        <v>2048</v>
      </c>
      <c r="B128">
        <v>3</v>
      </c>
      <c r="D128">
        <v>5</v>
      </c>
      <c r="E128">
        <v>5</v>
      </c>
      <c r="G128">
        <v>6</v>
      </c>
      <c r="H128">
        <v>1</v>
      </c>
      <c r="I128">
        <f>3*Merge7[[#This Row],[PRCount_W1]]+Merge7[[#This Row],[IssueCount_W1]]+Merge7[[#This Row],[CommitCount_W1]]</f>
        <v>14</v>
      </c>
      <c r="J128">
        <f>3*Merge7[[#This Row],[PRCountW2]]+Merge7[[#This Row],[IssueCountW2]]+Merge7[[#This Row],[CommitCountW2]]</f>
        <v>21</v>
      </c>
      <c r="K12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128">
        <f>SUM(Merge7[[#This Row],[PRCount_W1]:[CommitCount_W1]])</f>
        <v>8</v>
      </c>
      <c r="M128">
        <f>SUM(Merge7[[#This Row],[PRCountW2]:[CommitCountW2]])</f>
        <v>11</v>
      </c>
    </row>
    <row r="129" spans="1:13" x14ac:dyDescent="0.35">
      <c r="A129" t="s">
        <v>2083</v>
      </c>
      <c r="B129">
        <v>3</v>
      </c>
      <c r="D129">
        <v>3</v>
      </c>
      <c r="E129">
        <v>5</v>
      </c>
      <c r="G129">
        <v>4</v>
      </c>
      <c r="H129">
        <v>1</v>
      </c>
      <c r="I129">
        <f>3*Merge7[[#This Row],[PRCount_W1]]+Merge7[[#This Row],[IssueCount_W1]]+Merge7[[#This Row],[CommitCount_W1]]</f>
        <v>12</v>
      </c>
      <c r="J129">
        <f>3*Merge7[[#This Row],[PRCountW2]]+Merge7[[#This Row],[IssueCountW2]]+Merge7[[#This Row],[CommitCountW2]]</f>
        <v>19</v>
      </c>
      <c r="K12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129">
        <f>SUM(Merge7[[#This Row],[PRCount_W1]:[CommitCount_W1]])</f>
        <v>6</v>
      </c>
      <c r="M129">
        <f>SUM(Merge7[[#This Row],[PRCountW2]:[CommitCountW2]])</f>
        <v>9</v>
      </c>
    </row>
    <row r="130" spans="1:13" x14ac:dyDescent="0.35">
      <c r="A130" t="s">
        <v>2058</v>
      </c>
      <c r="B130">
        <v>3</v>
      </c>
      <c r="D130">
        <v>4</v>
      </c>
      <c r="E130">
        <v>4</v>
      </c>
      <c r="G130">
        <v>3</v>
      </c>
      <c r="H130">
        <v>1</v>
      </c>
      <c r="I130">
        <f>3*Merge7[[#This Row],[PRCount_W1]]+Merge7[[#This Row],[IssueCount_W1]]+Merge7[[#This Row],[CommitCount_W1]]</f>
        <v>13</v>
      </c>
      <c r="J130">
        <f>3*Merge7[[#This Row],[PRCountW2]]+Merge7[[#This Row],[IssueCountW2]]+Merge7[[#This Row],[CommitCountW2]]</f>
        <v>15</v>
      </c>
      <c r="K13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130">
        <f>SUM(Merge7[[#This Row],[PRCount_W1]:[CommitCount_W1]])</f>
        <v>7</v>
      </c>
      <c r="M130">
        <f>SUM(Merge7[[#This Row],[PRCountW2]:[CommitCountW2]])</f>
        <v>7</v>
      </c>
    </row>
    <row r="131" spans="1:13" x14ac:dyDescent="0.35">
      <c r="A131" t="s">
        <v>2221</v>
      </c>
      <c r="B131">
        <v>3</v>
      </c>
      <c r="D131">
        <v>1</v>
      </c>
      <c r="E131">
        <v>3</v>
      </c>
      <c r="G131">
        <v>3</v>
      </c>
      <c r="H131">
        <v>1</v>
      </c>
      <c r="I131">
        <f>3*Merge7[[#This Row],[PRCount_W1]]+Merge7[[#This Row],[IssueCount_W1]]+Merge7[[#This Row],[CommitCount_W1]]</f>
        <v>10</v>
      </c>
      <c r="J131">
        <f>3*Merge7[[#This Row],[PRCountW2]]+Merge7[[#This Row],[IssueCountW2]]+Merge7[[#This Row],[CommitCountW2]]</f>
        <v>12</v>
      </c>
      <c r="K13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131">
        <f>SUM(Merge7[[#This Row],[PRCount_W1]:[CommitCount_W1]])</f>
        <v>4</v>
      </c>
      <c r="M131">
        <f>SUM(Merge7[[#This Row],[PRCountW2]:[CommitCountW2]])</f>
        <v>6</v>
      </c>
    </row>
    <row r="132" spans="1:13" x14ac:dyDescent="0.35">
      <c r="A132" t="s">
        <v>2043</v>
      </c>
      <c r="B132">
        <v>3</v>
      </c>
      <c r="D132">
        <v>5</v>
      </c>
      <c r="E132">
        <v>2</v>
      </c>
      <c r="G132">
        <v>3</v>
      </c>
      <c r="H132">
        <v>0</v>
      </c>
      <c r="I132">
        <f>3*Merge7[[#This Row],[PRCount_W1]]+Merge7[[#This Row],[IssueCount_W1]]+Merge7[[#This Row],[CommitCount_W1]]</f>
        <v>14</v>
      </c>
      <c r="J132">
        <f>3*Merge7[[#This Row],[PRCountW2]]+Merge7[[#This Row],[IssueCountW2]]+Merge7[[#This Row],[CommitCountW2]]</f>
        <v>9</v>
      </c>
      <c r="K13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Newcommer</v>
      </c>
      <c r="L132">
        <f>SUM(Merge7[[#This Row],[PRCount_W1]:[CommitCount_W1]])</f>
        <v>8</v>
      </c>
      <c r="M132">
        <f>SUM(Merge7[[#This Row],[PRCountW2]:[CommitCountW2]])</f>
        <v>5</v>
      </c>
    </row>
    <row r="133" spans="1:13" x14ac:dyDescent="0.35">
      <c r="A133" t="s">
        <v>2073</v>
      </c>
      <c r="B133">
        <v>3</v>
      </c>
      <c r="D133">
        <v>3</v>
      </c>
      <c r="E133">
        <v>2</v>
      </c>
      <c r="G133">
        <v>3</v>
      </c>
      <c r="H133">
        <v>1</v>
      </c>
      <c r="I133">
        <f>3*Merge7[[#This Row],[PRCount_W1]]+Merge7[[#This Row],[IssueCount_W1]]+Merge7[[#This Row],[CommitCount_W1]]</f>
        <v>12</v>
      </c>
      <c r="J133">
        <f>3*Merge7[[#This Row],[PRCountW2]]+Merge7[[#This Row],[IssueCountW2]]+Merge7[[#This Row],[CommitCountW2]]</f>
        <v>9</v>
      </c>
      <c r="K13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133">
        <f>SUM(Merge7[[#This Row],[PRCount_W1]:[CommitCount_W1]])</f>
        <v>6</v>
      </c>
      <c r="M133">
        <f>SUM(Merge7[[#This Row],[PRCountW2]:[CommitCountW2]])</f>
        <v>5</v>
      </c>
    </row>
    <row r="134" spans="1:13" x14ac:dyDescent="0.35">
      <c r="A134" t="s">
        <v>2131</v>
      </c>
      <c r="B134">
        <v>3</v>
      </c>
      <c r="D134">
        <v>2</v>
      </c>
      <c r="E134">
        <v>4</v>
      </c>
      <c r="G134">
        <v>1</v>
      </c>
      <c r="H134">
        <v>1</v>
      </c>
      <c r="I134">
        <f>3*Merge7[[#This Row],[PRCount_W1]]+Merge7[[#This Row],[IssueCount_W1]]+Merge7[[#This Row],[CommitCount_W1]]</f>
        <v>11</v>
      </c>
      <c r="J134">
        <f>3*Merge7[[#This Row],[PRCountW2]]+Merge7[[#This Row],[IssueCountW2]]+Merge7[[#This Row],[CommitCountW2]]</f>
        <v>13</v>
      </c>
      <c r="K13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134">
        <f>SUM(Merge7[[#This Row],[PRCount_W1]:[CommitCount_W1]])</f>
        <v>5</v>
      </c>
      <c r="M134">
        <f>SUM(Merge7[[#This Row],[PRCountW2]:[CommitCountW2]])</f>
        <v>5</v>
      </c>
    </row>
    <row r="135" spans="1:13" x14ac:dyDescent="0.35">
      <c r="A135" t="s">
        <v>477</v>
      </c>
      <c r="B135">
        <v>3</v>
      </c>
      <c r="C135">
        <v>1</v>
      </c>
      <c r="D135">
        <v>3</v>
      </c>
      <c r="E135">
        <v>1</v>
      </c>
      <c r="F135">
        <v>1</v>
      </c>
      <c r="G135">
        <v>1</v>
      </c>
      <c r="H135">
        <v>1</v>
      </c>
      <c r="I135">
        <f>3*Merge7[[#This Row],[PRCount_W1]]+Merge7[[#This Row],[IssueCount_W1]]+Merge7[[#This Row],[CommitCount_W1]]</f>
        <v>13</v>
      </c>
      <c r="J135">
        <f>3*Merge7[[#This Row],[PRCountW2]]+Merge7[[#This Row],[IssueCountW2]]+Merge7[[#This Row],[CommitCountW2]]</f>
        <v>5</v>
      </c>
      <c r="K13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135">
        <f>SUM(Merge7[[#This Row],[PRCount_W1]:[CommitCount_W1]])</f>
        <v>7</v>
      </c>
      <c r="M135">
        <f>SUM(Merge7[[#This Row],[PRCountW2]:[CommitCountW2]])</f>
        <v>3</v>
      </c>
    </row>
    <row r="136" spans="1:13" x14ac:dyDescent="0.35">
      <c r="A136" t="s">
        <v>2077</v>
      </c>
      <c r="B136">
        <v>3</v>
      </c>
      <c r="D136">
        <v>3</v>
      </c>
      <c r="E136">
        <v>1</v>
      </c>
      <c r="G136">
        <v>2</v>
      </c>
      <c r="H136">
        <v>1</v>
      </c>
      <c r="I136">
        <f>3*Merge7[[#This Row],[PRCount_W1]]+Merge7[[#This Row],[IssueCount_W1]]+Merge7[[#This Row],[CommitCount_W1]]</f>
        <v>12</v>
      </c>
      <c r="J136">
        <f>3*Merge7[[#This Row],[PRCountW2]]+Merge7[[#This Row],[IssueCountW2]]+Merge7[[#This Row],[CommitCountW2]]</f>
        <v>5</v>
      </c>
      <c r="K13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136">
        <f>SUM(Merge7[[#This Row],[PRCount_W1]:[CommitCount_W1]])</f>
        <v>6</v>
      </c>
      <c r="M136">
        <f>SUM(Merge7[[#This Row],[PRCountW2]:[CommitCountW2]])</f>
        <v>3</v>
      </c>
    </row>
    <row r="137" spans="1:13" x14ac:dyDescent="0.35">
      <c r="A137" t="s">
        <v>2180</v>
      </c>
      <c r="B137">
        <v>3</v>
      </c>
      <c r="D137">
        <v>2</v>
      </c>
      <c r="E137">
        <v>1</v>
      </c>
      <c r="G137">
        <v>1</v>
      </c>
      <c r="H137">
        <v>0</v>
      </c>
      <c r="I137">
        <f>3*Merge7[[#This Row],[PRCount_W1]]+Merge7[[#This Row],[IssueCount_W1]]+Merge7[[#This Row],[CommitCount_W1]]</f>
        <v>11</v>
      </c>
      <c r="J137">
        <f>3*Merge7[[#This Row],[PRCountW2]]+Merge7[[#This Row],[IssueCountW2]]+Merge7[[#This Row],[CommitCountW2]]</f>
        <v>4</v>
      </c>
      <c r="K13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Newcommer</v>
      </c>
      <c r="L137">
        <f>SUM(Merge7[[#This Row],[PRCount_W1]:[CommitCount_W1]])</f>
        <v>5</v>
      </c>
      <c r="M137">
        <f>SUM(Merge7[[#This Row],[PRCountW2]:[CommitCountW2]])</f>
        <v>2</v>
      </c>
    </row>
    <row r="138" spans="1:13" x14ac:dyDescent="0.35">
      <c r="A138" t="s">
        <v>988</v>
      </c>
      <c r="B138">
        <v>3</v>
      </c>
      <c r="C138">
        <v>1</v>
      </c>
      <c r="D138">
        <v>3</v>
      </c>
      <c r="F138">
        <v>1</v>
      </c>
      <c r="H138">
        <v>1</v>
      </c>
      <c r="I138">
        <f>3*Merge7[[#This Row],[PRCount_W1]]+Merge7[[#This Row],[IssueCount_W1]]+Merge7[[#This Row],[CommitCount_W1]]</f>
        <v>13</v>
      </c>
      <c r="J138">
        <f>3*Merge7[[#This Row],[PRCountW2]]+Merge7[[#This Row],[IssueCountW2]]+Merge7[[#This Row],[CommitCountW2]]</f>
        <v>1</v>
      </c>
      <c r="K13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Contributor</v>
      </c>
      <c r="L138">
        <f>SUM(Merge7[[#This Row],[PRCount_W1]:[CommitCount_W1]])</f>
        <v>7</v>
      </c>
      <c r="M138">
        <f>SUM(Merge7[[#This Row],[PRCountW2]:[CommitCountW2]])</f>
        <v>1</v>
      </c>
    </row>
    <row r="139" spans="1:13" x14ac:dyDescent="0.35">
      <c r="A139" t="s">
        <v>2091</v>
      </c>
      <c r="B139">
        <v>3</v>
      </c>
      <c r="D139">
        <v>3</v>
      </c>
      <c r="E139">
        <v>1</v>
      </c>
      <c r="H139">
        <v>0</v>
      </c>
      <c r="I139">
        <f>3*Merge7[[#This Row],[PRCount_W1]]+Merge7[[#This Row],[IssueCount_W1]]+Merge7[[#This Row],[CommitCount_W1]]</f>
        <v>12</v>
      </c>
      <c r="J139">
        <f>3*Merge7[[#This Row],[PRCountW2]]+Merge7[[#This Row],[IssueCountW2]]+Merge7[[#This Row],[CommitCountW2]]</f>
        <v>3</v>
      </c>
      <c r="K13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139">
        <f>SUM(Merge7[[#This Row],[PRCount_W1]:[CommitCount_W1]])</f>
        <v>6</v>
      </c>
      <c r="M139">
        <f>SUM(Merge7[[#This Row],[PRCountW2]:[CommitCountW2]])</f>
        <v>1</v>
      </c>
    </row>
    <row r="140" spans="1:13" x14ac:dyDescent="0.35">
      <c r="A140" t="s">
        <v>2044</v>
      </c>
      <c r="B140">
        <v>3</v>
      </c>
      <c r="D140">
        <v>5</v>
      </c>
      <c r="H140">
        <v>1</v>
      </c>
      <c r="I140">
        <f>3*Merge7[[#This Row],[PRCount_W1]]+Merge7[[#This Row],[IssueCount_W1]]+Merge7[[#This Row],[CommitCount_W1]]</f>
        <v>14</v>
      </c>
      <c r="J140">
        <f>3*Merge7[[#This Row],[PRCountW2]]+Merge7[[#This Row],[IssueCountW2]]+Merge7[[#This Row],[CommitCountW2]]</f>
        <v>0</v>
      </c>
      <c r="K14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140">
        <f>SUM(Merge7[[#This Row],[PRCount_W1]:[CommitCount_W1]])</f>
        <v>8</v>
      </c>
      <c r="M140">
        <f>SUM(Merge7[[#This Row],[PRCountW2]:[CommitCountW2]])</f>
        <v>0</v>
      </c>
    </row>
    <row r="141" spans="1:13" x14ac:dyDescent="0.35">
      <c r="A141" t="s">
        <v>50</v>
      </c>
      <c r="B141">
        <v>3</v>
      </c>
      <c r="C141">
        <v>3</v>
      </c>
      <c r="D141">
        <v>1</v>
      </c>
      <c r="H141">
        <v>0</v>
      </c>
      <c r="I141">
        <f>3*Merge7[[#This Row],[PRCount_W1]]+Merge7[[#This Row],[IssueCount_W1]]+Merge7[[#This Row],[CommitCount_W1]]</f>
        <v>13</v>
      </c>
      <c r="J141">
        <f>3*Merge7[[#This Row],[PRCountW2]]+Merge7[[#This Row],[IssueCountW2]]+Merge7[[#This Row],[CommitCountW2]]</f>
        <v>0</v>
      </c>
      <c r="K14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141">
        <f>SUM(Merge7[[#This Row],[PRCount_W1]:[CommitCount_W1]])</f>
        <v>7</v>
      </c>
      <c r="M141">
        <f>SUM(Merge7[[#This Row],[PRCountW2]:[CommitCountW2]])</f>
        <v>0</v>
      </c>
    </row>
    <row r="142" spans="1:13" x14ac:dyDescent="0.35">
      <c r="A142" t="s">
        <v>882</v>
      </c>
      <c r="B142">
        <v>3</v>
      </c>
      <c r="C142">
        <v>1</v>
      </c>
      <c r="D142">
        <v>3</v>
      </c>
      <c r="H142">
        <v>0</v>
      </c>
      <c r="I142">
        <f>3*Merge7[[#This Row],[PRCount_W1]]+Merge7[[#This Row],[IssueCount_W1]]+Merge7[[#This Row],[CommitCount_W1]]</f>
        <v>13</v>
      </c>
      <c r="J142">
        <f>3*Merge7[[#This Row],[PRCountW2]]+Merge7[[#This Row],[IssueCountW2]]+Merge7[[#This Row],[CommitCountW2]]</f>
        <v>0</v>
      </c>
      <c r="K14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142">
        <f>SUM(Merge7[[#This Row],[PRCount_W1]:[CommitCount_W1]])</f>
        <v>7</v>
      </c>
      <c r="M142">
        <f>SUM(Merge7[[#This Row],[PRCountW2]:[CommitCountW2]])</f>
        <v>0</v>
      </c>
    </row>
    <row r="143" spans="1:13" x14ac:dyDescent="0.35">
      <c r="A143" t="s">
        <v>1038</v>
      </c>
      <c r="B143">
        <v>3</v>
      </c>
      <c r="C143">
        <v>1</v>
      </c>
      <c r="D143">
        <v>2</v>
      </c>
      <c r="H143">
        <v>1</v>
      </c>
      <c r="I143">
        <f>3*Merge7[[#This Row],[PRCount_W1]]+Merge7[[#This Row],[IssueCount_W1]]+Merge7[[#This Row],[CommitCount_W1]]</f>
        <v>12</v>
      </c>
      <c r="J143">
        <f>3*Merge7[[#This Row],[PRCountW2]]+Merge7[[#This Row],[IssueCountW2]]+Merge7[[#This Row],[CommitCountW2]]</f>
        <v>0</v>
      </c>
      <c r="K14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143">
        <f>SUM(Merge7[[#This Row],[PRCount_W1]:[CommitCount_W1]])</f>
        <v>6</v>
      </c>
      <c r="M143">
        <f>SUM(Merge7[[#This Row],[PRCountW2]:[CommitCountW2]])</f>
        <v>0</v>
      </c>
    </row>
    <row r="144" spans="1:13" x14ac:dyDescent="0.35">
      <c r="A144" t="s">
        <v>2104</v>
      </c>
      <c r="B144">
        <v>3</v>
      </c>
      <c r="D144">
        <v>3</v>
      </c>
      <c r="H144">
        <v>0</v>
      </c>
      <c r="I144">
        <f>3*Merge7[[#This Row],[PRCount_W1]]+Merge7[[#This Row],[IssueCount_W1]]+Merge7[[#This Row],[CommitCount_W1]]</f>
        <v>12</v>
      </c>
      <c r="J144">
        <f>3*Merge7[[#This Row],[PRCountW2]]+Merge7[[#This Row],[IssueCountW2]]+Merge7[[#This Row],[CommitCountW2]]</f>
        <v>0</v>
      </c>
      <c r="K14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144">
        <f>SUM(Merge7[[#This Row],[PRCount_W1]:[CommitCount_W1]])</f>
        <v>6</v>
      </c>
      <c r="M144">
        <f>SUM(Merge7[[#This Row],[PRCountW2]:[CommitCountW2]])</f>
        <v>0</v>
      </c>
    </row>
    <row r="145" spans="1:13" x14ac:dyDescent="0.35">
      <c r="A145" t="s">
        <v>2084</v>
      </c>
      <c r="B145">
        <v>3</v>
      </c>
      <c r="D145">
        <v>3</v>
      </c>
      <c r="H145">
        <v>0</v>
      </c>
      <c r="I145">
        <f>3*Merge7[[#This Row],[PRCount_W1]]+Merge7[[#This Row],[IssueCount_W1]]+Merge7[[#This Row],[CommitCount_W1]]</f>
        <v>12</v>
      </c>
      <c r="J145">
        <f>3*Merge7[[#This Row],[PRCountW2]]+Merge7[[#This Row],[IssueCountW2]]+Merge7[[#This Row],[CommitCountW2]]</f>
        <v>0</v>
      </c>
      <c r="K14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145">
        <f>SUM(Merge7[[#This Row],[PRCount_W1]:[CommitCount_W1]])</f>
        <v>6</v>
      </c>
      <c r="M145">
        <f>SUM(Merge7[[#This Row],[PRCountW2]:[CommitCountW2]])</f>
        <v>0</v>
      </c>
    </row>
    <row r="146" spans="1:13" x14ac:dyDescent="0.35">
      <c r="A146" t="s">
        <v>2092</v>
      </c>
      <c r="B146">
        <v>3</v>
      </c>
      <c r="D146">
        <v>3</v>
      </c>
      <c r="H146">
        <v>1</v>
      </c>
      <c r="I146">
        <f>3*Merge7[[#This Row],[PRCount_W1]]+Merge7[[#This Row],[IssueCount_W1]]+Merge7[[#This Row],[CommitCount_W1]]</f>
        <v>12</v>
      </c>
      <c r="J146">
        <f>3*Merge7[[#This Row],[PRCountW2]]+Merge7[[#This Row],[IssueCountW2]]+Merge7[[#This Row],[CommitCountW2]]</f>
        <v>0</v>
      </c>
      <c r="K14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146">
        <f>SUM(Merge7[[#This Row],[PRCount_W1]:[CommitCount_W1]])</f>
        <v>6</v>
      </c>
      <c r="M146">
        <f>SUM(Merge7[[#This Row],[PRCountW2]:[CommitCountW2]])</f>
        <v>0</v>
      </c>
    </row>
    <row r="147" spans="1:13" x14ac:dyDescent="0.35">
      <c r="A147" t="s">
        <v>2093</v>
      </c>
      <c r="B147">
        <v>3</v>
      </c>
      <c r="D147">
        <v>3</v>
      </c>
      <c r="H147">
        <v>1</v>
      </c>
      <c r="I147">
        <f>3*Merge7[[#This Row],[PRCount_W1]]+Merge7[[#This Row],[IssueCount_W1]]+Merge7[[#This Row],[CommitCount_W1]]</f>
        <v>12</v>
      </c>
      <c r="J147">
        <f>3*Merge7[[#This Row],[PRCountW2]]+Merge7[[#This Row],[IssueCountW2]]+Merge7[[#This Row],[CommitCountW2]]</f>
        <v>0</v>
      </c>
      <c r="K14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147">
        <f>SUM(Merge7[[#This Row],[PRCount_W1]:[CommitCount_W1]])</f>
        <v>6</v>
      </c>
      <c r="M147">
        <f>SUM(Merge7[[#This Row],[PRCountW2]:[CommitCountW2]])</f>
        <v>0</v>
      </c>
    </row>
    <row r="148" spans="1:13" x14ac:dyDescent="0.35">
      <c r="A148" t="s">
        <v>2223</v>
      </c>
      <c r="B148">
        <v>3</v>
      </c>
      <c r="D148">
        <v>2</v>
      </c>
      <c r="H148">
        <v>1</v>
      </c>
      <c r="I148">
        <f>3*Merge7[[#This Row],[PRCount_W1]]+Merge7[[#This Row],[IssueCount_W1]]+Merge7[[#This Row],[CommitCount_W1]]</f>
        <v>11</v>
      </c>
      <c r="J148">
        <f>3*Merge7[[#This Row],[PRCountW2]]+Merge7[[#This Row],[IssueCountW2]]+Merge7[[#This Row],[CommitCountW2]]</f>
        <v>0</v>
      </c>
      <c r="K14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148">
        <f>SUM(Merge7[[#This Row],[PRCount_W1]:[CommitCount_W1]])</f>
        <v>5</v>
      </c>
      <c r="M148">
        <f>SUM(Merge7[[#This Row],[PRCountW2]:[CommitCountW2]])</f>
        <v>0</v>
      </c>
    </row>
    <row r="149" spans="1:13" x14ac:dyDescent="0.35">
      <c r="A149" t="s">
        <v>2095</v>
      </c>
      <c r="B149">
        <v>3</v>
      </c>
      <c r="D149">
        <v>2</v>
      </c>
      <c r="H149">
        <v>0</v>
      </c>
      <c r="I149">
        <f>3*Merge7[[#This Row],[PRCount_W1]]+Merge7[[#This Row],[IssueCount_W1]]+Merge7[[#This Row],[CommitCount_W1]]</f>
        <v>11</v>
      </c>
      <c r="J149">
        <f>3*Merge7[[#This Row],[PRCountW2]]+Merge7[[#This Row],[IssueCountW2]]+Merge7[[#This Row],[CommitCountW2]]</f>
        <v>0</v>
      </c>
      <c r="K14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149">
        <f>SUM(Merge7[[#This Row],[PRCount_W1]:[CommitCount_W1]])</f>
        <v>5</v>
      </c>
      <c r="M149">
        <f>SUM(Merge7[[#This Row],[PRCountW2]:[CommitCountW2]])</f>
        <v>0</v>
      </c>
    </row>
    <row r="150" spans="1:13" x14ac:dyDescent="0.35">
      <c r="A150" t="s">
        <v>2123</v>
      </c>
      <c r="B150">
        <v>3</v>
      </c>
      <c r="D150">
        <v>2</v>
      </c>
      <c r="H150">
        <v>0</v>
      </c>
      <c r="I150">
        <f>3*Merge7[[#This Row],[PRCount_W1]]+Merge7[[#This Row],[IssueCount_W1]]+Merge7[[#This Row],[CommitCount_W1]]</f>
        <v>11</v>
      </c>
      <c r="J150">
        <f>3*Merge7[[#This Row],[PRCountW2]]+Merge7[[#This Row],[IssueCountW2]]+Merge7[[#This Row],[CommitCountW2]]</f>
        <v>0</v>
      </c>
      <c r="K15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150">
        <f>SUM(Merge7[[#This Row],[PRCount_W1]:[CommitCount_W1]])</f>
        <v>5</v>
      </c>
      <c r="M150">
        <f>SUM(Merge7[[#This Row],[PRCountW2]:[CommitCountW2]])</f>
        <v>0</v>
      </c>
    </row>
    <row r="151" spans="1:13" x14ac:dyDescent="0.35">
      <c r="A151" t="s">
        <v>2141</v>
      </c>
      <c r="B151">
        <v>3</v>
      </c>
      <c r="D151">
        <v>2</v>
      </c>
      <c r="H151">
        <v>1</v>
      </c>
      <c r="I151">
        <f>3*Merge7[[#This Row],[PRCount_W1]]+Merge7[[#This Row],[IssueCount_W1]]+Merge7[[#This Row],[CommitCount_W1]]</f>
        <v>11</v>
      </c>
      <c r="J151">
        <f>3*Merge7[[#This Row],[PRCountW2]]+Merge7[[#This Row],[IssueCountW2]]+Merge7[[#This Row],[CommitCountW2]]</f>
        <v>0</v>
      </c>
      <c r="K15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151">
        <f>SUM(Merge7[[#This Row],[PRCount_W1]:[CommitCount_W1]])</f>
        <v>5</v>
      </c>
      <c r="M151">
        <f>SUM(Merge7[[#This Row],[PRCountW2]:[CommitCountW2]])</f>
        <v>0</v>
      </c>
    </row>
    <row r="152" spans="1:13" x14ac:dyDescent="0.35">
      <c r="A152" t="s">
        <v>1366</v>
      </c>
      <c r="B152">
        <v>3</v>
      </c>
      <c r="C152">
        <v>1</v>
      </c>
      <c r="H152">
        <v>0</v>
      </c>
      <c r="I152">
        <f>3*Merge7[[#This Row],[PRCount_W1]]+Merge7[[#This Row],[IssueCount_W1]]+Merge7[[#This Row],[CommitCount_W1]]</f>
        <v>10</v>
      </c>
      <c r="J152">
        <f>3*Merge7[[#This Row],[PRCountW2]]+Merge7[[#This Row],[IssueCountW2]]+Merge7[[#This Row],[CommitCountW2]]</f>
        <v>0</v>
      </c>
      <c r="K15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152">
        <f>SUM(Merge7[[#This Row],[PRCount_W1]:[CommitCount_W1]])</f>
        <v>4</v>
      </c>
      <c r="M152">
        <f>SUM(Merge7[[#This Row],[PRCountW2]:[CommitCountW2]])</f>
        <v>0</v>
      </c>
    </row>
    <row r="153" spans="1:13" x14ac:dyDescent="0.35">
      <c r="A153" t="s">
        <v>2218</v>
      </c>
      <c r="B153">
        <v>3</v>
      </c>
      <c r="D153">
        <v>1</v>
      </c>
      <c r="H153">
        <v>1</v>
      </c>
      <c r="I153">
        <f>3*Merge7[[#This Row],[PRCount_W1]]+Merge7[[#This Row],[IssueCount_W1]]+Merge7[[#This Row],[CommitCount_W1]]</f>
        <v>10</v>
      </c>
      <c r="J153">
        <f>3*Merge7[[#This Row],[PRCountW2]]+Merge7[[#This Row],[IssueCountW2]]+Merge7[[#This Row],[CommitCountW2]]</f>
        <v>0</v>
      </c>
      <c r="K15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153">
        <f>SUM(Merge7[[#This Row],[PRCount_W1]:[CommitCount_W1]])</f>
        <v>4</v>
      </c>
      <c r="M153">
        <f>SUM(Merge7[[#This Row],[PRCountW2]:[CommitCountW2]])</f>
        <v>0</v>
      </c>
    </row>
    <row r="154" spans="1:13" x14ac:dyDescent="0.35">
      <c r="A154" t="s">
        <v>2276</v>
      </c>
      <c r="B154">
        <v>3</v>
      </c>
      <c r="H154">
        <v>0</v>
      </c>
      <c r="I154">
        <f>3*Merge7[[#This Row],[PRCount_W1]]+Merge7[[#This Row],[IssueCount_W1]]+Merge7[[#This Row],[CommitCount_W1]]</f>
        <v>9</v>
      </c>
      <c r="J154">
        <f>3*Merge7[[#This Row],[PRCountW2]]+Merge7[[#This Row],[IssueCountW2]]+Merge7[[#This Row],[CommitCountW2]]</f>
        <v>0</v>
      </c>
      <c r="K15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154">
        <f>SUM(Merge7[[#This Row],[PRCount_W1]:[CommitCount_W1]])</f>
        <v>3</v>
      </c>
      <c r="M154">
        <f>SUM(Merge7[[#This Row],[PRCountW2]:[CommitCountW2]])</f>
        <v>0</v>
      </c>
    </row>
    <row r="155" spans="1:13" x14ac:dyDescent="0.35">
      <c r="A155" t="s">
        <v>2277</v>
      </c>
      <c r="B155">
        <v>3</v>
      </c>
      <c r="H155">
        <v>1</v>
      </c>
      <c r="I155">
        <f>3*Merge7[[#This Row],[PRCount_W1]]+Merge7[[#This Row],[IssueCount_W1]]+Merge7[[#This Row],[CommitCount_W1]]</f>
        <v>9</v>
      </c>
      <c r="J155">
        <f>3*Merge7[[#This Row],[PRCountW2]]+Merge7[[#This Row],[IssueCountW2]]+Merge7[[#This Row],[CommitCountW2]]</f>
        <v>0</v>
      </c>
      <c r="K15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155">
        <f>SUM(Merge7[[#This Row],[PRCount_W1]:[CommitCount_W1]])</f>
        <v>3</v>
      </c>
      <c r="M155">
        <f>SUM(Merge7[[#This Row],[PRCountW2]:[CommitCountW2]])</f>
        <v>0</v>
      </c>
    </row>
    <row r="156" spans="1:13" x14ac:dyDescent="0.35">
      <c r="A156" t="s">
        <v>2278</v>
      </c>
      <c r="B156">
        <v>3</v>
      </c>
      <c r="H156">
        <v>0</v>
      </c>
      <c r="I156">
        <f>3*Merge7[[#This Row],[PRCount_W1]]+Merge7[[#This Row],[IssueCount_W1]]+Merge7[[#This Row],[CommitCount_W1]]</f>
        <v>9</v>
      </c>
      <c r="J156">
        <f>3*Merge7[[#This Row],[PRCountW2]]+Merge7[[#This Row],[IssueCountW2]]+Merge7[[#This Row],[CommitCountW2]]</f>
        <v>0</v>
      </c>
      <c r="K15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156">
        <f>SUM(Merge7[[#This Row],[PRCount_W1]:[CommitCount_W1]])</f>
        <v>3</v>
      </c>
      <c r="M156">
        <f>SUM(Merge7[[#This Row],[PRCountW2]:[CommitCountW2]])</f>
        <v>0</v>
      </c>
    </row>
    <row r="157" spans="1:13" x14ac:dyDescent="0.35">
      <c r="A157" t="s">
        <v>2279</v>
      </c>
      <c r="B157">
        <v>3</v>
      </c>
      <c r="H157">
        <v>0</v>
      </c>
      <c r="I157">
        <f>3*Merge7[[#This Row],[PRCount_W1]]+Merge7[[#This Row],[IssueCount_W1]]+Merge7[[#This Row],[CommitCount_W1]]</f>
        <v>9</v>
      </c>
      <c r="J157">
        <f>3*Merge7[[#This Row],[PRCountW2]]+Merge7[[#This Row],[IssueCountW2]]+Merge7[[#This Row],[CommitCountW2]]</f>
        <v>0</v>
      </c>
      <c r="K15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157">
        <f>SUM(Merge7[[#This Row],[PRCount_W1]:[CommitCount_W1]])</f>
        <v>3</v>
      </c>
      <c r="M157">
        <f>SUM(Merge7[[#This Row],[PRCountW2]:[CommitCountW2]])</f>
        <v>0</v>
      </c>
    </row>
    <row r="158" spans="1:13" x14ac:dyDescent="0.35">
      <c r="A158" t="s">
        <v>2280</v>
      </c>
      <c r="B158">
        <v>3</v>
      </c>
      <c r="H158">
        <v>0</v>
      </c>
      <c r="I158">
        <f>3*Merge7[[#This Row],[PRCount_W1]]+Merge7[[#This Row],[IssueCount_W1]]+Merge7[[#This Row],[CommitCount_W1]]</f>
        <v>9</v>
      </c>
      <c r="J158">
        <f>3*Merge7[[#This Row],[PRCountW2]]+Merge7[[#This Row],[IssueCountW2]]+Merge7[[#This Row],[CommitCountW2]]</f>
        <v>0</v>
      </c>
      <c r="K15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158">
        <f>SUM(Merge7[[#This Row],[PRCount_W1]:[CommitCount_W1]])</f>
        <v>3</v>
      </c>
      <c r="M158">
        <f>SUM(Merge7[[#This Row],[PRCountW2]:[CommitCountW2]])</f>
        <v>0</v>
      </c>
    </row>
    <row r="159" spans="1:13" x14ac:dyDescent="0.35">
      <c r="A159" t="s">
        <v>2281</v>
      </c>
      <c r="B159">
        <v>3</v>
      </c>
      <c r="H159">
        <v>0</v>
      </c>
      <c r="I159">
        <f>3*Merge7[[#This Row],[PRCount_W1]]+Merge7[[#This Row],[IssueCount_W1]]+Merge7[[#This Row],[CommitCount_W1]]</f>
        <v>9</v>
      </c>
      <c r="J159">
        <f>3*Merge7[[#This Row],[PRCountW2]]+Merge7[[#This Row],[IssueCountW2]]+Merge7[[#This Row],[CommitCountW2]]</f>
        <v>0</v>
      </c>
      <c r="K15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159">
        <f>SUM(Merge7[[#This Row],[PRCount_W1]:[CommitCount_W1]])</f>
        <v>3</v>
      </c>
      <c r="M159">
        <f>SUM(Merge7[[#This Row],[PRCountW2]:[CommitCountW2]])</f>
        <v>0</v>
      </c>
    </row>
    <row r="160" spans="1:13" x14ac:dyDescent="0.35">
      <c r="A160" t="s">
        <v>2282</v>
      </c>
      <c r="B160">
        <v>3</v>
      </c>
      <c r="H160">
        <v>0</v>
      </c>
      <c r="I160">
        <f>3*Merge7[[#This Row],[PRCount_W1]]+Merge7[[#This Row],[IssueCount_W1]]+Merge7[[#This Row],[CommitCount_W1]]</f>
        <v>9</v>
      </c>
      <c r="J160">
        <f>3*Merge7[[#This Row],[PRCountW2]]+Merge7[[#This Row],[IssueCountW2]]+Merge7[[#This Row],[CommitCountW2]]</f>
        <v>0</v>
      </c>
      <c r="K16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160">
        <f>SUM(Merge7[[#This Row],[PRCount_W1]:[CommitCount_W1]])</f>
        <v>3</v>
      </c>
      <c r="M160">
        <f>SUM(Merge7[[#This Row],[PRCountW2]:[CommitCountW2]])</f>
        <v>0</v>
      </c>
    </row>
    <row r="161" spans="1:13" x14ac:dyDescent="0.35">
      <c r="A161" t="s">
        <v>2060</v>
      </c>
      <c r="B161">
        <v>2</v>
      </c>
      <c r="D161">
        <v>4</v>
      </c>
      <c r="E161">
        <v>19</v>
      </c>
      <c r="G161">
        <v>20</v>
      </c>
      <c r="H161">
        <v>1</v>
      </c>
      <c r="I161">
        <f>3*Merge7[[#This Row],[PRCount_W1]]+Merge7[[#This Row],[IssueCount_W1]]+Merge7[[#This Row],[CommitCount_W1]]</f>
        <v>10</v>
      </c>
      <c r="J161">
        <f>3*Merge7[[#This Row],[PRCountW2]]+Merge7[[#This Row],[IssueCountW2]]+Merge7[[#This Row],[CommitCountW2]]</f>
        <v>77</v>
      </c>
      <c r="K16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161">
        <f>SUM(Merge7[[#This Row],[PRCount_W1]:[CommitCount_W1]])</f>
        <v>6</v>
      </c>
      <c r="M161">
        <f>SUM(Merge7[[#This Row],[PRCountW2]:[CommitCountW2]])</f>
        <v>39</v>
      </c>
    </row>
    <row r="162" spans="1:13" x14ac:dyDescent="0.35">
      <c r="A162" t="s">
        <v>2177</v>
      </c>
      <c r="B162">
        <v>2</v>
      </c>
      <c r="D162">
        <v>1</v>
      </c>
      <c r="E162">
        <v>10</v>
      </c>
      <c r="G162">
        <v>12</v>
      </c>
      <c r="H162">
        <v>1</v>
      </c>
      <c r="I162">
        <f>3*Merge7[[#This Row],[PRCount_W1]]+Merge7[[#This Row],[IssueCount_W1]]+Merge7[[#This Row],[CommitCount_W1]]</f>
        <v>7</v>
      </c>
      <c r="J162">
        <f>3*Merge7[[#This Row],[PRCountW2]]+Merge7[[#This Row],[IssueCountW2]]+Merge7[[#This Row],[CommitCountW2]]</f>
        <v>42</v>
      </c>
      <c r="K16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162">
        <f>SUM(Merge7[[#This Row],[PRCount_W1]:[CommitCount_W1]])</f>
        <v>3</v>
      </c>
      <c r="M162">
        <f>SUM(Merge7[[#This Row],[PRCountW2]:[CommitCountW2]])</f>
        <v>22</v>
      </c>
    </row>
    <row r="163" spans="1:13" x14ac:dyDescent="0.35">
      <c r="A163" t="s">
        <v>2086</v>
      </c>
      <c r="B163">
        <v>2</v>
      </c>
      <c r="D163">
        <v>3</v>
      </c>
      <c r="E163">
        <v>7</v>
      </c>
      <c r="G163">
        <v>10</v>
      </c>
      <c r="H163">
        <v>1</v>
      </c>
      <c r="I163">
        <f>3*Merge7[[#This Row],[PRCount_W1]]+Merge7[[#This Row],[IssueCount_W1]]+Merge7[[#This Row],[CommitCount_W1]]</f>
        <v>9</v>
      </c>
      <c r="J163">
        <f>3*Merge7[[#This Row],[PRCountW2]]+Merge7[[#This Row],[IssueCountW2]]+Merge7[[#This Row],[CommitCountW2]]</f>
        <v>31</v>
      </c>
      <c r="K16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163">
        <f>SUM(Merge7[[#This Row],[PRCount_W1]:[CommitCount_W1]])</f>
        <v>5</v>
      </c>
      <c r="M163">
        <f>SUM(Merge7[[#This Row],[PRCountW2]:[CommitCountW2]])</f>
        <v>17</v>
      </c>
    </row>
    <row r="164" spans="1:13" x14ac:dyDescent="0.35">
      <c r="A164" t="s">
        <v>736</v>
      </c>
      <c r="B164">
        <v>2</v>
      </c>
      <c r="C164">
        <v>1</v>
      </c>
      <c r="D164">
        <v>1</v>
      </c>
      <c r="E164">
        <v>4</v>
      </c>
      <c r="F164">
        <v>1</v>
      </c>
      <c r="G164">
        <v>6</v>
      </c>
      <c r="H164">
        <v>1</v>
      </c>
      <c r="I164">
        <f>3*Merge7[[#This Row],[PRCount_W1]]+Merge7[[#This Row],[IssueCount_W1]]+Merge7[[#This Row],[CommitCount_W1]]</f>
        <v>8</v>
      </c>
      <c r="J164">
        <f>3*Merge7[[#This Row],[PRCountW2]]+Merge7[[#This Row],[IssueCountW2]]+Merge7[[#This Row],[CommitCountW2]]</f>
        <v>19</v>
      </c>
      <c r="K16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164">
        <f>SUM(Merge7[[#This Row],[PRCount_W1]:[CommitCount_W1]])</f>
        <v>4</v>
      </c>
      <c r="M164">
        <f>SUM(Merge7[[#This Row],[PRCountW2]:[CommitCountW2]])</f>
        <v>11</v>
      </c>
    </row>
    <row r="165" spans="1:13" x14ac:dyDescent="0.35">
      <c r="A165" t="s">
        <v>2194</v>
      </c>
      <c r="B165">
        <v>2</v>
      </c>
      <c r="D165">
        <v>1</v>
      </c>
      <c r="E165">
        <v>5</v>
      </c>
      <c r="G165">
        <v>6</v>
      </c>
      <c r="H165">
        <v>1</v>
      </c>
      <c r="I165">
        <f>3*Merge7[[#This Row],[PRCount_W1]]+Merge7[[#This Row],[IssueCount_W1]]+Merge7[[#This Row],[CommitCount_W1]]</f>
        <v>7</v>
      </c>
      <c r="J165">
        <f>3*Merge7[[#This Row],[PRCountW2]]+Merge7[[#This Row],[IssueCountW2]]+Merge7[[#This Row],[CommitCountW2]]</f>
        <v>21</v>
      </c>
      <c r="K16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165">
        <f>SUM(Merge7[[#This Row],[PRCount_W1]:[CommitCount_W1]])</f>
        <v>3</v>
      </c>
      <c r="M165">
        <f>SUM(Merge7[[#This Row],[PRCountW2]:[CommitCountW2]])</f>
        <v>11</v>
      </c>
    </row>
    <row r="166" spans="1:13" x14ac:dyDescent="0.35">
      <c r="A166" t="s">
        <v>2198</v>
      </c>
      <c r="B166">
        <v>2</v>
      </c>
      <c r="D166">
        <v>1</v>
      </c>
      <c r="E166">
        <v>5</v>
      </c>
      <c r="G166">
        <v>5</v>
      </c>
      <c r="H166">
        <v>1</v>
      </c>
      <c r="I166">
        <f>3*Merge7[[#This Row],[PRCount_W1]]+Merge7[[#This Row],[IssueCount_W1]]+Merge7[[#This Row],[CommitCount_W1]]</f>
        <v>7</v>
      </c>
      <c r="J166">
        <f>3*Merge7[[#This Row],[PRCountW2]]+Merge7[[#This Row],[IssueCountW2]]+Merge7[[#This Row],[CommitCountW2]]</f>
        <v>20</v>
      </c>
      <c r="K16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166">
        <f>SUM(Merge7[[#This Row],[PRCount_W1]:[CommitCount_W1]])</f>
        <v>3</v>
      </c>
      <c r="M166">
        <f>SUM(Merge7[[#This Row],[PRCountW2]:[CommitCountW2]])</f>
        <v>10</v>
      </c>
    </row>
    <row r="167" spans="1:13" x14ac:dyDescent="0.35">
      <c r="A167" t="s">
        <v>2222</v>
      </c>
      <c r="B167">
        <v>2</v>
      </c>
      <c r="D167">
        <v>1</v>
      </c>
      <c r="E167">
        <v>4</v>
      </c>
      <c r="F167">
        <v>2</v>
      </c>
      <c r="G167">
        <v>2</v>
      </c>
      <c r="H167">
        <v>0</v>
      </c>
      <c r="I167">
        <f>3*Merge7[[#This Row],[PRCount_W1]]+Merge7[[#This Row],[IssueCount_W1]]+Merge7[[#This Row],[CommitCount_W1]]</f>
        <v>7</v>
      </c>
      <c r="J167">
        <f>3*Merge7[[#This Row],[PRCountW2]]+Merge7[[#This Row],[IssueCountW2]]+Merge7[[#This Row],[CommitCountW2]]</f>
        <v>16</v>
      </c>
      <c r="K16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Newcommer</v>
      </c>
      <c r="L167">
        <f>SUM(Merge7[[#This Row],[PRCount_W1]:[CommitCount_W1]])</f>
        <v>3</v>
      </c>
      <c r="M167">
        <f>SUM(Merge7[[#This Row],[PRCountW2]:[CommitCountW2]])</f>
        <v>8</v>
      </c>
    </row>
    <row r="168" spans="1:13" x14ac:dyDescent="0.35">
      <c r="A168" t="s">
        <v>2082</v>
      </c>
      <c r="B168">
        <v>2</v>
      </c>
      <c r="D168">
        <v>3</v>
      </c>
      <c r="E168">
        <v>4</v>
      </c>
      <c r="G168">
        <v>2</v>
      </c>
      <c r="H168">
        <v>0</v>
      </c>
      <c r="I168">
        <f>3*Merge7[[#This Row],[PRCount_W1]]+Merge7[[#This Row],[IssueCount_W1]]+Merge7[[#This Row],[CommitCount_W1]]</f>
        <v>9</v>
      </c>
      <c r="J168">
        <f>3*Merge7[[#This Row],[PRCountW2]]+Merge7[[#This Row],[IssueCountW2]]+Merge7[[#This Row],[CommitCountW2]]</f>
        <v>14</v>
      </c>
      <c r="K16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Newcommer</v>
      </c>
      <c r="L168">
        <f>SUM(Merge7[[#This Row],[PRCount_W1]:[CommitCount_W1]])</f>
        <v>5</v>
      </c>
      <c r="M168">
        <f>SUM(Merge7[[#This Row],[PRCountW2]:[CommitCountW2]])</f>
        <v>6</v>
      </c>
    </row>
    <row r="169" spans="1:13" x14ac:dyDescent="0.35">
      <c r="A169" t="s">
        <v>2085</v>
      </c>
      <c r="B169">
        <v>2</v>
      </c>
      <c r="D169">
        <v>3</v>
      </c>
      <c r="E169">
        <v>2</v>
      </c>
      <c r="G169">
        <v>4</v>
      </c>
      <c r="H169">
        <v>1</v>
      </c>
      <c r="I169">
        <f>3*Merge7[[#This Row],[PRCount_W1]]+Merge7[[#This Row],[IssueCount_W1]]+Merge7[[#This Row],[CommitCount_W1]]</f>
        <v>9</v>
      </c>
      <c r="J169">
        <f>3*Merge7[[#This Row],[PRCountW2]]+Merge7[[#This Row],[IssueCountW2]]+Merge7[[#This Row],[CommitCountW2]]</f>
        <v>10</v>
      </c>
      <c r="K16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169">
        <f>SUM(Merge7[[#This Row],[PRCount_W1]:[CommitCount_W1]])</f>
        <v>5</v>
      </c>
      <c r="M169">
        <f>SUM(Merge7[[#This Row],[PRCountW2]:[CommitCountW2]])</f>
        <v>6</v>
      </c>
    </row>
    <row r="170" spans="1:13" x14ac:dyDescent="0.35">
      <c r="A170" t="s">
        <v>873</v>
      </c>
      <c r="B170">
        <v>2</v>
      </c>
      <c r="C170">
        <v>1</v>
      </c>
      <c r="D170">
        <v>1</v>
      </c>
      <c r="F170">
        <v>4</v>
      </c>
      <c r="H170">
        <v>0</v>
      </c>
      <c r="I170">
        <f>3*Merge7[[#This Row],[PRCount_W1]]+Merge7[[#This Row],[IssueCount_W1]]+Merge7[[#This Row],[CommitCount_W1]]</f>
        <v>8</v>
      </c>
      <c r="J170">
        <f>3*Merge7[[#This Row],[PRCountW2]]+Merge7[[#This Row],[IssueCountW2]]+Merge7[[#This Row],[CommitCountW2]]</f>
        <v>4</v>
      </c>
      <c r="K17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Newcommer</v>
      </c>
      <c r="L170">
        <f>SUM(Merge7[[#This Row],[PRCount_W1]:[CommitCount_W1]])</f>
        <v>4</v>
      </c>
      <c r="M170">
        <f>SUM(Merge7[[#This Row],[PRCountW2]:[CommitCountW2]])</f>
        <v>4</v>
      </c>
    </row>
    <row r="171" spans="1:13" x14ac:dyDescent="0.35">
      <c r="A171" t="s">
        <v>2118</v>
      </c>
      <c r="B171">
        <v>2</v>
      </c>
      <c r="D171">
        <v>2</v>
      </c>
      <c r="E171">
        <v>4</v>
      </c>
      <c r="H171">
        <v>0</v>
      </c>
      <c r="I171">
        <f>3*Merge7[[#This Row],[PRCount_W1]]+Merge7[[#This Row],[IssueCount_W1]]+Merge7[[#This Row],[CommitCount_W1]]</f>
        <v>8</v>
      </c>
      <c r="J171">
        <f>3*Merge7[[#This Row],[PRCountW2]]+Merge7[[#This Row],[IssueCountW2]]+Merge7[[#This Row],[CommitCountW2]]</f>
        <v>12</v>
      </c>
      <c r="K17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Newcommer</v>
      </c>
      <c r="L171">
        <f>SUM(Merge7[[#This Row],[PRCount_W1]:[CommitCount_W1]])</f>
        <v>4</v>
      </c>
      <c r="M171">
        <f>SUM(Merge7[[#This Row],[PRCountW2]:[CommitCountW2]])</f>
        <v>4</v>
      </c>
    </row>
    <row r="172" spans="1:13" x14ac:dyDescent="0.35">
      <c r="A172" t="s">
        <v>2076</v>
      </c>
      <c r="B172">
        <v>2</v>
      </c>
      <c r="D172">
        <v>3</v>
      </c>
      <c r="E172">
        <v>1</v>
      </c>
      <c r="G172">
        <v>2</v>
      </c>
      <c r="H172">
        <v>1</v>
      </c>
      <c r="I172">
        <f>3*Merge7[[#This Row],[PRCount_W1]]+Merge7[[#This Row],[IssueCount_W1]]+Merge7[[#This Row],[CommitCount_W1]]</f>
        <v>9</v>
      </c>
      <c r="J172">
        <f>3*Merge7[[#This Row],[PRCountW2]]+Merge7[[#This Row],[IssueCountW2]]+Merge7[[#This Row],[CommitCountW2]]</f>
        <v>5</v>
      </c>
      <c r="K17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172">
        <f>SUM(Merge7[[#This Row],[PRCount_W1]:[CommitCount_W1]])</f>
        <v>5</v>
      </c>
      <c r="M172">
        <f>SUM(Merge7[[#This Row],[PRCountW2]:[CommitCountW2]])</f>
        <v>3</v>
      </c>
    </row>
    <row r="173" spans="1:13" x14ac:dyDescent="0.35">
      <c r="A173" t="s">
        <v>755</v>
      </c>
      <c r="B173">
        <v>2</v>
      </c>
      <c r="C173">
        <v>1</v>
      </c>
      <c r="E173">
        <v>2</v>
      </c>
      <c r="G173">
        <v>1</v>
      </c>
      <c r="H173">
        <v>1</v>
      </c>
      <c r="I173">
        <f>3*Merge7[[#This Row],[PRCount_W1]]+Merge7[[#This Row],[IssueCount_W1]]+Merge7[[#This Row],[CommitCount_W1]]</f>
        <v>7</v>
      </c>
      <c r="J173">
        <f>3*Merge7[[#This Row],[PRCountW2]]+Merge7[[#This Row],[IssueCountW2]]+Merge7[[#This Row],[CommitCountW2]]</f>
        <v>7</v>
      </c>
      <c r="K17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173">
        <f>SUM(Merge7[[#This Row],[PRCount_W1]:[CommitCount_W1]])</f>
        <v>3</v>
      </c>
      <c r="M173">
        <f>SUM(Merge7[[#This Row],[PRCountW2]:[CommitCountW2]])</f>
        <v>3</v>
      </c>
    </row>
    <row r="174" spans="1:13" x14ac:dyDescent="0.35">
      <c r="A174" t="s">
        <v>2193</v>
      </c>
      <c r="B174">
        <v>2</v>
      </c>
      <c r="D174">
        <v>1</v>
      </c>
      <c r="E174">
        <v>3</v>
      </c>
      <c r="H174">
        <v>1</v>
      </c>
      <c r="I174">
        <f>3*Merge7[[#This Row],[PRCount_W1]]+Merge7[[#This Row],[IssueCount_W1]]+Merge7[[#This Row],[CommitCount_W1]]</f>
        <v>7</v>
      </c>
      <c r="J174">
        <f>3*Merge7[[#This Row],[PRCountW2]]+Merge7[[#This Row],[IssueCountW2]]+Merge7[[#This Row],[CommitCountW2]]</f>
        <v>9</v>
      </c>
      <c r="K17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174">
        <f>SUM(Merge7[[#This Row],[PRCount_W1]:[CommitCount_W1]])</f>
        <v>3</v>
      </c>
      <c r="M174">
        <f>SUM(Merge7[[#This Row],[PRCountW2]:[CommitCountW2]])</f>
        <v>3</v>
      </c>
    </row>
    <row r="175" spans="1:13" x14ac:dyDescent="0.35">
      <c r="A175" t="s">
        <v>2071</v>
      </c>
      <c r="B175">
        <v>2</v>
      </c>
      <c r="D175">
        <v>3</v>
      </c>
      <c r="E175">
        <v>1</v>
      </c>
      <c r="G175">
        <v>1</v>
      </c>
      <c r="H175">
        <v>1</v>
      </c>
      <c r="I175">
        <f>3*Merge7[[#This Row],[PRCount_W1]]+Merge7[[#This Row],[IssueCount_W1]]+Merge7[[#This Row],[CommitCount_W1]]</f>
        <v>9</v>
      </c>
      <c r="J175">
        <f>3*Merge7[[#This Row],[PRCountW2]]+Merge7[[#This Row],[IssueCountW2]]+Merge7[[#This Row],[CommitCountW2]]</f>
        <v>4</v>
      </c>
      <c r="K17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175">
        <f>SUM(Merge7[[#This Row],[PRCount_W1]:[CommitCount_W1]])</f>
        <v>5</v>
      </c>
      <c r="M175">
        <f>SUM(Merge7[[#This Row],[PRCountW2]:[CommitCountW2]])</f>
        <v>2</v>
      </c>
    </row>
    <row r="176" spans="1:13" x14ac:dyDescent="0.35">
      <c r="A176" t="s">
        <v>2167</v>
      </c>
      <c r="B176">
        <v>2</v>
      </c>
      <c r="D176">
        <v>2</v>
      </c>
      <c r="E176">
        <v>1</v>
      </c>
      <c r="G176">
        <v>1</v>
      </c>
      <c r="H176">
        <v>0</v>
      </c>
      <c r="I176">
        <f>3*Merge7[[#This Row],[PRCount_W1]]+Merge7[[#This Row],[IssueCount_W1]]+Merge7[[#This Row],[CommitCount_W1]]</f>
        <v>8</v>
      </c>
      <c r="J176">
        <f>3*Merge7[[#This Row],[PRCountW2]]+Merge7[[#This Row],[IssueCountW2]]+Merge7[[#This Row],[CommitCountW2]]</f>
        <v>4</v>
      </c>
      <c r="K17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Newcommer</v>
      </c>
      <c r="L176">
        <f>SUM(Merge7[[#This Row],[PRCount_W1]:[CommitCount_W1]])</f>
        <v>4</v>
      </c>
      <c r="M176">
        <f>SUM(Merge7[[#This Row],[PRCountW2]:[CommitCountW2]])</f>
        <v>2</v>
      </c>
    </row>
    <row r="177" spans="1:13" x14ac:dyDescent="0.35">
      <c r="A177" t="s">
        <v>2099</v>
      </c>
      <c r="B177">
        <v>2</v>
      </c>
      <c r="D177">
        <v>2</v>
      </c>
      <c r="E177">
        <v>1</v>
      </c>
      <c r="G177">
        <v>1</v>
      </c>
      <c r="H177">
        <v>1</v>
      </c>
      <c r="I177">
        <f>3*Merge7[[#This Row],[PRCount_W1]]+Merge7[[#This Row],[IssueCount_W1]]+Merge7[[#This Row],[CommitCount_W1]]</f>
        <v>8</v>
      </c>
      <c r="J177">
        <f>3*Merge7[[#This Row],[PRCountW2]]+Merge7[[#This Row],[IssueCountW2]]+Merge7[[#This Row],[CommitCountW2]]</f>
        <v>4</v>
      </c>
      <c r="K17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177">
        <f>SUM(Merge7[[#This Row],[PRCount_W1]:[CommitCount_W1]])</f>
        <v>4</v>
      </c>
      <c r="M177">
        <f>SUM(Merge7[[#This Row],[PRCountW2]:[CommitCountW2]])</f>
        <v>2</v>
      </c>
    </row>
    <row r="178" spans="1:13" x14ac:dyDescent="0.35">
      <c r="A178" t="s">
        <v>344</v>
      </c>
      <c r="B178">
        <v>2</v>
      </c>
      <c r="C178">
        <v>1</v>
      </c>
      <c r="D178">
        <v>1</v>
      </c>
      <c r="F178">
        <v>1</v>
      </c>
      <c r="H178">
        <v>1</v>
      </c>
      <c r="I178">
        <f>3*Merge7[[#This Row],[PRCount_W1]]+Merge7[[#This Row],[IssueCount_W1]]+Merge7[[#This Row],[CommitCount_W1]]</f>
        <v>8</v>
      </c>
      <c r="J178">
        <f>3*Merge7[[#This Row],[PRCountW2]]+Merge7[[#This Row],[IssueCountW2]]+Merge7[[#This Row],[CommitCountW2]]</f>
        <v>1</v>
      </c>
      <c r="K17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Contributor</v>
      </c>
      <c r="L178">
        <f>SUM(Merge7[[#This Row],[PRCount_W1]:[CommitCount_W1]])</f>
        <v>4</v>
      </c>
      <c r="M178">
        <f>SUM(Merge7[[#This Row],[PRCountW2]:[CommitCountW2]])</f>
        <v>1</v>
      </c>
    </row>
    <row r="179" spans="1:13" x14ac:dyDescent="0.35">
      <c r="A179" t="s">
        <v>2173</v>
      </c>
      <c r="B179">
        <v>2</v>
      </c>
      <c r="D179">
        <v>1</v>
      </c>
      <c r="F179">
        <v>1</v>
      </c>
      <c r="H179">
        <v>0</v>
      </c>
      <c r="I179">
        <f>3*Merge7[[#This Row],[PRCount_W1]]+Merge7[[#This Row],[IssueCount_W1]]+Merge7[[#This Row],[CommitCount_W1]]</f>
        <v>7</v>
      </c>
      <c r="J179">
        <f>3*Merge7[[#This Row],[PRCountW2]]+Merge7[[#This Row],[IssueCountW2]]+Merge7[[#This Row],[CommitCountW2]]</f>
        <v>1</v>
      </c>
      <c r="K17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179">
        <f>SUM(Merge7[[#This Row],[PRCount_W1]:[CommitCount_W1]])</f>
        <v>3</v>
      </c>
      <c r="M179">
        <f>SUM(Merge7[[#This Row],[PRCountW2]:[CommitCountW2]])</f>
        <v>1</v>
      </c>
    </row>
    <row r="180" spans="1:13" x14ac:dyDescent="0.35">
      <c r="A180" t="s">
        <v>2</v>
      </c>
      <c r="B180">
        <v>2</v>
      </c>
      <c r="C180">
        <v>10</v>
      </c>
      <c r="H180">
        <v>0</v>
      </c>
      <c r="I180">
        <f>3*Merge7[[#This Row],[PRCount_W1]]+Merge7[[#This Row],[IssueCount_W1]]+Merge7[[#This Row],[CommitCount_W1]]</f>
        <v>16</v>
      </c>
      <c r="J180">
        <f>3*Merge7[[#This Row],[PRCountW2]]+Merge7[[#This Row],[IssueCountW2]]+Merge7[[#This Row],[CommitCountW2]]</f>
        <v>0</v>
      </c>
      <c r="K18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180">
        <f>SUM(Merge7[[#This Row],[PRCount_W1]:[CommitCount_W1]])</f>
        <v>12</v>
      </c>
      <c r="M180">
        <f>SUM(Merge7[[#This Row],[PRCountW2]:[CommitCountW2]])</f>
        <v>0</v>
      </c>
    </row>
    <row r="181" spans="1:13" x14ac:dyDescent="0.35">
      <c r="A181" t="s">
        <v>199</v>
      </c>
      <c r="B181">
        <v>2</v>
      </c>
      <c r="C181">
        <v>2</v>
      </c>
      <c r="D181">
        <v>2</v>
      </c>
      <c r="H181">
        <v>0</v>
      </c>
      <c r="I181">
        <f>3*Merge7[[#This Row],[PRCount_W1]]+Merge7[[#This Row],[IssueCount_W1]]+Merge7[[#This Row],[CommitCount_W1]]</f>
        <v>10</v>
      </c>
      <c r="J181">
        <f>3*Merge7[[#This Row],[PRCountW2]]+Merge7[[#This Row],[IssueCountW2]]+Merge7[[#This Row],[CommitCountW2]]</f>
        <v>0</v>
      </c>
      <c r="K18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181">
        <f>SUM(Merge7[[#This Row],[PRCount_W1]:[CommitCount_W1]])</f>
        <v>6</v>
      </c>
      <c r="M181">
        <f>SUM(Merge7[[#This Row],[PRCountW2]:[CommitCountW2]])</f>
        <v>0</v>
      </c>
    </row>
    <row r="182" spans="1:13" x14ac:dyDescent="0.35">
      <c r="A182" t="s">
        <v>2061</v>
      </c>
      <c r="B182">
        <v>2</v>
      </c>
      <c r="D182">
        <v>4</v>
      </c>
      <c r="H182">
        <v>1</v>
      </c>
      <c r="I182">
        <f>3*Merge7[[#This Row],[PRCount_W1]]+Merge7[[#This Row],[IssueCount_W1]]+Merge7[[#This Row],[CommitCount_W1]]</f>
        <v>10</v>
      </c>
      <c r="J182">
        <f>3*Merge7[[#This Row],[PRCountW2]]+Merge7[[#This Row],[IssueCountW2]]+Merge7[[#This Row],[CommitCountW2]]</f>
        <v>0</v>
      </c>
      <c r="K18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182">
        <f>SUM(Merge7[[#This Row],[PRCount_W1]:[CommitCount_W1]])</f>
        <v>6</v>
      </c>
      <c r="M182">
        <f>SUM(Merge7[[#This Row],[PRCountW2]:[CommitCountW2]])</f>
        <v>0</v>
      </c>
    </row>
    <row r="183" spans="1:13" x14ac:dyDescent="0.35">
      <c r="A183" t="s">
        <v>2065</v>
      </c>
      <c r="B183">
        <v>2</v>
      </c>
      <c r="D183">
        <v>4</v>
      </c>
      <c r="H183">
        <v>1</v>
      </c>
      <c r="I183">
        <f>3*Merge7[[#This Row],[PRCount_W1]]+Merge7[[#This Row],[IssueCount_W1]]+Merge7[[#This Row],[CommitCount_W1]]</f>
        <v>10</v>
      </c>
      <c r="J183">
        <f>3*Merge7[[#This Row],[PRCountW2]]+Merge7[[#This Row],[IssueCountW2]]+Merge7[[#This Row],[CommitCountW2]]</f>
        <v>0</v>
      </c>
      <c r="K18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183">
        <f>SUM(Merge7[[#This Row],[PRCount_W1]:[CommitCount_W1]])</f>
        <v>6</v>
      </c>
      <c r="M183">
        <f>SUM(Merge7[[#This Row],[PRCountW2]:[CommitCountW2]])</f>
        <v>0</v>
      </c>
    </row>
    <row r="184" spans="1:13" x14ac:dyDescent="0.35">
      <c r="A184" t="s">
        <v>2066</v>
      </c>
      <c r="B184">
        <v>2</v>
      </c>
      <c r="D184">
        <v>4</v>
      </c>
      <c r="H184">
        <v>0</v>
      </c>
      <c r="I184">
        <f>3*Merge7[[#This Row],[PRCount_W1]]+Merge7[[#This Row],[IssueCount_W1]]+Merge7[[#This Row],[CommitCount_W1]]</f>
        <v>10</v>
      </c>
      <c r="J184">
        <f>3*Merge7[[#This Row],[PRCountW2]]+Merge7[[#This Row],[IssueCountW2]]+Merge7[[#This Row],[CommitCountW2]]</f>
        <v>0</v>
      </c>
      <c r="K18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184">
        <f>SUM(Merge7[[#This Row],[PRCount_W1]:[CommitCount_W1]])</f>
        <v>6</v>
      </c>
      <c r="M184">
        <f>SUM(Merge7[[#This Row],[PRCountW2]:[CommitCountW2]])</f>
        <v>0</v>
      </c>
    </row>
    <row r="185" spans="1:13" x14ac:dyDescent="0.35">
      <c r="A185" t="s">
        <v>698</v>
      </c>
      <c r="B185">
        <v>2</v>
      </c>
      <c r="C185">
        <v>1</v>
      </c>
      <c r="D185">
        <v>2</v>
      </c>
      <c r="H185">
        <v>0</v>
      </c>
      <c r="I185">
        <f>3*Merge7[[#This Row],[PRCount_W1]]+Merge7[[#This Row],[IssueCount_W1]]+Merge7[[#This Row],[CommitCount_W1]]</f>
        <v>9</v>
      </c>
      <c r="J185">
        <f>3*Merge7[[#This Row],[PRCountW2]]+Merge7[[#This Row],[IssueCountW2]]+Merge7[[#This Row],[CommitCountW2]]</f>
        <v>0</v>
      </c>
      <c r="K18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185">
        <f>SUM(Merge7[[#This Row],[PRCount_W1]:[CommitCount_W1]])</f>
        <v>5</v>
      </c>
      <c r="M185">
        <f>SUM(Merge7[[#This Row],[PRCountW2]:[CommitCountW2]])</f>
        <v>0</v>
      </c>
    </row>
    <row r="186" spans="1:13" x14ac:dyDescent="0.35">
      <c r="A186" t="s">
        <v>2075</v>
      </c>
      <c r="B186">
        <v>2</v>
      </c>
      <c r="D186">
        <v>3</v>
      </c>
      <c r="H186">
        <v>1</v>
      </c>
      <c r="I186">
        <f>3*Merge7[[#This Row],[PRCount_W1]]+Merge7[[#This Row],[IssueCount_W1]]+Merge7[[#This Row],[CommitCount_W1]]</f>
        <v>9</v>
      </c>
      <c r="J186">
        <f>3*Merge7[[#This Row],[PRCountW2]]+Merge7[[#This Row],[IssueCountW2]]+Merge7[[#This Row],[CommitCountW2]]</f>
        <v>0</v>
      </c>
      <c r="K18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186">
        <f>SUM(Merge7[[#This Row],[PRCount_W1]:[CommitCount_W1]])</f>
        <v>5</v>
      </c>
      <c r="M186">
        <f>SUM(Merge7[[#This Row],[PRCountW2]:[CommitCountW2]])</f>
        <v>0</v>
      </c>
    </row>
    <row r="187" spans="1:13" x14ac:dyDescent="0.35">
      <c r="A187" t="s">
        <v>2088</v>
      </c>
      <c r="B187">
        <v>2</v>
      </c>
      <c r="D187">
        <v>3</v>
      </c>
      <c r="H187">
        <v>1</v>
      </c>
      <c r="I187">
        <f>3*Merge7[[#This Row],[PRCount_W1]]+Merge7[[#This Row],[IssueCount_W1]]+Merge7[[#This Row],[CommitCount_W1]]</f>
        <v>9</v>
      </c>
      <c r="J187">
        <f>3*Merge7[[#This Row],[PRCountW2]]+Merge7[[#This Row],[IssueCountW2]]+Merge7[[#This Row],[CommitCountW2]]</f>
        <v>0</v>
      </c>
      <c r="K18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187">
        <f>SUM(Merge7[[#This Row],[PRCount_W1]:[CommitCount_W1]])</f>
        <v>5</v>
      </c>
      <c r="M187">
        <f>SUM(Merge7[[#This Row],[PRCountW2]:[CommitCountW2]])</f>
        <v>0</v>
      </c>
    </row>
    <row r="188" spans="1:13" x14ac:dyDescent="0.35">
      <c r="A188" t="s">
        <v>2147</v>
      </c>
      <c r="B188">
        <v>2</v>
      </c>
      <c r="D188">
        <v>3</v>
      </c>
      <c r="H188">
        <v>0</v>
      </c>
      <c r="I188">
        <f>3*Merge7[[#This Row],[PRCount_W1]]+Merge7[[#This Row],[IssueCount_W1]]+Merge7[[#This Row],[CommitCount_W1]]</f>
        <v>9</v>
      </c>
      <c r="J188">
        <f>3*Merge7[[#This Row],[PRCountW2]]+Merge7[[#This Row],[IssueCountW2]]+Merge7[[#This Row],[CommitCountW2]]</f>
        <v>0</v>
      </c>
      <c r="K18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188">
        <f>SUM(Merge7[[#This Row],[PRCount_W1]:[CommitCount_W1]])</f>
        <v>5</v>
      </c>
      <c r="M188">
        <f>SUM(Merge7[[#This Row],[PRCountW2]:[CommitCountW2]])</f>
        <v>0</v>
      </c>
    </row>
    <row r="189" spans="1:13" x14ac:dyDescent="0.35">
      <c r="A189" t="s">
        <v>2094</v>
      </c>
      <c r="B189">
        <v>2</v>
      </c>
      <c r="D189">
        <v>3</v>
      </c>
      <c r="H189">
        <v>0</v>
      </c>
      <c r="I189">
        <f>3*Merge7[[#This Row],[PRCount_W1]]+Merge7[[#This Row],[IssueCount_W1]]+Merge7[[#This Row],[CommitCount_W1]]</f>
        <v>9</v>
      </c>
      <c r="J189">
        <f>3*Merge7[[#This Row],[PRCountW2]]+Merge7[[#This Row],[IssueCountW2]]+Merge7[[#This Row],[CommitCountW2]]</f>
        <v>0</v>
      </c>
      <c r="K18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189">
        <f>SUM(Merge7[[#This Row],[PRCount_W1]:[CommitCount_W1]])</f>
        <v>5</v>
      </c>
      <c r="M189">
        <f>SUM(Merge7[[#This Row],[PRCountW2]:[CommitCountW2]])</f>
        <v>0</v>
      </c>
    </row>
    <row r="190" spans="1:13" x14ac:dyDescent="0.35">
      <c r="A190" t="s">
        <v>464</v>
      </c>
      <c r="B190">
        <v>2</v>
      </c>
      <c r="C190">
        <v>1</v>
      </c>
      <c r="D190">
        <v>1</v>
      </c>
      <c r="H190">
        <v>0</v>
      </c>
      <c r="I190">
        <f>3*Merge7[[#This Row],[PRCount_W1]]+Merge7[[#This Row],[IssueCount_W1]]+Merge7[[#This Row],[CommitCount_W1]]</f>
        <v>8</v>
      </c>
      <c r="J190">
        <f>3*Merge7[[#This Row],[PRCountW2]]+Merge7[[#This Row],[IssueCountW2]]+Merge7[[#This Row],[CommitCountW2]]</f>
        <v>0</v>
      </c>
      <c r="K19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190">
        <f>SUM(Merge7[[#This Row],[PRCount_W1]:[CommitCount_W1]])</f>
        <v>4</v>
      </c>
      <c r="M190">
        <f>SUM(Merge7[[#This Row],[PRCountW2]:[CommitCountW2]])</f>
        <v>0</v>
      </c>
    </row>
    <row r="191" spans="1:13" x14ac:dyDescent="0.35">
      <c r="A191" t="s">
        <v>1922</v>
      </c>
      <c r="B191">
        <v>2</v>
      </c>
      <c r="C191">
        <v>1</v>
      </c>
      <c r="D191">
        <v>1</v>
      </c>
      <c r="H191">
        <v>0</v>
      </c>
      <c r="I191">
        <f>3*Merge7[[#This Row],[PRCount_W1]]+Merge7[[#This Row],[IssueCount_W1]]+Merge7[[#This Row],[CommitCount_W1]]</f>
        <v>8</v>
      </c>
      <c r="J191">
        <f>3*Merge7[[#This Row],[PRCountW2]]+Merge7[[#This Row],[IssueCountW2]]+Merge7[[#This Row],[CommitCountW2]]</f>
        <v>0</v>
      </c>
      <c r="K19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191">
        <f>SUM(Merge7[[#This Row],[PRCount_W1]:[CommitCount_W1]])</f>
        <v>4</v>
      </c>
      <c r="M191">
        <f>SUM(Merge7[[#This Row],[PRCountW2]:[CommitCountW2]])</f>
        <v>0</v>
      </c>
    </row>
    <row r="192" spans="1:13" x14ac:dyDescent="0.35">
      <c r="A192" t="s">
        <v>2113</v>
      </c>
      <c r="B192">
        <v>2</v>
      </c>
      <c r="D192">
        <v>2</v>
      </c>
      <c r="H192">
        <v>0</v>
      </c>
      <c r="I192">
        <f>3*Merge7[[#This Row],[PRCount_W1]]+Merge7[[#This Row],[IssueCount_W1]]+Merge7[[#This Row],[CommitCount_W1]]</f>
        <v>8</v>
      </c>
      <c r="J192">
        <f>3*Merge7[[#This Row],[PRCountW2]]+Merge7[[#This Row],[IssueCountW2]]+Merge7[[#This Row],[CommitCountW2]]</f>
        <v>0</v>
      </c>
      <c r="K19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192">
        <f>SUM(Merge7[[#This Row],[PRCount_W1]:[CommitCount_W1]])</f>
        <v>4</v>
      </c>
      <c r="M192">
        <f>SUM(Merge7[[#This Row],[PRCountW2]:[CommitCountW2]])</f>
        <v>0</v>
      </c>
    </row>
    <row r="193" spans="1:13" x14ac:dyDescent="0.35">
      <c r="A193" t="s">
        <v>2114</v>
      </c>
      <c r="B193">
        <v>2</v>
      </c>
      <c r="D193">
        <v>2</v>
      </c>
      <c r="H193">
        <v>1</v>
      </c>
      <c r="I193">
        <f>3*Merge7[[#This Row],[PRCount_W1]]+Merge7[[#This Row],[IssueCount_W1]]+Merge7[[#This Row],[CommitCount_W1]]</f>
        <v>8</v>
      </c>
      <c r="J193">
        <f>3*Merge7[[#This Row],[PRCountW2]]+Merge7[[#This Row],[IssueCountW2]]+Merge7[[#This Row],[CommitCountW2]]</f>
        <v>0</v>
      </c>
      <c r="K19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193">
        <f>SUM(Merge7[[#This Row],[PRCount_W1]:[CommitCount_W1]])</f>
        <v>4</v>
      </c>
      <c r="M193">
        <f>SUM(Merge7[[#This Row],[PRCountW2]:[CommitCountW2]])</f>
        <v>0</v>
      </c>
    </row>
    <row r="194" spans="1:13" x14ac:dyDescent="0.35">
      <c r="A194" t="s">
        <v>2115</v>
      </c>
      <c r="B194">
        <v>2</v>
      </c>
      <c r="D194">
        <v>2</v>
      </c>
      <c r="H194">
        <v>0</v>
      </c>
      <c r="I194">
        <f>3*Merge7[[#This Row],[PRCount_W1]]+Merge7[[#This Row],[IssueCount_W1]]+Merge7[[#This Row],[CommitCount_W1]]</f>
        <v>8</v>
      </c>
      <c r="J194">
        <f>3*Merge7[[#This Row],[PRCountW2]]+Merge7[[#This Row],[IssueCountW2]]+Merge7[[#This Row],[CommitCountW2]]</f>
        <v>0</v>
      </c>
      <c r="K19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194">
        <f>SUM(Merge7[[#This Row],[PRCount_W1]:[CommitCount_W1]])</f>
        <v>4</v>
      </c>
      <c r="M194">
        <f>SUM(Merge7[[#This Row],[PRCountW2]:[CommitCountW2]])</f>
        <v>0</v>
      </c>
    </row>
    <row r="195" spans="1:13" x14ac:dyDescent="0.35">
      <c r="A195" t="s">
        <v>2119</v>
      </c>
      <c r="B195">
        <v>2</v>
      </c>
      <c r="D195">
        <v>2</v>
      </c>
      <c r="H195">
        <v>0</v>
      </c>
      <c r="I195">
        <f>3*Merge7[[#This Row],[PRCount_W1]]+Merge7[[#This Row],[IssueCount_W1]]+Merge7[[#This Row],[CommitCount_W1]]</f>
        <v>8</v>
      </c>
      <c r="J195">
        <f>3*Merge7[[#This Row],[PRCountW2]]+Merge7[[#This Row],[IssueCountW2]]+Merge7[[#This Row],[CommitCountW2]]</f>
        <v>0</v>
      </c>
      <c r="K19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195">
        <f>SUM(Merge7[[#This Row],[PRCount_W1]:[CommitCount_W1]])</f>
        <v>4</v>
      </c>
      <c r="M195">
        <f>SUM(Merge7[[#This Row],[PRCountW2]:[CommitCountW2]])</f>
        <v>0</v>
      </c>
    </row>
    <row r="196" spans="1:13" x14ac:dyDescent="0.35">
      <c r="A196" t="s">
        <v>2120</v>
      </c>
      <c r="B196">
        <v>2</v>
      </c>
      <c r="D196">
        <v>2</v>
      </c>
      <c r="H196">
        <v>1</v>
      </c>
      <c r="I196">
        <f>3*Merge7[[#This Row],[PRCount_W1]]+Merge7[[#This Row],[IssueCount_W1]]+Merge7[[#This Row],[CommitCount_W1]]</f>
        <v>8</v>
      </c>
      <c r="J196">
        <f>3*Merge7[[#This Row],[PRCountW2]]+Merge7[[#This Row],[IssueCountW2]]+Merge7[[#This Row],[CommitCountW2]]</f>
        <v>0</v>
      </c>
      <c r="K19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196">
        <f>SUM(Merge7[[#This Row],[PRCount_W1]:[CommitCount_W1]])</f>
        <v>4</v>
      </c>
      <c r="M196">
        <f>SUM(Merge7[[#This Row],[PRCountW2]:[CommitCountW2]])</f>
        <v>0</v>
      </c>
    </row>
    <row r="197" spans="1:13" x14ac:dyDescent="0.35">
      <c r="A197" t="s">
        <v>2117</v>
      </c>
      <c r="B197">
        <v>2</v>
      </c>
      <c r="D197">
        <v>2</v>
      </c>
      <c r="H197">
        <v>0</v>
      </c>
      <c r="I197">
        <f>3*Merge7[[#This Row],[PRCount_W1]]+Merge7[[#This Row],[IssueCount_W1]]+Merge7[[#This Row],[CommitCount_W1]]</f>
        <v>8</v>
      </c>
      <c r="J197">
        <f>3*Merge7[[#This Row],[PRCountW2]]+Merge7[[#This Row],[IssueCountW2]]+Merge7[[#This Row],[CommitCountW2]]</f>
        <v>0</v>
      </c>
      <c r="K19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197">
        <f>SUM(Merge7[[#This Row],[PRCount_W1]:[CommitCount_W1]])</f>
        <v>4</v>
      </c>
      <c r="M197">
        <f>SUM(Merge7[[#This Row],[PRCountW2]:[CommitCountW2]])</f>
        <v>0</v>
      </c>
    </row>
    <row r="198" spans="1:13" x14ac:dyDescent="0.35">
      <c r="A198" t="s">
        <v>2132</v>
      </c>
      <c r="B198">
        <v>2</v>
      </c>
      <c r="D198">
        <v>2</v>
      </c>
      <c r="H198">
        <v>0</v>
      </c>
      <c r="I198">
        <f>3*Merge7[[#This Row],[PRCount_W1]]+Merge7[[#This Row],[IssueCount_W1]]+Merge7[[#This Row],[CommitCount_W1]]</f>
        <v>8</v>
      </c>
      <c r="J198">
        <f>3*Merge7[[#This Row],[PRCountW2]]+Merge7[[#This Row],[IssueCountW2]]+Merge7[[#This Row],[CommitCountW2]]</f>
        <v>0</v>
      </c>
      <c r="K19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198">
        <f>SUM(Merge7[[#This Row],[PRCount_W1]:[CommitCount_W1]])</f>
        <v>4</v>
      </c>
      <c r="M198">
        <f>SUM(Merge7[[#This Row],[PRCountW2]:[CommitCountW2]])</f>
        <v>0</v>
      </c>
    </row>
    <row r="199" spans="1:13" x14ac:dyDescent="0.35">
      <c r="A199" t="s">
        <v>2136</v>
      </c>
      <c r="B199">
        <v>2</v>
      </c>
      <c r="D199">
        <v>2</v>
      </c>
      <c r="H199">
        <v>0</v>
      </c>
      <c r="I199">
        <f>3*Merge7[[#This Row],[PRCount_W1]]+Merge7[[#This Row],[IssueCount_W1]]+Merge7[[#This Row],[CommitCount_W1]]</f>
        <v>8</v>
      </c>
      <c r="J199">
        <f>3*Merge7[[#This Row],[PRCountW2]]+Merge7[[#This Row],[IssueCountW2]]+Merge7[[#This Row],[CommitCountW2]]</f>
        <v>0</v>
      </c>
      <c r="K19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199">
        <f>SUM(Merge7[[#This Row],[PRCount_W1]:[CommitCount_W1]])</f>
        <v>4</v>
      </c>
      <c r="M199">
        <f>SUM(Merge7[[#This Row],[PRCountW2]:[CommitCountW2]])</f>
        <v>0</v>
      </c>
    </row>
    <row r="200" spans="1:13" x14ac:dyDescent="0.35">
      <c r="A200" t="s">
        <v>2125</v>
      </c>
      <c r="B200">
        <v>2</v>
      </c>
      <c r="D200">
        <v>2</v>
      </c>
      <c r="H200">
        <v>0</v>
      </c>
      <c r="I200">
        <f>3*Merge7[[#This Row],[PRCount_W1]]+Merge7[[#This Row],[IssueCount_W1]]+Merge7[[#This Row],[CommitCount_W1]]</f>
        <v>8</v>
      </c>
      <c r="J200">
        <f>3*Merge7[[#This Row],[PRCountW2]]+Merge7[[#This Row],[IssueCountW2]]+Merge7[[#This Row],[CommitCountW2]]</f>
        <v>0</v>
      </c>
      <c r="K20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00">
        <f>SUM(Merge7[[#This Row],[PRCount_W1]:[CommitCount_W1]])</f>
        <v>4</v>
      </c>
      <c r="M200">
        <f>SUM(Merge7[[#This Row],[PRCountW2]:[CommitCountW2]])</f>
        <v>0</v>
      </c>
    </row>
    <row r="201" spans="1:13" x14ac:dyDescent="0.35">
      <c r="A201" t="s">
        <v>2128</v>
      </c>
      <c r="B201">
        <v>2</v>
      </c>
      <c r="D201">
        <v>2</v>
      </c>
      <c r="H201">
        <v>0</v>
      </c>
      <c r="I201">
        <f>3*Merge7[[#This Row],[PRCount_W1]]+Merge7[[#This Row],[IssueCount_W1]]+Merge7[[#This Row],[CommitCount_W1]]</f>
        <v>8</v>
      </c>
      <c r="J201">
        <f>3*Merge7[[#This Row],[PRCountW2]]+Merge7[[#This Row],[IssueCountW2]]+Merge7[[#This Row],[CommitCountW2]]</f>
        <v>0</v>
      </c>
      <c r="K20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01">
        <f>SUM(Merge7[[#This Row],[PRCount_W1]:[CommitCount_W1]])</f>
        <v>4</v>
      </c>
      <c r="M201">
        <f>SUM(Merge7[[#This Row],[PRCountW2]:[CommitCountW2]])</f>
        <v>0</v>
      </c>
    </row>
    <row r="202" spans="1:13" x14ac:dyDescent="0.35">
      <c r="A202" t="s">
        <v>2158</v>
      </c>
      <c r="B202">
        <v>2</v>
      </c>
      <c r="D202">
        <v>1</v>
      </c>
      <c r="H202">
        <v>0</v>
      </c>
      <c r="I202">
        <f>3*Merge7[[#This Row],[PRCount_W1]]+Merge7[[#This Row],[IssueCount_W1]]+Merge7[[#This Row],[CommitCount_W1]]</f>
        <v>7</v>
      </c>
      <c r="J202">
        <f>3*Merge7[[#This Row],[PRCountW2]]+Merge7[[#This Row],[IssueCountW2]]+Merge7[[#This Row],[CommitCountW2]]</f>
        <v>0</v>
      </c>
      <c r="K20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02">
        <f>SUM(Merge7[[#This Row],[PRCount_W1]:[CommitCount_W1]])</f>
        <v>3</v>
      </c>
      <c r="M202">
        <f>SUM(Merge7[[#This Row],[PRCountW2]:[CommitCountW2]])</f>
        <v>0</v>
      </c>
    </row>
    <row r="203" spans="1:13" x14ac:dyDescent="0.35">
      <c r="A203" t="s">
        <v>2156</v>
      </c>
      <c r="B203">
        <v>2</v>
      </c>
      <c r="D203">
        <v>1</v>
      </c>
      <c r="H203">
        <v>1</v>
      </c>
      <c r="I203">
        <f>3*Merge7[[#This Row],[PRCount_W1]]+Merge7[[#This Row],[IssueCount_W1]]+Merge7[[#This Row],[CommitCount_W1]]</f>
        <v>7</v>
      </c>
      <c r="J203">
        <f>3*Merge7[[#This Row],[PRCountW2]]+Merge7[[#This Row],[IssueCountW2]]+Merge7[[#This Row],[CommitCountW2]]</f>
        <v>0</v>
      </c>
      <c r="K20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203">
        <f>SUM(Merge7[[#This Row],[PRCount_W1]:[CommitCount_W1]])</f>
        <v>3</v>
      </c>
      <c r="M203">
        <f>SUM(Merge7[[#This Row],[PRCountW2]:[CommitCountW2]])</f>
        <v>0</v>
      </c>
    </row>
    <row r="204" spans="1:13" x14ac:dyDescent="0.35">
      <c r="A204" t="s">
        <v>2191</v>
      </c>
      <c r="B204">
        <v>2</v>
      </c>
      <c r="D204">
        <v>1</v>
      </c>
      <c r="H204">
        <v>1</v>
      </c>
      <c r="I204">
        <f>3*Merge7[[#This Row],[PRCount_W1]]+Merge7[[#This Row],[IssueCount_W1]]+Merge7[[#This Row],[CommitCount_W1]]</f>
        <v>7</v>
      </c>
      <c r="J204">
        <f>3*Merge7[[#This Row],[PRCountW2]]+Merge7[[#This Row],[IssueCountW2]]+Merge7[[#This Row],[CommitCountW2]]</f>
        <v>0</v>
      </c>
      <c r="K20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204">
        <f>SUM(Merge7[[#This Row],[PRCount_W1]:[CommitCount_W1]])</f>
        <v>3</v>
      </c>
      <c r="M204">
        <f>SUM(Merge7[[#This Row],[PRCountW2]:[CommitCountW2]])</f>
        <v>0</v>
      </c>
    </row>
    <row r="205" spans="1:13" x14ac:dyDescent="0.35">
      <c r="A205" t="s">
        <v>2174</v>
      </c>
      <c r="B205">
        <v>2</v>
      </c>
      <c r="D205">
        <v>1</v>
      </c>
      <c r="H205">
        <v>1</v>
      </c>
      <c r="I205">
        <f>3*Merge7[[#This Row],[PRCount_W1]]+Merge7[[#This Row],[IssueCount_W1]]+Merge7[[#This Row],[CommitCount_W1]]</f>
        <v>7</v>
      </c>
      <c r="J205">
        <f>3*Merge7[[#This Row],[PRCountW2]]+Merge7[[#This Row],[IssueCountW2]]+Merge7[[#This Row],[CommitCountW2]]</f>
        <v>0</v>
      </c>
      <c r="K20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205">
        <f>SUM(Merge7[[#This Row],[PRCount_W1]:[CommitCount_W1]])</f>
        <v>3</v>
      </c>
      <c r="M205">
        <f>SUM(Merge7[[#This Row],[PRCountW2]:[CommitCountW2]])</f>
        <v>0</v>
      </c>
    </row>
    <row r="206" spans="1:13" x14ac:dyDescent="0.35">
      <c r="A206" t="s">
        <v>2176</v>
      </c>
      <c r="B206">
        <v>2</v>
      </c>
      <c r="D206">
        <v>1</v>
      </c>
      <c r="H206">
        <v>1</v>
      </c>
      <c r="I206">
        <f>3*Merge7[[#This Row],[PRCount_W1]]+Merge7[[#This Row],[IssueCount_W1]]+Merge7[[#This Row],[CommitCount_W1]]</f>
        <v>7</v>
      </c>
      <c r="J206">
        <f>3*Merge7[[#This Row],[PRCountW2]]+Merge7[[#This Row],[IssueCountW2]]+Merge7[[#This Row],[CommitCountW2]]</f>
        <v>0</v>
      </c>
      <c r="K20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206">
        <f>SUM(Merge7[[#This Row],[PRCount_W1]:[CommitCount_W1]])</f>
        <v>3</v>
      </c>
      <c r="M206">
        <f>SUM(Merge7[[#This Row],[PRCountW2]:[CommitCountW2]])</f>
        <v>0</v>
      </c>
    </row>
    <row r="207" spans="1:13" x14ac:dyDescent="0.35">
      <c r="A207" t="s">
        <v>2182</v>
      </c>
      <c r="B207">
        <v>2</v>
      </c>
      <c r="D207">
        <v>1</v>
      </c>
      <c r="H207">
        <v>0</v>
      </c>
      <c r="I207">
        <f>3*Merge7[[#This Row],[PRCount_W1]]+Merge7[[#This Row],[IssueCount_W1]]+Merge7[[#This Row],[CommitCount_W1]]</f>
        <v>7</v>
      </c>
      <c r="J207">
        <f>3*Merge7[[#This Row],[PRCountW2]]+Merge7[[#This Row],[IssueCountW2]]+Merge7[[#This Row],[CommitCountW2]]</f>
        <v>0</v>
      </c>
      <c r="K20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07">
        <f>SUM(Merge7[[#This Row],[PRCount_W1]:[CommitCount_W1]])</f>
        <v>3</v>
      </c>
      <c r="M207">
        <f>SUM(Merge7[[#This Row],[PRCountW2]:[CommitCountW2]])</f>
        <v>0</v>
      </c>
    </row>
    <row r="208" spans="1:13" x14ac:dyDescent="0.35">
      <c r="A208" t="s">
        <v>2178</v>
      </c>
      <c r="B208">
        <v>2</v>
      </c>
      <c r="D208">
        <v>1</v>
      </c>
      <c r="H208">
        <v>1</v>
      </c>
      <c r="I208">
        <f>3*Merge7[[#This Row],[PRCount_W1]]+Merge7[[#This Row],[IssueCount_W1]]+Merge7[[#This Row],[CommitCount_W1]]</f>
        <v>7</v>
      </c>
      <c r="J208">
        <f>3*Merge7[[#This Row],[PRCountW2]]+Merge7[[#This Row],[IssueCountW2]]+Merge7[[#This Row],[CommitCountW2]]</f>
        <v>0</v>
      </c>
      <c r="K20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208">
        <f>SUM(Merge7[[#This Row],[PRCount_W1]:[CommitCount_W1]])</f>
        <v>3</v>
      </c>
      <c r="M208">
        <f>SUM(Merge7[[#This Row],[PRCountW2]:[CommitCountW2]])</f>
        <v>0</v>
      </c>
    </row>
    <row r="209" spans="1:13" x14ac:dyDescent="0.35">
      <c r="A209" t="s">
        <v>2205</v>
      </c>
      <c r="B209">
        <v>2</v>
      </c>
      <c r="D209">
        <v>1</v>
      </c>
      <c r="H209">
        <v>0</v>
      </c>
      <c r="I209">
        <f>3*Merge7[[#This Row],[PRCount_W1]]+Merge7[[#This Row],[IssueCount_W1]]+Merge7[[#This Row],[CommitCount_W1]]</f>
        <v>7</v>
      </c>
      <c r="J209">
        <f>3*Merge7[[#This Row],[PRCountW2]]+Merge7[[#This Row],[IssueCountW2]]+Merge7[[#This Row],[CommitCountW2]]</f>
        <v>0</v>
      </c>
      <c r="K20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09">
        <f>SUM(Merge7[[#This Row],[PRCount_W1]:[CommitCount_W1]])</f>
        <v>3</v>
      </c>
      <c r="M209">
        <f>SUM(Merge7[[#This Row],[PRCountW2]:[CommitCountW2]])</f>
        <v>0</v>
      </c>
    </row>
    <row r="210" spans="1:13" x14ac:dyDescent="0.35">
      <c r="A210" t="s">
        <v>2207</v>
      </c>
      <c r="B210">
        <v>2</v>
      </c>
      <c r="D210">
        <v>1</v>
      </c>
      <c r="H210">
        <v>0</v>
      </c>
      <c r="I210">
        <f>3*Merge7[[#This Row],[PRCount_W1]]+Merge7[[#This Row],[IssueCount_W1]]+Merge7[[#This Row],[CommitCount_W1]]</f>
        <v>7</v>
      </c>
      <c r="J210">
        <f>3*Merge7[[#This Row],[PRCountW2]]+Merge7[[#This Row],[IssueCountW2]]+Merge7[[#This Row],[CommitCountW2]]</f>
        <v>0</v>
      </c>
      <c r="K21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10">
        <f>SUM(Merge7[[#This Row],[PRCount_W1]:[CommitCount_W1]])</f>
        <v>3</v>
      </c>
      <c r="M210">
        <f>SUM(Merge7[[#This Row],[PRCountW2]:[CommitCountW2]])</f>
        <v>0</v>
      </c>
    </row>
    <row r="211" spans="1:13" x14ac:dyDescent="0.35">
      <c r="A211" t="s">
        <v>2208</v>
      </c>
      <c r="B211">
        <v>2</v>
      </c>
      <c r="D211">
        <v>1</v>
      </c>
      <c r="H211">
        <v>0</v>
      </c>
      <c r="I211">
        <f>3*Merge7[[#This Row],[PRCount_W1]]+Merge7[[#This Row],[IssueCount_W1]]+Merge7[[#This Row],[CommitCount_W1]]</f>
        <v>7</v>
      </c>
      <c r="J211">
        <f>3*Merge7[[#This Row],[PRCountW2]]+Merge7[[#This Row],[IssueCountW2]]+Merge7[[#This Row],[CommitCountW2]]</f>
        <v>0</v>
      </c>
      <c r="K21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11">
        <f>SUM(Merge7[[#This Row],[PRCount_W1]:[CommitCount_W1]])</f>
        <v>3</v>
      </c>
      <c r="M211">
        <f>SUM(Merge7[[#This Row],[PRCountW2]:[CommitCountW2]])</f>
        <v>0</v>
      </c>
    </row>
    <row r="212" spans="1:13" x14ac:dyDescent="0.35">
      <c r="A212" t="s">
        <v>2231</v>
      </c>
      <c r="B212">
        <v>2</v>
      </c>
      <c r="D212">
        <v>1</v>
      </c>
      <c r="H212">
        <v>0</v>
      </c>
      <c r="I212">
        <f>3*Merge7[[#This Row],[PRCount_W1]]+Merge7[[#This Row],[IssueCount_W1]]+Merge7[[#This Row],[CommitCount_W1]]</f>
        <v>7</v>
      </c>
      <c r="J212">
        <f>3*Merge7[[#This Row],[PRCountW2]]+Merge7[[#This Row],[IssueCountW2]]+Merge7[[#This Row],[CommitCountW2]]</f>
        <v>0</v>
      </c>
      <c r="K21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12">
        <f>SUM(Merge7[[#This Row],[PRCount_W1]:[CommitCount_W1]])</f>
        <v>3</v>
      </c>
      <c r="M212">
        <f>SUM(Merge7[[#This Row],[PRCountW2]:[CommitCountW2]])</f>
        <v>0</v>
      </c>
    </row>
    <row r="213" spans="1:13" x14ac:dyDescent="0.35">
      <c r="A213" t="s">
        <v>2234</v>
      </c>
      <c r="B213">
        <v>2</v>
      </c>
      <c r="D213">
        <v>1</v>
      </c>
      <c r="H213">
        <v>0</v>
      </c>
      <c r="I213">
        <f>3*Merge7[[#This Row],[PRCount_W1]]+Merge7[[#This Row],[IssueCount_W1]]+Merge7[[#This Row],[CommitCount_W1]]</f>
        <v>7</v>
      </c>
      <c r="J213">
        <f>3*Merge7[[#This Row],[PRCountW2]]+Merge7[[#This Row],[IssueCountW2]]+Merge7[[#This Row],[CommitCountW2]]</f>
        <v>0</v>
      </c>
      <c r="K21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13">
        <f>SUM(Merge7[[#This Row],[PRCount_W1]:[CommitCount_W1]])</f>
        <v>3</v>
      </c>
      <c r="M213">
        <f>SUM(Merge7[[#This Row],[PRCountW2]:[CommitCountW2]])</f>
        <v>0</v>
      </c>
    </row>
    <row r="214" spans="1:13" x14ac:dyDescent="0.35">
      <c r="A214" t="s">
        <v>2152</v>
      </c>
      <c r="B214">
        <v>2</v>
      </c>
      <c r="D214">
        <v>1</v>
      </c>
      <c r="H214">
        <v>0</v>
      </c>
      <c r="I214">
        <f>3*Merge7[[#This Row],[PRCount_W1]]+Merge7[[#This Row],[IssueCount_W1]]+Merge7[[#This Row],[CommitCount_W1]]</f>
        <v>7</v>
      </c>
      <c r="J214">
        <f>3*Merge7[[#This Row],[PRCountW2]]+Merge7[[#This Row],[IssueCountW2]]+Merge7[[#This Row],[CommitCountW2]]</f>
        <v>0</v>
      </c>
      <c r="K21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14">
        <f>SUM(Merge7[[#This Row],[PRCount_W1]:[CommitCount_W1]])</f>
        <v>3</v>
      </c>
      <c r="M214">
        <f>SUM(Merge7[[#This Row],[PRCountW2]:[CommitCountW2]])</f>
        <v>0</v>
      </c>
    </row>
    <row r="215" spans="1:13" x14ac:dyDescent="0.35">
      <c r="A215" t="s">
        <v>2212</v>
      </c>
      <c r="B215">
        <v>2</v>
      </c>
      <c r="D215">
        <v>1</v>
      </c>
      <c r="H215">
        <v>0</v>
      </c>
      <c r="I215">
        <f>3*Merge7[[#This Row],[PRCount_W1]]+Merge7[[#This Row],[IssueCount_W1]]+Merge7[[#This Row],[CommitCount_W1]]</f>
        <v>7</v>
      </c>
      <c r="J215">
        <f>3*Merge7[[#This Row],[PRCountW2]]+Merge7[[#This Row],[IssueCountW2]]+Merge7[[#This Row],[CommitCountW2]]</f>
        <v>0</v>
      </c>
      <c r="K21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15">
        <f>SUM(Merge7[[#This Row],[PRCount_W1]:[CommitCount_W1]])</f>
        <v>3</v>
      </c>
      <c r="M215">
        <f>SUM(Merge7[[#This Row],[PRCountW2]:[CommitCountW2]])</f>
        <v>0</v>
      </c>
    </row>
    <row r="216" spans="1:13" x14ac:dyDescent="0.35">
      <c r="A216" t="s">
        <v>2260</v>
      </c>
      <c r="B216">
        <v>2</v>
      </c>
      <c r="D216">
        <v>1</v>
      </c>
      <c r="H216">
        <v>1</v>
      </c>
      <c r="I216">
        <f>3*Merge7[[#This Row],[PRCount_W1]]+Merge7[[#This Row],[IssueCount_W1]]+Merge7[[#This Row],[CommitCount_W1]]</f>
        <v>7</v>
      </c>
      <c r="J216">
        <f>3*Merge7[[#This Row],[PRCountW2]]+Merge7[[#This Row],[IssueCountW2]]+Merge7[[#This Row],[CommitCountW2]]</f>
        <v>0</v>
      </c>
      <c r="K21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216">
        <f>SUM(Merge7[[#This Row],[PRCount_W1]:[CommitCount_W1]])</f>
        <v>3</v>
      </c>
      <c r="M216">
        <f>SUM(Merge7[[#This Row],[PRCountW2]:[CommitCountW2]])</f>
        <v>0</v>
      </c>
    </row>
    <row r="217" spans="1:13" x14ac:dyDescent="0.35">
      <c r="A217" t="s">
        <v>2302</v>
      </c>
      <c r="B217">
        <v>2</v>
      </c>
      <c r="H217">
        <v>0</v>
      </c>
      <c r="I217">
        <f>3*Merge7[[#This Row],[PRCount_W1]]+Merge7[[#This Row],[IssueCount_W1]]+Merge7[[#This Row],[CommitCount_W1]]</f>
        <v>6</v>
      </c>
      <c r="J217">
        <f>3*Merge7[[#This Row],[PRCountW2]]+Merge7[[#This Row],[IssueCountW2]]+Merge7[[#This Row],[CommitCountW2]]</f>
        <v>0</v>
      </c>
      <c r="K21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17">
        <f>SUM(Merge7[[#This Row],[PRCount_W1]:[CommitCount_W1]])</f>
        <v>2</v>
      </c>
      <c r="M217">
        <f>SUM(Merge7[[#This Row],[PRCountW2]:[CommitCountW2]])</f>
        <v>0</v>
      </c>
    </row>
    <row r="218" spans="1:13" x14ac:dyDescent="0.35">
      <c r="A218" t="s">
        <v>2283</v>
      </c>
      <c r="B218">
        <v>2</v>
      </c>
      <c r="H218">
        <v>0</v>
      </c>
      <c r="I218">
        <f>3*Merge7[[#This Row],[PRCount_W1]]+Merge7[[#This Row],[IssueCount_W1]]+Merge7[[#This Row],[CommitCount_W1]]</f>
        <v>6</v>
      </c>
      <c r="J218">
        <f>3*Merge7[[#This Row],[PRCountW2]]+Merge7[[#This Row],[IssueCountW2]]+Merge7[[#This Row],[CommitCountW2]]</f>
        <v>0</v>
      </c>
      <c r="K21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18">
        <f>SUM(Merge7[[#This Row],[PRCount_W1]:[CommitCount_W1]])</f>
        <v>2</v>
      </c>
      <c r="M218">
        <f>SUM(Merge7[[#This Row],[PRCountW2]:[CommitCountW2]])</f>
        <v>0</v>
      </c>
    </row>
    <row r="219" spans="1:13" x14ac:dyDescent="0.35">
      <c r="A219" t="s">
        <v>2284</v>
      </c>
      <c r="B219">
        <v>2</v>
      </c>
      <c r="H219">
        <v>0</v>
      </c>
      <c r="I219">
        <f>3*Merge7[[#This Row],[PRCount_W1]]+Merge7[[#This Row],[IssueCount_W1]]+Merge7[[#This Row],[CommitCount_W1]]</f>
        <v>6</v>
      </c>
      <c r="J219">
        <f>3*Merge7[[#This Row],[PRCountW2]]+Merge7[[#This Row],[IssueCountW2]]+Merge7[[#This Row],[CommitCountW2]]</f>
        <v>0</v>
      </c>
      <c r="K21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19">
        <f>SUM(Merge7[[#This Row],[PRCount_W1]:[CommitCount_W1]])</f>
        <v>2</v>
      </c>
      <c r="M219">
        <f>SUM(Merge7[[#This Row],[PRCountW2]:[CommitCountW2]])</f>
        <v>0</v>
      </c>
    </row>
    <row r="220" spans="1:13" x14ac:dyDescent="0.35">
      <c r="A220" t="s">
        <v>2285</v>
      </c>
      <c r="B220">
        <v>2</v>
      </c>
      <c r="H220">
        <v>0</v>
      </c>
      <c r="I220">
        <f>3*Merge7[[#This Row],[PRCount_W1]]+Merge7[[#This Row],[IssueCount_W1]]+Merge7[[#This Row],[CommitCount_W1]]</f>
        <v>6</v>
      </c>
      <c r="J220">
        <f>3*Merge7[[#This Row],[PRCountW2]]+Merge7[[#This Row],[IssueCountW2]]+Merge7[[#This Row],[CommitCountW2]]</f>
        <v>0</v>
      </c>
      <c r="K22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20">
        <f>SUM(Merge7[[#This Row],[PRCount_W1]:[CommitCount_W1]])</f>
        <v>2</v>
      </c>
      <c r="M220">
        <f>SUM(Merge7[[#This Row],[PRCountW2]:[CommitCountW2]])</f>
        <v>0</v>
      </c>
    </row>
    <row r="221" spans="1:13" x14ac:dyDescent="0.35">
      <c r="A221" t="s">
        <v>2286</v>
      </c>
      <c r="B221">
        <v>2</v>
      </c>
      <c r="H221">
        <v>0</v>
      </c>
      <c r="I221">
        <f>3*Merge7[[#This Row],[PRCount_W1]]+Merge7[[#This Row],[IssueCount_W1]]+Merge7[[#This Row],[CommitCount_W1]]</f>
        <v>6</v>
      </c>
      <c r="J221">
        <f>3*Merge7[[#This Row],[PRCountW2]]+Merge7[[#This Row],[IssueCountW2]]+Merge7[[#This Row],[CommitCountW2]]</f>
        <v>0</v>
      </c>
      <c r="K22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21">
        <f>SUM(Merge7[[#This Row],[PRCount_W1]:[CommitCount_W1]])</f>
        <v>2</v>
      </c>
      <c r="M221">
        <f>SUM(Merge7[[#This Row],[PRCountW2]:[CommitCountW2]])</f>
        <v>0</v>
      </c>
    </row>
    <row r="222" spans="1:13" x14ac:dyDescent="0.35">
      <c r="A222" t="s">
        <v>2287</v>
      </c>
      <c r="B222">
        <v>2</v>
      </c>
      <c r="H222">
        <v>1</v>
      </c>
      <c r="I222">
        <f>3*Merge7[[#This Row],[PRCount_W1]]+Merge7[[#This Row],[IssueCount_W1]]+Merge7[[#This Row],[CommitCount_W1]]</f>
        <v>6</v>
      </c>
      <c r="J222">
        <f>3*Merge7[[#This Row],[PRCountW2]]+Merge7[[#This Row],[IssueCountW2]]+Merge7[[#This Row],[CommitCountW2]]</f>
        <v>0</v>
      </c>
      <c r="K22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222">
        <f>SUM(Merge7[[#This Row],[PRCount_W1]:[CommitCount_W1]])</f>
        <v>2</v>
      </c>
      <c r="M222">
        <f>SUM(Merge7[[#This Row],[PRCountW2]:[CommitCountW2]])</f>
        <v>0</v>
      </c>
    </row>
    <row r="223" spans="1:13" x14ac:dyDescent="0.35">
      <c r="A223" t="s">
        <v>2288</v>
      </c>
      <c r="B223">
        <v>2</v>
      </c>
      <c r="H223">
        <v>1</v>
      </c>
      <c r="I223">
        <f>3*Merge7[[#This Row],[PRCount_W1]]+Merge7[[#This Row],[IssueCount_W1]]+Merge7[[#This Row],[CommitCount_W1]]</f>
        <v>6</v>
      </c>
      <c r="J223">
        <f>3*Merge7[[#This Row],[PRCountW2]]+Merge7[[#This Row],[IssueCountW2]]+Merge7[[#This Row],[CommitCountW2]]</f>
        <v>0</v>
      </c>
      <c r="K22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223">
        <f>SUM(Merge7[[#This Row],[PRCount_W1]:[CommitCount_W1]])</f>
        <v>2</v>
      </c>
      <c r="M223">
        <f>SUM(Merge7[[#This Row],[PRCountW2]:[CommitCountW2]])</f>
        <v>0</v>
      </c>
    </row>
    <row r="224" spans="1:13" x14ac:dyDescent="0.35">
      <c r="A224" t="s">
        <v>2289</v>
      </c>
      <c r="B224">
        <v>2</v>
      </c>
      <c r="H224">
        <v>0</v>
      </c>
      <c r="I224">
        <f>3*Merge7[[#This Row],[PRCount_W1]]+Merge7[[#This Row],[IssueCount_W1]]+Merge7[[#This Row],[CommitCount_W1]]</f>
        <v>6</v>
      </c>
      <c r="J224">
        <f>3*Merge7[[#This Row],[PRCountW2]]+Merge7[[#This Row],[IssueCountW2]]+Merge7[[#This Row],[CommitCountW2]]</f>
        <v>0</v>
      </c>
      <c r="K22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24">
        <f>SUM(Merge7[[#This Row],[PRCount_W1]:[CommitCount_W1]])</f>
        <v>2</v>
      </c>
      <c r="M224">
        <f>SUM(Merge7[[#This Row],[PRCountW2]:[CommitCountW2]])</f>
        <v>0</v>
      </c>
    </row>
    <row r="225" spans="1:13" x14ac:dyDescent="0.35">
      <c r="A225" t="s">
        <v>2290</v>
      </c>
      <c r="B225">
        <v>2</v>
      </c>
      <c r="H225">
        <v>0</v>
      </c>
      <c r="I225">
        <f>3*Merge7[[#This Row],[PRCount_W1]]+Merge7[[#This Row],[IssueCount_W1]]+Merge7[[#This Row],[CommitCount_W1]]</f>
        <v>6</v>
      </c>
      <c r="J225">
        <f>3*Merge7[[#This Row],[PRCountW2]]+Merge7[[#This Row],[IssueCountW2]]+Merge7[[#This Row],[CommitCountW2]]</f>
        <v>0</v>
      </c>
      <c r="K22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25">
        <f>SUM(Merge7[[#This Row],[PRCount_W1]:[CommitCount_W1]])</f>
        <v>2</v>
      </c>
      <c r="M225">
        <f>SUM(Merge7[[#This Row],[PRCountW2]:[CommitCountW2]])</f>
        <v>0</v>
      </c>
    </row>
    <row r="226" spans="1:13" x14ac:dyDescent="0.35">
      <c r="A226" t="s">
        <v>2291</v>
      </c>
      <c r="B226">
        <v>2</v>
      </c>
      <c r="H226">
        <v>0</v>
      </c>
      <c r="I226">
        <f>3*Merge7[[#This Row],[PRCount_W1]]+Merge7[[#This Row],[IssueCount_W1]]+Merge7[[#This Row],[CommitCount_W1]]</f>
        <v>6</v>
      </c>
      <c r="J226">
        <f>3*Merge7[[#This Row],[PRCountW2]]+Merge7[[#This Row],[IssueCountW2]]+Merge7[[#This Row],[CommitCountW2]]</f>
        <v>0</v>
      </c>
      <c r="K22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26">
        <f>SUM(Merge7[[#This Row],[PRCount_W1]:[CommitCount_W1]])</f>
        <v>2</v>
      </c>
      <c r="M226">
        <f>SUM(Merge7[[#This Row],[PRCountW2]:[CommitCountW2]])</f>
        <v>0</v>
      </c>
    </row>
    <row r="227" spans="1:13" x14ac:dyDescent="0.35">
      <c r="A227" t="s">
        <v>2292</v>
      </c>
      <c r="B227">
        <v>2</v>
      </c>
      <c r="H227">
        <v>0</v>
      </c>
      <c r="I227">
        <f>3*Merge7[[#This Row],[PRCount_W1]]+Merge7[[#This Row],[IssueCount_W1]]+Merge7[[#This Row],[CommitCount_W1]]</f>
        <v>6</v>
      </c>
      <c r="J227">
        <f>3*Merge7[[#This Row],[PRCountW2]]+Merge7[[#This Row],[IssueCountW2]]+Merge7[[#This Row],[CommitCountW2]]</f>
        <v>0</v>
      </c>
      <c r="K22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27">
        <f>SUM(Merge7[[#This Row],[PRCount_W1]:[CommitCount_W1]])</f>
        <v>2</v>
      </c>
      <c r="M227">
        <f>SUM(Merge7[[#This Row],[PRCountW2]:[CommitCountW2]])</f>
        <v>0</v>
      </c>
    </row>
    <row r="228" spans="1:13" x14ac:dyDescent="0.35">
      <c r="A228" t="s">
        <v>2293</v>
      </c>
      <c r="B228">
        <v>2</v>
      </c>
      <c r="H228">
        <v>0</v>
      </c>
      <c r="I228">
        <f>3*Merge7[[#This Row],[PRCount_W1]]+Merge7[[#This Row],[IssueCount_W1]]+Merge7[[#This Row],[CommitCount_W1]]</f>
        <v>6</v>
      </c>
      <c r="J228">
        <f>3*Merge7[[#This Row],[PRCountW2]]+Merge7[[#This Row],[IssueCountW2]]+Merge7[[#This Row],[CommitCountW2]]</f>
        <v>0</v>
      </c>
      <c r="K22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28">
        <f>SUM(Merge7[[#This Row],[PRCount_W1]:[CommitCount_W1]])</f>
        <v>2</v>
      </c>
      <c r="M228">
        <f>SUM(Merge7[[#This Row],[PRCountW2]:[CommitCountW2]])</f>
        <v>0</v>
      </c>
    </row>
    <row r="229" spans="1:13" x14ac:dyDescent="0.35">
      <c r="A229" t="s">
        <v>2294</v>
      </c>
      <c r="B229">
        <v>2</v>
      </c>
      <c r="H229">
        <v>0</v>
      </c>
      <c r="I229">
        <f>3*Merge7[[#This Row],[PRCount_W1]]+Merge7[[#This Row],[IssueCount_W1]]+Merge7[[#This Row],[CommitCount_W1]]</f>
        <v>6</v>
      </c>
      <c r="J229">
        <f>3*Merge7[[#This Row],[PRCountW2]]+Merge7[[#This Row],[IssueCountW2]]+Merge7[[#This Row],[CommitCountW2]]</f>
        <v>0</v>
      </c>
      <c r="K22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29">
        <f>SUM(Merge7[[#This Row],[PRCount_W1]:[CommitCount_W1]])</f>
        <v>2</v>
      </c>
      <c r="M229">
        <f>SUM(Merge7[[#This Row],[PRCountW2]:[CommitCountW2]])</f>
        <v>0</v>
      </c>
    </row>
    <row r="230" spans="1:13" x14ac:dyDescent="0.35">
      <c r="A230" t="s">
        <v>2295</v>
      </c>
      <c r="B230">
        <v>2</v>
      </c>
      <c r="H230">
        <v>1</v>
      </c>
      <c r="I230">
        <f>3*Merge7[[#This Row],[PRCount_W1]]+Merge7[[#This Row],[IssueCount_W1]]+Merge7[[#This Row],[CommitCount_W1]]</f>
        <v>6</v>
      </c>
      <c r="J230">
        <f>3*Merge7[[#This Row],[PRCountW2]]+Merge7[[#This Row],[IssueCountW2]]+Merge7[[#This Row],[CommitCountW2]]</f>
        <v>0</v>
      </c>
      <c r="K23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230">
        <f>SUM(Merge7[[#This Row],[PRCount_W1]:[CommitCount_W1]])</f>
        <v>2</v>
      </c>
      <c r="M230">
        <f>SUM(Merge7[[#This Row],[PRCountW2]:[CommitCountW2]])</f>
        <v>0</v>
      </c>
    </row>
    <row r="231" spans="1:13" x14ac:dyDescent="0.35">
      <c r="A231" t="s">
        <v>2296</v>
      </c>
      <c r="B231">
        <v>2</v>
      </c>
      <c r="H231">
        <v>0</v>
      </c>
      <c r="I231">
        <f>3*Merge7[[#This Row],[PRCount_W1]]+Merge7[[#This Row],[IssueCount_W1]]+Merge7[[#This Row],[CommitCount_W1]]</f>
        <v>6</v>
      </c>
      <c r="J231">
        <f>3*Merge7[[#This Row],[PRCountW2]]+Merge7[[#This Row],[IssueCountW2]]+Merge7[[#This Row],[CommitCountW2]]</f>
        <v>0</v>
      </c>
      <c r="K23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31">
        <f>SUM(Merge7[[#This Row],[PRCount_W1]:[CommitCount_W1]])</f>
        <v>2</v>
      </c>
      <c r="M231">
        <f>SUM(Merge7[[#This Row],[PRCountW2]:[CommitCountW2]])</f>
        <v>0</v>
      </c>
    </row>
    <row r="232" spans="1:13" x14ac:dyDescent="0.35">
      <c r="A232" t="s">
        <v>2297</v>
      </c>
      <c r="B232">
        <v>2</v>
      </c>
      <c r="H232">
        <v>0</v>
      </c>
      <c r="I232">
        <f>3*Merge7[[#This Row],[PRCount_W1]]+Merge7[[#This Row],[IssueCount_W1]]+Merge7[[#This Row],[CommitCount_W1]]</f>
        <v>6</v>
      </c>
      <c r="J232">
        <f>3*Merge7[[#This Row],[PRCountW2]]+Merge7[[#This Row],[IssueCountW2]]+Merge7[[#This Row],[CommitCountW2]]</f>
        <v>0</v>
      </c>
      <c r="K23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32">
        <f>SUM(Merge7[[#This Row],[PRCount_W1]:[CommitCount_W1]])</f>
        <v>2</v>
      </c>
      <c r="M232">
        <f>SUM(Merge7[[#This Row],[PRCountW2]:[CommitCountW2]])</f>
        <v>0</v>
      </c>
    </row>
    <row r="233" spans="1:13" x14ac:dyDescent="0.35">
      <c r="A233" t="s">
        <v>2298</v>
      </c>
      <c r="B233">
        <v>2</v>
      </c>
      <c r="H233">
        <v>1</v>
      </c>
      <c r="I233">
        <f>3*Merge7[[#This Row],[PRCount_W1]]+Merge7[[#This Row],[IssueCount_W1]]+Merge7[[#This Row],[CommitCount_W1]]</f>
        <v>6</v>
      </c>
      <c r="J233">
        <f>3*Merge7[[#This Row],[PRCountW2]]+Merge7[[#This Row],[IssueCountW2]]+Merge7[[#This Row],[CommitCountW2]]</f>
        <v>0</v>
      </c>
      <c r="K23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233">
        <f>SUM(Merge7[[#This Row],[PRCount_W1]:[CommitCount_W1]])</f>
        <v>2</v>
      </c>
      <c r="M233">
        <f>SUM(Merge7[[#This Row],[PRCountW2]:[CommitCountW2]])</f>
        <v>0</v>
      </c>
    </row>
    <row r="234" spans="1:13" x14ac:dyDescent="0.35">
      <c r="A234" t="s">
        <v>2299</v>
      </c>
      <c r="B234">
        <v>2</v>
      </c>
      <c r="H234">
        <v>0</v>
      </c>
      <c r="I234">
        <f>3*Merge7[[#This Row],[PRCount_W1]]+Merge7[[#This Row],[IssueCount_W1]]+Merge7[[#This Row],[CommitCount_W1]]</f>
        <v>6</v>
      </c>
      <c r="J234">
        <f>3*Merge7[[#This Row],[PRCountW2]]+Merge7[[#This Row],[IssueCountW2]]+Merge7[[#This Row],[CommitCountW2]]</f>
        <v>0</v>
      </c>
      <c r="K23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34">
        <f>SUM(Merge7[[#This Row],[PRCount_W1]:[CommitCount_W1]])</f>
        <v>2</v>
      </c>
      <c r="M234">
        <f>SUM(Merge7[[#This Row],[PRCountW2]:[CommitCountW2]])</f>
        <v>0</v>
      </c>
    </row>
    <row r="235" spans="1:13" x14ac:dyDescent="0.35">
      <c r="A235" t="s">
        <v>2300</v>
      </c>
      <c r="B235">
        <v>2</v>
      </c>
      <c r="H235">
        <v>0</v>
      </c>
      <c r="I235">
        <f>3*Merge7[[#This Row],[PRCount_W1]]+Merge7[[#This Row],[IssueCount_W1]]+Merge7[[#This Row],[CommitCount_W1]]</f>
        <v>6</v>
      </c>
      <c r="J235">
        <f>3*Merge7[[#This Row],[PRCountW2]]+Merge7[[#This Row],[IssueCountW2]]+Merge7[[#This Row],[CommitCountW2]]</f>
        <v>0</v>
      </c>
      <c r="K23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35">
        <f>SUM(Merge7[[#This Row],[PRCount_W1]:[CommitCount_W1]])</f>
        <v>2</v>
      </c>
      <c r="M235">
        <f>SUM(Merge7[[#This Row],[PRCountW2]:[CommitCountW2]])</f>
        <v>0</v>
      </c>
    </row>
    <row r="236" spans="1:13" x14ac:dyDescent="0.35">
      <c r="A236" t="s">
        <v>2301</v>
      </c>
      <c r="B236">
        <v>2</v>
      </c>
      <c r="H236">
        <v>0</v>
      </c>
      <c r="I236">
        <f>3*Merge7[[#This Row],[PRCount_W1]]+Merge7[[#This Row],[IssueCount_W1]]+Merge7[[#This Row],[CommitCount_W1]]</f>
        <v>6</v>
      </c>
      <c r="J236">
        <f>3*Merge7[[#This Row],[PRCountW2]]+Merge7[[#This Row],[IssueCountW2]]+Merge7[[#This Row],[CommitCountW2]]</f>
        <v>0</v>
      </c>
      <c r="K23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36">
        <f>SUM(Merge7[[#This Row],[PRCount_W1]:[CommitCount_W1]])</f>
        <v>2</v>
      </c>
      <c r="M236">
        <f>SUM(Merge7[[#This Row],[PRCountW2]:[CommitCountW2]])</f>
        <v>0</v>
      </c>
    </row>
    <row r="237" spans="1:13" x14ac:dyDescent="0.35">
      <c r="A237" t="s">
        <v>2096</v>
      </c>
      <c r="B237">
        <v>1</v>
      </c>
      <c r="D237">
        <v>2</v>
      </c>
      <c r="E237">
        <v>11</v>
      </c>
      <c r="G237">
        <v>12</v>
      </c>
      <c r="H237">
        <v>1</v>
      </c>
      <c r="I237">
        <f>3*Merge7[[#This Row],[PRCount_W1]]+Merge7[[#This Row],[IssueCount_W1]]+Merge7[[#This Row],[CommitCount_W1]]</f>
        <v>5</v>
      </c>
      <c r="J237">
        <f>3*Merge7[[#This Row],[PRCountW2]]+Merge7[[#This Row],[IssueCountW2]]+Merge7[[#This Row],[CommitCountW2]]</f>
        <v>45</v>
      </c>
      <c r="K23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237">
        <f>SUM(Merge7[[#This Row],[PRCount_W1]:[CommitCount_W1]])</f>
        <v>3</v>
      </c>
      <c r="M237">
        <f>SUM(Merge7[[#This Row],[PRCountW2]:[CommitCountW2]])</f>
        <v>23</v>
      </c>
    </row>
    <row r="238" spans="1:13" x14ac:dyDescent="0.35">
      <c r="A238" t="s">
        <v>345</v>
      </c>
      <c r="B238">
        <v>1</v>
      </c>
      <c r="C238">
        <v>1</v>
      </c>
      <c r="D238">
        <v>2</v>
      </c>
      <c r="E238">
        <v>8</v>
      </c>
      <c r="G238">
        <v>9</v>
      </c>
      <c r="H238">
        <v>1</v>
      </c>
      <c r="I238">
        <f>3*Merge7[[#This Row],[PRCount_W1]]+Merge7[[#This Row],[IssueCount_W1]]+Merge7[[#This Row],[CommitCount_W1]]</f>
        <v>6</v>
      </c>
      <c r="J238">
        <f>3*Merge7[[#This Row],[PRCountW2]]+Merge7[[#This Row],[IssueCountW2]]+Merge7[[#This Row],[CommitCountW2]]</f>
        <v>33</v>
      </c>
      <c r="K23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238">
        <f>SUM(Merge7[[#This Row],[PRCount_W1]:[CommitCount_W1]])</f>
        <v>4</v>
      </c>
      <c r="M238">
        <f>SUM(Merge7[[#This Row],[PRCountW2]:[CommitCountW2]])</f>
        <v>17</v>
      </c>
    </row>
    <row r="239" spans="1:13" x14ac:dyDescent="0.35">
      <c r="A239" t="s">
        <v>2139</v>
      </c>
      <c r="B239">
        <v>1</v>
      </c>
      <c r="D239">
        <v>2</v>
      </c>
      <c r="E239">
        <v>8</v>
      </c>
      <c r="G239">
        <v>7</v>
      </c>
      <c r="H239">
        <v>0</v>
      </c>
      <c r="I239">
        <f>3*Merge7[[#This Row],[PRCount_W1]]+Merge7[[#This Row],[IssueCount_W1]]+Merge7[[#This Row],[CommitCount_W1]]</f>
        <v>5</v>
      </c>
      <c r="J239">
        <f>3*Merge7[[#This Row],[PRCountW2]]+Merge7[[#This Row],[IssueCountW2]]+Merge7[[#This Row],[CommitCountW2]]</f>
        <v>31</v>
      </c>
      <c r="K23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Newcommer</v>
      </c>
      <c r="L239">
        <f>SUM(Merge7[[#This Row],[PRCount_W1]:[CommitCount_W1]])</f>
        <v>3</v>
      </c>
      <c r="M239">
        <f>SUM(Merge7[[#This Row],[PRCountW2]:[CommitCountW2]])</f>
        <v>15</v>
      </c>
    </row>
    <row r="240" spans="1:13" x14ac:dyDescent="0.35">
      <c r="A240" t="s">
        <v>109</v>
      </c>
      <c r="B240">
        <v>1</v>
      </c>
      <c r="C240">
        <v>2</v>
      </c>
      <c r="E240">
        <v>9</v>
      </c>
      <c r="F240">
        <v>2</v>
      </c>
      <c r="G240">
        <v>2</v>
      </c>
      <c r="H240">
        <v>0</v>
      </c>
      <c r="I240">
        <f>3*Merge7[[#This Row],[PRCount_W1]]+Merge7[[#This Row],[IssueCount_W1]]+Merge7[[#This Row],[CommitCount_W1]]</f>
        <v>5</v>
      </c>
      <c r="J240">
        <f>3*Merge7[[#This Row],[PRCountW2]]+Merge7[[#This Row],[IssueCountW2]]+Merge7[[#This Row],[CommitCountW2]]</f>
        <v>31</v>
      </c>
      <c r="K24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Newcommer</v>
      </c>
      <c r="L240">
        <f>SUM(Merge7[[#This Row],[PRCount_W1]:[CommitCount_W1]])</f>
        <v>3</v>
      </c>
      <c r="M240">
        <f>SUM(Merge7[[#This Row],[PRCountW2]:[CommitCountW2]])</f>
        <v>13</v>
      </c>
    </row>
    <row r="241" spans="1:13" x14ac:dyDescent="0.35">
      <c r="A241" t="s">
        <v>2080</v>
      </c>
      <c r="B241">
        <v>1</v>
      </c>
      <c r="D241">
        <v>2</v>
      </c>
      <c r="E241">
        <v>5</v>
      </c>
      <c r="G241">
        <v>7</v>
      </c>
      <c r="H241">
        <v>1</v>
      </c>
      <c r="I241">
        <f>3*Merge7[[#This Row],[PRCount_W1]]+Merge7[[#This Row],[IssueCount_W1]]+Merge7[[#This Row],[CommitCount_W1]]</f>
        <v>5</v>
      </c>
      <c r="J241">
        <f>3*Merge7[[#This Row],[PRCountW2]]+Merge7[[#This Row],[IssueCountW2]]+Merge7[[#This Row],[CommitCountW2]]</f>
        <v>22</v>
      </c>
      <c r="K24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241">
        <f>SUM(Merge7[[#This Row],[PRCount_W1]:[CommitCount_W1]])</f>
        <v>3</v>
      </c>
      <c r="M241">
        <f>SUM(Merge7[[#This Row],[PRCountW2]:[CommitCountW2]])</f>
        <v>12</v>
      </c>
    </row>
    <row r="242" spans="1:13" x14ac:dyDescent="0.35">
      <c r="A242" t="s">
        <v>2245</v>
      </c>
      <c r="B242">
        <v>1</v>
      </c>
      <c r="D242">
        <v>1</v>
      </c>
      <c r="E242">
        <v>3</v>
      </c>
      <c r="G242">
        <v>8</v>
      </c>
      <c r="H242">
        <v>1</v>
      </c>
      <c r="I242">
        <f>3*Merge7[[#This Row],[PRCount_W1]]+Merge7[[#This Row],[IssueCount_W1]]+Merge7[[#This Row],[CommitCount_W1]]</f>
        <v>4</v>
      </c>
      <c r="J242">
        <f>3*Merge7[[#This Row],[PRCountW2]]+Merge7[[#This Row],[IssueCountW2]]+Merge7[[#This Row],[CommitCountW2]]</f>
        <v>17</v>
      </c>
      <c r="K24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242">
        <f>SUM(Merge7[[#This Row],[PRCount_W1]:[CommitCount_W1]])</f>
        <v>2</v>
      </c>
      <c r="M242">
        <f>SUM(Merge7[[#This Row],[PRCountW2]:[CommitCountW2]])</f>
        <v>11</v>
      </c>
    </row>
    <row r="243" spans="1:13" x14ac:dyDescent="0.35">
      <c r="A243" t="s">
        <v>1824</v>
      </c>
      <c r="B243">
        <v>1</v>
      </c>
      <c r="C243">
        <v>1</v>
      </c>
      <c r="E243">
        <v>5</v>
      </c>
      <c r="G243">
        <v>3</v>
      </c>
      <c r="H243">
        <v>0</v>
      </c>
      <c r="I243">
        <f>3*Merge7[[#This Row],[PRCount_W1]]+Merge7[[#This Row],[IssueCount_W1]]+Merge7[[#This Row],[CommitCount_W1]]</f>
        <v>4</v>
      </c>
      <c r="J243">
        <f>3*Merge7[[#This Row],[PRCountW2]]+Merge7[[#This Row],[IssueCountW2]]+Merge7[[#This Row],[CommitCountW2]]</f>
        <v>18</v>
      </c>
      <c r="K24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Newcommer</v>
      </c>
      <c r="L243">
        <f>SUM(Merge7[[#This Row],[PRCount_W1]:[CommitCount_W1]])</f>
        <v>2</v>
      </c>
      <c r="M243">
        <f>SUM(Merge7[[#This Row],[PRCountW2]:[CommitCountW2]])</f>
        <v>8</v>
      </c>
    </row>
    <row r="244" spans="1:13" x14ac:dyDescent="0.35">
      <c r="A244" t="s">
        <v>2243</v>
      </c>
      <c r="B244">
        <v>1</v>
      </c>
      <c r="D244">
        <v>1</v>
      </c>
      <c r="E244">
        <v>4</v>
      </c>
      <c r="G244">
        <v>4</v>
      </c>
      <c r="H244">
        <v>1</v>
      </c>
      <c r="I244">
        <f>3*Merge7[[#This Row],[PRCount_W1]]+Merge7[[#This Row],[IssueCount_W1]]+Merge7[[#This Row],[CommitCount_W1]]</f>
        <v>4</v>
      </c>
      <c r="J244">
        <f>3*Merge7[[#This Row],[PRCountW2]]+Merge7[[#This Row],[IssueCountW2]]+Merge7[[#This Row],[CommitCountW2]]</f>
        <v>16</v>
      </c>
      <c r="K24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244">
        <f>SUM(Merge7[[#This Row],[PRCount_W1]:[CommitCount_W1]])</f>
        <v>2</v>
      </c>
      <c r="M244">
        <f>SUM(Merge7[[#This Row],[PRCountW2]:[CommitCountW2]])</f>
        <v>8</v>
      </c>
    </row>
    <row r="245" spans="1:13" x14ac:dyDescent="0.35">
      <c r="A245" t="s">
        <v>2263</v>
      </c>
      <c r="B245">
        <v>1</v>
      </c>
      <c r="D245">
        <v>1</v>
      </c>
      <c r="E245">
        <v>4</v>
      </c>
      <c r="G245">
        <v>4</v>
      </c>
      <c r="H245">
        <v>1</v>
      </c>
      <c r="I245">
        <f>3*Merge7[[#This Row],[PRCount_W1]]+Merge7[[#This Row],[IssueCount_W1]]+Merge7[[#This Row],[CommitCount_W1]]</f>
        <v>4</v>
      </c>
      <c r="J245">
        <f>3*Merge7[[#This Row],[PRCountW2]]+Merge7[[#This Row],[IssueCountW2]]+Merge7[[#This Row],[CommitCountW2]]</f>
        <v>16</v>
      </c>
      <c r="K24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245">
        <f>SUM(Merge7[[#This Row],[PRCount_W1]:[CommitCount_W1]])</f>
        <v>2</v>
      </c>
      <c r="M245">
        <f>SUM(Merge7[[#This Row],[PRCountW2]:[CommitCountW2]])</f>
        <v>8</v>
      </c>
    </row>
    <row r="246" spans="1:13" x14ac:dyDescent="0.35">
      <c r="A246" t="s">
        <v>2364</v>
      </c>
      <c r="B246">
        <v>1</v>
      </c>
      <c r="E246">
        <v>3</v>
      </c>
      <c r="G246">
        <v>3</v>
      </c>
      <c r="H246">
        <v>0</v>
      </c>
      <c r="I246">
        <f>3*Merge7[[#This Row],[PRCount_W1]]+Merge7[[#This Row],[IssueCount_W1]]+Merge7[[#This Row],[CommitCount_W1]]</f>
        <v>3</v>
      </c>
      <c r="J246">
        <f>3*Merge7[[#This Row],[PRCountW2]]+Merge7[[#This Row],[IssueCountW2]]+Merge7[[#This Row],[CommitCountW2]]</f>
        <v>12</v>
      </c>
      <c r="K24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246">
        <f>SUM(Merge7[[#This Row],[PRCount_W1]:[CommitCount_W1]])</f>
        <v>1</v>
      </c>
      <c r="M246">
        <f>SUM(Merge7[[#This Row],[PRCountW2]:[CommitCountW2]])</f>
        <v>6</v>
      </c>
    </row>
    <row r="247" spans="1:13" x14ac:dyDescent="0.35">
      <c r="A247" t="s">
        <v>9</v>
      </c>
      <c r="B247">
        <v>1</v>
      </c>
      <c r="C247">
        <v>6</v>
      </c>
      <c r="D247">
        <v>1</v>
      </c>
      <c r="F247">
        <v>5</v>
      </c>
      <c r="H247">
        <v>1</v>
      </c>
      <c r="I247">
        <f>3*Merge7[[#This Row],[PRCount_W1]]+Merge7[[#This Row],[IssueCount_W1]]+Merge7[[#This Row],[CommitCount_W1]]</f>
        <v>10</v>
      </c>
      <c r="J247">
        <f>3*Merge7[[#This Row],[PRCountW2]]+Merge7[[#This Row],[IssueCountW2]]+Merge7[[#This Row],[CommitCountW2]]</f>
        <v>5</v>
      </c>
      <c r="K24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247">
        <f>SUM(Merge7[[#This Row],[PRCount_W1]:[CommitCount_W1]])</f>
        <v>8</v>
      </c>
      <c r="M247">
        <f>SUM(Merge7[[#This Row],[PRCountW2]:[CommitCountW2]])</f>
        <v>5</v>
      </c>
    </row>
    <row r="248" spans="1:13" x14ac:dyDescent="0.35">
      <c r="A248" t="s">
        <v>2165</v>
      </c>
      <c r="B248">
        <v>1</v>
      </c>
      <c r="D248">
        <v>1</v>
      </c>
      <c r="E248">
        <v>2</v>
      </c>
      <c r="F248">
        <v>2</v>
      </c>
      <c r="G248">
        <v>1</v>
      </c>
      <c r="H248">
        <v>1</v>
      </c>
      <c r="I248">
        <f>3*Merge7[[#This Row],[PRCount_W1]]+Merge7[[#This Row],[IssueCount_W1]]+Merge7[[#This Row],[CommitCount_W1]]</f>
        <v>4</v>
      </c>
      <c r="J248">
        <f>3*Merge7[[#This Row],[PRCountW2]]+Merge7[[#This Row],[IssueCountW2]]+Merge7[[#This Row],[CommitCountW2]]</f>
        <v>9</v>
      </c>
      <c r="K24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248">
        <f>SUM(Merge7[[#This Row],[PRCount_W1]:[CommitCount_W1]])</f>
        <v>2</v>
      </c>
      <c r="M248">
        <f>SUM(Merge7[[#This Row],[PRCountW2]:[CommitCountW2]])</f>
        <v>5</v>
      </c>
    </row>
    <row r="249" spans="1:13" x14ac:dyDescent="0.35">
      <c r="A249" t="s">
        <v>2251</v>
      </c>
      <c r="B249">
        <v>1</v>
      </c>
      <c r="D249">
        <v>1</v>
      </c>
      <c r="E249">
        <v>2</v>
      </c>
      <c r="G249">
        <v>3</v>
      </c>
      <c r="H249">
        <v>1</v>
      </c>
      <c r="I249">
        <f>3*Merge7[[#This Row],[PRCount_W1]]+Merge7[[#This Row],[IssueCount_W1]]+Merge7[[#This Row],[CommitCount_W1]]</f>
        <v>4</v>
      </c>
      <c r="J249">
        <f>3*Merge7[[#This Row],[PRCountW2]]+Merge7[[#This Row],[IssueCountW2]]+Merge7[[#This Row],[CommitCountW2]]</f>
        <v>9</v>
      </c>
      <c r="K24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249">
        <f>SUM(Merge7[[#This Row],[PRCount_W1]:[CommitCount_W1]])</f>
        <v>2</v>
      </c>
      <c r="M249">
        <f>SUM(Merge7[[#This Row],[PRCountW2]:[CommitCountW2]])</f>
        <v>5</v>
      </c>
    </row>
    <row r="250" spans="1:13" x14ac:dyDescent="0.35">
      <c r="A250" t="s">
        <v>1187</v>
      </c>
      <c r="B250">
        <v>1</v>
      </c>
      <c r="C250">
        <v>1</v>
      </c>
      <c r="D250">
        <v>1</v>
      </c>
      <c r="E250">
        <v>2</v>
      </c>
      <c r="G250">
        <v>2</v>
      </c>
      <c r="H250">
        <v>1</v>
      </c>
      <c r="I250">
        <f>3*Merge7[[#This Row],[PRCount_W1]]+Merge7[[#This Row],[IssueCount_W1]]+Merge7[[#This Row],[CommitCount_W1]]</f>
        <v>5</v>
      </c>
      <c r="J250">
        <f>3*Merge7[[#This Row],[PRCountW2]]+Merge7[[#This Row],[IssueCountW2]]+Merge7[[#This Row],[CommitCountW2]]</f>
        <v>8</v>
      </c>
      <c r="K25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250">
        <f>SUM(Merge7[[#This Row],[PRCount_W1]:[CommitCount_W1]])</f>
        <v>3</v>
      </c>
      <c r="M250">
        <f>SUM(Merge7[[#This Row],[PRCountW2]:[CommitCountW2]])</f>
        <v>4</v>
      </c>
    </row>
    <row r="251" spans="1:13" x14ac:dyDescent="0.35">
      <c r="A251" t="s">
        <v>2148</v>
      </c>
      <c r="B251">
        <v>1</v>
      </c>
      <c r="D251">
        <v>2</v>
      </c>
      <c r="E251">
        <v>2</v>
      </c>
      <c r="G251">
        <v>2</v>
      </c>
      <c r="H251">
        <v>1</v>
      </c>
      <c r="I251">
        <f>3*Merge7[[#This Row],[PRCount_W1]]+Merge7[[#This Row],[IssueCount_W1]]+Merge7[[#This Row],[CommitCount_W1]]</f>
        <v>5</v>
      </c>
      <c r="J251">
        <f>3*Merge7[[#This Row],[PRCountW2]]+Merge7[[#This Row],[IssueCountW2]]+Merge7[[#This Row],[CommitCountW2]]</f>
        <v>8</v>
      </c>
      <c r="K25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251">
        <f>SUM(Merge7[[#This Row],[PRCount_W1]:[CommitCount_W1]])</f>
        <v>3</v>
      </c>
      <c r="M251">
        <f>SUM(Merge7[[#This Row],[PRCountW2]:[CommitCountW2]])</f>
        <v>4</v>
      </c>
    </row>
    <row r="252" spans="1:13" x14ac:dyDescent="0.35">
      <c r="A252" t="s">
        <v>374</v>
      </c>
      <c r="B252">
        <v>1</v>
      </c>
      <c r="C252">
        <v>1</v>
      </c>
      <c r="E252">
        <v>2</v>
      </c>
      <c r="G252">
        <v>2</v>
      </c>
      <c r="H252">
        <v>0</v>
      </c>
      <c r="I252">
        <f>3*Merge7[[#This Row],[PRCount_W1]]+Merge7[[#This Row],[IssueCount_W1]]+Merge7[[#This Row],[CommitCount_W1]]</f>
        <v>4</v>
      </c>
      <c r="J252">
        <f>3*Merge7[[#This Row],[PRCountW2]]+Merge7[[#This Row],[IssueCountW2]]+Merge7[[#This Row],[CommitCountW2]]</f>
        <v>8</v>
      </c>
      <c r="K25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Newcommer</v>
      </c>
      <c r="L252">
        <f>SUM(Merge7[[#This Row],[PRCount_W1]:[CommitCount_W1]])</f>
        <v>2</v>
      </c>
      <c r="M252">
        <f>SUM(Merge7[[#This Row],[PRCountW2]:[CommitCountW2]])</f>
        <v>4</v>
      </c>
    </row>
    <row r="253" spans="1:13" x14ac:dyDescent="0.35">
      <c r="A253" t="s">
        <v>2256</v>
      </c>
      <c r="B253">
        <v>1</v>
      </c>
      <c r="D253">
        <v>1</v>
      </c>
      <c r="E253">
        <v>3</v>
      </c>
      <c r="F253">
        <v>1</v>
      </c>
      <c r="H253">
        <v>0</v>
      </c>
      <c r="I253">
        <f>3*Merge7[[#This Row],[PRCount_W1]]+Merge7[[#This Row],[IssueCount_W1]]+Merge7[[#This Row],[CommitCount_W1]]</f>
        <v>4</v>
      </c>
      <c r="J253">
        <f>3*Merge7[[#This Row],[PRCountW2]]+Merge7[[#This Row],[IssueCountW2]]+Merge7[[#This Row],[CommitCountW2]]</f>
        <v>10</v>
      </c>
      <c r="K25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Newcommer</v>
      </c>
      <c r="L253">
        <f>SUM(Merge7[[#This Row],[PRCount_W1]:[CommitCount_W1]])</f>
        <v>2</v>
      </c>
      <c r="M253">
        <f>SUM(Merge7[[#This Row],[PRCountW2]:[CommitCountW2]])</f>
        <v>4</v>
      </c>
    </row>
    <row r="254" spans="1:13" x14ac:dyDescent="0.35">
      <c r="A254" t="s">
        <v>2188</v>
      </c>
      <c r="B254">
        <v>1</v>
      </c>
      <c r="D254">
        <v>1</v>
      </c>
      <c r="E254">
        <v>2</v>
      </c>
      <c r="G254">
        <v>2</v>
      </c>
      <c r="H254">
        <v>1</v>
      </c>
      <c r="I254">
        <f>3*Merge7[[#This Row],[PRCount_W1]]+Merge7[[#This Row],[IssueCount_W1]]+Merge7[[#This Row],[CommitCount_W1]]</f>
        <v>4</v>
      </c>
      <c r="J254">
        <f>3*Merge7[[#This Row],[PRCountW2]]+Merge7[[#This Row],[IssueCountW2]]+Merge7[[#This Row],[CommitCountW2]]</f>
        <v>8</v>
      </c>
      <c r="K25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254">
        <f>SUM(Merge7[[#This Row],[PRCount_W1]:[CommitCount_W1]])</f>
        <v>2</v>
      </c>
      <c r="M254">
        <f>SUM(Merge7[[#This Row],[PRCountW2]:[CommitCountW2]])</f>
        <v>4</v>
      </c>
    </row>
    <row r="255" spans="1:13" x14ac:dyDescent="0.35">
      <c r="A255" t="s">
        <v>2201</v>
      </c>
      <c r="B255">
        <v>1</v>
      </c>
      <c r="D255">
        <v>1</v>
      </c>
      <c r="E255">
        <v>2</v>
      </c>
      <c r="G255">
        <v>2</v>
      </c>
      <c r="H255">
        <v>0</v>
      </c>
      <c r="I255">
        <f>3*Merge7[[#This Row],[PRCount_W1]]+Merge7[[#This Row],[IssueCount_W1]]+Merge7[[#This Row],[CommitCount_W1]]</f>
        <v>4</v>
      </c>
      <c r="J255">
        <f>3*Merge7[[#This Row],[PRCountW2]]+Merge7[[#This Row],[IssueCountW2]]+Merge7[[#This Row],[CommitCountW2]]</f>
        <v>8</v>
      </c>
      <c r="K25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Newcommer</v>
      </c>
      <c r="L255">
        <f>SUM(Merge7[[#This Row],[PRCount_W1]:[CommitCount_W1]])</f>
        <v>2</v>
      </c>
      <c r="M255">
        <f>SUM(Merge7[[#This Row],[PRCountW2]:[CommitCountW2]])</f>
        <v>4</v>
      </c>
    </row>
    <row r="256" spans="1:13" x14ac:dyDescent="0.35">
      <c r="A256" t="s">
        <v>2258</v>
      </c>
      <c r="B256">
        <v>1</v>
      </c>
      <c r="D256">
        <v>1</v>
      </c>
      <c r="E256">
        <v>1</v>
      </c>
      <c r="G256">
        <v>3</v>
      </c>
      <c r="H256">
        <v>1</v>
      </c>
      <c r="I256">
        <f>3*Merge7[[#This Row],[PRCount_W1]]+Merge7[[#This Row],[IssueCount_W1]]+Merge7[[#This Row],[CommitCount_W1]]</f>
        <v>4</v>
      </c>
      <c r="J256">
        <f>3*Merge7[[#This Row],[PRCountW2]]+Merge7[[#This Row],[IssueCountW2]]+Merge7[[#This Row],[CommitCountW2]]</f>
        <v>6</v>
      </c>
      <c r="K25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256">
        <f>SUM(Merge7[[#This Row],[PRCount_W1]:[CommitCount_W1]])</f>
        <v>2</v>
      </c>
      <c r="M256">
        <f>SUM(Merge7[[#This Row],[PRCountW2]:[CommitCountW2]])</f>
        <v>4</v>
      </c>
    </row>
    <row r="257" spans="1:13" x14ac:dyDescent="0.35">
      <c r="A257" t="s">
        <v>2454</v>
      </c>
      <c r="B257">
        <v>1</v>
      </c>
      <c r="E257">
        <v>1</v>
      </c>
      <c r="G257">
        <v>3</v>
      </c>
      <c r="H257">
        <v>0</v>
      </c>
      <c r="I257">
        <f>3*Merge7[[#This Row],[PRCount_W1]]+Merge7[[#This Row],[IssueCount_W1]]+Merge7[[#This Row],[CommitCount_W1]]</f>
        <v>3</v>
      </c>
      <c r="J257">
        <f>3*Merge7[[#This Row],[PRCountW2]]+Merge7[[#This Row],[IssueCountW2]]+Merge7[[#This Row],[CommitCountW2]]</f>
        <v>6</v>
      </c>
      <c r="K25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257">
        <f>SUM(Merge7[[#This Row],[PRCount_W1]:[CommitCount_W1]])</f>
        <v>1</v>
      </c>
      <c r="M257">
        <f>SUM(Merge7[[#This Row],[PRCountW2]:[CommitCountW2]])</f>
        <v>4</v>
      </c>
    </row>
    <row r="258" spans="1:13" x14ac:dyDescent="0.35">
      <c r="A258" t="s">
        <v>2070</v>
      </c>
      <c r="B258">
        <v>1</v>
      </c>
      <c r="D258">
        <v>3</v>
      </c>
      <c r="E258">
        <v>1</v>
      </c>
      <c r="G258">
        <v>2</v>
      </c>
      <c r="H258">
        <v>1</v>
      </c>
      <c r="I258">
        <f>3*Merge7[[#This Row],[PRCount_W1]]+Merge7[[#This Row],[IssueCount_W1]]+Merge7[[#This Row],[CommitCount_W1]]</f>
        <v>6</v>
      </c>
      <c r="J258">
        <f>3*Merge7[[#This Row],[PRCountW2]]+Merge7[[#This Row],[IssueCountW2]]+Merge7[[#This Row],[CommitCountW2]]</f>
        <v>5</v>
      </c>
      <c r="K25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258">
        <f>SUM(Merge7[[#This Row],[PRCount_W1]:[CommitCount_W1]])</f>
        <v>4</v>
      </c>
      <c r="M258">
        <f>SUM(Merge7[[#This Row],[PRCountW2]:[CommitCountW2]])</f>
        <v>3</v>
      </c>
    </row>
    <row r="259" spans="1:13" x14ac:dyDescent="0.35">
      <c r="A259" t="s">
        <v>1639</v>
      </c>
      <c r="B259">
        <v>1</v>
      </c>
      <c r="C259">
        <v>1</v>
      </c>
      <c r="D259">
        <v>1</v>
      </c>
      <c r="F259">
        <v>3</v>
      </c>
      <c r="H259">
        <v>1</v>
      </c>
      <c r="I259">
        <f>3*Merge7[[#This Row],[PRCount_W1]]+Merge7[[#This Row],[IssueCount_W1]]+Merge7[[#This Row],[CommitCount_W1]]</f>
        <v>5</v>
      </c>
      <c r="J259">
        <f>3*Merge7[[#This Row],[PRCountW2]]+Merge7[[#This Row],[IssueCountW2]]+Merge7[[#This Row],[CommitCountW2]]</f>
        <v>3</v>
      </c>
      <c r="K25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Contributor</v>
      </c>
      <c r="L259">
        <f>SUM(Merge7[[#This Row],[PRCount_W1]:[CommitCount_W1]])</f>
        <v>3</v>
      </c>
      <c r="M259">
        <f>SUM(Merge7[[#This Row],[PRCountW2]:[CommitCountW2]])</f>
        <v>3</v>
      </c>
    </row>
    <row r="260" spans="1:13" x14ac:dyDescent="0.35">
      <c r="A260" t="s">
        <v>2146</v>
      </c>
      <c r="B260">
        <v>1</v>
      </c>
      <c r="D260">
        <v>2</v>
      </c>
      <c r="E260">
        <v>1</v>
      </c>
      <c r="G260">
        <v>2</v>
      </c>
      <c r="H260">
        <v>1</v>
      </c>
      <c r="I260">
        <f>3*Merge7[[#This Row],[PRCount_W1]]+Merge7[[#This Row],[IssueCount_W1]]+Merge7[[#This Row],[CommitCount_W1]]</f>
        <v>5</v>
      </c>
      <c r="J260">
        <f>3*Merge7[[#This Row],[PRCountW2]]+Merge7[[#This Row],[IssueCountW2]]+Merge7[[#This Row],[CommitCountW2]]</f>
        <v>5</v>
      </c>
      <c r="K26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260">
        <f>SUM(Merge7[[#This Row],[PRCount_W1]:[CommitCount_W1]])</f>
        <v>3</v>
      </c>
      <c r="M260">
        <f>SUM(Merge7[[#This Row],[PRCountW2]:[CommitCountW2]])</f>
        <v>3</v>
      </c>
    </row>
    <row r="261" spans="1:13" x14ac:dyDescent="0.35">
      <c r="A261" t="s">
        <v>2126</v>
      </c>
      <c r="B261">
        <v>1</v>
      </c>
      <c r="D261">
        <v>2</v>
      </c>
      <c r="E261">
        <v>1</v>
      </c>
      <c r="G261">
        <v>2</v>
      </c>
      <c r="H261">
        <v>1</v>
      </c>
      <c r="I261">
        <f>3*Merge7[[#This Row],[PRCount_W1]]+Merge7[[#This Row],[IssueCount_W1]]+Merge7[[#This Row],[CommitCount_W1]]</f>
        <v>5</v>
      </c>
      <c r="J261">
        <f>3*Merge7[[#This Row],[PRCountW2]]+Merge7[[#This Row],[IssueCountW2]]+Merge7[[#This Row],[CommitCountW2]]</f>
        <v>5</v>
      </c>
      <c r="K26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261">
        <f>SUM(Merge7[[#This Row],[PRCount_W1]:[CommitCount_W1]])</f>
        <v>3</v>
      </c>
      <c r="M261">
        <f>SUM(Merge7[[#This Row],[PRCountW2]:[CommitCountW2]])</f>
        <v>3</v>
      </c>
    </row>
    <row r="262" spans="1:13" x14ac:dyDescent="0.35">
      <c r="A262" t="s">
        <v>2145</v>
      </c>
      <c r="B262">
        <v>1</v>
      </c>
      <c r="D262">
        <v>2</v>
      </c>
      <c r="E262">
        <v>1</v>
      </c>
      <c r="G262">
        <v>2</v>
      </c>
      <c r="H262">
        <v>1</v>
      </c>
      <c r="I262">
        <f>3*Merge7[[#This Row],[PRCount_W1]]+Merge7[[#This Row],[IssueCount_W1]]+Merge7[[#This Row],[CommitCount_W1]]</f>
        <v>5</v>
      </c>
      <c r="J262">
        <f>3*Merge7[[#This Row],[PRCountW2]]+Merge7[[#This Row],[IssueCountW2]]+Merge7[[#This Row],[CommitCountW2]]</f>
        <v>5</v>
      </c>
      <c r="K26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262">
        <f>SUM(Merge7[[#This Row],[PRCount_W1]:[CommitCount_W1]])</f>
        <v>3</v>
      </c>
      <c r="M262">
        <f>SUM(Merge7[[#This Row],[PRCountW2]:[CommitCountW2]])</f>
        <v>3</v>
      </c>
    </row>
    <row r="263" spans="1:13" x14ac:dyDescent="0.35">
      <c r="A263" t="s">
        <v>2127</v>
      </c>
      <c r="B263">
        <v>1</v>
      </c>
      <c r="D263">
        <v>2</v>
      </c>
      <c r="E263">
        <v>1</v>
      </c>
      <c r="G263">
        <v>2</v>
      </c>
      <c r="H263">
        <v>1</v>
      </c>
      <c r="I263">
        <f>3*Merge7[[#This Row],[PRCount_W1]]+Merge7[[#This Row],[IssueCount_W1]]+Merge7[[#This Row],[CommitCount_W1]]</f>
        <v>5</v>
      </c>
      <c r="J263">
        <f>3*Merge7[[#This Row],[PRCountW2]]+Merge7[[#This Row],[IssueCountW2]]+Merge7[[#This Row],[CommitCountW2]]</f>
        <v>5</v>
      </c>
      <c r="K26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263">
        <f>SUM(Merge7[[#This Row],[PRCount_W1]:[CommitCount_W1]])</f>
        <v>3</v>
      </c>
      <c r="M263">
        <f>SUM(Merge7[[#This Row],[PRCountW2]:[CommitCountW2]])</f>
        <v>3</v>
      </c>
    </row>
    <row r="264" spans="1:13" x14ac:dyDescent="0.35">
      <c r="A264" t="s">
        <v>2150</v>
      </c>
      <c r="B264">
        <v>1</v>
      </c>
      <c r="D264">
        <v>2</v>
      </c>
      <c r="E264">
        <v>1</v>
      </c>
      <c r="G264">
        <v>2</v>
      </c>
      <c r="H264">
        <v>1</v>
      </c>
      <c r="I264">
        <f>3*Merge7[[#This Row],[PRCount_W1]]+Merge7[[#This Row],[IssueCount_W1]]+Merge7[[#This Row],[CommitCount_W1]]</f>
        <v>5</v>
      </c>
      <c r="J264">
        <f>3*Merge7[[#This Row],[PRCountW2]]+Merge7[[#This Row],[IssueCountW2]]+Merge7[[#This Row],[CommitCountW2]]</f>
        <v>5</v>
      </c>
      <c r="K26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264">
        <f>SUM(Merge7[[#This Row],[PRCount_W1]:[CommitCount_W1]])</f>
        <v>3</v>
      </c>
      <c r="M264">
        <f>SUM(Merge7[[#This Row],[PRCountW2]:[CommitCountW2]])</f>
        <v>3</v>
      </c>
    </row>
    <row r="265" spans="1:13" x14ac:dyDescent="0.35">
      <c r="A265" t="s">
        <v>2090</v>
      </c>
      <c r="B265">
        <v>1</v>
      </c>
      <c r="D265">
        <v>1</v>
      </c>
      <c r="E265">
        <v>1</v>
      </c>
      <c r="G265">
        <v>2</v>
      </c>
      <c r="H265">
        <v>1</v>
      </c>
      <c r="I265">
        <f>3*Merge7[[#This Row],[PRCount_W1]]+Merge7[[#This Row],[IssueCount_W1]]+Merge7[[#This Row],[CommitCount_W1]]</f>
        <v>4</v>
      </c>
      <c r="J265">
        <f>3*Merge7[[#This Row],[PRCountW2]]+Merge7[[#This Row],[IssueCountW2]]+Merge7[[#This Row],[CommitCountW2]]</f>
        <v>5</v>
      </c>
      <c r="K26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265">
        <f>SUM(Merge7[[#This Row],[PRCount_W1]:[CommitCount_W1]])</f>
        <v>2</v>
      </c>
      <c r="M265">
        <f>SUM(Merge7[[#This Row],[PRCountW2]:[CommitCountW2]])</f>
        <v>3</v>
      </c>
    </row>
    <row r="266" spans="1:13" x14ac:dyDescent="0.35">
      <c r="A266" t="s">
        <v>2183</v>
      </c>
      <c r="B266">
        <v>1</v>
      </c>
      <c r="D266">
        <v>1</v>
      </c>
      <c r="E266">
        <v>1</v>
      </c>
      <c r="G266">
        <v>2</v>
      </c>
      <c r="H266">
        <v>0</v>
      </c>
      <c r="I266">
        <f>3*Merge7[[#This Row],[PRCount_W1]]+Merge7[[#This Row],[IssueCount_W1]]+Merge7[[#This Row],[CommitCount_W1]]</f>
        <v>4</v>
      </c>
      <c r="J266">
        <f>3*Merge7[[#This Row],[PRCountW2]]+Merge7[[#This Row],[IssueCountW2]]+Merge7[[#This Row],[CommitCountW2]]</f>
        <v>5</v>
      </c>
      <c r="K26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Newcommer</v>
      </c>
      <c r="L266">
        <f>SUM(Merge7[[#This Row],[PRCount_W1]:[CommitCount_W1]])</f>
        <v>2</v>
      </c>
      <c r="M266">
        <f>SUM(Merge7[[#This Row],[PRCountW2]:[CommitCountW2]])</f>
        <v>3</v>
      </c>
    </row>
    <row r="267" spans="1:13" x14ac:dyDescent="0.35">
      <c r="A267" t="s">
        <v>2247</v>
      </c>
      <c r="B267">
        <v>1</v>
      </c>
      <c r="D267">
        <v>1</v>
      </c>
      <c r="E267">
        <v>1</v>
      </c>
      <c r="G267">
        <v>2</v>
      </c>
      <c r="H267">
        <v>1</v>
      </c>
      <c r="I267">
        <f>3*Merge7[[#This Row],[PRCount_W1]]+Merge7[[#This Row],[IssueCount_W1]]+Merge7[[#This Row],[CommitCount_W1]]</f>
        <v>4</v>
      </c>
      <c r="J267">
        <f>3*Merge7[[#This Row],[PRCountW2]]+Merge7[[#This Row],[IssueCountW2]]+Merge7[[#This Row],[CommitCountW2]]</f>
        <v>5</v>
      </c>
      <c r="K26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267">
        <f>SUM(Merge7[[#This Row],[PRCount_W1]:[CommitCount_W1]])</f>
        <v>2</v>
      </c>
      <c r="M267">
        <f>SUM(Merge7[[#This Row],[PRCountW2]:[CommitCountW2]])</f>
        <v>3</v>
      </c>
    </row>
    <row r="268" spans="1:13" x14ac:dyDescent="0.35">
      <c r="A268" t="s">
        <v>2375</v>
      </c>
      <c r="B268">
        <v>1</v>
      </c>
      <c r="F268">
        <v>3</v>
      </c>
      <c r="H268">
        <v>0</v>
      </c>
      <c r="I268">
        <f>3*Merge7[[#This Row],[PRCount_W1]]+Merge7[[#This Row],[IssueCount_W1]]+Merge7[[#This Row],[CommitCount_W1]]</f>
        <v>3</v>
      </c>
      <c r="J268">
        <f>3*Merge7[[#This Row],[PRCountW2]]+Merge7[[#This Row],[IssueCountW2]]+Merge7[[#This Row],[CommitCountW2]]</f>
        <v>3</v>
      </c>
      <c r="K26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268">
        <f>SUM(Merge7[[#This Row],[PRCount_W1]:[CommitCount_W1]])</f>
        <v>1</v>
      </c>
      <c r="M268">
        <f>SUM(Merge7[[#This Row],[PRCountW2]:[CommitCountW2]])</f>
        <v>3</v>
      </c>
    </row>
    <row r="269" spans="1:13" x14ac:dyDescent="0.35">
      <c r="A269" t="s">
        <v>2063</v>
      </c>
      <c r="B269">
        <v>1</v>
      </c>
      <c r="D269">
        <v>4</v>
      </c>
      <c r="E269">
        <v>2</v>
      </c>
      <c r="H269">
        <v>0</v>
      </c>
      <c r="I269">
        <f>3*Merge7[[#This Row],[PRCount_W1]]+Merge7[[#This Row],[IssueCount_W1]]+Merge7[[#This Row],[CommitCount_W1]]</f>
        <v>7</v>
      </c>
      <c r="J269">
        <f>3*Merge7[[#This Row],[PRCountW2]]+Merge7[[#This Row],[IssueCountW2]]+Merge7[[#This Row],[CommitCountW2]]</f>
        <v>6</v>
      </c>
      <c r="K26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Newcommer</v>
      </c>
      <c r="L269">
        <f>SUM(Merge7[[#This Row],[PRCount_W1]:[CommitCount_W1]])</f>
        <v>5</v>
      </c>
      <c r="M269">
        <f>SUM(Merge7[[#This Row],[PRCountW2]:[CommitCountW2]])</f>
        <v>2</v>
      </c>
    </row>
    <row r="270" spans="1:13" x14ac:dyDescent="0.35">
      <c r="A270" t="s">
        <v>1132</v>
      </c>
      <c r="B270">
        <v>1</v>
      </c>
      <c r="C270">
        <v>1</v>
      </c>
      <c r="D270">
        <v>2</v>
      </c>
      <c r="E270">
        <v>2</v>
      </c>
      <c r="H270">
        <v>1</v>
      </c>
      <c r="I270">
        <f>3*Merge7[[#This Row],[PRCount_W1]]+Merge7[[#This Row],[IssueCount_W1]]+Merge7[[#This Row],[CommitCount_W1]]</f>
        <v>6</v>
      </c>
      <c r="J270">
        <f>3*Merge7[[#This Row],[PRCountW2]]+Merge7[[#This Row],[IssueCountW2]]+Merge7[[#This Row],[CommitCountW2]]</f>
        <v>6</v>
      </c>
      <c r="K27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270">
        <f>SUM(Merge7[[#This Row],[PRCount_W1]:[CommitCount_W1]])</f>
        <v>4</v>
      </c>
      <c r="M270">
        <f>SUM(Merge7[[#This Row],[PRCountW2]:[CommitCountW2]])</f>
        <v>2</v>
      </c>
    </row>
    <row r="271" spans="1:13" x14ac:dyDescent="0.35">
      <c r="A271" t="s">
        <v>1693</v>
      </c>
      <c r="B271">
        <v>1</v>
      </c>
      <c r="C271">
        <v>1</v>
      </c>
      <c r="D271">
        <v>1</v>
      </c>
      <c r="E271">
        <v>1</v>
      </c>
      <c r="G271">
        <v>1</v>
      </c>
      <c r="H271">
        <v>1</v>
      </c>
      <c r="I271">
        <f>3*Merge7[[#This Row],[PRCount_W1]]+Merge7[[#This Row],[IssueCount_W1]]+Merge7[[#This Row],[CommitCount_W1]]</f>
        <v>5</v>
      </c>
      <c r="J271">
        <f>3*Merge7[[#This Row],[PRCountW2]]+Merge7[[#This Row],[IssueCountW2]]+Merge7[[#This Row],[CommitCountW2]]</f>
        <v>4</v>
      </c>
      <c r="K27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271">
        <f>SUM(Merge7[[#This Row],[PRCount_W1]:[CommitCount_W1]])</f>
        <v>3</v>
      </c>
      <c r="M271">
        <f>SUM(Merge7[[#This Row],[PRCountW2]:[CommitCountW2]])</f>
        <v>2</v>
      </c>
    </row>
    <row r="272" spans="1:13" x14ac:dyDescent="0.35">
      <c r="A272" t="s">
        <v>2103</v>
      </c>
      <c r="B272">
        <v>1</v>
      </c>
      <c r="D272">
        <v>2</v>
      </c>
      <c r="E272">
        <v>2</v>
      </c>
      <c r="H272">
        <v>0</v>
      </c>
      <c r="I272">
        <f>3*Merge7[[#This Row],[PRCount_W1]]+Merge7[[#This Row],[IssueCount_W1]]+Merge7[[#This Row],[CommitCount_W1]]</f>
        <v>5</v>
      </c>
      <c r="J272">
        <f>3*Merge7[[#This Row],[PRCountW2]]+Merge7[[#This Row],[IssueCountW2]]+Merge7[[#This Row],[CommitCountW2]]</f>
        <v>6</v>
      </c>
      <c r="K27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Newcommer</v>
      </c>
      <c r="L272">
        <f>SUM(Merge7[[#This Row],[PRCount_W1]:[CommitCount_W1]])</f>
        <v>3</v>
      </c>
      <c r="M272">
        <f>SUM(Merge7[[#This Row],[PRCountW2]:[CommitCountW2]])</f>
        <v>2</v>
      </c>
    </row>
    <row r="273" spans="1:13" x14ac:dyDescent="0.35">
      <c r="A273" t="s">
        <v>2101</v>
      </c>
      <c r="B273">
        <v>1</v>
      </c>
      <c r="D273">
        <v>2</v>
      </c>
      <c r="E273">
        <v>1</v>
      </c>
      <c r="G273">
        <v>1</v>
      </c>
      <c r="H273">
        <v>1</v>
      </c>
      <c r="I273">
        <f>3*Merge7[[#This Row],[PRCount_W1]]+Merge7[[#This Row],[IssueCount_W1]]+Merge7[[#This Row],[CommitCount_W1]]</f>
        <v>5</v>
      </c>
      <c r="J273">
        <f>3*Merge7[[#This Row],[PRCountW2]]+Merge7[[#This Row],[IssueCountW2]]+Merge7[[#This Row],[CommitCountW2]]</f>
        <v>4</v>
      </c>
      <c r="K27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273">
        <f>SUM(Merge7[[#This Row],[PRCount_W1]:[CommitCount_W1]])</f>
        <v>3</v>
      </c>
      <c r="M273">
        <f>SUM(Merge7[[#This Row],[PRCountW2]:[CommitCountW2]])</f>
        <v>2</v>
      </c>
    </row>
    <row r="274" spans="1:13" x14ac:dyDescent="0.35">
      <c r="A274" t="s">
        <v>2134</v>
      </c>
      <c r="B274">
        <v>1</v>
      </c>
      <c r="D274">
        <v>2</v>
      </c>
      <c r="E274">
        <v>1</v>
      </c>
      <c r="G274">
        <v>1</v>
      </c>
      <c r="H274">
        <v>1</v>
      </c>
      <c r="I274">
        <f>3*Merge7[[#This Row],[PRCount_W1]]+Merge7[[#This Row],[IssueCount_W1]]+Merge7[[#This Row],[CommitCount_W1]]</f>
        <v>5</v>
      </c>
      <c r="J274">
        <f>3*Merge7[[#This Row],[PRCountW2]]+Merge7[[#This Row],[IssueCountW2]]+Merge7[[#This Row],[CommitCountW2]]</f>
        <v>4</v>
      </c>
      <c r="K27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274">
        <f>SUM(Merge7[[#This Row],[PRCount_W1]:[CommitCount_W1]])</f>
        <v>3</v>
      </c>
      <c r="M274">
        <f>SUM(Merge7[[#This Row],[PRCountW2]:[CommitCountW2]])</f>
        <v>2</v>
      </c>
    </row>
    <row r="275" spans="1:13" x14ac:dyDescent="0.35">
      <c r="A275" t="s">
        <v>2143</v>
      </c>
      <c r="B275">
        <v>1</v>
      </c>
      <c r="D275">
        <v>2</v>
      </c>
      <c r="G275">
        <v>2</v>
      </c>
      <c r="H275">
        <v>1</v>
      </c>
      <c r="I275">
        <f>3*Merge7[[#This Row],[PRCount_W1]]+Merge7[[#This Row],[IssueCount_W1]]+Merge7[[#This Row],[CommitCount_W1]]</f>
        <v>5</v>
      </c>
      <c r="J275">
        <f>3*Merge7[[#This Row],[PRCountW2]]+Merge7[[#This Row],[IssueCountW2]]+Merge7[[#This Row],[CommitCountW2]]</f>
        <v>2</v>
      </c>
      <c r="K27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Contributor</v>
      </c>
      <c r="L275">
        <f>SUM(Merge7[[#This Row],[PRCount_W1]:[CommitCount_W1]])</f>
        <v>3</v>
      </c>
      <c r="M275">
        <f>SUM(Merge7[[#This Row],[PRCountW2]:[CommitCountW2]])</f>
        <v>2</v>
      </c>
    </row>
    <row r="276" spans="1:13" x14ac:dyDescent="0.35">
      <c r="A276" t="s">
        <v>1440</v>
      </c>
      <c r="B276">
        <v>1</v>
      </c>
      <c r="C276">
        <v>1</v>
      </c>
      <c r="E276">
        <v>1</v>
      </c>
      <c r="F276">
        <v>1</v>
      </c>
      <c r="H276">
        <v>0</v>
      </c>
      <c r="I276">
        <f>3*Merge7[[#This Row],[PRCount_W1]]+Merge7[[#This Row],[IssueCount_W1]]+Merge7[[#This Row],[CommitCount_W1]]</f>
        <v>4</v>
      </c>
      <c r="J276">
        <f>3*Merge7[[#This Row],[PRCountW2]]+Merge7[[#This Row],[IssueCountW2]]+Merge7[[#This Row],[CommitCountW2]]</f>
        <v>4</v>
      </c>
      <c r="K27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Newcommer</v>
      </c>
      <c r="L276">
        <f>SUM(Merge7[[#This Row],[PRCount_W1]:[CommitCount_W1]])</f>
        <v>2</v>
      </c>
      <c r="M276">
        <f>SUM(Merge7[[#This Row],[PRCountW2]:[CommitCountW2]])</f>
        <v>2</v>
      </c>
    </row>
    <row r="277" spans="1:13" x14ac:dyDescent="0.35">
      <c r="A277" t="s">
        <v>2181</v>
      </c>
      <c r="B277">
        <v>1</v>
      </c>
      <c r="D277">
        <v>1</v>
      </c>
      <c r="E277">
        <v>1</v>
      </c>
      <c r="G277">
        <v>1</v>
      </c>
      <c r="H277">
        <v>0</v>
      </c>
      <c r="I277">
        <f>3*Merge7[[#This Row],[PRCount_W1]]+Merge7[[#This Row],[IssueCount_W1]]+Merge7[[#This Row],[CommitCount_W1]]</f>
        <v>4</v>
      </c>
      <c r="J277">
        <f>3*Merge7[[#This Row],[PRCountW2]]+Merge7[[#This Row],[IssueCountW2]]+Merge7[[#This Row],[CommitCountW2]]</f>
        <v>4</v>
      </c>
      <c r="K27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Newcommer</v>
      </c>
      <c r="L277">
        <f>SUM(Merge7[[#This Row],[PRCount_W1]:[CommitCount_W1]])</f>
        <v>2</v>
      </c>
      <c r="M277">
        <f>SUM(Merge7[[#This Row],[PRCountW2]:[CommitCountW2]])</f>
        <v>2</v>
      </c>
    </row>
    <row r="278" spans="1:13" x14ac:dyDescent="0.35">
      <c r="A278" t="s">
        <v>2206</v>
      </c>
      <c r="B278">
        <v>1</v>
      </c>
      <c r="D278">
        <v>1</v>
      </c>
      <c r="E278">
        <v>1</v>
      </c>
      <c r="G278">
        <v>1</v>
      </c>
      <c r="H278">
        <v>1</v>
      </c>
      <c r="I278">
        <f>3*Merge7[[#This Row],[PRCount_W1]]+Merge7[[#This Row],[IssueCount_W1]]+Merge7[[#This Row],[CommitCount_W1]]</f>
        <v>4</v>
      </c>
      <c r="J278">
        <f>3*Merge7[[#This Row],[PRCountW2]]+Merge7[[#This Row],[IssueCountW2]]+Merge7[[#This Row],[CommitCountW2]]</f>
        <v>4</v>
      </c>
      <c r="K27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Contributor</v>
      </c>
      <c r="L278">
        <f>SUM(Merge7[[#This Row],[PRCount_W1]:[CommitCount_W1]])</f>
        <v>2</v>
      </c>
      <c r="M278">
        <f>SUM(Merge7[[#This Row],[PRCountW2]:[CommitCountW2]])</f>
        <v>2</v>
      </c>
    </row>
    <row r="279" spans="1:13" x14ac:dyDescent="0.35">
      <c r="A279" t="s">
        <v>2184</v>
      </c>
      <c r="B279">
        <v>1</v>
      </c>
      <c r="D279">
        <v>1</v>
      </c>
      <c r="G279">
        <v>2</v>
      </c>
      <c r="H279">
        <v>1</v>
      </c>
      <c r="I279">
        <f>3*Merge7[[#This Row],[PRCount_W1]]+Merge7[[#This Row],[IssueCount_W1]]+Merge7[[#This Row],[CommitCount_W1]]</f>
        <v>4</v>
      </c>
      <c r="J279">
        <f>3*Merge7[[#This Row],[PRCountW2]]+Merge7[[#This Row],[IssueCountW2]]+Merge7[[#This Row],[CommitCountW2]]</f>
        <v>2</v>
      </c>
      <c r="K27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Contributor</v>
      </c>
      <c r="L279">
        <f>SUM(Merge7[[#This Row],[PRCount_W1]:[CommitCount_W1]])</f>
        <v>2</v>
      </c>
      <c r="M279">
        <f>SUM(Merge7[[#This Row],[PRCountW2]:[CommitCountW2]])</f>
        <v>2</v>
      </c>
    </row>
    <row r="280" spans="1:13" x14ac:dyDescent="0.35">
      <c r="A280" t="s">
        <v>2379</v>
      </c>
      <c r="B280">
        <v>1</v>
      </c>
      <c r="E280">
        <v>1</v>
      </c>
      <c r="F280">
        <v>1</v>
      </c>
      <c r="H280">
        <v>0</v>
      </c>
      <c r="I280">
        <f>3*Merge7[[#This Row],[PRCount_W1]]+Merge7[[#This Row],[IssueCount_W1]]+Merge7[[#This Row],[CommitCount_W1]]</f>
        <v>3</v>
      </c>
      <c r="J280">
        <f>3*Merge7[[#This Row],[PRCountW2]]+Merge7[[#This Row],[IssueCountW2]]+Merge7[[#This Row],[CommitCountW2]]</f>
        <v>4</v>
      </c>
      <c r="K28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280">
        <f>SUM(Merge7[[#This Row],[PRCount_W1]:[CommitCount_W1]])</f>
        <v>1</v>
      </c>
      <c r="M280">
        <f>SUM(Merge7[[#This Row],[PRCountW2]:[CommitCountW2]])</f>
        <v>2</v>
      </c>
    </row>
    <row r="281" spans="1:13" x14ac:dyDescent="0.35">
      <c r="A281" t="s">
        <v>2440</v>
      </c>
      <c r="B281">
        <v>1</v>
      </c>
      <c r="F281">
        <v>1</v>
      </c>
      <c r="G281">
        <v>1</v>
      </c>
      <c r="H281">
        <v>1</v>
      </c>
      <c r="I281">
        <f>3*Merge7[[#This Row],[PRCount_W1]]+Merge7[[#This Row],[IssueCount_W1]]+Merge7[[#This Row],[CommitCount_W1]]</f>
        <v>3</v>
      </c>
      <c r="J281">
        <f>3*Merge7[[#This Row],[PRCountW2]]+Merge7[[#This Row],[IssueCountW2]]+Merge7[[#This Row],[CommitCountW2]]</f>
        <v>2</v>
      </c>
      <c r="K28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Contributor</v>
      </c>
      <c r="L281">
        <f>SUM(Merge7[[#This Row],[PRCount_W1]:[CommitCount_W1]])</f>
        <v>1</v>
      </c>
      <c r="M281">
        <f>SUM(Merge7[[#This Row],[PRCountW2]:[CommitCountW2]])</f>
        <v>2</v>
      </c>
    </row>
    <row r="282" spans="1:13" x14ac:dyDescent="0.35">
      <c r="A282" t="s">
        <v>2427</v>
      </c>
      <c r="B282">
        <v>1</v>
      </c>
      <c r="E282">
        <v>2</v>
      </c>
      <c r="H282">
        <v>0</v>
      </c>
      <c r="I282">
        <f>3*Merge7[[#This Row],[PRCount_W1]]+Merge7[[#This Row],[IssueCount_W1]]+Merge7[[#This Row],[CommitCount_W1]]</f>
        <v>3</v>
      </c>
      <c r="J282">
        <f>3*Merge7[[#This Row],[PRCountW2]]+Merge7[[#This Row],[IssueCountW2]]+Merge7[[#This Row],[CommitCountW2]]</f>
        <v>6</v>
      </c>
      <c r="K28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282">
        <f>SUM(Merge7[[#This Row],[PRCount_W1]:[CommitCount_W1]])</f>
        <v>1</v>
      </c>
      <c r="M282">
        <f>SUM(Merge7[[#This Row],[PRCountW2]:[CommitCountW2]])</f>
        <v>2</v>
      </c>
    </row>
    <row r="283" spans="1:13" x14ac:dyDescent="0.35">
      <c r="A283" t="s">
        <v>2430</v>
      </c>
      <c r="B283">
        <v>1</v>
      </c>
      <c r="E283">
        <v>2</v>
      </c>
      <c r="H283">
        <v>0</v>
      </c>
      <c r="I283">
        <f>3*Merge7[[#This Row],[PRCount_W1]]+Merge7[[#This Row],[IssueCount_W1]]+Merge7[[#This Row],[CommitCount_W1]]</f>
        <v>3</v>
      </c>
      <c r="J283">
        <f>3*Merge7[[#This Row],[PRCountW2]]+Merge7[[#This Row],[IssueCountW2]]+Merge7[[#This Row],[CommitCountW2]]</f>
        <v>6</v>
      </c>
      <c r="K28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283">
        <f>SUM(Merge7[[#This Row],[PRCount_W1]:[CommitCount_W1]])</f>
        <v>1</v>
      </c>
      <c r="M283">
        <f>SUM(Merge7[[#This Row],[PRCountW2]:[CommitCountW2]])</f>
        <v>2</v>
      </c>
    </row>
    <row r="284" spans="1:13" x14ac:dyDescent="0.35">
      <c r="A284" t="s">
        <v>2436</v>
      </c>
      <c r="B284">
        <v>1</v>
      </c>
      <c r="E284">
        <v>1</v>
      </c>
      <c r="G284">
        <v>1</v>
      </c>
      <c r="H284">
        <v>0</v>
      </c>
      <c r="I284">
        <f>3*Merge7[[#This Row],[PRCount_W1]]+Merge7[[#This Row],[IssueCount_W1]]+Merge7[[#This Row],[CommitCount_W1]]</f>
        <v>3</v>
      </c>
      <c r="J284">
        <f>3*Merge7[[#This Row],[PRCountW2]]+Merge7[[#This Row],[IssueCountW2]]+Merge7[[#This Row],[CommitCountW2]]</f>
        <v>4</v>
      </c>
      <c r="K28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284">
        <f>SUM(Merge7[[#This Row],[PRCount_W1]:[CommitCount_W1]])</f>
        <v>1</v>
      </c>
      <c r="M284">
        <f>SUM(Merge7[[#This Row],[PRCountW2]:[CommitCountW2]])</f>
        <v>2</v>
      </c>
    </row>
    <row r="285" spans="1:13" x14ac:dyDescent="0.35">
      <c r="A285" t="s">
        <v>2357</v>
      </c>
      <c r="B285">
        <v>1</v>
      </c>
      <c r="E285">
        <v>1</v>
      </c>
      <c r="G285">
        <v>1</v>
      </c>
      <c r="H285">
        <v>0</v>
      </c>
      <c r="I285">
        <f>3*Merge7[[#This Row],[PRCount_W1]]+Merge7[[#This Row],[IssueCount_W1]]+Merge7[[#This Row],[CommitCount_W1]]</f>
        <v>3</v>
      </c>
      <c r="J285">
        <f>3*Merge7[[#This Row],[PRCountW2]]+Merge7[[#This Row],[IssueCountW2]]+Merge7[[#This Row],[CommitCountW2]]</f>
        <v>4</v>
      </c>
      <c r="K28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285">
        <f>SUM(Merge7[[#This Row],[PRCount_W1]:[CommitCount_W1]])</f>
        <v>1</v>
      </c>
      <c r="M285">
        <f>SUM(Merge7[[#This Row],[PRCountW2]:[CommitCountW2]])</f>
        <v>2</v>
      </c>
    </row>
    <row r="286" spans="1:13" x14ac:dyDescent="0.35">
      <c r="A286" t="s">
        <v>1838</v>
      </c>
      <c r="B286">
        <v>1</v>
      </c>
      <c r="C286">
        <v>1</v>
      </c>
      <c r="D286">
        <v>2</v>
      </c>
      <c r="F286">
        <v>1</v>
      </c>
      <c r="H286">
        <v>0</v>
      </c>
      <c r="I286">
        <f>3*Merge7[[#This Row],[PRCount_W1]]+Merge7[[#This Row],[IssueCount_W1]]+Merge7[[#This Row],[CommitCount_W1]]</f>
        <v>6</v>
      </c>
      <c r="J286">
        <f>3*Merge7[[#This Row],[PRCountW2]]+Merge7[[#This Row],[IssueCountW2]]+Merge7[[#This Row],[CommitCountW2]]</f>
        <v>1</v>
      </c>
      <c r="K28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286">
        <f>SUM(Merge7[[#This Row],[PRCount_W1]:[CommitCount_W1]])</f>
        <v>4</v>
      </c>
      <c r="M286">
        <f>SUM(Merge7[[#This Row],[PRCountW2]:[CommitCountW2]])</f>
        <v>1</v>
      </c>
    </row>
    <row r="287" spans="1:13" x14ac:dyDescent="0.35">
      <c r="A287" t="s">
        <v>2105</v>
      </c>
      <c r="B287">
        <v>1</v>
      </c>
      <c r="D287">
        <v>2</v>
      </c>
      <c r="E287">
        <v>1</v>
      </c>
      <c r="H287">
        <v>0</v>
      </c>
      <c r="I287">
        <f>3*Merge7[[#This Row],[PRCount_W1]]+Merge7[[#This Row],[IssueCount_W1]]+Merge7[[#This Row],[CommitCount_W1]]</f>
        <v>5</v>
      </c>
      <c r="J287">
        <f>3*Merge7[[#This Row],[PRCountW2]]+Merge7[[#This Row],[IssueCountW2]]+Merge7[[#This Row],[CommitCountW2]]</f>
        <v>3</v>
      </c>
      <c r="K28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287">
        <f>SUM(Merge7[[#This Row],[PRCount_W1]:[CommitCount_W1]])</f>
        <v>3</v>
      </c>
      <c r="M287">
        <f>SUM(Merge7[[#This Row],[PRCountW2]:[CommitCountW2]])</f>
        <v>1</v>
      </c>
    </row>
    <row r="288" spans="1:13" x14ac:dyDescent="0.35">
      <c r="A288" t="s">
        <v>2138</v>
      </c>
      <c r="B288">
        <v>1</v>
      </c>
      <c r="D288">
        <v>2</v>
      </c>
      <c r="E288">
        <v>1</v>
      </c>
      <c r="H288">
        <v>0</v>
      </c>
      <c r="I288">
        <f>3*Merge7[[#This Row],[PRCount_W1]]+Merge7[[#This Row],[IssueCount_W1]]+Merge7[[#This Row],[CommitCount_W1]]</f>
        <v>5</v>
      </c>
      <c r="J288">
        <f>3*Merge7[[#This Row],[PRCountW2]]+Merge7[[#This Row],[IssueCountW2]]+Merge7[[#This Row],[CommitCountW2]]</f>
        <v>3</v>
      </c>
      <c r="K28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288">
        <f>SUM(Merge7[[#This Row],[PRCount_W1]:[CommitCount_W1]])</f>
        <v>3</v>
      </c>
      <c r="M288">
        <f>SUM(Merge7[[#This Row],[PRCountW2]:[CommitCountW2]])</f>
        <v>1</v>
      </c>
    </row>
    <row r="289" spans="1:13" x14ac:dyDescent="0.35">
      <c r="A289" t="s">
        <v>892</v>
      </c>
      <c r="B289">
        <v>1</v>
      </c>
      <c r="C289">
        <v>1</v>
      </c>
      <c r="G289">
        <v>1</v>
      </c>
      <c r="H289">
        <v>0</v>
      </c>
      <c r="I289">
        <f>3*Merge7[[#This Row],[PRCount_W1]]+Merge7[[#This Row],[IssueCount_W1]]+Merge7[[#This Row],[CommitCount_W1]]</f>
        <v>4</v>
      </c>
      <c r="J289">
        <f>3*Merge7[[#This Row],[PRCountW2]]+Merge7[[#This Row],[IssueCountW2]]+Merge7[[#This Row],[CommitCountW2]]</f>
        <v>1</v>
      </c>
      <c r="K28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289">
        <f>SUM(Merge7[[#This Row],[PRCount_W1]:[CommitCount_W1]])</f>
        <v>2</v>
      </c>
      <c r="M289">
        <f>SUM(Merge7[[#This Row],[PRCountW2]:[CommitCountW2]])</f>
        <v>1</v>
      </c>
    </row>
    <row r="290" spans="1:13" x14ac:dyDescent="0.35">
      <c r="A290" t="s">
        <v>2269</v>
      </c>
      <c r="B290">
        <v>1</v>
      </c>
      <c r="D290">
        <v>1</v>
      </c>
      <c r="E290">
        <v>1</v>
      </c>
      <c r="H290">
        <v>2</v>
      </c>
      <c r="I290">
        <f>3*Merge7[[#This Row],[PRCount_W1]]+Merge7[[#This Row],[IssueCount_W1]]+Merge7[[#This Row],[CommitCount_W1]]</f>
        <v>4</v>
      </c>
      <c r="J290">
        <f>3*Merge7[[#This Row],[PRCountW2]]+Merge7[[#This Row],[IssueCountW2]]+Merge7[[#This Row],[CommitCountW2]]</f>
        <v>3</v>
      </c>
      <c r="K29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Unknown</v>
      </c>
      <c r="L290">
        <f>SUM(Merge7[[#This Row],[PRCount_W1]:[CommitCount_W1]])</f>
        <v>2</v>
      </c>
      <c r="M290">
        <f>SUM(Merge7[[#This Row],[PRCountW2]:[CommitCountW2]])</f>
        <v>1</v>
      </c>
    </row>
    <row r="291" spans="1:13" x14ac:dyDescent="0.35">
      <c r="A291" t="s">
        <v>2160</v>
      </c>
      <c r="B291">
        <v>1</v>
      </c>
      <c r="D291">
        <v>1</v>
      </c>
      <c r="G291">
        <v>1</v>
      </c>
      <c r="H291">
        <v>1</v>
      </c>
      <c r="I291">
        <f>3*Merge7[[#This Row],[PRCount_W1]]+Merge7[[#This Row],[IssueCount_W1]]+Merge7[[#This Row],[CommitCount_W1]]</f>
        <v>4</v>
      </c>
      <c r="J291">
        <f>3*Merge7[[#This Row],[PRCountW2]]+Merge7[[#This Row],[IssueCountW2]]+Merge7[[#This Row],[CommitCountW2]]</f>
        <v>1</v>
      </c>
      <c r="K29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Contributor</v>
      </c>
      <c r="L291">
        <f>SUM(Merge7[[#This Row],[PRCount_W1]:[CommitCount_W1]])</f>
        <v>2</v>
      </c>
      <c r="M291">
        <f>SUM(Merge7[[#This Row],[PRCountW2]:[CommitCountW2]])</f>
        <v>1</v>
      </c>
    </row>
    <row r="292" spans="1:13" x14ac:dyDescent="0.35">
      <c r="A292" t="s">
        <v>2192</v>
      </c>
      <c r="B292">
        <v>1</v>
      </c>
      <c r="D292">
        <v>1</v>
      </c>
      <c r="E292">
        <v>1</v>
      </c>
      <c r="H292">
        <v>0</v>
      </c>
      <c r="I292">
        <f>3*Merge7[[#This Row],[PRCount_W1]]+Merge7[[#This Row],[IssueCount_W1]]+Merge7[[#This Row],[CommitCount_W1]]</f>
        <v>4</v>
      </c>
      <c r="J292">
        <f>3*Merge7[[#This Row],[PRCountW2]]+Merge7[[#This Row],[IssueCountW2]]+Merge7[[#This Row],[CommitCountW2]]</f>
        <v>3</v>
      </c>
      <c r="K29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292">
        <f>SUM(Merge7[[#This Row],[PRCount_W1]:[CommitCount_W1]])</f>
        <v>2</v>
      </c>
      <c r="M292">
        <f>SUM(Merge7[[#This Row],[PRCountW2]:[CommitCountW2]])</f>
        <v>1</v>
      </c>
    </row>
    <row r="293" spans="1:13" x14ac:dyDescent="0.35">
      <c r="A293" t="s">
        <v>2226</v>
      </c>
      <c r="B293">
        <v>1</v>
      </c>
      <c r="D293">
        <v>1</v>
      </c>
      <c r="G293">
        <v>1</v>
      </c>
      <c r="H293">
        <v>1</v>
      </c>
      <c r="I293">
        <f>3*Merge7[[#This Row],[PRCount_W1]]+Merge7[[#This Row],[IssueCount_W1]]+Merge7[[#This Row],[CommitCount_W1]]</f>
        <v>4</v>
      </c>
      <c r="J293">
        <f>3*Merge7[[#This Row],[PRCountW2]]+Merge7[[#This Row],[IssueCountW2]]+Merge7[[#This Row],[CommitCountW2]]</f>
        <v>1</v>
      </c>
      <c r="K29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Contributor</v>
      </c>
      <c r="L293">
        <f>SUM(Merge7[[#This Row],[PRCount_W1]:[CommitCount_W1]])</f>
        <v>2</v>
      </c>
      <c r="M293">
        <f>SUM(Merge7[[#This Row],[PRCountW2]:[CommitCountW2]])</f>
        <v>1</v>
      </c>
    </row>
    <row r="294" spans="1:13" x14ac:dyDescent="0.35">
      <c r="A294" t="s">
        <v>2204</v>
      </c>
      <c r="B294">
        <v>1</v>
      </c>
      <c r="D294">
        <v>1</v>
      </c>
      <c r="E294">
        <v>1</v>
      </c>
      <c r="H294">
        <v>0</v>
      </c>
      <c r="I294">
        <f>3*Merge7[[#This Row],[PRCount_W1]]+Merge7[[#This Row],[IssueCount_W1]]+Merge7[[#This Row],[CommitCount_W1]]</f>
        <v>4</v>
      </c>
      <c r="J294">
        <f>3*Merge7[[#This Row],[PRCountW2]]+Merge7[[#This Row],[IssueCountW2]]+Merge7[[#This Row],[CommitCountW2]]</f>
        <v>3</v>
      </c>
      <c r="K29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294">
        <f>SUM(Merge7[[#This Row],[PRCount_W1]:[CommitCount_W1]])</f>
        <v>2</v>
      </c>
      <c r="M294">
        <f>SUM(Merge7[[#This Row],[PRCountW2]:[CommitCountW2]])</f>
        <v>1</v>
      </c>
    </row>
    <row r="295" spans="1:13" x14ac:dyDescent="0.35">
      <c r="A295" t="s">
        <v>2330</v>
      </c>
      <c r="B295">
        <v>1</v>
      </c>
      <c r="F295">
        <v>1</v>
      </c>
      <c r="H295">
        <v>0</v>
      </c>
      <c r="I295">
        <f>3*Merge7[[#This Row],[PRCount_W1]]+Merge7[[#This Row],[IssueCount_W1]]+Merge7[[#This Row],[CommitCount_W1]]</f>
        <v>3</v>
      </c>
      <c r="J295">
        <f>3*Merge7[[#This Row],[PRCountW2]]+Merge7[[#This Row],[IssueCountW2]]+Merge7[[#This Row],[CommitCountW2]]</f>
        <v>1</v>
      </c>
      <c r="K29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295">
        <f>SUM(Merge7[[#This Row],[PRCount_W1]:[CommitCount_W1]])</f>
        <v>1</v>
      </c>
      <c r="M295">
        <f>SUM(Merge7[[#This Row],[PRCountW2]:[CommitCountW2]])</f>
        <v>1</v>
      </c>
    </row>
    <row r="296" spans="1:13" x14ac:dyDescent="0.35">
      <c r="A296" t="s">
        <v>2360</v>
      </c>
      <c r="B296">
        <v>1</v>
      </c>
      <c r="F296">
        <v>1</v>
      </c>
      <c r="H296">
        <v>0</v>
      </c>
      <c r="I296">
        <f>3*Merge7[[#This Row],[PRCount_W1]]+Merge7[[#This Row],[IssueCount_W1]]+Merge7[[#This Row],[CommitCount_W1]]</f>
        <v>3</v>
      </c>
      <c r="J296">
        <f>3*Merge7[[#This Row],[PRCountW2]]+Merge7[[#This Row],[IssueCountW2]]+Merge7[[#This Row],[CommitCountW2]]</f>
        <v>1</v>
      </c>
      <c r="K29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296">
        <f>SUM(Merge7[[#This Row],[PRCount_W1]:[CommitCount_W1]])</f>
        <v>1</v>
      </c>
      <c r="M296">
        <f>SUM(Merge7[[#This Row],[PRCountW2]:[CommitCountW2]])</f>
        <v>1</v>
      </c>
    </row>
    <row r="297" spans="1:13" x14ac:dyDescent="0.35">
      <c r="A297" t="s">
        <v>2336</v>
      </c>
      <c r="B297">
        <v>1</v>
      </c>
      <c r="F297">
        <v>1</v>
      </c>
      <c r="H297">
        <v>1</v>
      </c>
      <c r="I297">
        <f>3*Merge7[[#This Row],[PRCount_W1]]+Merge7[[#This Row],[IssueCount_W1]]+Merge7[[#This Row],[CommitCount_W1]]</f>
        <v>3</v>
      </c>
      <c r="J297">
        <f>3*Merge7[[#This Row],[PRCountW2]]+Merge7[[#This Row],[IssueCountW2]]+Merge7[[#This Row],[CommitCountW2]]</f>
        <v>1</v>
      </c>
      <c r="K29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Contributor</v>
      </c>
      <c r="L297">
        <f>SUM(Merge7[[#This Row],[PRCount_W1]:[CommitCount_W1]])</f>
        <v>1</v>
      </c>
      <c r="M297">
        <f>SUM(Merge7[[#This Row],[PRCountW2]:[CommitCountW2]])</f>
        <v>1</v>
      </c>
    </row>
    <row r="298" spans="1:13" x14ac:dyDescent="0.35">
      <c r="A298" t="s">
        <v>2404</v>
      </c>
      <c r="B298">
        <v>1</v>
      </c>
      <c r="E298">
        <v>1</v>
      </c>
      <c r="H298">
        <v>1</v>
      </c>
      <c r="I298">
        <f>3*Merge7[[#This Row],[PRCount_W1]]+Merge7[[#This Row],[IssueCount_W1]]+Merge7[[#This Row],[CommitCount_W1]]</f>
        <v>3</v>
      </c>
      <c r="J298">
        <f>3*Merge7[[#This Row],[PRCountW2]]+Merge7[[#This Row],[IssueCountW2]]+Merge7[[#This Row],[CommitCountW2]]</f>
        <v>3</v>
      </c>
      <c r="K29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Contributor</v>
      </c>
      <c r="L298">
        <f>SUM(Merge7[[#This Row],[PRCount_W1]:[CommitCount_W1]])</f>
        <v>1</v>
      </c>
      <c r="M298">
        <f>SUM(Merge7[[#This Row],[PRCountW2]:[CommitCountW2]])</f>
        <v>1</v>
      </c>
    </row>
    <row r="299" spans="1:13" x14ac:dyDescent="0.35">
      <c r="A299" t="s">
        <v>2429</v>
      </c>
      <c r="B299">
        <v>1</v>
      </c>
      <c r="E299">
        <v>1</v>
      </c>
      <c r="H299">
        <v>0</v>
      </c>
      <c r="I299">
        <f>3*Merge7[[#This Row],[PRCount_W1]]+Merge7[[#This Row],[IssueCount_W1]]+Merge7[[#This Row],[CommitCount_W1]]</f>
        <v>3</v>
      </c>
      <c r="J299">
        <f>3*Merge7[[#This Row],[PRCountW2]]+Merge7[[#This Row],[IssueCountW2]]+Merge7[[#This Row],[CommitCountW2]]</f>
        <v>3</v>
      </c>
      <c r="K29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299">
        <f>SUM(Merge7[[#This Row],[PRCount_W1]:[CommitCount_W1]])</f>
        <v>1</v>
      </c>
      <c r="M299">
        <f>SUM(Merge7[[#This Row],[PRCountW2]:[CommitCountW2]])</f>
        <v>1</v>
      </c>
    </row>
    <row r="300" spans="1:13" x14ac:dyDescent="0.35">
      <c r="A300" t="s">
        <v>2377</v>
      </c>
      <c r="B300">
        <v>1</v>
      </c>
      <c r="E300">
        <v>1</v>
      </c>
      <c r="H300">
        <v>0</v>
      </c>
      <c r="I300">
        <f>3*Merge7[[#This Row],[PRCount_W1]]+Merge7[[#This Row],[IssueCount_W1]]+Merge7[[#This Row],[CommitCount_W1]]</f>
        <v>3</v>
      </c>
      <c r="J300">
        <f>3*Merge7[[#This Row],[PRCountW2]]+Merge7[[#This Row],[IssueCountW2]]+Merge7[[#This Row],[CommitCountW2]]</f>
        <v>3</v>
      </c>
      <c r="K30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300">
        <f>SUM(Merge7[[#This Row],[PRCount_W1]:[CommitCount_W1]])</f>
        <v>1</v>
      </c>
      <c r="M300">
        <f>SUM(Merge7[[#This Row],[PRCountW2]:[CommitCountW2]])</f>
        <v>1</v>
      </c>
    </row>
    <row r="301" spans="1:13" x14ac:dyDescent="0.35">
      <c r="A301" t="s">
        <v>2378</v>
      </c>
      <c r="B301">
        <v>1</v>
      </c>
      <c r="E301">
        <v>1</v>
      </c>
      <c r="H301">
        <v>2</v>
      </c>
      <c r="I301">
        <f>3*Merge7[[#This Row],[PRCount_W1]]+Merge7[[#This Row],[IssueCount_W1]]+Merge7[[#This Row],[CommitCount_W1]]</f>
        <v>3</v>
      </c>
      <c r="J301">
        <f>3*Merge7[[#This Row],[PRCountW2]]+Merge7[[#This Row],[IssueCountW2]]+Merge7[[#This Row],[CommitCountW2]]</f>
        <v>3</v>
      </c>
      <c r="K30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Unknown</v>
      </c>
      <c r="L301">
        <f>SUM(Merge7[[#This Row],[PRCount_W1]:[CommitCount_W1]])</f>
        <v>1</v>
      </c>
      <c r="M301">
        <f>SUM(Merge7[[#This Row],[PRCountW2]:[CommitCountW2]])</f>
        <v>1</v>
      </c>
    </row>
    <row r="302" spans="1:13" x14ac:dyDescent="0.35">
      <c r="A302" t="s">
        <v>2431</v>
      </c>
      <c r="B302">
        <v>1</v>
      </c>
      <c r="E302">
        <v>1</v>
      </c>
      <c r="H302">
        <v>1</v>
      </c>
      <c r="I302">
        <f>3*Merge7[[#This Row],[PRCount_W1]]+Merge7[[#This Row],[IssueCount_W1]]+Merge7[[#This Row],[CommitCount_W1]]</f>
        <v>3</v>
      </c>
      <c r="J302">
        <f>3*Merge7[[#This Row],[PRCountW2]]+Merge7[[#This Row],[IssueCountW2]]+Merge7[[#This Row],[CommitCountW2]]</f>
        <v>3</v>
      </c>
      <c r="K30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Contributor</v>
      </c>
      <c r="L302">
        <f>SUM(Merge7[[#This Row],[PRCount_W1]:[CommitCount_W1]])</f>
        <v>1</v>
      </c>
      <c r="M302">
        <f>SUM(Merge7[[#This Row],[PRCountW2]:[CommitCountW2]])</f>
        <v>1</v>
      </c>
    </row>
    <row r="303" spans="1:13" x14ac:dyDescent="0.35">
      <c r="A303" t="s">
        <v>2392</v>
      </c>
      <c r="B303">
        <v>1</v>
      </c>
      <c r="G303">
        <v>1</v>
      </c>
      <c r="H303">
        <v>1</v>
      </c>
      <c r="I303">
        <f>3*Merge7[[#This Row],[PRCount_W1]]+Merge7[[#This Row],[IssueCount_W1]]+Merge7[[#This Row],[CommitCount_W1]]</f>
        <v>3</v>
      </c>
      <c r="J303">
        <f>3*Merge7[[#This Row],[PRCountW2]]+Merge7[[#This Row],[IssueCountW2]]+Merge7[[#This Row],[CommitCountW2]]</f>
        <v>1</v>
      </c>
      <c r="K30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Contributor</v>
      </c>
      <c r="L303">
        <f>SUM(Merge7[[#This Row],[PRCount_W1]:[CommitCount_W1]])</f>
        <v>1</v>
      </c>
      <c r="M303">
        <f>SUM(Merge7[[#This Row],[PRCountW2]:[CommitCountW2]])</f>
        <v>1</v>
      </c>
    </row>
    <row r="304" spans="1:13" x14ac:dyDescent="0.35">
      <c r="A304" t="s">
        <v>2449</v>
      </c>
      <c r="B304">
        <v>1</v>
      </c>
      <c r="F304">
        <v>1</v>
      </c>
      <c r="H304">
        <v>0</v>
      </c>
      <c r="I304">
        <f>3*Merge7[[#This Row],[PRCount_W1]]+Merge7[[#This Row],[IssueCount_W1]]+Merge7[[#This Row],[CommitCount_W1]]</f>
        <v>3</v>
      </c>
      <c r="J304">
        <f>3*Merge7[[#This Row],[PRCountW2]]+Merge7[[#This Row],[IssueCountW2]]+Merge7[[#This Row],[CommitCountW2]]</f>
        <v>1</v>
      </c>
      <c r="K30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304">
        <f>SUM(Merge7[[#This Row],[PRCount_W1]:[CommitCount_W1]])</f>
        <v>1</v>
      </c>
      <c r="M304">
        <f>SUM(Merge7[[#This Row],[PRCountW2]:[CommitCountW2]])</f>
        <v>1</v>
      </c>
    </row>
    <row r="305" spans="1:13" x14ac:dyDescent="0.35">
      <c r="A305" t="s">
        <v>35</v>
      </c>
      <c r="B305">
        <v>1</v>
      </c>
      <c r="C305">
        <v>4</v>
      </c>
      <c r="D305">
        <v>1</v>
      </c>
      <c r="H305">
        <v>1</v>
      </c>
      <c r="I305">
        <f>3*Merge7[[#This Row],[PRCount_W1]]+Merge7[[#This Row],[IssueCount_W1]]+Merge7[[#This Row],[CommitCount_W1]]</f>
        <v>8</v>
      </c>
      <c r="J305">
        <f>3*Merge7[[#This Row],[PRCountW2]]+Merge7[[#This Row],[IssueCountW2]]+Merge7[[#This Row],[CommitCountW2]]</f>
        <v>0</v>
      </c>
      <c r="K30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305">
        <f>SUM(Merge7[[#This Row],[PRCount_W1]:[CommitCount_W1]])</f>
        <v>6</v>
      </c>
      <c r="M305">
        <f>SUM(Merge7[[#This Row],[PRCountW2]:[CommitCountW2]])</f>
        <v>0</v>
      </c>
    </row>
    <row r="306" spans="1:13" x14ac:dyDescent="0.35">
      <c r="A306" t="s">
        <v>116</v>
      </c>
      <c r="B306">
        <v>1</v>
      </c>
      <c r="C306">
        <v>2</v>
      </c>
      <c r="D306">
        <v>2</v>
      </c>
      <c r="H306">
        <v>0</v>
      </c>
      <c r="I306">
        <f>3*Merge7[[#This Row],[PRCount_W1]]+Merge7[[#This Row],[IssueCount_W1]]+Merge7[[#This Row],[CommitCount_W1]]</f>
        <v>7</v>
      </c>
      <c r="J306">
        <f>3*Merge7[[#This Row],[PRCountW2]]+Merge7[[#This Row],[IssueCountW2]]+Merge7[[#This Row],[CommitCountW2]]</f>
        <v>0</v>
      </c>
      <c r="K30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6">
        <f>SUM(Merge7[[#This Row],[PRCount_W1]:[CommitCount_W1]])</f>
        <v>5</v>
      </c>
      <c r="M306">
        <f>SUM(Merge7[[#This Row],[PRCountW2]:[CommitCountW2]])</f>
        <v>0</v>
      </c>
    </row>
    <row r="307" spans="1:13" x14ac:dyDescent="0.35">
      <c r="A307" t="s">
        <v>31</v>
      </c>
      <c r="B307">
        <v>1</v>
      </c>
      <c r="C307">
        <v>3</v>
      </c>
      <c r="H307">
        <v>0</v>
      </c>
      <c r="I307">
        <f>3*Merge7[[#This Row],[PRCount_W1]]+Merge7[[#This Row],[IssueCount_W1]]+Merge7[[#This Row],[CommitCount_W1]]</f>
        <v>6</v>
      </c>
      <c r="J307">
        <f>3*Merge7[[#This Row],[PRCountW2]]+Merge7[[#This Row],[IssueCountW2]]+Merge7[[#This Row],[CommitCountW2]]</f>
        <v>0</v>
      </c>
      <c r="K30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7">
        <f>SUM(Merge7[[#This Row],[PRCount_W1]:[CommitCount_W1]])</f>
        <v>4</v>
      </c>
      <c r="M307">
        <f>SUM(Merge7[[#This Row],[PRCountW2]:[CommitCountW2]])</f>
        <v>0</v>
      </c>
    </row>
    <row r="308" spans="1:13" x14ac:dyDescent="0.35">
      <c r="A308" t="s">
        <v>144</v>
      </c>
      <c r="B308">
        <v>1</v>
      </c>
      <c r="C308">
        <v>2</v>
      </c>
      <c r="D308">
        <v>1</v>
      </c>
      <c r="H308">
        <v>0</v>
      </c>
      <c r="I308">
        <f>3*Merge7[[#This Row],[PRCount_W1]]+Merge7[[#This Row],[IssueCount_W1]]+Merge7[[#This Row],[CommitCount_W1]]</f>
        <v>6</v>
      </c>
      <c r="J308">
        <f>3*Merge7[[#This Row],[PRCountW2]]+Merge7[[#This Row],[IssueCountW2]]+Merge7[[#This Row],[CommitCountW2]]</f>
        <v>0</v>
      </c>
      <c r="K30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8">
        <f>SUM(Merge7[[#This Row],[PRCount_W1]:[CommitCount_W1]])</f>
        <v>4</v>
      </c>
      <c r="M308">
        <f>SUM(Merge7[[#This Row],[PRCountW2]:[CommitCountW2]])</f>
        <v>0</v>
      </c>
    </row>
    <row r="309" spans="1:13" x14ac:dyDescent="0.35">
      <c r="A309" t="s">
        <v>150</v>
      </c>
      <c r="B309">
        <v>1</v>
      </c>
      <c r="C309">
        <v>2</v>
      </c>
      <c r="D309">
        <v>1</v>
      </c>
      <c r="H309">
        <v>1</v>
      </c>
      <c r="I309">
        <f>3*Merge7[[#This Row],[PRCount_W1]]+Merge7[[#This Row],[IssueCount_W1]]+Merge7[[#This Row],[CommitCount_W1]]</f>
        <v>6</v>
      </c>
      <c r="J309">
        <f>3*Merge7[[#This Row],[PRCountW2]]+Merge7[[#This Row],[IssueCountW2]]+Merge7[[#This Row],[CommitCountW2]]</f>
        <v>0</v>
      </c>
      <c r="K30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309">
        <f>SUM(Merge7[[#This Row],[PRCount_W1]:[CommitCount_W1]])</f>
        <v>4</v>
      </c>
      <c r="M309">
        <f>SUM(Merge7[[#This Row],[PRCountW2]:[CommitCountW2]])</f>
        <v>0</v>
      </c>
    </row>
    <row r="310" spans="1:13" x14ac:dyDescent="0.35">
      <c r="A310" t="s">
        <v>699</v>
      </c>
      <c r="B310">
        <v>1</v>
      </c>
      <c r="C310">
        <v>1</v>
      </c>
      <c r="D310">
        <v>2</v>
      </c>
      <c r="H310">
        <v>0</v>
      </c>
      <c r="I310">
        <f>3*Merge7[[#This Row],[PRCount_W1]]+Merge7[[#This Row],[IssueCount_W1]]+Merge7[[#This Row],[CommitCount_W1]]</f>
        <v>6</v>
      </c>
      <c r="J310">
        <f>3*Merge7[[#This Row],[PRCountW2]]+Merge7[[#This Row],[IssueCountW2]]+Merge7[[#This Row],[CommitCountW2]]</f>
        <v>0</v>
      </c>
      <c r="K31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0">
        <f>SUM(Merge7[[#This Row],[PRCount_W1]:[CommitCount_W1]])</f>
        <v>4</v>
      </c>
      <c r="M310">
        <f>SUM(Merge7[[#This Row],[PRCountW2]:[CommitCountW2]])</f>
        <v>0</v>
      </c>
    </row>
    <row r="311" spans="1:13" x14ac:dyDescent="0.35">
      <c r="A311" t="s">
        <v>1088</v>
      </c>
      <c r="B311">
        <v>1</v>
      </c>
      <c r="C311">
        <v>1</v>
      </c>
      <c r="D311">
        <v>2</v>
      </c>
      <c r="H311">
        <v>0</v>
      </c>
      <c r="I311">
        <f>3*Merge7[[#This Row],[PRCount_W1]]+Merge7[[#This Row],[IssueCount_W1]]+Merge7[[#This Row],[CommitCount_W1]]</f>
        <v>6</v>
      </c>
      <c r="J311">
        <f>3*Merge7[[#This Row],[PRCountW2]]+Merge7[[#This Row],[IssueCountW2]]+Merge7[[#This Row],[CommitCountW2]]</f>
        <v>0</v>
      </c>
      <c r="K31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1">
        <f>SUM(Merge7[[#This Row],[PRCount_W1]:[CommitCount_W1]])</f>
        <v>4</v>
      </c>
      <c r="M311">
        <f>SUM(Merge7[[#This Row],[PRCountW2]:[CommitCountW2]])</f>
        <v>0</v>
      </c>
    </row>
    <row r="312" spans="1:13" x14ac:dyDescent="0.35">
      <c r="A312" t="s">
        <v>1329</v>
      </c>
      <c r="B312">
        <v>1</v>
      </c>
      <c r="C312">
        <v>1</v>
      </c>
      <c r="D312">
        <v>2</v>
      </c>
      <c r="H312">
        <v>1</v>
      </c>
      <c r="I312">
        <f>3*Merge7[[#This Row],[PRCount_W1]]+Merge7[[#This Row],[IssueCount_W1]]+Merge7[[#This Row],[CommitCount_W1]]</f>
        <v>6</v>
      </c>
      <c r="J312">
        <f>3*Merge7[[#This Row],[PRCountW2]]+Merge7[[#This Row],[IssueCountW2]]+Merge7[[#This Row],[CommitCountW2]]</f>
        <v>0</v>
      </c>
      <c r="K31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312">
        <f>SUM(Merge7[[#This Row],[PRCount_W1]:[CommitCount_W1]])</f>
        <v>4</v>
      </c>
      <c r="M312">
        <f>SUM(Merge7[[#This Row],[PRCountW2]:[CommitCountW2]])</f>
        <v>0</v>
      </c>
    </row>
    <row r="313" spans="1:13" x14ac:dyDescent="0.35">
      <c r="A313" t="s">
        <v>1584</v>
      </c>
      <c r="B313">
        <v>1</v>
      </c>
      <c r="C313">
        <v>1</v>
      </c>
      <c r="D313">
        <v>2</v>
      </c>
      <c r="H313">
        <v>0</v>
      </c>
      <c r="I313">
        <f>3*Merge7[[#This Row],[PRCount_W1]]+Merge7[[#This Row],[IssueCount_W1]]+Merge7[[#This Row],[CommitCount_W1]]</f>
        <v>6</v>
      </c>
      <c r="J313">
        <f>3*Merge7[[#This Row],[PRCountW2]]+Merge7[[#This Row],[IssueCountW2]]+Merge7[[#This Row],[CommitCountW2]]</f>
        <v>0</v>
      </c>
      <c r="K31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3">
        <f>SUM(Merge7[[#This Row],[PRCount_W1]:[CommitCount_W1]])</f>
        <v>4</v>
      </c>
      <c r="M313">
        <f>SUM(Merge7[[#This Row],[PRCountW2]:[CommitCountW2]])</f>
        <v>0</v>
      </c>
    </row>
    <row r="314" spans="1:13" x14ac:dyDescent="0.35">
      <c r="A314" t="s">
        <v>1630</v>
      </c>
      <c r="B314">
        <v>1</v>
      </c>
      <c r="C314">
        <v>1</v>
      </c>
      <c r="D314">
        <v>2</v>
      </c>
      <c r="H314">
        <v>0</v>
      </c>
      <c r="I314">
        <f>3*Merge7[[#This Row],[PRCount_W1]]+Merge7[[#This Row],[IssueCount_W1]]+Merge7[[#This Row],[CommitCount_W1]]</f>
        <v>6</v>
      </c>
      <c r="J314">
        <f>3*Merge7[[#This Row],[PRCountW2]]+Merge7[[#This Row],[IssueCountW2]]+Merge7[[#This Row],[CommitCountW2]]</f>
        <v>0</v>
      </c>
      <c r="K31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4">
        <f>SUM(Merge7[[#This Row],[PRCount_W1]:[CommitCount_W1]])</f>
        <v>4</v>
      </c>
      <c r="M314">
        <f>SUM(Merge7[[#This Row],[PRCountW2]:[CommitCountW2]])</f>
        <v>0</v>
      </c>
    </row>
    <row r="315" spans="1:13" x14ac:dyDescent="0.35">
      <c r="A315" t="s">
        <v>2072</v>
      </c>
      <c r="B315">
        <v>1</v>
      </c>
      <c r="D315">
        <v>3</v>
      </c>
      <c r="H315">
        <v>0</v>
      </c>
      <c r="I315">
        <f>3*Merge7[[#This Row],[PRCount_W1]]+Merge7[[#This Row],[IssueCount_W1]]+Merge7[[#This Row],[CommitCount_W1]]</f>
        <v>6</v>
      </c>
      <c r="J315">
        <f>3*Merge7[[#This Row],[PRCountW2]]+Merge7[[#This Row],[IssueCountW2]]+Merge7[[#This Row],[CommitCountW2]]</f>
        <v>0</v>
      </c>
      <c r="K31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5">
        <f>SUM(Merge7[[#This Row],[PRCount_W1]:[CommitCount_W1]])</f>
        <v>4</v>
      </c>
      <c r="M315">
        <f>SUM(Merge7[[#This Row],[PRCountW2]:[CommitCountW2]])</f>
        <v>0</v>
      </c>
    </row>
    <row r="316" spans="1:13" x14ac:dyDescent="0.35">
      <c r="A316" t="s">
        <v>2081</v>
      </c>
      <c r="B316">
        <v>1</v>
      </c>
      <c r="D316">
        <v>3</v>
      </c>
      <c r="H316">
        <v>1</v>
      </c>
      <c r="I316">
        <f>3*Merge7[[#This Row],[PRCount_W1]]+Merge7[[#This Row],[IssueCount_W1]]+Merge7[[#This Row],[CommitCount_W1]]</f>
        <v>6</v>
      </c>
      <c r="J316">
        <f>3*Merge7[[#This Row],[PRCountW2]]+Merge7[[#This Row],[IssueCountW2]]+Merge7[[#This Row],[CommitCountW2]]</f>
        <v>0</v>
      </c>
      <c r="K31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316">
        <f>SUM(Merge7[[#This Row],[PRCount_W1]:[CommitCount_W1]])</f>
        <v>4</v>
      </c>
      <c r="M316">
        <f>SUM(Merge7[[#This Row],[PRCountW2]:[CommitCountW2]])</f>
        <v>0</v>
      </c>
    </row>
    <row r="317" spans="1:13" x14ac:dyDescent="0.35">
      <c r="A317" t="s">
        <v>2089</v>
      </c>
      <c r="B317">
        <v>1</v>
      </c>
      <c r="D317">
        <v>3</v>
      </c>
      <c r="H317">
        <v>0</v>
      </c>
      <c r="I317">
        <f>3*Merge7[[#This Row],[PRCount_W1]]+Merge7[[#This Row],[IssueCount_W1]]+Merge7[[#This Row],[CommitCount_W1]]</f>
        <v>6</v>
      </c>
      <c r="J317">
        <f>3*Merge7[[#This Row],[PRCountW2]]+Merge7[[#This Row],[IssueCountW2]]+Merge7[[#This Row],[CommitCountW2]]</f>
        <v>0</v>
      </c>
      <c r="K31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7">
        <f>SUM(Merge7[[#This Row],[PRCount_W1]:[CommitCount_W1]])</f>
        <v>4</v>
      </c>
      <c r="M317">
        <f>SUM(Merge7[[#This Row],[PRCountW2]:[CommitCountW2]])</f>
        <v>0</v>
      </c>
    </row>
    <row r="318" spans="1:13" x14ac:dyDescent="0.35">
      <c r="A318" t="s">
        <v>85</v>
      </c>
      <c r="B318">
        <v>1</v>
      </c>
      <c r="C318">
        <v>2</v>
      </c>
      <c r="H318">
        <v>0</v>
      </c>
      <c r="I318">
        <f>3*Merge7[[#This Row],[PRCount_W1]]+Merge7[[#This Row],[IssueCount_W1]]+Merge7[[#This Row],[CommitCount_W1]]</f>
        <v>5</v>
      </c>
      <c r="J318">
        <f>3*Merge7[[#This Row],[PRCountW2]]+Merge7[[#This Row],[IssueCountW2]]+Merge7[[#This Row],[CommitCountW2]]</f>
        <v>0</v>
      </c>
      <c r="K31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8">
        <f>SUM(Merge7[[#This Row],[PRCount_W1]:[CommitCount_W1]])</f>
        <v>3</v>
      </c>
      <c r="M318">
        <f>SUM(Merge7[[#This Row],[PRCountW2]:[CommitCountW2]])</f>
        <v>0</v>
      </c>
    </row>
    <row r="319" spans="1:13" x14ac:dyDescent="0.35">
      <c r="A319" t="s">
        <v>352</v>
      </c>
      <c r="B319">
        <v>1</v>
      </c>
      <c r="C319">
        <v>1</v>
      </c>
      <c r="D319">
        <v>1</v>
      </c>
      <c r="H319">
        <v>0</v>
      </c>
      <c r="I319">
        <f>3*Merge7[[#This Row],[PRCount_W1]]+Merge7[[#This Row],[IssueCount_W1]]+Merge7[[#This Row],[CommitCount_W1]]</f>
        <v>5</v>
      </c>
      <c r="J319">
        <f>3*Merge7[[#This Row],[PRCountW2]]+Merge7[[#This Row],[IssueCountW2]]+Merge7[[#This Row],[CommitCountW2]]</f>
        <v>0</v>
      </c>
      <c r="K31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9">
        <f>SUM(Merge7[[#This Row],[PRCount_W1]:[CommitCount_W1]])</f>
        <v>3</v>
      </c>
      <c r="M319">
        <f>SUM(Merge7[[#This Row],[PRCountW2]:[CommitCountW2]])</f>
        <v>0</v>
      </c>
    </row>
    <row r="320" spans="1:13" x14ac:dyDescent="0.35">
      <c r="A320" t="s">
        <v>381</v>
      </c>
      <c r="B320">
        <v>1</v>
      </c>
      <c r="C320">
        <v>1</v>
      </c>
      <c r="D320">
        <v>1</v>
      </c>
      <c r="H320">
        <v>0</v>
      </c>
      <c r="I320">
        <f>3*Merge7[[#This Row],[PRCount_W1]]+Merge7[[#This Row],[IssueCount_W1]]+Merge7[[#This Row],[CommitCount_W1]]</f>
        <v>5</v>
      </c>
      <c r="J320">
        <f>3*Merge7[[#This Row],[PRCountW2]]+Merge7[[#This Row],[IssueCountW2]]+Merge7[[#This Row],[CommitCountW2]]</f>
        <v>0</v>
      </c>
      <c r="K32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0">
        <f>SUM(Merge7[[#This Row],[PRCount_W1]:[CommitCount_W1]])</f>
        <v>3</v>
      </c>
      <c r="M320">
        <f>SUM(Merge7[[#This Row],[PRCountW2]:[CommitCountW2]])</f>
        <v>0</v>
      </c>
    </row>
    <row r="321" spans="1:13" x14ac:dyDescent="0.35">
      <c r="A321" t="s">
        <v>408</v>
      </c>
      <c r="B321">
        <v>1</v>
      </c>
      <c r="C321">
        <v>1</v>
      </c>
      <c r="D321">
        <v>1</v>
      </c>
      <c r="H321">
        <v>0</v>
      </c>
      <c r="I321">
        <f>3*Merge7[[#This Row],[PRCount_W1]]+Merge7[[#This Row],[IssueCount_W1]]+Merge7[[#This Row],[CommitCount_W1]]</f>
        <v>5</v>
      </c>
      <c r="J321">
        <f>3*Merge7[[#This Row],[PRCountW2]]+Merge7[[#This Row],[IssueCountW2]]+Merge7[[#This Row],[CommitCountW2]]</f>
        <v>0</v>
      </c>
      <c r="K32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1">
        <f>SUM(Merge7[[#This Row],[PRCount_W1]:[CommitCount_W1]])</f>
        <v>3</v>
      </c>
      <c r="M321">
        <f>SUM(Merge7[[#This Row],[PRCountW2]:[CommitCountW2]])</f>
        <v>0</v>
      </c>
    </row>
    <row r="322" spans="1:13" x14ac:dyDescent="0.35">
      <c r="A322" t="s">
        <v>655</v>
      </c>
      <c r="B322">
        <v>1</v>
      </c>
      <c r="C322">
        <v>1</v>
      </c>
      <c r="D322">
        <v>1</v>
      </c>
      <c r="H322">
        <v>2</v>
      </c>
      <c r="I322">
        <f>3*Merge7[[#This Row],[PRCount_W1]]+Merge7[[#This Row],[IssueCount_W1]]+Merge7[[#This Row],[CommitCount_W1]]</f>
        <v>5</v>
      </c>
      <c r="J322">
        <f>3*Merge7[[#This Row],[PRCountW2]]+Merge7[[#This Row],[IssueCountW2]]+Merge7[[#This Row],[CommitCountW2]]</f>
        <v>0</v>
      </c>
      <c r="K32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Unknown</v>
      </c>
      <c r="L322">
        <f>SUM(Merge7[[#This Row],[PRCount_W1]:[CommitCount_W1]])</f>
        <v>3</v>
      </c>
      <c r="M322">
        <f>SUM(Merge7[[#This Row],[PRCountW2]:[CommitCountW2]])</f>
        <v>0</v>
      </c>
    </row>
    <row r="323" spans="1:13" x14ac:dyDescent="0.35">
      <c r="A323" t="s">
        <v>1196</v>
      </c>
      <c r="B323">
        <v>1</v>
      </c>
      <c r="C323">
        <v>1</v>
      </c>
      <c r="D323">
        <v>1</v>
      </c>
      <c r="H323">
        <v>0</v>
      </c>
      <c r="I323">
        <f>3*Merge7[[#This Row],[PRCount_W1]]+Merge7[[#This Row],[IssueCount_W1]]+Merge7[[#This Row],[CommitCount_W1]]</f>
        <v>5</v>
      </c>
      <c r="J323">
        <f>3*Merge7[[#This Row],[PRCountW2]]+Merge7[[#This Row],[IssueCountW2]]+Merge7[[#This Row],[CommitCountW2]]</f>
        <v>0</v>
      </c>
      <c r="K32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3">
        <f>SUM(Merge7[[#This Row],[PRCount_W1]:[CommitCount_W1]])</f>
        <v>3</v>
      </c>
      <c r="M323">
        <f>SUM(Merge7[[#This Row],[PRCountW2]:[CommitCountW2]])</f>
        <v>0</v>
      </c>
    </row>
    <row r="324" spans="1:13" x14ac:dyDescent="0.35">
      <c r="A324" t="s">
        <v>1395</v>
      </c>
      <c r="B324">
        <v>1</v>
      </c>
      <c r="C324">
        <v>1</v>
      </c>
      <c r="D324">
        <v>1</v>
      </c>
      <c r="H324">
        <v>1</v>
      </c>
      <c r="I324">
        <f>3*Merge7[[#This Row],[PRCount_W1]]+Merge7[[#This Row],[IssueCount_W1]]+Merge7[[#This Row],[CommitCount_W1]]</f>
        <v>5</v>
      </c>
      <c r="J324">
        <f>3*Merge7[[#This Row],[PRCountW2]]+Merge7[[#This Row],[IssueCountW2]]+Merge7[[#This Row],[CommitCountW2]]</f>
        <v>0</v>
      </c>
      <c r="K32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324">
        <f>SUM(Merge7[[#This Row],[PRCount_W1]:[CommitCount_W1]])</f>
        <v>3</v>
      </c>
      <c r="M324">
        <f>SUM(Merge7[[#This Row],[PRCountW2]:[CommitCountW2]])</f>
        <v>0</v>
      </c>
    </row>
    <row r="325" spans="1:13" x14ac:dyDescent="0.35">
      <c r="A325" t="s">
        <v>1755</v>
      </c>
      <c r="B325">
        <v>1</v>
      </c>
      <c r="C325">
        <v>1</v>
      </c>
      <c r="D325">
        <v>1</v>
      </c>
      <c r="H325">
        <v>0</v>
      </c>
      <c r="I325">
        <f>3*Merge7[[#This Row],[PRCount_W1]]+Merge7[[#This Row],[IssueCount_W1]]+Merge7[[#This Row],[CommitCount_W1]]</f>
        <v>5</v>
      </c>
      <c r="J325">
        <f>3*Merge7[[#This Row],[PRCountW2]]+Merge7[[#This Row],[IssueCountW2]]+Merge7[[#This Row],[CommitCountW2]]</f>
        <v>0</v>
      </c>
      <c r="K32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5">
        <f>SUM(Merge7[[#This Row],[PRCount_W1]:[CommitCount_W1]])</f>
        <v>3</v>
      </c>
      <c r="M325">
        <f>SUM(Merge7[[#This Row],[PRCountW2]:[CommitCountW2]])</f>
        <v>0</v>
      </c>
    </row>
    <row r="326" spans="1:13" x14ac:dyDescent="0.35">
      <c r="A326" t="s">
        <v>1953</v>
      </c>
      <c r="B326">
        <v>1</v>
      </c>
      <c r="C326">
        <v>1</v>
      </c>
      <c r="D326">
        <v>1</v>
      </c>
      <c r="H326">
        <v>0</v>
      </c>
      <c r="I326">
        <f>3*Merge7[[#This Row],[PRCount_W1]]+Merge7[[#This Row],[IssueCount_W1]]+Merge7[[#This Row],[CommitCount_W1]]</f>
        <v>5</v>
      </c>
      <c r="J326">
        <f>3*Merge7[[#This Row],[PRCountW2]]+Merge7[[#This Row],[IssueCountW2]]+Merge7[[#This Row],[CommitCountW2]]</f>
        <v>0</v>
      </c>
      <c r="K32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6">
        <f>SUM(Merge7[[#This Row],[PRCount_W1]:[CommitCount_W1]])</f>
        <v>3</v>
      </c>
      <c r="M326">
        <f>SUM(Merge7[[#This Row],[PRCountW2]:[CommitCountW2]])</f>
        <v>0</v>
      </c>
    </row>
    <row r="327" spans="1:13" x14ac:dyDescent="0.35">
      <c r="A327" t="s">
        <v>2100</v>
      </c>
      <c r="B327">
        <v>1</v>
      </c>
      <c r="D327">
        <v>2</v>
      </c>
      <c r="H327">
        <v>0</v>
      </c>
      <c r="I327">
        <f>3*Merge7[[#This Row],[PRCount_W1]]+Merge7[[#This Row],[IssueCount_W1]]+Merge7[[#This Row],[CommitCount_W1]]</f>
        <v>5</v>
      </c>
      <c r="J327">
        <f>3*Merge7[[#This Row],[PRCountW2]]+Merge7[[#This Row],[IssueCountW2]]+Merge7[[#This Row],[CommitCountW2]]</f>
        <v>0</v>
      </c>
      <c r="K32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7">
        <f>SUM(Merge7[[#This Row],[PRCount_W1]:[CommitCount_W1]])</f>
        <v>3</v>
      </c>
      <c r="M327">
        <f>SUM(Merge7[[#This Row],[PRCountW2]:[CommitCountW2]])</f>
        <v>0</v>
      </c>
    </row>
    <row r="328" spans="1:13" x14ac:dyDescent="0.35">
      <c r="A328" t="s">
        <v>2106</v>
      </c>
      <c r="B328">
        <v>1</v>
      </c>
      <c r="D328">
        <v>2</v>
      </c>
      <c r="H328">
        <v>0</v>
      </c>
      <c r="I328">
        <f>3*Merge7[[#This Row],[PRCount_W1]]+Merge7[[#This Row],[IssueCount_W1]]+Merge7[[#This Row],[CommitCount_W1]]</f>
        <v>5</v>
      </c>
      <c r="J328">
        <f>3*Merge7[[#This Row],[PRCountW2]]+Merge7[[#This Row],[IssueCountW2]]+Merge7[[#This Row],[CommitCountW2]]</f>
        <v>0</v>
      </c>
      <c r="K32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8">
        <f>SUM(Merge7[[#This Row],[PRCount_W1]:[CommitCount_W1]])</f>
        <v>3</v>
      </c>
      <c r="M328">
        <f>SUM(Merge7[[#This Row],[PRCountW2]:[CommitCountW2]])</f>
        <v>0</v>
      </c>
    </row>
    <row r="329" spans="1:13" x14ac:dyDescent="0.35">
      <c r="A329" t="s">
        <v>2109</v>
      </c>
      <c r="B329">
        <v>1</v>
      </c>
      <c r="D329">
        <v>2</v>
      </c>
      <c r="H329">
        <v>0</v>
      </c>
      <c r="I329">
        <f>3*Merge7[[#This Row],[PRCount_W1]]+Merge7[[#This Row],[IssueCount_W1]]+Merge7[[#This Row],[CommitCount_W1]]</f>
        <v>5</v>
      </c>
      <c r="J329">
        <f>3*Merge7[[#This Row],[PRCountW2]]+Merge7[[#This Row],[IssueCountW2]]+Merge7[[#This Row],[CommitCountW2]]</f>
        <v>0</v>
      </c>
      <c r="K32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9">
        <f>SUM(Merge7[[#This Row],[PRCount_W1]:[CommitCount_W1]])</f>
        <v>3</v>
      </c>
      <c r="M329">
        <f>SUM(Merge7[[#This Row],[PRCountW2]:[CommitCountW2]])</f>
        <v>0</v>
      </c>
    </row>
    <row r="330" spans="1:13" x14ac:dyDescent="0.35">
      <c r="A330" t="s">
        <v>2107</v>
      </c>
      <c r="B330">
        <v>1</v>
      </c>
      <c r="D330">
        <v>2</v>
      </c>
      <c r="H330">
        <v>0</v>
      </c>
      <c r="I330">
        <f>3*Merge7[[#This Row],[PRCount_W1]]+Merge7[[#This Row],[IssueCount_W1]]+Merge7[[#This Row],[CommitCount_W1]]</f>
        <v>5</v>
      </c>
      <c r="J330">
        <f>3*Merge7[[#This Row],[PRCountW2]]+Merge7[[#This Row],[IssueCountW2]]+Merge7[[#This Row],[CommitCountW2]]</f>
        <v>0</v>
      </c>
      <c r="K33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0">
        <f>SUM(Merge7[[#This Row],[PRCount_W1]:[CommitCount_W1]])</f>
        <v>3</v>
      </c>
      <c r="M330">
        <f>SUM(Merge7[[#This Row],[PRCountW2]:[CommitCountW2]])</f>
        <v>0</v>
      </c>
    </row>
    <row r="331" spans="1:13" x14ac:dyDescent="0.35">
      <c r="A331" t="s">
        <v>2111</v>
      </c>
      <c r="B331">
        <v>1</v>
      </c>
      <c r="D331">
        <v>2</v>
      </c>
      <c r="H331">
        <v>1</v>
      </c>
      <c r="I331">
        <f>3*Merge7[[#This Row],[PRCount_W1]]+Merge7[[#This Row],[IssueCount_W1]]+Merge7[[#This Row],[CommitCount_W1]]</f>
        <v>5</v>
      </c>
      <c r="J331">
        <f>3*Merge7[[#This Row],[PRCountW2]]+Merge7[[#This Row],[IssueCountW2]]+Merge7[[#This Row],[CommitCountW2]]</f>
        <v>0</v>
      </c>
      <c r="K33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331">
        <f>SUM(Merge7[[#This Row],[PRCount_W1]:[CommitCount_W1]])</f>
        <v>3</v>
      </c>
      <c r="M331">
        <f>SUM(Merge7[[#This Row],[PRCountW2]:[CommitCountW2]])</f>
        <v>0</v>
      </c>
    </row>
    <row r="332" spans="1:13" x14ac:dyDescent="0.35">
      <c r="A332" t="s">
        <v>2116</v>
      </c>
      <c r="B332">
        <v>1</v>
      </c>
      <c r="D332">
        <v>2</v>
      </c>
      <c r="H332">
        <v>1</v>
      </c>
      <c r="I332">
        <f>3*Merge7[[#This Row],[PRCount_W1]]+Merge7[[#This Row],[IssueCount_W1]]+Merge7[[#This Row],[CommitCount_W1]]</f>
        <v>5</v>
      </c>
      <c r="J332">
        <f>3*Merge7[[#This Row],[PRCountW2]]+Merge7[[#This Row],[IssueCountW2]]+Merge7[[#This Row],[CommitCountW2]]</f>
        <v>0</v>
      </c>
      <c r="K33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332">
        <f>SUM(Merge7[[#This Row],[PRCount_W1]:[CommitCount_W1]])</f>
        <v>3</v>
      </c>
      <c r="M332">
        <f>SUM(Merge7[[#This Row],[PRCountW2]:[CommitCountW2]])</f>
        <v>0</v>
      </c>
    </row>
    <row r="333" spans="1:13" x14ac:dyDescent="0.35">
      <c r="A333" t="s">
        <v>2121</v>
      </c>
      <c r="B333">
        <v>1</v>
      </c>
      <c r="D333">
        <v>2</v>
      </c>
      <c r="H333">
        <v>1</v>
      </c>
      <c r="I333">
        <f>3*Merge7[[#This Row],[PRCount_W1]]+Merge7[[#This Row],[IssueCount_W1]]+Merge7[[#This Row],[CommitCount_W1]]</f>
        <v>5</v>
      </c>
      <c r="J333">
        <f>3*Merge7[[#This Row],[PRCountW2]]+Merge7[[#This Row],[IssueCountW2]]+Merge7[[#This Row],[CommitCountW2]]</f>
        <v>0</v>
      </c>
      <c r="K33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333">
        <f>SUM(Merge7[[#This Row],[PRCount_W1]:[CommitCount_W1]])</f>
        <v>3</v>
      </c>
      <c r="M333">
        <f>SUM(Merge7[[#This Row],[PRCountW2]:[CommitCountW2]])</f>
        <v>0</v>
      </c>
    </row>
    <row r="334" spans="1:13" x14ac:dyDescent="0.35">
      <c r="A334" t="s">
        <v>2124</v>
      </c>
      <c r="B334">
        <v>1</v>
      </c>
      <c r="D334">
        <v>2</v>
      </c>
      <c r="H334">
        <v>1</v>
      </c>
      <c r="I334">
        <f>3*Merge7[[#This Row],[PRCount_W1]]+Merge7[[#This Row],[IssueCount_W1]]+Merge7[[#This Row],[CommitCount_W1]]</f>
        <v>5</v>
      </c>
      <c r="J334">
        <f>3*Merge7[[#This Row],[PRCountW2]]+Merge7[[#This Row],[IssueCountW2]]+Merge7[[#This Row],[CommitCountW2]]</f>
        <v>0</v>
      </c>
      <c r="K33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334">
        <f>SUM(Merge7[[#This Row],[PRCount_W1]:[CommitCount_W1]])</f>
        <v>3</v>
      </c>
      <c r="M334">
        <f>SUM(Merge7[[#This Row],[PRCountW2]:[CommitCountW2]])</f>
        <v>0</v>
      </c>
    </row>
    <row r="335" spans="1:13" x14ac:dyDescent="0.35">
      <c r="A335" t="s">
        <v>2122</v>
      </c>
      <c r="B335">
        <v>1</v>
      </c>
      <c r="D335">
        <v>2</v>
      </c>
      <c r="H335">
        <v>0</v>
      </c>
      <c r="I335">
        <f>3*Merge7[[#This Row],[PRCount_W1]]+Merge7[[#This Row],[IssueCount_W1]]+Merge7[[#This Row],[CommitCount_W1]]</f>
        <v>5</v>
      </c>
      <c r="J335">
        <f>3*Merge7[[#This Row],[PRCountW2]]+Merge7[[#This Row],[IssueCountW2]]+Merge7[[#This Row],[CommitCountW2]]</f>
        <v>0</v>
      </c>
      <c r="K33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5">
        <f>SUM(Merge7[[#This Row],[PRCount_W1]:[CommitCount_W1]])</f>
        <v>3</v>
      </c>
      <c r="M335">
        <f>SUM(Merge7[[#This Row],[PRCountW2]:[CommitCountW2]])</f>
        <v>0</v>
      </c>
    </row>
    <row r="336" spans="1:13" x14ac:dyDescent="0.35">
      <c r="A336" t="s">
        <v>2129</v>
      </c>
      <c r="B336">
        <v>1</v>
      </c>
      <c r="D336">
        <v>2</v>
      </c>
      <c r="H336">
        <v>1</v>
      </c>
      <c r="I336">
        <f>3*Merge7[[#This Row],[PRCount_W1]]+Merge7[[#This Row],[IssueCount_W1]]+Merge7[[#This Row],[CommitCount_W1]]</f>
        <v>5</v>
      </c>
      <c r="J336">
        <f>3*Merge7[[#This Row],[PRCountW2]]+Merge7[[#This Row],[IssueCountW2]]+Merge7[[#This Row],[CommitCountW2]]</f>
        <v>0</v>
      </c>
      <c r="K33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336">
        <f>SUM(Merge7[[#This Row],[PRCount_W1]:[CommitCount_W1]])</f>
        <v>3</v>
      </c>
      <c r="M336">
        <f>SUM(Merge7[[#This Row],[PRCountW2]:[CommitCountW2]])</f>
        <v>0</v>
      </c>
    </row>
    <row r="337" spans="1:13" x14ac:dyDescent="0.35">
      <c r="A337" t="s">
        <v>2133</v>
      </c>
      <c r="B337">
        <v>1</v>
      </c>
      <c r="D337">
        <v>2</v>
      </c>
      <c r="H337">
        <v>1</v>
      </c>
      <c r="I337">
        <f>3*Merge7[[#This Row],[PRCount_W1]]+Merge7[[#This Row],[IssueCount_W1]]+Merge7[[#This Row],[CommitCount_W1]]</f>
        <v>5</v>
      </c>
      <c r="J337">
        <f>3*Merge7[[#This Row],[PRCountW2]]+Merge7[[#This Row],[IssueCountW2]]+Merge7[[#This Row],[CommitCountW2]]</f>
        <v>0</v>
      </c>
      <c r="K33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337">
        <f>SUM(Merge7[[#This Row],[PRCount_W1]:[CommitCount_W1]])</f>
        <v>3</v>
      </c>
      <c r="M337">
        <f>SUM(Merge7[[#This Row],[PRCountW2]:[CommitCountW2]])</f>
        <v>0</v>
      </c>
    </row>
    <row r="338" spans="1:13" x14ac:dyDescent="0.35">
      <c r="A338" t="s">
        <v>2135</v>
      </c>
      <c r="B338">
        <v>1</v>
      </c>
      <c r="D338">
        <v>2</v>
      </c>
      <c r="H338">
        <v>1</v>
      </c>
      <c r="I338">
        <f>3*Merge7[[#This Row],[PRCount_W1]]+Merge7[[#This Row],[IssueCount_W1]]+Merge7[[#This Row],[CommitCount_W1]]</f>
        <v>5</v>
      </c>
      <c r="J338">
        <f>3*Merge7[[#This Row],[PRCountW2]]+Merge7[[#This Row],[IssueCountW2]]+Merge7[[#This Row],[CommitCountW2]]</f>
        <v>0</v>
      </c>
      <c r="K33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338">
        <f>SUM(Merge7[[#This Row],[PRCount_W1]:[CommitCount_W1]])</f>
        <v>3</v>
      </c>
      <c r="M338">
        <f>SUM(Merge7[[#This Row],[PRCountW2]:[CommitCountW2]])</f>
        <v>0</v>
      </c>
    </row>
    <row r="339" spans="1:13" x14ac:dyDescent="0.35">
      <c r="A339" t="s">
        <v>2137</v>
      </c>
      <c r="B339">
        <v>1</v>
      </c>
      <c r="D339">
        <v>2</v>
      </c>
      <c r="H339">
        <v>0</v>
      </c>
      <c r="I339">
        <f>3*Merge7[[#This Row],[PRCount_W1]]+Merge7[[#This Row],[IssueCount_W1]]+Merge7[[#This Row],[CommitCount_W1]]</f>
        <v>5</v>
      </c>
      <c r="J339">
        <f>3*Merge7[[#This Row],[PRCountW2]]+Merge7[[#This Row],[IssueCountW2]]+Merge7[[#This Row],[CommitCountW2]]</f>
        <v>0</v>
      </c>
      <c r="K33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9">
        <f>SUM(Merge7[[#This Row],[PRCount_W1]:[CommitCount_W1]])</f>
        <v>3</v>
      </c>
      <c r="M339">
        <f>SUM(Merge7[[#This Row],[PRCountW2]:[CommitCountW2]])</f>
        <v>0</v>
      </c>
    </row>
    <row r="340" spans="1:13" x14ac:dyDescent="0.35">
      <c r="A340" t="s">
        <v>2144</v>
      </c>
      <c r="B340">
        <v>1</v>
      </c>
      <c r="D340">
        <v>2</v>
      </c>
      <c r="H340">
        <v>0</v>
      </c>
      <c r="I340">
        <f>3*Merge7[[#This Row],[PRCount_W1]]+Merge7[[#This Row],[IssueCount_W1]]+Merge7[[#This Row],[CommitCount_W1]]</f>
        <v>5</v>
      </c>
      <c r="J340">
        <f>3*Merge7[[#This Row],[PRCountW2]]+Merge7[[#This Row],[IssueCountW2]]+Merge7[[#This Row],[CommitCountW2]]</f>
        <v>0</v>
      </c>
      <c r="K34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0">
        <f>SUM(Merge7[[#This Row],[PRCount_W1]:[CommitCount_W1]])</f>
        <v>3</v>
      </c>
      <c r="M340">
        <f>SUM(Merge7[[#This Row],[PRCountW2]:[CommitCountW2]])</f>
        <v>0</v>
      </c>
    </row>
    <row r="341" spans="1:13" x14ac:dyDescent="0.35">
      <c r="A341" t="s">
        <v>2149</v>
      </c>
      <c r="B341">
        <v>1</v>
      </c>
      <c r="D341">
        <v>2</v>
      </c>
      <c r="H341">
        <v>1</v>
      </c>
      <c r="I341">
        <f>3*Merge7[[#This Row],[PRCount_W1]]+Merge7[[#This Row],[IssueCount_W1]]+Merge7[[#This Row],[CommitCount_W1]]</f>
        <v>5</v>
      </c>
      <c r="J341">
        <f>3*Merge7[[#This Row],[PRCountW2]]+Merge7[[#This Row],[IssueCountW2]]+Merge7[[#This Row],[CommitCountW2]]</f>
        <v>0</v>
      </c>
      <c r="K34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341">
        <f>SUM(Merge7[[#This Row],[PRCount_W1]:[CommitCount_W1]])</f>
        <v>3</v>
      </c>
      <c r="M341">
        <f>SUM(Merge7[[#This Row],[PRCountW2]:[CommitCountW2]])</f>
        <v>0</v>
      </c>
    </row>
    <row r="342" spans="1:13" x14ac:dyDescent="0.35">
      <c r="A342" t="s">
        <v>2151</v>
      </c>
      <c r="B342">
        <v>1</v>
      </c>
      <c r="D342">
        <v>2</v>
      </c>
      <c r="H342">
        <v>1</v>
      </c>
      <c r="I342">
        <f>3*Merge7[[#This Row],[PRCount_W1]]+Merge7[[#This Row],[IssueCount_W1]]+Merge7[[#This Row],[CommitCount_W1]]</f>
        <v>5</v>
      </c>
      <c r="J342">
        <f>3*Merge7[[#This Row],[PRCountW2]]+Merge7[[#This Row],[IssueCountW2]]+Merge7[[#This Row],[CommitCountW2]]</f>
        <v>0</v>
      </c>
      <c r="K34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342">
        <f>SUM(Merge7[[#This Row],[PRCount_W1]:[CommitCount_W1]])</f>
        <v>3</v>
      </c>
      <c r="M342">
        <f>SUM(Merge7[[#This Row],[PRCountW2]:[CommitCountW2]])</f>
        <v>0</v>
      </c>
    </row>
    <row r="343" spans="1:13" x14ac:dyDescent="0.35">
      <c r="A343" t="s">
        <v>349</v>
      </c>
      <c r="B343">
        <v>1</v>
      </c>
      <c r="C343">
        <v>1</v>
      </c>
      <c r="H343">
        <v>0</v>
      </c>
      <c r="I343">
        <f>3*Merge7[[#This Row],[PRCount_W1]]+Merge7[[#This Row],[IssueCount_W1]]+Merge7[[#This Row],[CommitCount_W1]]</f>
        <v>4</v>
      </c>
      <c r="J343">
        <f>3*Merge7[[#This Row],[PRCountW2]]+Merge7[[#This Row],[IssueCountW2]]+Merge7[[#This Row],[CommitCountW2]]</f>
        <v>0</v>
      </c>
      <c r="K34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3">
        <f>SUM(Merge7[[#This Row],[PRCount_W1]:[CommitCount_W1]])</f>
        <v>2</v>
      </c>
      <c r="M343">
        <f>SUM(Merge7[[#This Row],[PRCountW2]:[CommitCountW2]])</f>
        <v>0</v>
      </c>
    </row>
    <row r="344" spans="1:13" x14ac:dyDescent="0.35">
      <c r="A344" t="s">
        <v>398</v>
      </c>
      <c r="B344">
        <v>1</v>
      </c>
      <c r="C344">
        <v>1</v>
      </c>
      <c r="H344">
        <v>0</v>
      </c>
      <c r="I344">
        <f>3*Merge7[[#This Row],[PRCount_W1]]+Merge7[[#This Row],[IssueCount_W1]]+Merge7[[#This Row],[CommitCount_W1]]</f>
        <v>4</v>
      </c>
      <c r="J344">
        <f>3*Merge7[[#This Row],[PRCountW2]]+Merge7[[#This Row],[IssueCountW2]]+Merge7[[#This Row],[CommitCountW2]]</f>
        <v>0</v>
      </c>
      <c r="K34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4">
        <f>SUM(Merge7[[#This Row],[PRCount_W1]:[CommitCount_W1]])</f>
        <v>2</v>
      </c>
      <c r="M344">
        <f>SUM(Merge7[[#This Row],[PRCountW2]:[CommitCountW2]])</f>
        <v>0</v>
      </c>
    </row>
    <row r="345" spans="1:13" x14ac:dyDescent="0.35">
      <c r="A345" t="s">
        <v>287</v>
      </c>
      <c r="B345">
        <v>1</v>
      </c>
      <c r="C345">
        <v>1</v>
      </c>
      <c r="H345">
        <v>0</v>
      </c>
      <c r="I345">
        <f>3*Merge7[[#This Row],[PRCount_W1]]+Merge7[[#This Row],[IssueCount_W1]]+Merge7[[#This Row],[CommitCount_W1]]</f>
        <v>4</v>
      </c>
      <c r="J345">
        <f>3*Merge7[[#This Row],[PRCountW2]]+Merge7[[#This Row],[IssueCountW2]]+Merge7[[#This Row],[CommitCountW2]]</f>
        <v>0</v>
      </c>
      <c r="K34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5">
        <f>SUM(Merge7[[#This Row],[PRCount_W1]:[CommitCount_W1]])</f>
        <v>2</v>
      </c>
      <c r="M345">
        <f>SUM(Merge7[[#This Row],[PRCountW2]:[CommitCountW2]])</f>
        <v>0</v>
      </c>
    </row>
    <row r="346" spans="1:13" x14ac:dyDescent="0.35">
      <c r="A346" t="s">
        <v>794</v>
      </c>
      <c r="B346">
        <v>1</v>
      </c>
      <c r="C346">
        <v>1</v>
      </c>
      <c r="H346">
        <v>1</v>
      </c>
      <c r="I346">
        <f>3*Merge7[[#This Row],[PRCount_W1]]+Merge7[[#This Row],[IssueCount_W1]]+Merge7[[#This Row],[CommitCount_W1]]</f>
        <v>4</v>
      </c>
      <c r="J346">
        <f>3*Merge7[[#This Row],[PRCountW2]]+Merge7[[#This Row],[IssueCountW2]]+Merge7[[#This Row],[CommitCountW2]]</f>
        <v>0</v>
      </c>
      <c r="K34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346">
        <f>SUM(Merge7[[#This Row],[PRCount_W1]:[CommitCount_W1]])</f>
        <v>2</v>
      </c>
      <c r="M346">
        <f>SUM(Merge7[[#This Row],[PRCountW2]:[CommitCountW2]])</f>
        <v>0</v>
      </c>
    </row>
    <row r="347" spans="1:13" x14ac:dyDescent="0.35">
      <c r="A347" t="s">
        <v>1168</v>
      </c>
      <c r="B347">
        <v>1</v>
      </c>
      <c r="C347">
        <v>1</v>
      </c>
      <c r="H347">
        <v>1</v>
      </c>
      <c r="I347">
        <f>3*Merge7[[#This Row],[PRCount_W1]]+Merge7[[#This Row],[IssueCount_W1]]+Merge7[[#This Row],[CommitCount_W1]]</f>
        <v>4</v>
      </c>
      <c r="J347">
        <f>3*Merge7[[#This Row],[PRCountW2]]+Merge7[[#This Row],[IssueCountW2]]+Merge7[[#This Row],[CommitCountW2]]</f>
        <v>0</v>
      </c>
      <c r="K34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347">
        <f>SUM(Merge7[[#This Row],[PRCount_W1]:[CommitCount_W1]])</f>
        <v>2</v>
      </c>
      <c r="M347">
        <f>SUM(Merge7[[#This Row],[PRCountW2]:[CommitCountW2]])</f>
        <v>0</v>
      </c>
    </row>
    <row r="348" spans="1:13" x14ac:dyDescent="0.35">
      <c r="A348" t="s">
        <v>1236</v>
      </c>
      <c r="B348">
        <v>1</v>
      </c>
      <c r="C348">
        <v>1</v>
      </c>
      <c r="H348">
        <v>1</v>
      </c>
      <c r="I348">
        <f>3*Merge7[[#This Row],[PRCount_W1]]+Merge7[[#This Row],[IssueCount_W1]]+Merge7[[#This Row],[CommitCount_W1]]</f>
        <v>4</v>
      </c>
      <c r="J348">
        <f>3*Merge7[[#This Row],[PRCountW2]]+Merge7[[#This Row],[IssueCountW2]]+Merge7[[#This Row],[CommitCountW2]]</f>
        <v>0</v>
      </c>
      <c r="K34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348">
        <f>SUM(Merge7[[#This Row],[PRCount_W1]:[CommitCount_W1]])</f>
        <v>2</v>
      </c>
      <c r="M348">
        <f>SUM(Merge7[[#This Row],[PRCountW2]:[CommitCountW2]])</f>
        <v>0</v>
      </c>
    </row>
    <row r="349" spans="1:13" x14ac:dyDescent="0.35">
      <c r="A349" t="s">
        <v>1468</v>
      </c>
      <c r="B349">
        <v>1</v>
      </c>
      <c r="C349">
        <v>1</v>
      </c>
      <c r="H349">
        <v>0</v>
      </c>
      <c r="I349">
        <f>3*Merge7[[#This Row],[PRCount_W1]]+Merge7[[#This Row],[IssueCount_W1]]+Merge7[[#This Row],[CommitCount_W1]]</f>
        <v>4</v>
      </c>
      <c r="J349">
        <f>3*Merge7[[#This Row],[PRCountW2]]+Merge7[[#This Row],[IssueCountW2]]+Merge7[[#This Row],[CommitCountW2]]</f>
        <v>0</v>
      </c>
      <c r="K34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9">
        <f>SUM(Merge7[[#This Row],[PRCount_W1]:[CommitCount_W1]])</f>
        <v>2</v>
      </c>
      <c r="M349">
        <f>SUM(Merge7[[#This Row],[PRCountW2]:[CommitCountW2]])</f>
        <v>0</v>
      </c>
    </row>
    <row r="350" spans="1:13" x14ac:dyDescent="0.35">
      <c r="A350" t="s">
        <v>1695</v>
      </c>
      <c r="B350">
        <v>1</v>
      </c>
      <c r="C350">
        <v>1</v>
      </c>
      <c r="H350">
        <v>0</v>
      </c>
      <c r="I350">
        <f>3*Merge7[[#This Row],[PRCount_W1]]+Merge7[[#This Row],[IssueCount_W1]]+Merge7[[#This Row],[CommitCount_W1]]</f>
        <v>4</v>
      </c>
      <c r="J350">
        <f>3*Merge7[[#This Row],[PRCountW2]]+Merge7[[#This Row],[IssueCountW2]]+Merge7[[#This Row],[CommitCountW2]]</f>
        <v>0</v>
      </c>
      <c r="K35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0">
        <f>SUM(Merge7[[#This Row],[PRCount_W1]:[CommitCount_W1]])</f>
        <v>2</v>
      </c>
      <c r="M350">
        <f>SUM(Merge7[[#This Row],[PRCountW2]:[CommitCountW2]])</f>
        <v>0</v>
      </c>
    </row>
    <row r="351" spans="1:13" x14ac:dyDescent="0.35">
      <c r="A351" t="s">
        <v>1738</v>
      </c>
      <c r="B351">
        <v>1</v>
      </c>
      <c r="C351">
        <v>1</v>
      </c>
      <c r="H351">
        <v>0</v>
      </c>
      <c r="I351">
        <f>3*Merge7[[#This Row],[PRCount_W1]]+Merge7[[#This Row],[IssueCount_W1]]+Merge7[[#This Row],[CommitCount_W1]]</f>
        <v>4</v>
      </c>
      <c r="J351">
        <f>3*Merge7[[#This Row],[PRCountW2]]+Merge7[[#This Row],[IssueCountW2]]+Merge7[[#This Row],[CommitCountW2]]</f>
        <v>0</v>
      </c>
      <c r="K35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1">
        <f>SUM(Merge7[[#This Row],[PRCount_W1]:[CommitCount_W1]])</f>
        <v>2</v>
      </c>
      <c r="M351">
        <f>SUM(Merge7[[#This Row],[PRCountW2]:[CommitCountW2]])</f>
        <v>0</v>
      </c>
    </row>
    <row r="352" spans="1:13" x14ac:dyDescent="0.35">
      <c r="A352" t="s">
        <v>1803</v>
      </c>
      <c r="B352">
        <v>1</v>
      </c>
      <c r="C352">
        <v>1</v>
      </c>
      <c r="H352">
        <v>0</v>
      </c>
      <c r="I352">
        <f>3*Merge7[[#This Row],[PRCount_W1]]+Merge7[[#This Row],[IssueCount_W1]]+Merge7[[#This Row],[CommitCount_W1]]</f>
        <v>4</v>
      </c>
      <c r="J352">
        <f>3*Merge7[[#This Row],[PRCountW2]]+Merge7[[#This Row],[IssueCountW2]]+Merge7[[#This Row],[CommitCountW2]]</f>
        <v>0</v>
      </c>
      <c r="K35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2">
        <f>SUM(Merge7[[#This Row],[PRCount_W1]:[CommitCount_W1]])</f>
        <v>2</v>
      </c>
      <c r="M352">
        <f>SUM(Merge7[[#This Row],[PRCountW2]:[CommitCountW2]])</f>
        <v>0</v>
      </c>
    </row>
    <row r="353" spans="1:13" x14ac:dyDescent="0.35">
      <c r="A353" t="s">
        <v>1835</v>
      </c>
      <c r="B353">
        <v>1</v>
      </c>
      <c r="C353">
        <v>1</v>
      </c>
      <c r="H353">
        <v>0</v>
      </c>
      <c r="I353">
        <f>3*Merge7[[#This Row],[PRCount_W1]]+Merge7[[#This Row],[IssueCount_W1]]+Merge7[[#This Row],[CommitCount_W1]]</f>
        <v>4</v>
      </c>
      <c r="J353">
        <f>3*Merge7[[#This Row],[PRCountW2]]+Merge7[[#This Row],[IssueCountW2]]+Merge7[[#This Row],[CommitCountW2]]</f>
        <v>0</v>
      </c>
      <c r="K35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3">
        <f>SUM(Merge7[[#This Row],[PRCount_W1]:[CommitCount_W1]])</f>
        <v>2</v>
      </c>
      <c r="M353">
        <f>SUM(Merge7[[#This Row],[PRCountW2]:[CommitCountW2]])</f>
        <v>0</v>
      </c>
    </row>
    <row r="354" spans="1:13" x14ac:dyDescent="0.35">
      <c r="A354" t="s">
        <v>1880</v>
      </c>
      <c r="B354">
        <v>1</v>
      </c>
      <c r="C354">
        <v>1</v>
      </c>
      <c r="H354">
        <v>0</v>
      </c>
      <c r="I354">
        <f>3*Merge7[[#This Row],[PRCount_W1]]+Merge7[[#This Row],[IssueCount_W1]]+Merge7[[#This Row],[CommitCount_W1]]</f>
        <v>4</v>
      </c>
      <c r="J354">
        <f>3*Merge7[[#This Row],[PRCountW2]]+Merge7[[#This Row],[IssueCountW2]]+Merge7[[#This Row],[CommitCountW2]]</f>
        <v>0</v>
      </c>
      <c r="K35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4">
        <f>SUM(Merge7[[#This Row],[PRCount_W1]:[CommitCount_W1]])</f>
        <v>2</v>
      </c>
      <c r="M354">
        <f>SUM(Merge7[[#This Row],[PRCountW2]:[CommitCountW2]])</f>
        <v>0</v>
      </c>
    </row>
    <row r="355" spans="1:13" x14ac:dyDescent="0.35">
      <c r="A355" t="s">
        <v>4456</v>
      </c>
      <c r="B355">
        <v>1</v>
      </c>
      <c r="D355">
        <v>1</v>
      </c>
      <c r="H355">
        <v>1</v>
      </c>
      <c r="I355">
        <f>3*Merge7[[#This Row],[PRCount_W1]]+Merge7[[#This Row],[IssueCount_W1]]+Merge7[[#This Row],[CommitCount_W1]]</f>
        <v>4</v>
      </c>
      <c r="J355">
        <f>3*Merge7[[#This Row],[PRCountW2]]+Merge7[[#This Row],[IssueCountW2]]+Merge7[[#This Row],[CommitCountW2]]</f>
        <v>0</v>
      </c>
      <c r="K35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355">
        <f>SUM(Merge7[[#This Row],[PRCount_W1]:[CommitCount_W1]])</f>
        <v>2</v>
      </c>
      <c r="M355">
        <f>SUM(Merge7[[#This Row],[PRCountW2]:[CommitCountW2]])</f>
        <v>0</v>
      </c>
    </row>
    <row r="356" spans="1:13" x14ac:dyDescent="0.35">
      <c r="A356" t="s">
        <v>2157</v>
      </c>
      <c r="B356">
        <v>1</v>
      </c>
      <c r="D356">
        <v>1</v>
      </c>
      <c r="H356">
        <v>1</v>
      </c>
      <c r="I356">
        <f>3*Merge7[[#This Row],[PRCount_W1]]+Merge7[[#This Row],[IssueCount_W1]]+Merge7[[#This Row],[CommitCount_W1]]</f>
        <v>4</v>
      </c>
      <c r="J356">
        <f>3*Merge7[[#This Row],[PRCountW2]]+Merge7[[#This Row],[IssueCountW2]]+Merge7[[#This Row],[CommitCountW2]]</f>
        <v>0</v>
      </c>
      <c r="K35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356">
        <f>SUM(Merge7[[#This Row],[PRCount_W1]:[CommitCount_W1]])</f>
        <v>2</v>
      </c>
      <c r="M356">
        <f>SUM(Merge7[[#This Row],[PRCountW2]:[CommitCountW2]])</f>
        <v>0</v>
      </c>
    </row>
    <row r="357" spans="1:13" x14ac:dyDescent="0.35">
      <c r="A357" t="s">
        <v>2163</v>
      </c>
      <c r="B357">
        <v>1</v>
      </c>
      <c r="D357">
        <v>1</v>
      </c>
      <c r="H357">
        <v>0</v>
      </c>
      <c r="I357">
        <f>3*Merge7[[#This Row],[PRCount_W1]]+Merge7[[#This Row],[IssueCount_W1]]+Merge7[[#This Row],[CommitCount_W1]]</f>
        <v>4</v>
      </c>
      <c r="J357">
        <f>3*Merge7[[#This Row],[PRCountW2]]+Merge7[[#This Row],[IssueCountW2]]+Merge7[[#This Row],[CommitCountW2]]</f>
        <v>0</v>
      </c>
      <c r="K35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7">
        <f>SUM(Merge7[[#This Row],[PRCount_W1]:[CommitCount_W1]])</f>
        <v>2</v>
      </c>
      <c r="M357">
        <f>SUM(Merge7[[#This Row],[PRCountW2]:[CommitCountW2]])</f>
        <v>0</v>
      </c>
    </row>
    <row r="358" spans="1:13" x14ac:dyDescent="0.35">
      <c r="A358" t="s">
        <v>2166</v>
      </c>
      <c r="B358">
        <v>1</v>
      </c>
      <c r="D358">
        <v>1</v>
      </c>
      <c r="H358">
        <v>1</v>
      </c>
      <c r="I358">
        <f>3*Merge7[[#This Row],[PRCount_W1]]+Merge7[[#This Row],[IssueCount_W1]]+Merge7[[#This Row],[CommitCount_W1]]</f>
        <v>4</v>
      </c>
      <c r="J358">
        <f>3*Merge7[[#This Row],[PRCountW2]]+Merge7[[#This Row],[IssueCountW2]]+Merge7[[#This Row],[CommitCountW2]]</f>
        <v>0</v>
      </c>
      <c r="K35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358">
        <f>SUM(Merge7[[#This Row],[PRCount_W1]:[CommitCount_W1]])</f>
        <v>2</v>
      </c>
      <c r="M358">
        <f>SUM(Merge7[[#This Row],[PRCountW2]:[CommitCountW2]])</f>
        <v>0</v>
      </c>
    </row>
    <row r="359" spans="1:13" x14ac:dyDescent="0.35">
      <c r="A359" t="s">
        <v>2164</v>
      </c>
      <c r="B359">
        <v>1</v>
      </c>
      <c r="D359">
        <v>1</v>
      </c>
      <c r="H359">
        <v>1</v>
      </c>
      <c r="I359">
        <f>3*Merge7[[#This Row],[PRCount_W1]]+Merge7[[#This Row],[IssueCount_W1]]+Merge7[[#This Row],[CommitCount_W1]]</f>
        <v>4</v>
      </c>
      <c r="J359">
        <f>3*Merge7[[#This Row],[PRCountW2]]+Merge7[[#This Row],[IssueCountW2]]+Merge7[[#This Row],[CommitCountW2]]</f>
        <v>0</v>
      </c>
      <c r="K35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359">
        <f>SUM(Merge7[[#This Row],[PRCount_W1]:[CommitCount_W1]])</f>
        <v>2</v>
      </c>
      <c r="M359">
        <f>SUM(Merge7[[#This Row],[PRCountW2]:[CommitCountW2]])</f>
        <v>0</v>
      </c>
    </row>
    <row r="360" spans="1:13" x14ac:dyDescent="0.35">
      <c r="A360" t="s">
        <v>2154</v>
      </c>
      <c r="B360">
        <v>1</v>
      </c>
      <c r="D360">
        <v>1</v>
      </c>
      <c r="H360">
        <v>0</v>
      </c>
      <c r="I360">
        <f>3*Merge7[[#This Row],[PRCount_W1]]+Merge7[[#This Row],[IssueCount_W1]]+Merge7[[#This Row],[CommitCount_W1]]</f>
        <v>4</v>
      </c>
      <c r="J360">
        <f>3*Merge7[[#This Row],[PRCountW2]]+Merge7[[#This Row],[IssueCountW2]]+Merge7[[#This Row],[CommitCountW2]]</f>
        <v>0</v>
      </c>
      <c r="K36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0">
        <f>SUM(Merge7[[#This Row],[PRCount_W1]:[CommitCount_W1]])</f>
        <v>2</v>
      </c>
      <c r="M360">
        <f>SUM(Merge7[[#This Row],[PRCountW2]:[CommitCountW2]])</f>
        <v>0</v>
      </c>
    </row>
    <row r="361" spans="1:13" x14ac:dyDescent="0.35">
      <c r="A361" t="s">
        <v>2169</v>
      </c>
      <c r="B361">
        <v>1</v>
      </c>
      <c r="D361">
        <v>1</v>
      </c>
      <c r="H361">
        <v>0</v>
      </c>
      <c r="I361">
        <f>3*Merge7[[#This Row],[PRCount_W1]]+Merge7[[#This Row],[IssueCount_W1]]+Merge7[[#This Row],[CommitCount_W1]]</f>
        <v>4</v>
      </c>
      <c r="J361">
        <f>3*Merge7[[#This Row],[PRCountW2]]+Merge7[[#This Row],[IssueCountW2]]+Merge7[[#This Row],[CommitCountW2]]</f>
        <v>0</v>
      </c>
      <c r="K36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1">
        <f>SUM(Merge7[[#This Row],[PRCount_W1]:[CommitCount_W1]])</f>
        <v>2</v>
      </c>
      <c r="M361">
        <f>SUM(Merge7[[#This Row],[PRCountW2]:[CommitCountW2]])</f>
        <v>0</v>
      </c>
    </row>
    <row r="362" spans="1:13" x14ac:dyDescent="0.35">
      <c r="A362" t="s">
        <v>2168</v>
      </c>
      <c r="B362">
        <v>1</v>
      </c>
      <c r="D362">
        <v>1</v>
      </c>
      <c r="H362">
        <v>0</v>
      </c>
      <c r="I362">
        <f>3*Merge7[[#This Row],[PRCount_W1]]+Merge7[[#This Row],[IssueCount_W1]]+Merge7[[#This Row],[CommitCount_W1]]</f>
        <v>4</v>
      </c>
      <c r="J362">
        <f>3*Merge7[[#This Row],[PRCountW2]]+Merge7[[#This Row],[IssueCountW2]]+Merge7[[#This Row],[CommitCountW2]]</f>
        <v>0</v>
      </c>
      <c r="K36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2">
        <f>SUM(Merge7[[#This Row],[PRCount_W1]:[CommitCount_W1]])</f>
        <v>2</v>
      </c>
      <c r="M362">
        <f>SUM(Merge7[[#This Row],[PRCountW2]:[CommitCountW2]])</f>
        <v>0</v>
      </c>
    </row>
    <row r="363" spans="1:13" x14ac:dyDescent="0.35">
      <c r="A363" t="s">
        <v>2172</v>
      </c>
      <c r="B363">
        <v>1</v>
      </c>
      <c r="D363">
        <v>1</v>
      </c>
      <c r="H363">
        <v>0</v>
      </c>
      <c r="I363">
        <f>3*Merge7[[#This Row],[PRCount_W1]]+Merge7[[#This Row],[IssueCount_W1]]+Merge7[[#This Row],[CommitCount_W1]]</f>
        <v>4</v>
      </c>
      <c r="J363">
        <f>3*Merge7[[#This Row],[PRCountW2]]+Merge7[[#This Row],[IssueCountW2]]+Merge7[[#This Row],[CommitCountW2]]</f>
        <v>0</v>
      </c>
      <c r="K36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3">
        <f>SUM(Merge7[[#This Row],[PRCount_W1]:[CommitCount_W1]])</f>
        <v>2</v>
      </c>
      <c r="M363">
        <f>SUM(Merge7[[#This Row],[PRCountW2]:[CommitCountW2]])</f>
        <v>0</v>
      </c>
    </row>
    <row r="364" spans="1:13" x14ac:dyDescent="0.35">
      <c r="A364" t="s">
        <v>2171</v>
      </c>
      <c r="B364">
        <v>1</v>
      </c>
      <c r="D364">
        <v>1</v>
      </c>
      <c r="H364">
        <v>1</v>
      </c>
      <c r="I364">
        <f>3*Merge7[[#This Row],[PRCount_W1]]+Merge7[[#This Row],[IssueCount_W1]]+Merge7[[#This Row],[CommitCount_W1]]</f>
        <v>4</v>
      </c>
      <c r="J364">
        <f>3*Merge7[[#This Row],[PRCountW2]]+Merge7[[#This Row],[IssueCountW2]]+Merge7[[#This Row],[CommitCountW2]]</f>
        <v>0</v>
      </c>
      <c r="K36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364">
        <f>SUM(Merge7[[#This Row],[PRCount_W1]:[CommitCount_W1]])</f>
        <v>2</v>
      </c>
      <c r="M364">
        <f>SUM(Merge7[[#This Row],[PRCountW2]:[CommitCountW2]])</f>
        <v>0</v>
      </c>
    </row>
    <row r="365" spans="1:13" x14ac:dyDescent="0.35">
      <c r="A365" t="s">
        <v>2175</v>
      </c>
      <c r="B365">
        <v>1</v>
      </c>
      <c r="D365">
        <v>1</v>
      </c>
      <c r="H365">
        <v>0</v>
      </c>
      <c r="I365">
        <f>3*Merge7[[#This Row],[PRCount_W1]]+Merge7[[#This Row],[IssueCount_W1]]+Merge7[[#This Row],[CommitCount_W1]]</f>
        <v>4</v>
      </c>
      <c r="J365">
        <f>3*Merge7[[#This Row],[PRCountW2]]+Merge7[[#This Row],[IssueCountW2]]+Merge7[[#This Row],[CommitCountW2]]</f>
        <v>0</v>
      </c>
      <c r="K36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5">
        <f>SUM(Merge7[[#This Row],[PRCount_W1]:[CommitCount_W1]])</f>
        <v>2</v>
      </c>
      <c r="M365">
        <f>SUM(Merge7[[#This Row],[PRCountW2]:[CommitCountW2]])</f>
        <v>0</v>
      </c>
    </row>
    <row r="366" spans="1:13" x14ac:dyDescent="0.35">
      <c r="A366" t="s">
        <v>2179</v>
      </c>
      <c r="B366">
        <v>1</v>
      </c>
      <c r="D366">
        <v>1</v>
      </c>
      <c r="H366">
        <v>1</v>
      </c>
      <c r="I366">
        <f>3*Merge7[[#This Row],[PRCount_W1]]+Merge7[[#This Row],[IssueCount_W1]]+Merge7[[#This Row],[CommitCount_W1]]</f>
        <v>4</v>
      </c>
      <c r="J366">
        <f>3*Merge7[[#This Row],[PRCountW2]]+Merge7[[#This Row],[IssueCountW2]]+Merge7[[#This Row],[CommitCountW2]]</f>
        <v>0</v>
      </c>
      <c r="K36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366">
        <f>SUM(Merge7[[#This Row],[PRCount_W1]:[CommitCount_W1]])</f>
        <v>2</v>
      </c>
      <c r="M366">
        <f>SUM(Merge7[[#This Row],[PRCountW2]:[CommitCountW2]])</f>
        <v>0</v>
      </c>
    </row>
    <row r="367" spans="1:13" x14ac:dyDescent="0.35">
      <c r="A367" t="s">
        <v>2159</v>
      </c>
      <c r="B367">
        <v>1</v>
      </c>
      <c r="D367">
        <v>1</v>
      </c>
      <c r="H367">
        <v>0</v>
      </c>
      <c r="I367">
        <f>3*Merge7[[#This Row],[PRCount_W1]]+Merge7[[#This Row],[IssueCount_W1]]+Merge7[[#This Row],[CommitCount_W1]]</f>
        <v>4</v>
      </c>
      <c r="J367">
        <f>3*Merge7[[#This Row],[PRCountW2]]+Merge7[[#This Row],[IssueCountW2]]+Merge7[[#This Row],[CommitCountW2]]</f>
        <v>0</v>
      </c>
      <c r="K36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7">
        <f>SUM(Merge7[[#This Row],[PRCount_W1]:[CommitCount_W1]])</f>
        <v>2</v>
      </c>
      <c r="M367">
        <f>SUM(Merge7[[#This Row],[PRCountW2]:[CommitCountW2]])</f>
        <v>0</v>
      </c>
    </row>
    <row r="368" spans="1:13" x14ac:dyDescent="0.35">
      <c r="A368" t="s">
        <v>2185</v>
      </c>
      <c r="B368">
        <v>1</v>
      </c>
      <c r="D368">
        <v>1</v>
      </c>
      <c r="H368">
        <v>0</v>
      </c>
      <c r="I368">
        <f>3*Merge7[[#This Row],[PRCount_W1]]+Merge7[[#This Row],[IssueCount_W1]]+Merge7[[#This Row],[CommitCount_W1]]</f>
        <v>4</v>
      </c>
      <c r="J368">
        <f>3*Merge7[[#This Row],[PRCountW2]]+Merge7[[#This Row],[IssueCountW2]]+Merge7[[#This Row],[CommitCountW2]]</f>
        <v>0</v>
      </c>
      <c r="K36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8">
        <f>SUM(Merge7[[#This Row],[PRCount_W1]:[CommitCount_W1]])</f>
        <v>2</v>
      </c>
      <c r="M368">
        <f>SUM(Merge7[[#This Row],[PRCountW2]:[CommitCountW2]])</f>
        <v>0</v>
      </c>
    </row>
    <row r="369" spans="1:13" x14ac:dyDescent="0.35">
      <c r="A369" t="s">
        <v>2186</v>
      </c>
      <c r="B369">
        <v>1</v>
      </c>
      <c r="D369">
        <v>1</v>
      </c>
      <c r="H369">
        <v>0</v>
      </c>
      <c r="I369">
        <f>3*Merge7[[#This Row],[PRCount_W1]]+Merge7[[#This Row],[IssueCount_W1]]+Merge7[[#This Row],[CommitCount_W1]]</f>
        <v>4</v>
      </c>
      <c r="J369">
        <f>3*Merge7[[#This Row],[PRCountW2]]+Merge7[[#This Row],[IssueCountW2]]+Merge7[[#This Row],[CommitCountW2]]</f>
        <v>0</v>
      </c>
      <c r="K36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9">
        <f>SUM(Merge7[[#This Row],[PRCount_W1]:[CommitCount_W1]])</f>
        <v>2</v>
      </c>
      <c r="M369">
        <f>SUM(Merge7[[#This Row],[PRCountW2]:[CommitCountW2]])</f>
        <v>0</v>
      </c>
    </row>
    <row r="370" spans="1:13" x14ac:dyDescent="0.35">
      <c r="A370" t="s">
        <v>2187</v>
      </c>
      <c r="B370">
        <v>1</v>
      </c>
      <c r="D370">
        <v>1</v>
      </c>
      <c r="H370">
        <v>0</v>
      </c>
      <c r="I370">
        <f>3*Merge7[[#This Row],[PRCount_W1]]+Merge7[[#This Row],[IssueCount_W1]]+Merge7[[#This Row],[CommitCount_W1]]</f>
        <v>4</v>
      </c>
      <c r="J370">
        <f>3*Merge7[[#This Row],[PRCountW2]]+Merge7[[#This Row],[IssueCountW2]]+Merge7[[#This Row],[CommitCountW2]]</f>
        <v>0</v>
      </c>
      <c r="K37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0">
        <f>SUM(Merge7[[#This Row],[PRCount_W1]:[CommitCount_W1]])</f>
        <v>2</v>
      </c>
      <c r="M370">
        <f>SUM(Merge7[[#This Row],[PRCountW2]:[CommitCountW2]])</f>
        <v>0</v>
      </c>
    </row>
    <row r="371" spans="1:13" x14ac:dyDescent="0.35">
      <c r="A371" t="s">
        <v>2155</v>
      </c>
      <c r="B371">
        <v>1</v>
      </c>
      <c r="D371">
        <v>1</v>
      </c>
      <c r="H371">
        <v>1</v>
      </c>
      <c r="I371">
        <f>3*Merge7[[#This Row],[PRCount_W1]]+Merge7[[#This Row],[IssueCount_W1]]+Merge7[[#This Row],[CommitCount_W1]]</f>
        <v>4</v>
      </c>
      <c r="J371">
        <f>3*Merge7[[#This Row],[PRCountW2]]+Merge7[[#This Row],[IssueCountW2]]+Merge7[[#This Row],[CommitCountW2]]</f>
        <v>0</v>
      </c>
      <c r="K37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371">
        <f>SUM(Merge7[[#This Row],[PRCount_W1]:[CommitCount_W1]])</f>
        <v>2</v>
      </c>
      <c r="M371">
        <f>SUM(Merge7[[#This Row],[PRCountW2]:[CommitCountW2]])</f>
        <v>0</v>
      </c>
    </row>
    <row r="372" spans="1:13" x14ac:dyDescent="0.35">
      <c r="A372" t="s">
        <v>2374</v>
      </c>
      <c r="B372">
        <v>1</v>
      </c>
      <c r="D372">
        <v>1</v>
      </c>
      <c r="H372">
        <v>0</v>
      </c>
      <c r="I372">
        <f>3*Merge7[[#This Row],[PRCount_W1]]+Merge7[[#This Row],[IssueCount_W1]]+Merge7[[#This Row],[CommitCount_W1]]</f>
        <v>4</v>
      </c>
      <c r="J372">
        <f>3*Merge7[[#This Row],[PRCountW2]]+Merge7[[#This Row],[IssueCountW2]]+Merge7[[#This Row],[CommitCountW2]]</f>
        <v>0</v>
      </c>
      <c r="K37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2">
        <f>SUM(Merge7[[#This Row],[PRCount_W1]:[CommitCount_W1]])</f>
        <v>2</v>
      </c>
      <c r="M372">
        <f>SUM(Merge7[[#This Row],[PRCountW2]:[CommitCountW2]])</f>
        <v>0</v>
      </c>
    </row>
    <row r="373" spans="1:13" x14ac:dyDescent="0.35">
      <c r="A373" t="s">
        <v>2209</v>
      </c>
      <c r="B373">
        <v>1</v>
      </c>
      <c r="D373">
        <v>1</v>
      </c>
      <c r="H373">
        <v>1</v>
      </c>
      <c r="I373">
        <f>3*Merge7[[#This Row],[PRCount_W1]]+Merge7[[#This Row],[IssueCount_W1]]+Merge7[[#This Row],[CommitCount_W1]]</f>
        <v>4</v>
      </c>
      <c r="J373">
        <f>3*Merge7[[#This Row],[PRCountW2]]+Merge7[[#This Row],[IssueCountW2]]+Merge7[[#This Row],[CommitCountW2]]</f>
        <v>0</v>
      </c>
      <c r="K37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373">
        <f>SUM(Merge7[[#This Row],[PRCount_W1]:[CommitCount_W1]])</f>
        <v>2</v>
      </c>
      <c r="M373">
        <f>SUM(Merge7[[#This Row],[PRCountW2]:[CommitCountW2]])</f>
        <v>0</v>
      </c>
    </row>
    <row r="374" spans="1:13" x14ac:dyDescent="0.35">
      <c r="A374" t="s">
        <v>2210</v>
      </c>
      <c r="B374">
        <v>1</v>
      </c>
      <c r="D374">
        <v>1</v>
      </c>
      <c r="H374">
        <v>1</v>
      </c>
      <c r="I374">
        <f>3*Merge7[[#This Row],[PRCount_W1]]+Merge7[[#This Row],[IssueCount_W1]]+Merge7[[#This Row],[CommitCount_W1]]</f>
        <v>4</v>
      </c>
      <c r="J374">
        <f>3*Merge7[[#This Row],[PRCountW2]]+Merge7[[#This Row],[IssueCountW2]]+Merge7[[#This Row],[CommitCountW2]]</f>
        <v>0</v>
      </c>
      <c r="K37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374">
        <f>SUM(Merge7[[#This Row],[PRCount_W1]:[CommitCount_W1]])</f>
        <v>2</v>
      </c>
      <c r="M374">
        <f>SUM(Merge7[[#This Row],[PRCountW2]:[CommitCountW2]])</f>
        <v>0</v>
      </c>
    </row>
    <row r="375" spans="1:13" x14ac:dyDescent="0.35">
      <c r="A375" t="s">
        <v>2216</v>
      </c>
      <c r="B375">
        <v>1</v>
      </c>
      <c r="D375">
        <v>1</v>
      </c>
      <c r="H375">
        <v>0</v>
      </c>
      <c r="I375">
        <f>3*Merge7[[#This Row],[PRCount_W1]]+Merge7[[#This Row],[IssueCount_W1]]+Merge7[[#This Row],[CommitCount_W1]]</f>
        <v>4</v>
      </c>
      <c r="J375">
        <f>3*Merge7[[#This Row],[PRCountW2]]+Merge7[[#This Row],[IssueCountW2]]+Merge7[[#This Row],[CommitCountW2]]</f>
        <v>0</v>
      </c>
      <c r="K37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5">
        <f>SUM(Merge7[[#This Row],[PRCount_W1]:[CommitCount_W1]])</f>
        <v>2</v>
      </c>
      <c r="M375">
        <f>SUM(Merge7[[#This Row],[PRCountW2]:[CommitCountW2]])</f>
        <v>0</v>
      </c>
    </row>
    <row r="376" spans="1:13" x14ac:dyDescent="0.35">
      <c r="A376" t="s">
        <v>2217</v>
      </c>
      <c r="B376">
        <v>1</v>
      </c>
      <c r="D376">
        <v>1</v>
      </c>
      <c r="H376">
        <v>1</v>
      </c>
      <c r="I376">
        <f>3*Merge7[[#This Row],[PRCount_W1]]+Merge7[[#This Row],[IssueCount_W1]]+Merge7[[#This Row],[CommitCount_W1]]</f>
        <v>4</v>
      </c>
      <c r="J376">
        <f>3*Merge7[[#This Row],[PRCountW2]]+Merge7[[#This Row],[IssueCountW2]]+Merge7[[#This Row],[CommitCountW2]]</f>
        <v>0</v>
      </c>
      <c r="K37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376">
        <f>SUM(Merge7[[#This Row],[PRCount_W1]:[CommitCount_W1]])</f>
        <v>2</v>
      </c>
      <c r="M376">
        <f>SUM(Merge7[[#This Row],[PRCountW2]:[CommitCountW2]])</f>
        <v>0</v>
      </c>
    </row>
    <row r="377" spans="1:13" x14ac:dyDescent="0.35">
      <c r="A377" t="s">
        <v>2219</v>
      </c>
      <c r="B377">
        <v>1</v>
      </c>
      <c r="D377">
        <v>1</v>
      </c>
      <c r="H377">
        <v>0</v>
      </c>
      <c r="I377">
        <f>3*Merge7[[#This Row],[PRCount_W1]]+Merge7[[#This Row],[IssueCount_W1]]+Merge7[[#This Row],[CommitCount_W1]]</f>
        <v>4</v>
      </c>
      <c r="J377">
        <f>3*Merge7[[#This Row],[PRCountW2]]+Merge7[[#This Row],[IssueCountW2]]+Merge7[[#This Row],[CommitCountW2]]</f>
        <v>0</v>
      </c>
      <c r="K37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7">
        <f>SUM(Merge7[[#This Row],[PRCount_W1]:[CommitCount_W1]])</f>
        <v>2</v>
      </c>
      <c r="M377">
        <f>SUM(Merge7[[#This Row],[PRCountW2]:[CommitCountW2]])</f>
        <v>0</v>
      </c>
    </row>
    <row r="378" spans="1:13" x14ac:dyDescent="0.35">
      <c r="A378" t="s">
        <v>2229</v>
      </c>
      <c r="B378">
        <v>1</v>
      </c>
      <c r="D378">
        <v>1</v>
      </c>
      <c r="H378">
        <v>0</v>
      </c>
      <c r="I378">
        <f>3*Merge7[[#This Row],[PRCount_W1]]+Merge7[[#This Row],[IssueCount_W1]]+Merge7[[#This Row],[CommitCount_W1]]</f>
        <v>4</v>
      </c>
      <c r="J378">
        <f>3*Merge7[[#This Row],[PRCountW2]]+Merge7[[#This Row],[IssueCountW2]]+Merge7[[#This Row],[CommitCountW2]]</f>
        <v>0</v>
      </c>
      <c r="K37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8">
        <f>SUM(Merge7[[#This Row],[PRCount_W1]:[CommitCount_W1]])</f>
        <v>2</v>
      </c>
      <c r="M378">
        <f>SUM(Merge7[[#This Row],[PRCountW2]:[CommitCountW2]])</f>
        <v>0</v>
      </c>
    </row>
    <row r="379" spans="1:13" x14ac:dyDescent="0.35">
      <c r="A379" t="s">
        <v>2235</v>
      </c>
      <c r="B379">
        <v>1</v>
      </c>
      <c r="D379">
        <v>1</v>
      </c>
      <c r="H379">
        <v>1</v>
      </c>
      <c r="I379">
        <f>3*Merge7[[#This Row],[PRCount_W1]]+Merge7[[#This Row],[IssueCount_W1]]+Merge7[[#This Row],[CommitCount_W1]]</f>
        <v>4</v>
      </c>
      <c r="J379">
        <f>3*Merge7[[#This Row],[PRCountW2]]+Merge7[[#This Row],[IssueCountW2]]+Merge7[[#This Row],[CommitCountW2]]</f>
        <v>0</v>
      </c>
      <c r="K37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379">
        <f>SUM(Merge7[[#This Row],[PRCount_W1]:[CommitCount_W1]])</f>
        <v>2</v>
      </c>
      <c r="M379">
        <f>SUM(Merge7[[#This Row],[PRCountW2]:[CommitCountW2]])</f>
        <v>0</v>
      </c>
    </row>
    <row r="380" spans="1:13" x14ac:dyDescent="0.35">
      <c r="A380" t="s">
        <v>2224</v>
      </c>
      <c r="B380">
        <v>1</v>
      </c>
      <c r="D380">
        <v>1</v>
      </c>
      <c r="H380">
        <v>0</v>
      </c>
      <c r="I380">
        <f>3*Merge7[[#This Row],[PRCount_W1]]+Merge7[[#This Row],[IssueCount_W1]]+Merge7[[#This Row],[CommitCount_W1]]</f>
        <v>4</v>
      </c>
      <c r="J380">
        <f>3*Merge7[[#This Row],[PRCountW2]]+Merge7[[#This Row],[IssueCountW2]]+Merge7[[#This Row],[CommitCountW2]]</f>
        <v>0</v>
      </c>
      <c r="K38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0">
        <f>SUM(Merge7[[#This Row],[PRCount_W1]:[CommitCount_W1]])</f>
        <v>2</v>
      </c>
      <c r="M380">
        <f>SUM(Merge7[[#This Row],[PRCountW2]:[CommitCountW2]])</f>
        <v>0</v>
      </c>
    </row>
    <row r="381" spans="1:13" x14ac:dyDescent="0.35">
      <c r="A381" t="s">
        <v>2237</v>
      </c>
      <c r="B381">
        <v>1</v>
      </c>
      <c r="D381">
        <v>1</v>
      </c>
      <c r="H381">
        <v>0</v>
      </c>
      <c r="I381">
        <f>3*Merge7[[#This Row],[PRCount_W1]]+Merge7[[#This Row],[IssueCount_W1]]+Merge7[[#This Row],[CommitCount_W1]]</f>
        <v>4</v>
      </c>
      <c r="J381">
        <f>3*Merge7[[#This Row],[PRCountW2]]+Merge7[[#This Row],[IssueCountW2]]+Merge7[[#This Row],[CommitCountW2]]</f>
        <v>0</v>
      </c>
      <c r="K38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1">
        <f>SUM(Merge7[[#This Row],[PRCount_W1]:[CommitCount_W1]])</f>
        <v>2</v>
      </c>
      <c r="M381">
        <f>SUM(Merge7[[#This Row],[PRCountW2]:[CommitCountW2]])</f>
        <v>0</v>
      </c>
    </row>
    <row r="382" spans="1:13" x14ac:dyDescent="0.35">
      <c r="A382" t="s">
        <v>2214</v>
      </c>
      <c r="B382">
        <v>1</v>
      </c>
      <c r="D382">
        <v>1</v>
      </c>
      <c r="H382">
        <v>0</v>
      </c>
      <c r="I382">
        <f>3*Merge7[[#This Row],[PRCount_W1]]+Merge7[[#This Row],[IssueCount_W1]]+Merge7[[#This Row],[CommitCount_W1]]</f>
        <v>4</v>
      </c>
      <c r="J382">
        <f>3*Merge7[[#This Row],[PRCountW2]]+Merge7[[#This Row],[IssueCountW2]]+Merge7[[#This Row],[CommitCountW2]]</f>
        <v>0</v>
      </c>
      <c r="K38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2">
        <f>SUM(Merge7[[#This Row],[PRCount_W1]:[CommitCount_W1]])</f>
        <v>2</v>
      </c>
      <c r="M382">
        <f>SUM(Merge7[[#This Row],[PRCountW2]:[CommitCountW2]])</f>
        <v>0</v>
      </c>
    </row>
    <row r="383" spans="1:13" x14ac:dyDescent="0.35">
      <c r="A383" t="s">
        <v>2215</v>
      </c>
      <c r="B383">
        <v>1</v>
      </c>
      <c r="D383">
        <v>1</v>
      </c>
      <c r="H383">
        <v>1</v>
      </c>
      <c r="I383">
        <f>3*Merge7[[#This Row],[PRCount_W1]]+Merge7[[#This Row],[IssueCount_W1]]+Merge7[[#This Row],[CommitCount_W1]]</f>
        <v>4</v>
      </c>
      <c r="J383">
        <f>3*Merge7[[#This Row],[PRCountW2]]+Merge7[[#This Row],[IssueCountW2]]+Merge7[[#This Row],[CommitCountW2]]</f>
        <v>0</v>
      </c>
      <c r="K38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383">
        <f>SUM(Merge7[[#This Row],[PRCount_W1]:[CommitCount_W1]])</f>
        <v>2</v>
      </c>
      <c r="M383">
        <f>SUM(Merge7[[#This Row],[PRCountW2]:[CommitCountW2]])</f>
        <v>0</v>
      </c>
    </row>
    <row r="384" spans="1:13" x14ac:dyDescent="0.35">
      <c r="A384" t="s">
        <v>2213</v>
      </c>
      <c r="B384">
        <v>1</v>
      </c>
      <c r="D384">
        <v>1</v>
      </c>
      <c r="H384">
        <v>1</v>
      </c>
      <c r="I384">
        <f>3*Merge7[[#This Row],[PRCount_W1]]+Merge7[[#This Row],[IssueCount_W1]]+Merge7[[#This Row],[CommitCount_W1]]</f>
        <v>4</v>
      </c>
      <c r="J384">
        <f>3*Merge7[[#This Row],[PRCountW2]]+Merge7[[#This Row],[IssueCountW2]]+Merge7[[#This Row],[CommitCountW2]]</f>
        <v>0</v>
      </c>
      <c r="K38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384">
        <f>SUM(Merge7[[#This Row],[PRCount_W1]:[CommitCount_W1]])</f>
        <v>2</v>
      </c>
      <c r="M384">
        <f>SUM(Merge7[[#This Row],[PRCountW2]:[CommitCountW2]])</f>
        <v>0</v>
      </c>
    </row>
    <row r="385" spans="1:13" x14ac:dyDescent="0.35">
      <c r="A385" t="s">
        <v>2242</v>
      </c>
      <c r="B385">
        <v>1</v>
      </c>
      <c r="D385">
        <v>1</v>
      </c>
      <c r="H385">
        <v>1</v>
      </c>
      <c r="I385">
        <f>3*Merge7[[#This Row],[PRCount_W1]]+Merge7[[#This Row],[IssueCount_W1]]+Merge7[[#This Row],[CommitCount_W1]]</f>
        <v>4</v>
      </c>
      <c r="J385">
        <f>3*Merge7[[#This Row],[PRCountW2]]+Merge7[[#This Row],[IssueCountW2]]+Merge7[[#This Row],[CommitCountW2]]</f>
        <v>0</v>
      </c>
      <c r="K38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385">
        <f>SUM(Merge7[[#This Row],[PRCount_W1]:[CommitCount_W1]])</f>
        <v>2</v>
      </c>
      <c r="M385">
        <f>SUM(Merge7[[#This Row],[PRCountW2]:[CommitCountW2]])</f>
        <v>0</v>
      </c>
    </row>
    <row r="386" spans="1:13" x14ac:dyDescent="0.35">
      <c r="A386" t="s">
        <v>2244</v>
      </c>
      <c r="B386">
        <v>1</v>
      </c>
      <c r="D386">
        <v>1</v>
      </c>
      <c r="H386">
        <v>1</v>
      </c>
      <c r="I386">
        <f>3*Merge7[[#This Row],[PRCount_W1]]+Merge7[[#This Row],[IssueCount_W1]]+Merge7[[#This Row],[CommitCount_W1]]</f>
        <v>4</v>
      </c>
      <c r="J386">
        <f>3*Merge7[[#This Row],[PRCountW2]]+Merge7[[#This Row],[IssueCountW2]]+Merge7[[#This Row],[CommitCountW2]]</f>
        <v>0</v>
      </c>
      <c r="K38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386">
        <f>SUM(Merge7[[#This Row],[PRCount_W1]:[CommitCount_W1]])</f>
        <v>2</v>
      </c>
      <c r="M386">
        <f>SUM(Merge7[[#This Row],[PRCountW2]:[CommitCountW2]])</f>
        <v>0</v>
      </c>
    </row>
    <row r="387" spans="1:13" x14ac:dyDescent="0.35">
      <c r="A387" t="s">
        <v>2170</v>
      </c>
      <c r="B387">
        <v>1</v>
      </c>
      <c r="D387">
        <v>1</v>
      </c>
      <c r="H387">
        <v>0</v>
      </c>
      <c r="I387">
        <f>3*Merge7[[#This Row],[PRCount_W1]]+Merge7[[#This Row],[IssueCount_W1]]+Merge7[[#This Row],[CommitCount_W1]]</f>
        <v>4</v>
      </c>
      <c r="J387">
        <f>3*Merge7[[#This Row],[PRCountW2]]+Merge7[[#This Row],[IssueCountW2]]+Merge7[[#This Row],[CommitCountW2]]</f>
        <v>0</v>
      </c>
      <c r="K38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7">
        <f>SUM(Merge7[[#This Row],[PRCount_W1]:[CommitCount_W1]])</f>
        <v>2</v>
      </c>
      <c r="M387">
        <f>SUM(Merge7[[#This Row],[PRCountW2]:[CommitCountW2]])</f>
        <v>0</v>
      </c>
    </row>
    <row r="388" spans="1:13" x14ac:dyDescent="0.35">
      <c r="A388" t="s">
        <v>2241</v>
      </c>
      <c r="B388">
        <v>1</v>
      </c>
      <c r="D388">
        <v>1</v>
      </c>
      <c r="H388">
        <v>0</v>
      </c>
      <c r="I388">
        <f>3*Merge7[[#This Row],[PRCount_W1]]+Merge7[[#This Row],[IssueCount_W1]]+Merge7[[#This Row],[CommitCount_W1]]</f>
        <v>4</v>
      </c>
      <c r="J388">
        <f>3*Merge7[[#This Row],[PRCountW2]]+Merge7[[#This Row],[IssueCountW2]]+Merge7[[#This Row],[CommitCountW2]]</f>
        <v>0</v>
      </c>
      <c r="K38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8">
        <f>SUM(Merge7[[#This Row],[PRCount_W1]:[CommitCount_W1]])</f>
        <v>2</v>
      </c>
      <c r="M388">
        <f>SUM(Merge7[[#This Row],[PRCountW2]:[CommitCountW2]])</f>
        <v>0</v>
      </c>
    </row>
    <row r="389" spans="1:13" x14ac:dyDescent="0.35">
      <c r="A389" t="s">
        <v>2246</v>
      </c>
      <c r="B389">
        <v>1</v>
      </c>
      <c r="D389">
        <v>1</v>
      </c>
      <c r="H389">
        <v>0</v>
      </c>
      <c r="I389">
        <f>3*Merge7[[#This Row],[PRCount_W1]]+Merge7[[#This Row],[IssueCount_W1]]+Merge7[[#This Row],[CommitCount_W1]]</f>
        <v>4</v>
      </c>
      <c r="J389">
        <f>3*Merge7[[#This Row],[PRCountW2]]+Merge7[[#This Row],[IssueCountW2]]+Merge7[[#This Row],[CommitCountW2]]</f>
        <v>0</v>
      </c>
      <c r="K38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9">
        <f>SUM(Merge7[[#This Row],[PRCount_W1]:[CommitCount_W1]])</f>
        <v>2</v>
      </c>
      <c r="M389">
        <f>SUM(Merge7[[#This Row],[PRCountW2]:[CommitCountW2]])</f>
        <v>0</v>
      </c>
    </row>
    <row r="390" spans="1:13" x14ac:dyDescent="0.35">
      <c r="A390" t="s">
        <v>2250</v>
      </c>
      <c r="B390">
        <v>1</v>
      </c>
      <c r="D390">
        <v>1</v>
      </c>
      <c r="H390">
        <v>0</v>
      </c>
      <c r="I390">
        <f>3*Merge7[[#This Row],[PRCount_W1]]+Merge7[[#This Row],[IssueCount_W1]]+Merge7[[#This Row],[CommitCount_W1]]</f>
        <v>4</v>
      </c>
      <c r="J390">
        <f>3*Merge7[[#This Row],[PRCountW2]]+Merge7[[#This Row],[IssueCountW2]]+Merge7[[#This Row],[CommitCountW2]]</f>
        <v>0</v>
      </c>
      <c r="K39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0">
        <f>SUM(Merge7[[#This Row],[PRCount_W1]:[CommitCount_W1]])</f>
        <v>2</v>
      </c>
      <c r="M390">
        <f>SUM(Merge7[[#This Row],[PRCountW2]:[CommitCountW2]])</f>
        <v>0</v>
      </c>
    </row>
    <row r="391" spans="1:13" x14ac:dyDescent="0.35">
      <c r="A391" t="s">
        <v>2240</v>
      </c>
      <c r="B391">
        <v>1</v>
      </c>
      <c r="D391">
        <v>1</v>
      </c>
      <c r="H391">
        <v>0</v>
      </c>
      <c r="I391">
        <f>3*Merge7[[#This Row],[PRCount_W1]]+Merge7[[#This Row],[IssueCount_W1]]+Merge7[[#This Row],[CommitCount_W1]]</f>
        <v>4</v>
      </c>
      <c r="J391">
        <f>3*Merge7[[#This Row],[PRCountW2]]+Merge7[[#This Row],[IssueCountW2]]+Merge7[[#This Row],[CommitCountW2]]</f>
        <v>0</v>
      </c>
      <c r="K39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1">
        <f>SUM(Merge7[[#This Row],[PRCount_W1]:[CommitCount_W1]])</f>
        <v>2</v>
      </c>
      <c r="M391">
        <f>SUM(Merge7[[#This Row],[PRCountW2]:[CommitCountW2]])</f>
        <v>0</v>
      </c>
    </row>
    <row r="392" spans="1:13" x14ac:dyDescent="0.35">
      <c r="A392" t="s">
        <v>2252</v>
      </c>
      <c r="B392">
        <v>1</v>
      </c>
      <c r="D392">
        <v>1</v>
      </c>
      <c r="H392">
        <v>1</v>
      </c>
      <c r="I392">
        <f>3*Merge7[[#This Row],[PRCount_W1]]+Merge7[[#This Row],[IssueCount_W1]]+Merge7[[#This Row],[CommitCount_W1]]</f>
        <v>4</v>
      </c>
      <c r="J392">
        <f>3*Merge7[[#This Row],[PRCountW2]]+Merge7[[#This Row],[IssueCountW2]]+Merge7[[#This Row],[CommitCountW2]]</f>
        <v>0</v>
      </c>
      <c r="K39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392">
        <f>SUM(Merge7[[#This Row],[PRCount_W1]:[CommitCount_W1]])</f>
        <v>2</v>
      </c>
      <c r="M392">
        <f>SUM(Merge7[[#This Row],[PRCountW2]:[CommitCountW2]])</f>
        <v>0</v>
      </c>
    </row>
    <row r="393" spans="1:13" x14ac:dyDescent="0.35">
      <c r="A393" t="s">
        <v>2249</v>
      </c>
      <c r="B393">
        <v>1</v>
      </c>
      <c r="D393">
        <v>1</v>
      </c>
      <c r="H393">
        <v>0</v>
      </c>
      <c r="I393">
        <f>3*Merge7[[#This Row],[PRCount_W1]]+Merge7[[#This Row],[IssueCount_W1]]+Merge7[[#This Row],[CommitCount_W1]]</f>
        <v>4</v>
      </c>
      <c r="J393">
        <f>3*Merge7[[#This Row],[PRCountW2]]+Merge7[[#This Row],[IssueCountW2]]+Merge7[[#This Row],[CommitCountW2]]</f>
        <v>0</v>
      </c>
      <c r="K39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3">
        <f>SUM(Merge7[[#This Row],[PRCount_W1]:[CommitCount_W1]])</f>
        <v>2</v>
      </c>
      <c r="M393">
        <f>SUM(Merge7[[#This Row],[PRCountW2]:[CommitCountW2]])</f>
        <v>0</v>
      </c>
    </row>
    <row r="394" spans="1:13" x14ac:dyDescent="0.35">
      <c r="A394" t="s">
        <v>2253</v>
      </c>
      <c r="B394">
        <v>1</v>
      </c>
      <c r="D394">
        <v>1</v>
      </c>
      <c r="H394">
        <v>0</v>
      </c>
      <c r="I394">
        <f>3*Merge7[[#This Row],[PRCount_W1]]+Merge7[[#This Row],[IssueCount_W1]]+Merge7[[#This Row],[CommitCount_W1]]</f>
        <v>4</v>
      </c>
      <c r="J394">
        <f>3*Merge7[[#This Row],[PRCountW2]]+Merge7[[#This Row],[IssueCountW2]]+Merge7[[#This Row],[CommitCountW2]]</f>
        <v>0</v>
      </c>
      <c r="K39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4">
        <f>SUM(Merge7[[#This Row],[PRCount_W1]:[CommitCount_W1]])</f>
        <v>2</v>
      </c>
      <c r="M394">
        <f>SUM(Merge7[[#This Row],[PRCountW2]:[CommitCountW2]])</f>
        <v>0</v>
      </c>
    </row>
    <row r="395" spans="1:13" x14ac:dyDescent="0.35">
      <c r="A395" t="s">
        <v>2248</v>
      </c>
      <c r="B395">
        <v>1</v>
      </c>
      <c r="D395">
        <v>1</v>
      </c>
      <c r="H395">
        <v>0</v>
      </c>
      <c r="I395">
        <f>3*Merge7[[#This Row],[PRCount_W1]]+Merge7[[#This Row],[IssueCount_W1]]+Merge7[[#This Row],[CommitCount_W1]]</f>
        <v>4</v>
      </c>
      <c r="J395">
        <f>3*Merge7[[#This Row],[PRCountW2]]+Merge7[[#This Row],[IssueCountW2]]+Merge7[[#This Row],[CommitCountW2]]</f>
        <v>0</v>
      </c>
      <c r="K39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5">
        <f>SUM(Merge7[[#This Row],[PRCount_W1]:[CommitCount_W1]])</f>
        <v>2</v>
      </c>
      <c r="M395">
        <f>SUM(Merge7[[#This Row],[PRCountW2]:[CommitCountW2]])</f>
        <v>0</v>
      </c>
    </row>
    <row r="396" spans="1:13" x14ac:dyDescent="0.35">
      <c r="A396" t="s">
        <v>2228</v>
      </c>
      <c r="B396">
        <v>1</v>
      </c>
      <c r="D396">
        <v>1</v>
      </c>
      <c r="H396">
        <v>0</v>
      </c>
      <c r="I396">
        <f>3*Merge7[[#This Row],[PRCount_W1]]+Merge7[[#This Row],[IssueCount_W1]]+Merge7[[#This Row],[CommitCount_W1]]</f>
        <v>4</v>
      </c>
      <c r="J396">
        <f>3*Merge7[[#This Row],[PRCountW2]]+Merge7[[#This Row],[IssueCountW2]]+Merge7[[#This Row],[CommitCountW2]]</f>
        <v>0</v>
      </c>
      <c r="K39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6">
        <f>SUM(Merge7[[#This Row],[PRCount_W1]:[CommitCount_W1]])</f>
        <v>2</v>
      </c>
      <c r="M396">
        <f>SUM(Merge7[[#This Row],[PRCountW2]:[CommitCountW2]])</f>
        <v>0</v>
      </c>
    </row>
    <row r="397" spans="1:13" x14ac:dyDescent="0.35">
      <c r="A397" t="s">
        <v>2257</v>
      </c>
      <c r="B397">
        <v>1</v>
      </c>
      <c r="D397">
        <v>1</v>
      </c>
      <c r="H397">
        <v>0</v>
      </c>
      <c r="I397">
        <f>3*Merge7[[#This Row],[PRCount_W1]]+Merge7[[#This Row],[IssueCount_W1]]+Merge7[[#This Row],[CommitCount_W1]]</f>
        <v>4</v>
      </c>
      <c r="J397">
        <f>3*Merge7[[#This Row],[PRCountW2]]+Merge7[[#This Row],[IssueCountW2]]+Merge7[[#This Row],[CommitCountW2]]</f>
        <v>0</v>
      </c>
      <c r="K39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7">
        <f>SUM(Merge7[[#This Row],[PRCount_W1]:[CommitCount_W1]])</f>
        <v>2</v>
      </c>
      <c r="M397">
        <f>SUM(Merge7[[#This Row],[PRCountW2]:[CommitCountW2]])</f>
        <v>0</v>
      </c>
    </row>
    <row r="398" spans="1:13" x14ac:dyDescent="0.35">
      <c r="A398" t="s">
        <v>2445</v>
      </c>
      <c r="B398">
        <v>1</v>
      </c>
      <c r="D398">
        <v>1</v>
      </c>
      <c r="H398">
        <v>1</v>
      </c>
      <c r="I398">
        <f>3*Merge7[[#This Row],[PRCount_W1]]+Merge7[[#This Row],[IssueCount_W1]]+Merge7[[#This Row],[CommitCount_W1]]</f>
        <v>4</v>
      </c>
      <c r="J398">
        <f>3*Merge7[[#This Row],[PRCountW2]]+Merge7[[#This Row],[IssueCountW2]]+Merge7[[#This Row],[CommitCountW2]]</f>
        <v>0</v>
      </c>
      <c r="K39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398">
        <f>SUM(Merge7[[#This Row],[PRCount_W1]:[CommitCount_W1]])</f>
        <v>2</v>
      </c>
      <c r="M398">
        <f>SUM(Merge7[[#This Row],[PRCountW2]:[CommitCountW2]])</f>
        <v>0</v>
      </c>
    </row>
    <row r="399" spans="1:13" x14ac:dyDescent="0.35">
      <c r="A399" t="s">
        <v>2211</v>
      </c>
      <c r="B399">
        <v>1</v>
      </c>
      <c r="D399">
        <v>1</v>
      </c>
      <c r="H399">
        <v>0</v>
      </c>
      <c r="I399">
        <f>3*Merge7[[#This Row],[PRCount_W1]]+Merge7[[#This Row],[IssueCount_W1]]+Merge7[[#This Row],[CommitCount_W1]]</f>
        <v>4</v>
      </c>
      <c r="J399">
        <f>3*Merge7[[#This Row],[PRCountW2]]+Merge7[[#This Row],[IssueCountW2]]+Merge7[[#This Row],[CommitCountW2]]</f>
        <v>0</v>
      </c>
      <c r="K39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9">
        <f>SUM(Merge7[[#This Row],[PRCount_W1]:[CommitCount_W1]])</f>
        <v>2</v>
      </c>
      <c r="M399">
        <f>SUM(Merge7[[#This Row],[PRCountW2]:[CommitCountW2]])</f>
        <v>0</v>
      </c>
    </row>
    <row r="400" spans="1:13" x14ac:dyDescent="0.35">
      <c r="A400" t="s">
        <v>2451</v>
      </c>
      <c r="B400">
        <v>1</v>
      </c>
      <c r="D400">
        <v>1</v>
      </c>
      <c r="H400">
        <v>0</v>
      </c>
      <c r="I400">
        <f>3*Merge7[[#This Row],[PRCount_W1]]+Merge7[[#This Row],[IssueCount_W1]]+Merge7[[#This Row],[CommitCount_W1]]</f>
        <v>4</v>
      </c>
      <c r="J400">
        <f>3*Merge7[[#This Row],[PRCountW2]]+Merge7[[#This Row],[IssueCountW2]]+Merge7[[#This Row],[CommitCountW2]]</f>
        <v>0</v>
      </c>
      <c r="K40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0">
        <f>SUM(Merge7[[#This Row],[PRCount_W1]:[CommitCount_W1]])</f>
        <v>2</v>
      </c>
      <c r="M400">
        <f>SUM(Merge7[[#This Row],[PRCountW2]:[CommitCountW2]])</f>
        <v>0</v>
      </c>
    </row>
    <row r="401" spans="1:13" x14ac:dyDescent="0.35">
      <c r="A401" t="s">
        <v>2233</v>
      </c>
      <c r="B401">
        <v>1</v>
      </c>
      <c r="D401">
        <v>1</v>
      </c>
      <c r="H401">
        <v>0</v>
      </c>
      <c r="I401">
        <f>3*Merge7[[#This Row],[PRCount_W1]]+Merge7[[#This Row],[IssueCount_W1]]+Merge7[[#This Row],[CommitCount_W1]]</f>
        <v>4</v>
      </c>
      <c r="J401">
        <f>3*Merge7[[#This Row],[PRCountW2]]+Merge7[[#This Row],[IssueCountW2]]+Merge7[[#This Row],[CommitCountW2]]</f>
        <v>0</v>
      </c>
      <c r="K40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1">
        <f>SUM(Merge7[[#This Row],[PRCount_W1]:[CommitCount_W1]])</f>
        <v>2</v>
      </c>
      <c r="M401">
        <f>SUM(Merge7[[#This Row],[PRCountW2]:[CommitCountW2]])</f>
        <v>0</v>
      </c>
    </row>
    <row r="402" spans="1:13" x14ac:dyDescent="0.35">
      <c r="A402" t="s">
        <v>2265</v>
      </c>
      <c r="B402">
        <v>1</v>
      </c>
      <c r="D402">
        <v>1</v>
      </c>
      <c r="H402">
        <v>1</v>
      </c>
      <c r="I402">
        <f>3*Merge7[[#This Row],[PRCount_W1]]+Merge7[[#This Row],[IssueCount_W1]]+Merge7[[#This Row],[CommitCount_W1]]</f>
        <v>4</v>
      </c>
      <c r="J402">
        <f>3*Merge7[[#This Row],[PRCountW2]]+Merge7[[#This Row],[IssueCountW2]]+Merge7[[#This Row],[CommitCountW2]]</f>
        <v>0</v>
      </c>
      <c r="K40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402">
        <f>SUM(Merge7[[#This Row],[PRCount_W1]:[CommitCount_W1]])</f>
        <v>2</v>
      </c>
      <c r="M402">
        <f>SUM(Merge7[[#This Row],[PRCountW2]:[CommitCountW2]])</f>
        <v>0</v>
      </c>
    </row>
    <row r="403" spans="1:13" x14ac:dyDescent="0.35">
      <c r="A403" t="s">
        <v>2197</v>
      </c>
      <c r="B403">
        <v>1</v>
      </c>
      <c r="D403">
        <v>1</v>
      </c>
      <c r="H403">
        <v>0</v>
      </c>
      <c r="I403">
        <f>3*Merge7[[#This Row],[PRCount_W1]]+Merge7[[#This Row],[IssueCount_W1]]+Merge7[[#This Row],[CommitCount_W1]]</f>
        <v>4</v>
      </c>
      <c r="J403">
        <f>3*Merge7[[#This Row],[PRCountW2]]+Merge7[[#This Row],[IssueCountW2]]+Merge7[[#This Row],[CommitCountW2]]</f>
        <v>0</v>
      </c>
      <c r="K40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3">
        <f>SUM(Merge7[[#This Row],[PRCount_W1]:[CommitCount_W1]])</f>
        <v>2</v>
      </c>
      <c r="M403">
        <f>SUM(Merge7[[#This Row],[PRCountW2]:[CommitCountW2]])</f>
        <v>0</v>
      </c>
    </row>
    <row r="404" spans="1:13" x14ac:dyDescent="0.35">
      <c r="A404" t="s">
        <v>2268</v>
      </c>
      <c r="B404">
        <v>1</v>
      </c>
      <c r="D404">
        <v>1</v>
      </c>
      <c r="H404">
        <v>1</v>
      </c>
      <c r="I404">
        <f>3*Merge7[[#This Row],[PRCount_W1]]+Merge7[[#This Row],[IssueCount_W1]]+Merge7[[#This Row],[CommitCount_W1]]</f>
        <v>4</v>
      </c>
      <c r="J404">
        <f>3*Merge7[[#This Row],[PRCountW2]]+Merge7[[#This Row],[IssueCountW2]]+Merge7[[#This Row],[CommitCountW2]]</f>
        <v>0</v>
      </c>
      <c r="K40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404">
        <f>SUM(Merge7[[#This Row],[PRCount_W1]:[CommitCount_W1]])</f>
        <v>2</v>
      </c>
      <c r="M404">
        <f>SUM(Merge7[[#This Row],[PRCountW2]:[CommitCountW2]])</f>
        <v>0</v>
      </c>
    </row>
    <row r="405" spans="1:13" x14ac:dyDescent="0.35">
      <c r="A405" t="s">
        <v>2259</v>
      </c>
      <c r="B405">
        <v>1</v>
      </c>
      <c r="D405">
        <v>1</v>
      </c>
      <c r="H405">
        <v>0</v>
      </c>
      <c r="I405">
        <f>3*Merge7[[#This Row],[PRCount_W1]]+Merge7[[#This Row],[IssueCount_W1]]+Merge7[[#This Row],[CommitCount_W1]]</f>
        <v>4</v>
      </c>
      <c r="J405">
        <f>3*Merge7[[#This Row],[PRCountW2]]+Merge7[[#This Row],[IssueCountW2]]+Merge7[[#This Row],[CommitCountW2]]</f>
        <v>0</v>
      </c>
      <c r="K40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5">
        <f>SUM(Merge7[[#This Row],[PRCount_W1]:[CommitCount_W1]])</f>
        <v>2</v>
      </c>
      <c r="M405">
        <f>SUM(Merge7[[#This Row],[PRCountW2]:[CommitCountW2]])</f>
        <v>0</v>
      </c>
    </row>
    <row r="406" spans="1:13" x14ac:dyDescent="0.35">
      <c r="A406" t="s">
        <v>2261</v>
      </c>
      <c r="B406">
        <v>1</v>
      </c>
      <c r="D406">
        <v>1</v>
      </c>
      <c r="H406">
        <v>0</v>
      </c>
      <c r="I406">
        <f>3*Merge7[[#This Row],[PRCount_W1]]+Merge7[[#This Row],[IssueCount_W1]]+Merge7[[#This Row],[CommitCount_W1]]</f>
        <v>4</v>
      </c>
      <c r="J406">
        <f>3*Merge7[[#This Row],[PRCountW2]]+Merge7[[#This Row],[IssueCountW2]]+Merge7[[#This Row],[CommitCountW2]]</f>
        <v>0</v>
      </c>
      <c r="K40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6">
        <f>SUM(Merge7[[#This Row],[PRCount_W1]:[CommitCount_W1]])</f>
        <v>2</v>
      </c>
      <c r="M406">
        <f>SUM(Merge7[[#This Row],[PRCountW2]:[CommitCountW2]])</f>
        <v>0</v>
      </c>
    </row>
    <row r="407" spans="1:13" x14ac:dyDescent="0.35">
      <c r="A407" t="s">
        <v>4453</v>
      </c>
      <c r="B407">
        <v>1</v>
      </c>
      <c r="H407">
        <v>0</v>
      </c>
      <c r="I407">
        <f>3*Merge7[[#This Row],[PRCount_W1]]+Merge7[[#This Row],[IssueCount_W1]]+Merge7[[#This Row],[CommitCount_W1]]</f>
        <v>3</v>
      </c>
      <c r="J407">
        <f>3*Merge7[[#This Row],[PRCountW2]]+Merge7[[#This Row],[IssueCountW2]]+Merge7[[#This Row],[CommitCountW2]]</f>
        <v>0</v>
      </c>
      <c r="K40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7">
        <f>SUM(Merge7[[#This Row],[PRCount_W1]:[CommitCount_W1]])</f>
        <v>1</v>
      </c>
      <c r="M407">
        <f>SUM(Merge7[[#This Row],[PRCountW2]:[CommitCountW2]])</f>
        <v>0</v>
      </c>
    </row>
    <row r="408" spans="1:13" x14ac:dyDescent="0.35">
      <c r="A408" t="s">
        <v>4454</v>
      </c>
      <c r="B408">
        <v>1</v>
      </c>
      <c r="H408">
        <v>0</v>
      </c>
      <c r="I408">
        <f>3*Merge7[[#This Row],[PRCount_W1]]+Merge7[[#This Row],[IssueCount_W1]]+Merge7[[#This Row],[CommitCount_W1]]</f>
        <v>3</v>
      </c>
      <c r="J408">
        <f>3*Merge7[[#This Row],[PRCountW2]]+Merge7[[#This Row],[IssueCountW2]]+Merge7[[#This Row],[CommitCountW2]]</f>
        <v>0</v>
      </c>
      <c r="K40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8">
        <f>SUM(Merge7[[#This Row],[PRCount_W1]:[CommitCount_W1]])</f>
        <v>1</v>
      </c>
      <c r="M408">
        <f>SUM(Merge7[[#This Row],[PRCountW2]:[CommitCountW2]])</f>
        <v>0</v>
      </c>
    </row>
    <row r="409" spans="1:13" x14ac:dyDescent="0.35">
      <c r="A409" t="s">
        <v>4455</v>
      </c>
      <c r="B409">
        <v>1</v>
      </c>
      <c r="H409">
        <v>0</v>
      </c>
      <c r="I409">
        <f>3*Merge7[[#This Row],[PRCount_W1]]+Merge7[[#This Row],[IssueCount_W1]]+Merge7[[#This Row],[CommitCount_W1]]</f>
        <v>3</v>
      </c>
      <c r="J409">
        <f>3*Merge7[[#This Row],[PRCountW2]]+Merge7[[#This Row],[IssueCountW2]]+Merge7[[#This Row],[CommitCountW2]]</f>
        <v>0</v>
      </c>
      <c r="K40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9">
        <f>SUM(Merge7[[#This Row],[PRCount_W1]:[CommitCount_W1]])</f>
        <v>1</v>
      </c>
      <c r="M409">
        <f>SUM(Merge7[[#This Row],[PRCountW2]:[CommitCountW2]])</f>
        <v>0</v>
      </c>
    </row>
    <row r="410" spans="1:13" x14ac:dyDescent="0.35">
      <c r="A410" t="s">
        <v>4457</v>
      </c>
      <c r="B410">
        <v>1</v>
      </c>
      <c r="H410">
        <v>0</v>
      </c>
      <c r="I410">
        <f>3*Merge7[[#This Row],[PRCount_W1]]+Merge7[[#This Row],[IssueCount_W1]]+Merge7[[#This Row],[CommitCount_W1]]</f>
        <v>3</v>
      </c>
      <c r="J410">
        <f>3*Merge7[[#This Row],[PRCountW2]]+Merge7[[#This Row],[IssueCountW2]]+Merge7[[#This Row],[CommitCountW2]]</f>
        <v>0</v>
      </c>
      <c r="K41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0">
        <f>SUM(Merge7[[#This Row],[PRCount_W1]:[CommitCount_W1]])</f>
        <v>1</v>
      </c>
      <c r="M410">
        <f>SUM(Merge7[[#This Row],[PRCountW2]:[CommitCountW2]])</f>
        <v>0</v>
      </c>
    </row>
    <row r="411" spans="1:13" x14ac:dyDescent="0.35">
      <c r="A411" t="s">
        <v>2303</v>
      </c>
      <c r="B411">
        <v>1</v>
      </c>
      <c r="H411">
        <v>0</v>
      </c>
      <c r="I411">
        <f>3*Merge7[[#This Row],[PRCount_W1]]+Merge7[[#This Row],[IssueCount_W1]]+Merge7[[#This Row],[CommitCount_W1]]</f>
        <v>3</v>
      </c>
      <c r="J411">
        <f>3*Merge7[[#This Row],[PRCountW2]]+Merge7[[#This Row],[IssueCountW2]]+Merge7[[#This Row],[CommitCountW2]]</f>
        <v>0</v>
      </c>
      <c r="K41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1">
        <f>SUM(Merge7[[#This Row],[PRCount_W1]:[CommitCount_W1]])</f>
        <v>1</v>
      </c>
      <c r="M411">
        <f>SUM(Merge7[[#This Row],[PRCountW2]:[CommitCountW2]])</f>
        <v>0</v>
      </c>
    </row>
    <row r="412" spans="1:13" x14ac:dyDescent="0.35">
      <c r="A412" t="s">
        <v>2304</v>
      </c>
      <c r="B412">
        <v>1</v>
      </c>
      <c r="H412">
        <v>0</v>
      </c>
      <c r="I412">
        <f>3*Merge7[[#This Row],[PRCount_W1]]+Merge7[[#This Row],[IssueCount_W1]]+Merge7[[#This Row],[CommitCount_W1]]</f>
        <v>3</v>
      </c>
      <c r="J412">
        <f>3*Merge7[[#This Row],[PRCountW2]]+Merge7[[#This Row],[IssueCountW2]]+Merge7[[#This Row],[CommitCountW2]]</f>
        <v>0</v>
      </c>
      <c r="K41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2">
        <f>SUM(Merge7[[#This Row],[PRCount_W1]:[CommitCount_W1]])</f>
        <v>1</v>
      </c>
      <c r="M412">
        <f>SUM(Merge7[[#This Row],[PRCountW2]:[CommitCountW2]])</f>
        <v>0</v>
      </c>
    </row>
    <row r="413" spans="1:13" x14ac:dyDescent="0.35">
      <c r="A413" t="s">
        <v>2305</v>
      </c>
      <c r="B413">
        <v>1</v>
      </c>
      <c r="H413">
        <v>0</v>
      </c>
      <c r="I413">
        <f>3*Merge7[[#This Row],[PRCount_W1]]+Merge7[[#This Row],[IssueCount_W1]]+Merge7[[#This Row],[CommitCount_W1]]</f>
        <v>3</v>
      </c>
      <c r="J413">
        <f>3*Merge7[[#This Row],[PRCountW2]]+Merge7[[#This Row],[IssueCountW2]]+Merge7[[#This Row],[CommitCountW2]]</f>
        <v>0</v>
      </c>
      <c r="K41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3">
        <f>SUM(Merge7[[#This Row],[PRCount_W1]:[CommitCount_W1]])</f>
        <v>1</v>
      </c>
      <c r="M413">
        <f>SUM(Merge7[[#This Row],[PRCountW2]:[CommitCountW2]])</f>
        <v>0</v>
      </c>
    </row>
    <row r="414" spans="1:13" x14ac:dyDescent="0.35">
      <c r="A414" t="s">
        <v>2306</v>
      </c>
      <c r="B414">
        <v>1</v>
      </c>
      <c r="H414">
        <v>0</v>
      </c>
      <c r="I414">
        <f>3*Merge7[[#This Row],[PRCount_W1]]+Merge7[[#This Row],[IssueCount_W1]]+Merge7[[#This Row],[CommitCount_W1]]</f>
        <v>3</v>
      </c>
      <c r="J414">
        <f>3*Merge7[[#This Row],[PRCountW2]]+Merge7[[#This Row],[IssueCountW2]]+Merge7[[#This Row],[CommitCountW2]]</f>
        <v>0</v>
      </c>
      <c r="K41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4">
        <f>SUM(Merge7[[#This Row],[PRCount_W1]:[CommitCount_W1]])</f>
        <v>1</v>
      </c>
      <c r="M414">
        <f>SUM(Merge7[[#This Row],[PRCountW2]:[CommitCountW2]])</f>
        <v>0</v>
      </c>
    </row>
    <row r="415" spans="1:13" x14ac:dyDescent="0.35">
      <c r="A415" t="s">
        <v>2307</v>
      </c>
      <c r="B415">
        <v>1</v>
      </c>
      <c r="H415">
        <v>0</v>
      </c>
      <c r="I415">
        <f>3*Merge7[[#This Row],[PRCount_W1]]+Merge7[[#This Row],[IssueCount_W1]]+Merge7[[#This Row],[CommitCount_W1]]</f>
        <v>3</v>
      </c>
      <c r="J415">
        <f>3*Merge7[[#This Row],[PRCountW2]]+Merge7[[#This Row],[IssueCountW2]]+Merge7[[#This Row],[CommitCountW2]]</f>
        <v>0</v>
      </c>
      <c r="K41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5">
        <f>SUM(Merge7[[#This Row],[PRCount_W1]:[CommitCount_W1]])</f>
        <v>1</v>
      </c>
      <c r="M415">
        <f>SUM(Merge7[[#This Row],[PRCountW2]:[CommitCountW2]])</f>
        <v>0</v>
      </c>
    </row>
    <row r="416" spans="1:13" x14ac:dyDescent="0.35">
      <c r="A416" t="s">
        <v>2308</v>
      </c>
      <c r="B416">
        <v>1</v>
      </c>
      <c r="H416">
        <v>0</v>
      </c>
      <c r="I416">
        <f>3*Merge7[[#This Row],[PRCount_W1]]+Merge7[[#This Row],[IssueCount_W1]]+Merge7[[#This Row],[CommitCount_W1]]</f>
        <v>3</v>
      </c>
      <c r="J416">
        <f>3*Merge7[[#This Row],[PRCountW2]]+Merge7[[#This Row],[IssueCountW2]]+Merge7[[#This Row],[CommitCountW2]]</f>
        <v>0</v>
      </c>
      <c r="K41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6">
        <f>SUM(Merge7[[#This Row],[PRCount_W1]:[CommitCount_W1]])</f>
        <v>1</v>
      </c>
      <c r="M416">
        <f>SUM(Merge7[[#This Row],[PRCountW2]:[CommitCountW2]])</f>
        <v>0</v>
      </c>
    </row>
    <row r="417" spans="1:13" x14ac:dyDescent="0.35">
      <c r="A417" t="s">
        <v>2309</v>
      </c>
      <c r="B417">
        <v>1</v>
      </c>
      <c r="H417">
        <v>0</v>
      </c>
      <c r="I417">
        <f>3*Merge7[[#This Row],[PRCount_W1]]+Merge7[[#This Row],[IssueCount_W1]]+Merge7[[#This Row],[CommitCount_W1]]</f>
        <v>3</v>
      </c>
      <c r="J417">
        <f>3*Merge7[[#This Row],[PRCountW2]]+Merge7[[#This Row],[IssueCountW2]]+Merge7[[#This Row],[CommitCountW2]]</f>
        <v>0</v>
      </c>
      <c r="K41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7">
        <f>SUM(Merge7[[#This Row],[PRCount_W1]:[CommitCount_W1]])</f>
        <v>1</v>
      </c>
      <c r="M417">
        <f>SUM(Merge7[[#This Row],[PRCountW2]:[CommitCountW2]])</f>
        <v>0</v>
      </c>
    </row>
    <row r="418" spans="1:13" x14ac:dyDescent="0.35">
      <c r="A418" t="s">
        <v>2310</v>
      </c>
      <c r="B418">
        <v>1</v>
      </c>
      <c r="H418">
        <v>0</v>
      </c>
      <c r="I418">
        <f>3*Merge7[[#This Row],[PRCount_W1]]+Merge7[[#This Row],[IssueCount_W1]]+Merge7[[#This Row],[CommitCount_W1]]</f>
        <v>3</v>
      </c>
      <c r="J418">
        <f>3*Merge7[[#This Row],[PRCountW2]]+Merge7[[#This Row],[IssueCountW2]]+Merge7[[#This Row],[CommitCountW2]]</f>
        <v>0</v>
      </c>
      <c r="K41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8">
        <f>SUM(Merge7[[#This Row],[PRCount_W1]:[CommitCount_W1]])</f>
        <v>1</v>
      </c>
      <c r="M418">
        <f>SUM(Merge7[[#This Row],[PRCountW2]:[CommitCountW2]])</f>
        <v>0</v>
      </c>
    </row>
    <row r="419" spans="1:13" x14ac:dyDescent="0.35">
      <c r="A419" t="s">
        <v>2311</v>
      </c>
      <c r="B419">
        <v>1</v>
      </c>
      <c r="H419">
        <v>0</v>
      </c>
      <c r="I419">
        <f>3*Merge7[[#This Row],[PRCount_W1]]+Merge7[[#This Row],[IssueCount_W1]]+Merge7[[#This Row],[CommitCount_W1]]</f>
        <v>3</v>
      </c>
      <c r="J419">
        <f>3*Merge7[[#This Row],[PRCountW2]]+Merge7[[#This Row],[IssueCountW2]]+Merge7[[#This Row],[CommitCountW2]]</f>
        <v>0</v>
      </c>
      <c r="K41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9">
        <f>SUM(Merge7[[#This Row],[PRCount_W1]:[CommitCount_W1]])</f>
        <v>1</v>
      </c>
      <c r="M419">
        <f>SUM(Merge7[[#This Row],[PRCountW2]:[CommitCountW2]])</f>
        <v>0</v>
      </c>
    </row>
    <row r="420" spans="1:13" x14ac:dyDescent="0.35">
      <c r="A420" t="s">
        <v>2312</v>
      </c>
      <c r="B420">
        <v>1</v>
      </c>
      <c r="H420">
        <v>0</v>
      </c>
      <c r="I420">
        <f>3*Merge7[[#This Row],[PRCount_W1]]+Merge7[[#This Row],[IssueCount_W1]]+Merge7[[#This Row],[CommitCount_W1]]</f>
        <v>3</v>
      </c>
      <c r="J420">
        <f>3*Merge7[[#This Row],[PRCountW2]]+Merge7[[#This Row],[IssueCountW2]]+Merge7[[#This Row],[CommitCountW2]]</f>
        <v>0</v>
      </c>
      <c r="K42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0">
        <f>SUM(Merge7[[#This Row],[PRCount_W1]:[CommitCount_W1]])</f>
        <v>1</v>
      </c>
      <c r="M420">
        <f>SUM(Merge7[[#This Row],[PRCountW2]:[CommitCountW2]])</f>
        <v>0</v>
      </c>
    </row>
    <row r="421" spans="1:13" x14ac:dyDescent="0.35">
      <c r="A421" t="s">
        <v>2313</v>
      </c>
      <c r="B421">
        <v>1</v>
      </c>
      <c r="H421">
        <v>0</v>
      </c>
      <c r="I421">
        <f>3*Merge7[[#This Row],[PRCount_W1]]+Merge7[[#This Row],[IssueCount_W1]]+Merge7[[#This Row],[CommitCount_W1]]</f>
        <v>3</v>
      </c>
      <c r="J421">
        <f>3*Merge7[[#This Row],[PRCountW2]]+Merge7[[#This Row],[IssueCountW2]]+Merge7[[#This Row],[CommitCountW2]]</f>
        <v>0</v>
      </c>
      <c r="K42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1">
        <f>SUM(Merge7[[#This Row],[PRCount_W1]:[CommitCount_W1]])</f>
        <v>1</v>
      </c>
      <c r="M421">
        <f>SUM(Merge7[[#This Row],[PRCountW2]:[CommitCountW2]])</f>
        <v>0</v>
      </c>
    </row>
    <row r="422" spans="1:13" x14ac:dyDescent="0.35">
      <c r="A422" t="s">
        <v>2314</v>
      </c>
      <c r="B422">
        <v>1</v>
      </c>
      <c r="H422">
        <v>0</v>
      </c>
      <c r="I422">
        <f>3*Merge7[[#This Row],[PRCount_W1]]+Merge7[[#This Row],[IssueCount_W1]]+Merge7[[#This Row],[CommitCount_W1]]</f>
        <v>3</v>
      </c>
      <c r="J422">
        <f>3*Merge7[[#This Row],[PRCountW2]]+Merge7[[#This Row],[IssueCountW2]]+Merge7[[#This Row],[CommitCountW2]]</f>
        <v>0</v>
      </c>
      <c r="K42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2">
        <f>SUM(Merge7[[#This Row],[PRCount_W1]:[CommitCount_W1]])</f>
        <v>1</v>
      </c>
      <c r="M422">
        <f>SUM(Merge7[[#This Row],[PRCountW2]:[CommitCountW2]])</f>
        <v>0</v>
      </c>
    </row>
    <row r="423" spans="1:13" x14ac:dyDescent="0.35">
      <c r="A423" t="s">
        <v>2315</v>
      </c>
      <c r="B423">
        <v>1</v>
      </c>
      <c r="H423">
        <v>0</v>
      </c>
      <c r="I423">
        <f>3*Merge7[[#This Row],[PRCount_W1]]+Merge7[[#This Row],[IssueCount_W1]]+Merge7[[#This Row],[CommitCount_W1]]</f>
        <v>3</v>
      </c>
      <c r="J423">
        <f>3*Merge7[[#This Row],[PRCountW2]]+Merge7[[#This Row],[IssueCountW2]]+Merge7[[#This Row],[CommitCountW2]]</f>
        <v>0</v>
      </c>
      <c r="K42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3">
        <f>SUM(Merge7[[#This Row],[PRCount_W1]:[CommitCount_W1]])</f>
        <v>1</v>
      </c>
      <c r="M423">
        <f>SUM(Merge7[[#This Row],[PRCountW2]:[CommitCountW2]])</f>
        <v>0</v>
      </c>
    </row>
    <row r="424" spans="1:13" x14ac:dyDescent="0.35">
      <c r="A424" t="s">
        <v>2316</v>
      </c>
      <c r="B424">
        <v>1</v>
      </c>
      <c r="H424">
        <v>0</v>
      </c>
      <c r="I424">
        <f>3*Merge7[[#This Row],[PRCount_W1]]+Merge7[[#This Row],[IssueCount_W1]]+Merge7[[#This Row],[CommitCount_W1]]</f>
        <v>3</v>
      </c>
      <c r="J424">
        <f>3*Merge7[[#This Row],[PRCountW2]]+Merge7[[#This Row],[IssueCountW2]]+Merge7[[#This Row],[CommitCountW2]]</f>
        <v>0</v>
      </c>
      <c r="K42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4">
        <f>SUM(Merge7[[#This Row],[PRCount_W1]:[CommitCount_W1]])</f>
        <v>1</v>
      </c>
      <c r="M424">
        <f>SUM(Merge7[[#This Row],[PRCountW2]:[CommitCountW2]])</f>
        <v>0</v>
      </c>
    </row>
    <row r="425" spans="1:13" x14ac:dyDescent="0.35">
      <c r="A425" t="s">
        <v>2317</v>
      </c>
      <c r="B425">
        <v>1</v>
      </c>
      <c r="H425">
        <v>0</v>
      </c>
      <c r="I425">
        <f>3*Merge7[[#This Row],[PRCount_W1]]+Merge7[[#This Row],[IssueCount_W1]]+Merge7[[#This Row],[CommitCount_W1]]</f>
        <v>3</v>
      </c>
      <c r="J425">
        <f>3*Merge7[[#This Row],[PRCountW2]]+Merge7[[#This Row],[IssueCountW2]]+Merge7[[#This Row],[CommitCountW2]]</f>
        <v>0</v>
      </c>
      <c r="K42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5">
        <f>SUM(Merge7[[#This Row],[PRCount_W1]:[CommitCount_W1]])</f>
        <v>1</v>
      </c>
      <c r="M425">
        <f>SUM(Merge7[[#This Row],[PRCountW2]:[CommitCountW2]])</f>
        <v>0</v>
      </c>
    </row>
    <row r="426" spans="1:13" x14ac:dyDescent="0.35">
      <c r="A426" t="s">
        <v>2318</v>
      </c>
      <c r="B426">
        <v>1</v>
      </c>
      <c r="H426">
        <v>0</v>
      </c>
      <c r="I426">
        <f>3*Merge7[[#This Row],[PRCount_W1]]+Merge7[[#This Row],[IssueCount_W1]]+Merge7[[#This Row],[CommitCount_W1]]</f>
        <v>3</v>
      </c>
      <c r="J426">
        <f>3*Merge7[[#This Row],[PRCountW2]]+Merge7[[#This Row],[IssueCountW2]]+Merge7[[#This Row],[CommitCountW2]]</f>
        <v>0</v>
      </c>
      <c r="K42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6">
        <f>SUM(Merge7[[#This Row],[PRCount_W1]:[CommitCount_W1]])</f>
        <v>1</v>
      </c>
      <c r="M426">
        <f>SUM(Merge7[[#This Row],[PRCountW2]:[CommitCountW2]])</f>
        <v>0</v>
      </c>
    </row>
    <row r="427" spans="1:13" x14ac:dyDescent="0.35">
      <c r="A427" t="s">
        <v>2319</v>
      </c>
      <c r="B427">
        <v>1</v>
      </c>
      <c r="H427">
        <v>0</v>
      </c>
      <c r="I427">
        <f>3*Merge7[[#This Row],[PRCount_W1]]+Merge7[[#This Row],[IssueCount_W1]]+Merge7[[#This Row],[CommitCount_W1]]</f>
        <v>3</v>
      </c>
      <c r="J427">
        <f>3*Merge7[[#This Row],[PRCountW2]]+Merge7[[#This Row],[IssueCountW2]]+Merge7[[#This Row],[CommitCountW2]]</f>
        <v>0</v>
      </c>
      <c r="K42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7">
        <f>SUM(Merge7[[#This Row],[PRCount_W1]:[CommitCount_W1]])</f>
        <v>1</v>
      </c>
      <c r="M427">
        <f>SUM(Merge7[[#This Row],[PRCountW2]:[CommitCountW2]])</f>
        <v>0</v>
      </c>
    </row>
    <row r="428" spans="1:13" x14ac:dyDescent="0.35">
      <c r="A428" t="s">
        <v>2320</v>
      </c>
      <c r="B428">
        <v>1</v>
      </c>
      <c r="H428">
        <v>0</v>
      </c>
      <c r="I428">
        <f>3*Merge7[[#This Row],[PRCount_W1]]+Merge7[[#This Row],[IssueCount_W1]]+Merge7[[#This Row],[CommitCount_W1]]</f>
        <v>3</v>
      </c>
      <c r="J428">
        <f>3*Merge7[[#This Row],[PRCountW2]]+Merge7[[#This Row],[IssueCountW2]]+Merge7[[#This Row],[CommitCountW2]]</f>
        <v>0</v>
      </c>
      <c r="K42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8">
        <f>SUM(Merge7[[#This Row],[PRCount_W1]:[CommitCount_W1]])</f>
        <v>1</v>
      </c>
      <c r="M428">
        <f>SUM(Merge7[[#This Row],[PRCountW2]:[CommitCountW2]])</f>
        <v>0</v>
      </c>
    </row>
    <row r="429" spans="1:13" x14ac:dyDescent="0.35">
      <c r="A429" t="s">
        <v>2321</v>
      </c>
      <c r="B429">
        <v>1</v>
      </c>
      <c r="H429">
        <v>0</v>
      </c>
      <c r="I429">
        <f>3*Merge7[[#This Row],[PRCount_W1]]+Merge7[[#This Row],[IssueCount_W1]]+Merge7[[#This Row],[CommitCount_W1]]</f>
        <v>3</v>
      </c>
      <c r="J429">
        <f>3*Merge7[[#This Row],[PRCountW2]]+Merge7[[#This Row],[IssueCountW2]]+Merge7[[#This Row],[CommitCountW2]]</f>
        <v>0</v>
      </c>
      <c r="K42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9">
        <f>SUM(Merge7[[#This Row],[PRCount_W1]:[CommitCount_W1]])</f>
        <v>1</v>
      </c>
      <c r="M429">
        <f>SUM(Merge7[[#This Row],[PRCountW2]:[CommitCountW2]])</f>
        <v>0</v>
      </c>
    </row>
    <row r="430" spans="1:13" x14ac:dyDescent="0.35">
      <c r="A430" t="s">
        <v>2322</v>
      </c>
      <c r="B430">
        <v>1</v>
      </c>
      <c r="H430">
        <v>0</v>
      </c>
      <c r="I430">
        <f>3*Merge7[[#This Row],[PRCount_W1]]+Merge7[[#This Row],[IssueCount_W1]]+Merge7[[#This Row],[CommitCount_W1]]</f>
        <v>3</v>
      </c>
      <c r="J430">
        <f>3*Merge7[[#This Row],[PRCountW2]]+Merge7[[#This Row],[IssueCountW2]]+Merge7[[#This Row],[CommitCountW2]]</f>
        <v>0</v>
      </c>
      <c r="K43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0">
        <f>SUM(Merge7[[#This Row],[PRCount_W1]:[CommitCount_W1]])</f>
        <v>1</v>
      </c>
      <c r="M430">
        <f>SUM(Merge7[[#This Row],[PRCountW2]:[CommitCountW2]])</f>
        <v>0</v>
      </c>
    </row>
    <row r="431" spans="1:13" x14ac:dyDescent="0.35">
      <c r="A431" t="s">
        <v>2323</v>
      </c>
      <c r="B431">
        <v>1</v>
      </c>
      <c r="H431">
        <v>0</v>
      </c>
      <c r="I431">
        <f>3*Merge7[[#This Row],[PRCount_W1]]+Merge7[[#This Row],[IssueCount_W1]]+Merge7[[#This Row],[CommitCount_W1]]</f>
        <v>3</v>
      </c>
      <c r="J431">
        <f>3*Merge7[[#This Row],[PRCountW2]]+Merge7[[#This Row],[IssueCountW2]]+Merge7[[#This Row],[CommitCountW2]]</f>
        <v>0</v>
      </c>
      <c r="K43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1">
        <f>SUM(Merge7[[#This Row],[PRCount_W1]:[CommitCount_W1]])</f>
        <v>1</v>
      </c>
      <c r="M431">
        <f>SUM(Merge7[[#This Row],[PRCountW2]:[CommitCountW2]])</f>
        <v>0</v>
      </c>
    </row>
    <row r="432" spans="1:13" x14ac:dyDescent="0.35">
      <c r="A432" t="s">
        <v>2324</v>
      </c>
      <c r="B432">
        <v>1</v>
      </c>
      <c r="H432">
        <v>0</v>
      </c>
      <c r="I432">
        <f>3*Merge7[[#This Row],[PRCount_W1]]+Merge7[[#This Row],[IssueCount_W1]]+Merge7[[#This Row],[CommitCount_W1]]</f>
        <v>3</v>
      </c>
      <c r="J432">
        <f>3*Merge7[[#This Row],[PRCountW2]]+Merge7[[#This Row],[IssueCountW2]]+Merge7[[#This Row],[CommitCountW2]]</f>
        <v>0</v>
      </c>
      <c r="K43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2">
        <f>SUM(Merge7[[#This Row],[PRCount_W1]:[CommitCount_W1]])</f>
        <v>1</v>
      </c>
      <c r="M432">
        <f>SUM(Merge7[[#This Row],[PRCountW2]:[CommitCountW2]])</f>
        <v>0</v>
      </c>
    </row>
    <row r="433" spans="1:13" x14ac:dyDescent="0.35">
      <c r="A433" t="s">
        <v>2325</v>
      </c>
      <c r="B433">
        <v>1</v>
      </c>
      <c r="H433">
        <v>0</v>
      </c>
      <c r="I433">
        <f>3*Merge7[[#This Row],[PRCount_W1]]+Merge7[[#This Row],[IssueCount_W1]]+Merge7[[#This Row],[CommitCount_W1]]</f>
        <v>3</v>
      </c>
      <c r="J433">
        <f>3*Merge7[[#This Row],[PRCountW2]]+Merge7[[#This Row],[IssueCountW2]]+Merge7[[#This Row],[CommitCountW2]]</f>
        <v>0</v>
      </c>
      <c r="K43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3">
        <f>SUM(Merge7[[#This Row],[PRCount_W1]:[CommitCount_W1]])</f>
        <v>1</v>
      </c>
      <c r="M433">
        <f>SUM(Merge7[[#This Row],[PRCountW2]:[CommitCountW2]])</f>
        <v>0</v>
      </c>
    </row>
    <row r="434" spans="1:13" x14ac:dyDescent="0.35">
      <c r="A434" t="s">
        <v>2326</v>
      </c>
      <c r="B434">
        <v>1</v>
      </c>
      <c r="H434">
        <v>0</v>
      </c>
      <c r="I434">
        <f>3*Merge7[[#This Row],[PRCount_W1]]+Merge7[[#This Row],[IssueCount_W1]]+Merge7[[#This Row],[CommitCount_W1]]</f>
        <v>3</v>
      </c>
      <c r="J434">
        <f>3*Merge7[[#This Row],[PRCountW2]]+Merge7[[#This Row],[IssueCountW2]]+Merge7[[#This Row],[CommitCountW2]]</f>
        <v>0</v>
      </c>
      <c r="K43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4">
        <f>SUM(Merge7[[#This Row],[PRCount_W1]:[CommitCount_W1]])</f>
        <v>1</v>
      </c>
      <c r="M434">
        <f>SUM(Merge7[[#This Row],[PRCountW2]:[CommitCountW2]])</f>
        <v>0</v>
      </c>
    </row>
    <row r="435" spans="1:13" x14ac:dyDescent="0.35">
      <c r="A435" t="s">
        <v>2327</v>
      </c>
      <c r="B435">
        <v>1</v>
      </c>
      <c r="H435">
        <v>0</v>
      </c>
      <c r="I435">
        <f>3*Merge7[[#This Row],[PRCount_W1]]+Merge7[[#This Row],[IssueCount_W1]]+Merge7[[#This Row],[CommitCount_W1]]</f>
        <v>3</v>
      </c>
      <c r="J435">
        <f>3*Merge7[[#This Row],[PRCountW2]]+Merge7[[#This Row],[IssueCountW2]]+Merge7[[#This Row],[CommitCountW2]]</f>
        <v>0</v>
      </c>
      <c r="K43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5">
        <f>SUM(Merge7[[#This Row],[PRCount_W1]:[CommitCount_W1]])</f>
        <v>1</v>
      </c>
      <c r="M435">
        <f>SUM(Merge7[[#This Row],[PRCountW2]:[CommitCountW2]])</f>
        <v>0</v>
      </c>
    </row>
    <row r="436" spans="1:13" x14ac:dyDescent="0.35">
      <c r="A436" t="s">
        <v>2328</v>
      </c>
      <c r="B436">
        <v>1</v>
      </c>
      <c r="H436">
        <v>0</v>
      </c>
      <c r="I436">
        <f>3*Merge7[[#This Row],[PRCount_W1]]+Merge7[[#This Row],[IssueCount_W1]]+Merge7[[#This Row],[CommitCount_W1]]</f>
        <v>3</v>
      </c>
      <c r="J436">
        <f>3*Merge7[[#This Row],[PRCountW2]]+Merge7[[#This Row],[IssueCountW2]]+Merge7[[#This Row],[CommitCountW2]]</f>
        <v>0</v>
      </c>
      <c r="K43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6">
        <f>SUM(Merge7[[#This Row],[PRCount_W1]:[CommitCount_W1]])</f>
        <v>1</v>
      </c>
      <c r="M436">
        <f>SUM(Merge7[[#This Row],[PRCountW2]:[CommitCountW2]])</f>
        <v>0</v>
      </c>
    </row>
    <row r="437" spans="1:13" x14ac:dyDescent="0.35">
      <c r="A437" t="s">
        <v>2329</v>
      </c>
      <c r="B437">
        <v>1</v>
      </c>
      <c r="H437">
        <v>0</v>
      </c>
      <c r="I437">
        <f>3*Merge7[[#This Row],[PRCount_W1]]+Merge7[[#This Row],[IssueCount_W1]]+Merge7[[#This Row],[CommitCount_W1]]</f>
        <v>3</v>
      </c>
      <c r="J437">
        <f>3*Merge7[[#This Row],[PRCountW2]]+Merge7[[#This Row],[IssueCountW2]]+Merge7[[#This Row],[CommitCountW2]]</f>
        <v>0</v>
      </c>
      <c r="K43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7">
        <f>SUM(Merge7[[#This Row],[PRCount_W1]:[CommitCount_W1]])</f>
        <v>1</v>
      </c>
      <c r="M437">
        <f>SUM(Merge7[[#This Row],[PRCountW2]:[CommitCountW2]])</f>
        <v>0</v>
      </c>
    </row>
    <row r="438" spans="1:13" x14ac:dyDescent="0.35">
      <c r="A438" t="s">
        <v>2331</v>
      </c>
      <c r="B438">
        <v>1</v>
      </c>
      <c r="H438">
        <v>0</v>
      </c>
      <c r="I438">
        <f>3*Merge7[[#This Row],[PRCount_W1]]+Merge7[[#This Row],[IssueCount_W1]]+Merge7[[#This Row],[CommitCount_W1]]</f>
        <v>3</v>
      </c>
      <c r="J438">
        <f>3*Merge7[[#This Row],[PRCountW2]]+Merge7[[#This Row],[IssueCountW2]]+Merge7[[#This Row],[CommitCountW2]]</f>
        <v>0</v>
      </c>
      <c r="K43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8">
        <f>SUM(Merge7[[#This Row],[PRCount_W1]:[CommitCount_W1]])</f>
        <v>1</v>
      </c>
      <c r="M438">
        <f>SUM(Merge7[[#This Row],[PRCountW2]:[CommitCountW2]])</f>
        <v>0</v>
      </c>
    </row>
    <row r="439" spans="1:13" x14ac:dyDescent="0.35">
      <c r="A439" t="s">
        <v>2332</v>
      </c>
      <c r="B439">
        <v>1</v>
      </c>
      <c r="H439">
        <v>0</v>
      </c>
      <c r="I439">
        <f>3*Merge7[[#This Row],[PRCount_W1]]+Merge7[[#This Row],[IssueCount_W1]]+Merge7[[#This Row],[CommitCount_W1]]</f>
        <v>3</v>
      </c>
      <c r="J439">
        <f>3*Merge7[[#This Row],[PRCountW2]]+Merge7[[#This Row],[IssueCountW2]]+Merge7[[#This Row],[CommitCountW2]]</f>
        <v>0</v>
      </c>
      <c r="K43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9">
        <f>SUM(Merge7[[#This Row],[PRCount_W1]:[CommitCount_W1]])</f>
        <v>1</v>
      </c>
      <c r="M439">
        <f>SUM(Merge7[[#This Row],[PRCountW2]:[CommitCountW2]])</f>
        <v>0</v>
      </c>
    </row>
    <row r="440" spans="1:13" x14ac:dyDescent="0.35">
      <c r="A440" t="s">
        <v>2333</v>
      </c>
      <c r="B440">
        <v>1</v>
      </c>
      <c r="H440">
        <v>1</v>
      </c>
      <c r="I440">
        <f>3*Merge7[[#This Row],[PRCount_W1]]+Merge7[[#This Row],[IssueCount_W1]]+Merge7[[#This Row],[CommitCount_W1]]</f>
        <v>3</v>
      </c>
      <c r="J440">
        <f>3*Merge7[[#This Row],[PRCountW2]]+Merge7[[#This Row],[IssueCountW2]]+Merge7[[#This Row],[CommitCountW2]]</f>
        <v>0</v>
      </c>
      <c r="K44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440">
        <f>SUM(Merge7[[#This Row],[PRCount_W1]:[CommitCount_W1]])</f>
        <v>1</v>
      </c>
      <c r="M440">
        <f>SUM(Merge7[[#This Row],[PRCountW2]:[CommitCountW2]])</f>
        <v>0</v>
      </c>
    </row>
    <row r="441" spans="1:13" x14ac:dyDescent="0.35">
      <c r="A441" t="s">
        <v>2334</v>
      </c>
      <c r="B441">
        <v>1</v>
      </c>
      <c r="H441">
        <v>0</v>
      </c>
      <c r="I441">
        <f>3*Merge7[[#This Row],[PRCount_W1]]+Merge7[[#This Row],[IssueCount_W1]]+Merge7[[#This Row],[CommitCount_W1]]</f>
        <v>3</v>
      </c>
      <c r="J441">
        <f>3*Merge7[[#This Row],[PRCountW2]]+Merge7[[#This Row],[IssueCountW2]]+Merge7[[#This Row],[CommitCountW2]]</f>
        <v>0</v>
      </c>
      <c r="K44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1">
        <f>SUM(Merge7[[#This Row],[PRCount_W1]:[CommitCount_W1]])</f>
        <v>1</v>
      </c>
      <c r="M441">
        <f>SUM(Merge7[[#This Row],[PRCountW2]:[CommitCountW2]])</f>
        <v>0</v>
      </c>
    </row>
    <row r="442" spans="1:13" x14ac:dyDescent="0.35">
      <c r="A442" t="s">
        <v>2335</v>
      </c>
      <c r="B442">
        <v>1</v>
      </c>
      <c r="H442">
        <v>0</v>
      </c>
      <c r="I442">
        <f>3*Merge7[[#This Row],[PRCount_W1]]+Merge7[[#This Row],[IssueCount_W1]]+Merge7[[#This Row],[CommitCount_W1]]</f>
        <v>3</v>
      </c>
      <c r="J442">
        <f>3*Merge7[[#This Row],[PRCountW2]]+Merge7[[#This Row],[IssueCountW2]]+Merge7[[#This Row],[CommitCountW2]]</f>
        <v>0</v>
      </c>
      <c r="K44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2">
        <f>SUM(Merge7[[#This Row],[PRCount_W1]:[CommitCount_W1]])</f>
        <v>1</v>
      </c>
      <c r="M442">
        <f>SUM(Merge7[[#This Row],[PRCountW2]:[CommitCountW2]])</f>
        <v>0</v>
      </c>
    </row>
    <row r="443" spans="1:13" x14ac:dyDescent="0.35">
      <c r="A443" t="s">
        <v>2337</v>
      </c>
      <c r="B443">
        <v>1</v>
      </c>
      <c r="H443">
        <v>0</v>
      </c>
      <c r="I443">
        <f>3*Merge7[[#This Row],[PRCount_W1]]+Merge7[[#This Row],[IssueCount_W1]]+Merge7[[#This Row],[CommitCount_W1]]</f>
        <v>3</v>
      </c>
      <c r="J443">
        <f>3*Merge7[[#This Row],[PRCountW2]]+Merge7[[#This Row],[IssueCountW2]]+Merge7[[#This Row],[CommitCountW2]]</f>
        <v>0</v>
      </c>
      <c r="K44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3">
        <f>SUM(Merge7[[#This Row],[PRCount_W1]:[CommitCount_W1]])</f>
        <v>1</v>
      </c>
      <c r="M443">
        <f>SUM(Merge7[[#This Row],[PRCountW2]:[CommitCountW2]])</f>
        <v>0</v>
      </c>
    </row>
    <row r="444" spans="1:13" x14ac:dyDescent="0.35">
      <c r="A444" t="s">
        <v>2338</v>
      </c>
      <c r="B444">
        <v>1</v>
      </c>
      <c r="H444">
        <v>0</v>
      </c>
      <c r="I444">
        <f>3*Merge7[[#This Row],[PRCount_W1]]+Merge7[[#This Row],[IssueCount_W1]]+Merge7[[#This Row],[CommitCount_W1]]</f>
        <v>3</v>
      </c>
      <c r="J444">
        <f>3*Merge7[[#This Row],[PRCountW2]]+Merge7[[#This Row],[IssueCountW2]]+Merge7[[#This Row],[CommitCountW2]]</f>
        <v>0</v>
      </c>
      <c r="K44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4">
        <f>SUM(Merge7[[#This Row],[PRCount_W1]:[CommitCount_W1]])</f>
        <v>1</v>
      </c>
      <c r="M444">
        <f>SUM(Merge7[[#This Row],[PRCountW2]:[CommitCountW2]])</f>
        <v>0</v>
      </c>
    </row>
    <row r="445" spans="1:13" x14ac:dyDescent="0.35">
      <c r="A445" t="s">
        <v>2339</v>
      </c>
      <c r="B445">
        <v>1</v>
      </c>
      <c r="H445">
        <v>0</v>
      </c>
      <c r="I445">
        <f>3*Merge7[[#This Row],[PRCount_W1]]+Merge7[[#This Row],[IssueCount_W1]]+Merge7[[#This Row],[CommitCount_W1]]</f>
        <v>3</v>
      </c>
      <c r="J445">
        <f>3*Merge7[[#This Row],[PRCountW2]]+Merge7[[#This Row],[IssueCountW2]]+Merge7[[#This Row],[CommitCountW2]]</f>
        <v>0</v>
      </c>
      <c r="K44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5">
        <f>SUM(Merge7[[#This Row],[PRCount_W1]:[CommitCount_W1]])</f>
        <v>1</v>
      </c>
      <c r="M445">
        <f>SUM(Merge7[[#This Row],[PRCountW2]:[CommitCountW2]])</f>
        <v>0</v>
      </c>
    </row>
    <row r="446" spans="1:13" x14ac:dyDescent="0.35">
      <c r="A446" t="s">
        <v>2340</v>
      </c>
      <c r="B446">
        <v>1</v>
      </c>
      <c r="H446">
        <v>0</v>
      </c>
      <c r="I446">
        <f>3*Merge7[[#This Row],[PRCount_W1]]+Merge7[[#This Row],[IssueCount_W1]]+Merge7[[#This Row],[CommitCount_W1]]</f>
        <v>3</v>
      </c>
      <c r="J446">
        <f>3*Merge7[[#This Row],[PRCountW2]]+Merge7[[#This Row],[IssueCountW2]]+Merge7[[#This Row],[CommitCountW2]]</f>
        <v>0</v>
      </c>
      <c r="K44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6">
        <f>SUM(Merge7[[#This Row],[PRCount_W1]:[CommitCount_W1]])</f>
        <v>1</v>
      </c>
      <c r="M446">
        <f>SUM(Merge7[[#This Row],[PRCountW2]:[CommitCountW2]])</f>
        <v>0</v>
      </c>
    </row>
    <row r="447" spans="1:13" x14ac:dyDescent="0.35">
      <c r="A447" t="s">
        <v>2341</v>
      </c>
      <c r="B447">
        <v>1</v>
      </c>
      <c r="H447">
        <v>0</v>
      </c>
      <c r="I447">
        <f>3*Merge7[[#This Row],[PRCount_W1]]+Merge7[[#This Row],[IssueCount_W1]]+Merge7[[#This Row],[CommitCount_W1]]</f>
        <v>3</v>
      </c>
      <c r="J447">
        <f>3*Merge7[[#This Row],[PRCountW2]]+Merge7[[#This Row],[IssueCountW2]]+Merge7[[#This Row],[CommitCountW2]]</f>
        <v>0</v>
      </c>
      <c r="K44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7">
        <f>SUM(Merge7[[#This Row],[PRCount_W1]:[CommitCount_W1]])</f>
        <v>1</v>
      </c>
      <c r="M447">
        <f>SUM(Merge7[[#This Row],[PRCountW2]:[CommitCountW2]])</f>
        <v>0</v>
      </c>
    </row>
    <row r="448" spans="1:13" x14ac:dyDescent="0.35">
      <c r="A448" t="s">
        <v>2342</v>
      </c>
      <c r="B448">
        <v>1</v>
      </c>
      <c r="H448">
        <v>0</v>
      </c>
      <c r="I448">
        <f>3*Merge7[[#This Row],[PRCount_W1]]+Merge7[[#This Row],[IssueCount_W1]]+Merge7[[#This Row],[CommitCount_W1]]</f>
        <v>3</v>
      </c>
      <c r="J448">
        <f>3*Merge7[[#This Row],[PRCountW2]]+Merge7[[#This Row],[IssueCountW2]]+Merge7[[#This Row],[CommitCountW2]]</f>
        <v>0</v>
      </c>
      <c r="K44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8">
        <f>SUM(Merge7[[#This Row],[PRCount_W1]:[CommitCount_W1]])</f>
        <v>1</v>
      </c>
      <c r="M448">
        <f>SUM(Merge7[[#This Row],[PRCountW2]:[CommitCountW2]])</f>
        <v>0</v>
      </c>
    </row>
    <row r="449" spans="1:13" x14ac:dyDescent="0.35">
      <c r="A449" t="s">
        <v>2343</v>
      </c>
      <c r="B449">
        <v>1</v>
      </c>
      <c r="H449">
        <v>0</v>
      </c>
      <c r="I449">
        <f>3*Merge7[[#This Row],[PRCount_W1]]+Merge7[[#This Row],[IssueCount_W1]]+Merge7[[#This Row],[CommitCount_W1]]</f>
        <v>3</v>
      </c>
      <c r="J449">
        <f>3*Merge7[[#This Row],[PRCountW2]]+Merge7[[#This Row],[IssueCountW2]]+Merge7[[#This Row],[CommitCountW2]]</f>
        <v>0</v>
      </c>
      <c r="K44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9">
        <f>SUM(Merge7[[#This Row],[PRCount_W1]:[CommitCount_W1]])</f>
        <v>1</v>
      </c>
      <c r="M449">
        <f>SUM(Merge7[[#This Row],[PRCountW2]:[CommitCountW2]])</f>
        <v>0</v>
      </c>
    </row>
    <row r="450" spans="1:13" x14ac:dyDescent="0.35">
      <c r="A450" t="s">
        <v>2344</v>
      </c>
      <c r="B450">
        <v>1</v>
      </c>
      <c r="H450">
        <v>0</v>
      </c>
      <c r="I450">
        <f>3*Merge7[[#This Row],[PRCount_W1]]+Merge7[[#This Row],[IssueCount_W1]]+Merge7[[#This Row],[CommitCount_W1]]</f>
        <v>3</v>
      </c>
      <c r="J450">
        <f>3*Merge7[[#This Row],[PRCountW2]]+Merge7[[#This Row],[IssueCountW2]]+Merge7[[#This Row],[CommitCountW2]]</f>
        <v>0</v>
      </c>
      <c r="K45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50">
        <f>SUM(Merge7[[#This Row],[PRCount_W1]:[CommitCount_W1]])</f>
        <v>1</v>
      </c>
      <c r="M450">
        <f>SUM(Merge7[[#This Row],[PRCountW2]:[CommitCountW2]])</f>
        <v>0</v>
      </c>
    </row>
    <row r="451" spans="1:13" x14ac:dyDescent="0.35">
      <c r="A451" t="s">
        <v>2345</v>
      </c>
      <c r="B451">
        <v>1</v>
      </c>
      <c r="H451">
        <v>0</v>
      </c>
      <c r="I451">
        <f>3*Merge7[[#This Row],[PRCount_W1]]+Merge7[[#This Row],[IssueCount_W1]]+Merge7[[#This Row],[CommitCount_W1]]</f>
        <v>3</v>
      </c>
      <c r="J451">
        <f>3*Merge7[[#This Row],[PRCountW2]]+Merge7[[#This Row],[IssueCountW2]]+Merge7[[#This Row],[CommitCountW2]]</f>
        <v>0</v>
      </c>
      <c r="K45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51">
        <f>SUM(Merge7[[#This Row],[PRCount_W1]:[CommitCount_W1]])</f>
        <v>1</v>
      </c>
      <c r="M451">
        <f>SUM(Merge7[[#This Row],[PRCountW2]:[CommitCountW2]])</f>
        <v>0</v>
      </c>
    </row>
    <row r="452" spans="1:13" x14ac:dyDescent="0.35">
      <c r="A452" t="s">
        <v>2346</v>
      </c>
      <c r="B452">
        <v>1</v>
      </c>
      <c r="H452">
        <v>0</v>
      </c>
      <c r="I452">
        <f>3*Merge7[[#This Row],[PRCount_W1]]+Merge7[[#This Row],[IssueCount_W1]]+Merge7[[#This Row],[CommitCount_W1]]</f>
        <v>3</v>
      </c>
      <c r="J452">
        <f>3*Merge7[[#This Row],[PRCountW2]]+Merge7[[#This Row],[IssueCountW2]]+Merge7[[#This Row],[CommitCountW2]]</f>
        <v>0</v>
      </c>
      <c r="K45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52">
        <f>SUM(Merge7[[#This Row],[PRCount_W1]:[CommitCount_W1]])</f>
        <v>1</v>
      </c>
      <c r="M452">
        <f>SUM(Merge7[[#This Row],[PRCountW2]:[CommitCountW2]])</f>
        <v>0</v>
      </c>
    </row>
    <row r="453" spans="1:13" x14ac:dyDescent="0.35">
      <c r="A453" t="s">
        <v>2347</v>
      </c>
      <c r="B453">
        <v>1</v>
      </c>
      <c r="H453">
        <v>0</v>
      </c>
      <c r="I453">
        <f>3*Merge7[[#This Row],[PRCount_W1]]+Merge7[[#This Row],[IssueCount_W1]]+Merge7[[#This Row],[CommitCount_W1]]</f>
        <v>3</v>
      </c>
      <c r="J453">
        <f>3*Merge7[[#This Row],[PRCountW2]]+Merge7[[#This Row],[IssueCountW2]]+Merge7[[#This Row],[CommitCountW2]]</f>
        <v>0</v>
      </c>
      <c r="K45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53">
        <f>SUM(Merge7[[#This Row],[PRCount_W1]:[CommitCount_W1]])</f>
        <v>1</v>
      </c>
      <c r="M453">
        <f>SUM(Merge7[[#This Row],[PRCountW2]:[CommitCountW2]])</f>
        <v>0</v>
      </c>
    </row>
    <row r="454" spans="1:13" x14ac:dyDescent="0.35">
      <c r="A454" t="s">
        <v>2348</v>
      </c>
      <c r="B454">
        <v>1</v>
      </c>
      <c r="H454">
        <v>0</v>
      </c>
      <c r="I454">
        <f>3*Merge7[[#This Row],[PRCount_W1]]+Merge7[[#This Row],[IssueCount_W1]]+Merge7[[#This Row],[CommitCount_W1]]</f>
        <v>3</v>
      </c>
      <c r="J454">
        <f>3*Merge7[[#This Row],[PRCountW2]]+Merge7[[#This Row],[IssueCountW2]]+Merge7[[#This Row],[CommitCountW2]]</f>
        <v>0</v>
      </c>
      <c r="K45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54">
        <f>SUM(Merge7[[#This Row],[PRCount_W1]:[CommitCount_W1]])</f>
        <v>1</v>
      </c>
      <c r="M454">
        <f>SUM(Merge7[[#This Row],[PRCountW2]:[CommitCountW2]])</f>
        <v>0</v>
      </c>
    </row>
    <row r="455" spans="1:13" x14ac:dyDescent="0.35">
      <c r="A455" t="s">
        <v>2349</v>
      </c>
      <c r="B455">
        <v>1</v>
      </c>
      <c r="H455">
        <v>0</v>
      </c>
      <c r="I455">
        <f>3*Merge7[[#This Row],[PRCount_W1]]+Merge7[[#This Row],[IssueCount_W1]]+Merge7[[#This Row],[CommitCount_W1]]</f>
        <v>3</v>
      </c>
      <c r="J455">
        <f>3*Merge7[[#This Row],[PRCountW2]]+Merge7[[#This Row],[IssueCountW2]]+Merge7[[#This Row],[CommitCountW2]]</f>
        <v>0</v>
      </c>
      <c r="K45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55">
        <f>SUM(Merge7[[#This Row],[PRCount_W1]:[CommitCount_W1]])</f>
        <v>1</v>
      </c>
      <c r="M455">
        <f>SUM(Merge7[[#This Row],[PRCountW2]:[CommitCountW2]])</f>
        <v>0</v>
      </c>
    </row>
    <row r="456" spans="1:13" x14ac:dyDescent="0.35">
      <c r="A456" t="s">
        <v>2350</v>
      </c>
      <c r="B456">
        <v>1</v>
      </c>
      <c r="H456">
        <v>0</v>
      </c>
      <c r="I456">
        <f>3*Merge7[[#This Row],[PRCount_W1]]+Merge7[[#This Row],[IssueCount_W1]]+Merge7[[#This Row],[CommitCount_W1]]</f>
        <v>3</v>
      </c>
      <c r="J456">
        <f>3*Merge7[[#This Row],[PRCountW2]]+Merge7[[#This Row],[IssueCountW2]]+Merge7[[#This Row],[CommitCountW2]]</f>
        <v>0</v>
      </c>
      <c r="K45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56">
        <f>SUM(Merge7[[#This Row],[PRCount_W1]:[CommitCount_W1]])</f>
        <v>1</v>
      </c>
      <c r="M456">
        <f>SUM(Merge7[[#This Row],[PRCountW2]:[CommitCountW2]])</f>
        <v>0</v>
      </c>
    </row>
    <row r="457" spans="1:13" x14ac:dyDescent="0.35">
      <c r="A457" t="s">
        <v>2351</v>
      </c>
      <c r="B457">
        <v>1</v>
      </c>
      <c r="H457">
        <v>0</v>
      </c>
      <c r="I457">
        <f>3*Merge7[[#This Row],[PRCount_W1]]+Merge7[[#This Row],[IssueCount_W1]]+Merge7[[#This Row],[CommitCount_W1]]</f>
        <v>3</v>
      </c>
      <c r="J457">
        <f>3*Merge7[[#This Row],[PRCountW2]]+Merge7[[#This Row],[IssueCountW2]]+Merge7[[#This Row],[CommitCountW2]]</f>
        <v>0</v>
      </c>
      <c r="K45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57">
        <f>SUM(Merge7[[#This Row],[PRCount_W1]:[CommitCount_W1]])</f>
        <v>1</v>
      </c>
      <c r="M457">
        <f>SUM(Merge7[[#This Row],[PRCountW2]:[CommitCountW2]])</f>
        <v>0</v>
      </c>
    </row>
    <row r="458" spans="1:13" x14ac:dyDescent="0.35">
      <c r="A458" t="s">
        <v>2352</v>
      </c>
      <c r="B458">
        <v>1</v>
      </c>
      <c r="H458">
        <v>2</v>
      </c>
      <c r="I458">
        <f>3*Merge7[[#This Row],[PRCount_W1]]+Merge7[[#This Row],[IssueCount_W1]]+Merge7[[#This Row],[CommitCount_W1]]</f>
        <v>3</v>
      </c>
      <c r="J458">
        <f>3*Merge7[[#This Row],[PRCountW2]]+Merge7[[#This Row],[IssueCountW2]]+Merge7[[#This Row],[CommitCountW2]]</f>
        <v>0</v>
      </c>
      <c r="K45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Unknown</v>
      </c>
      <c r="L458">
        <f>SUM(Merge7[[#This Row],[PRCount_W1]:[CommitCount_W1]])</f>
        <v>1</v>
      </c>
      <c r="M458">
        <f>SUM(Merge7[[#This Row],[PRCountW2]:[CommitCountW2]])</f>
        <v>0</v>
      </c>
    </row>
    <row r="459" spans="1:13" x14ac:dyDescent="0.35">
      <c r="A459" t="s">
        <v>2353</v>
      </c>
      <c r="B459">
        <v>1</v>
      </c>
      <c r="H459">
        <v>0</v>
      </c>
      <c r="I459">
        <f>3*Merge7[[#This Row],[PRCount_W1]]+Merge7[[#This Row],[IssueCount_W1]]+Merge7[[#This Row],[CommitCount_W1]]</f>
        <v>3</v>
      </c>
      <c r="J459">
        <f>3*Merge7[[#This Row],[PRCountW2]]+Merge7[[#This Row],[IssueCountW2]]+Merge7[[#This Row],[CommitCountW2]]</f>
        <v>0</v>
      </c>
      <c r="K45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59">
        <f>SUM(Merge7[[#This Row],[PRCount_W1]:[CommitCount_W1]])</f>
        <v>1</v>
      </c>
      <c r="M459">
        <f>SUM(Merge7[[#This Row],[PRCountW2]:[CommitCountW2]])</f>
        <v>0</v>
      </c>
    </row>
    <row r="460" spans="1:13" x14ac:dyDescent="0.35">
      <c r="A460" t="s">
        <v>2354</v>
      </c>
      <c r="B460">
        <v>1</v>
      </c>
      <c r="H460">
        <v>1</v>
      </c>
      <c r="I460">
        <f>3*Merge7[[#This Row],[PRCount_W1]]+Merge7[[#This Row],[IssueCount_W1]]+Merge7[[#This Row],[CommitCount_W1]]</f>
        <v>3</v>
      </c>
      <c r="J460">
        <f>3*Merge7[[#This Row],[PRCountW2]]+Merge7[[#This Row],[IssueCountW2]]+Merge7[[#This Row],[CommitCountW2]]</f>
        <v>0</v>
      </c>
      <c r="K46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460">
        <f>SUM(Merge7[[#This Row],[PRCount_W1]:[CommitCount_W1]])</f>
        <v>1</v>
      </c>
      <c r="M460">
        <f>SUM(Merge7[[#This Row],[PRCountW2]:[CommitCountW2]])</f>
        <v>0</v>
      </c>
    </row>
    <row r="461" spans="1:13" x14ac:dyDescent="0.35">
      <c r="A461" t="s">
        <v>2355</v>
      </c>
      <c r="B461">
        <v>1</v>
      </c>
      <c r="H461">
        <v>0</v>
      </c>
      <c r="I461">
        <f>3*Merge7[[#This Row],[PRCount_W1]]+Merge7[[#This Row],[IssueCount_W1]]+Merge7[[#This Row],[CommitCount_W1]]</f>
        <v>3</v>
      </c>
      <c r="J461">
        <f>3*Merge7[[#This Row],[PRCountW2]]+Merge7[[#This Row],[IssueCountW2]]+Merge7[[#This Row],[CommitCountW2]]</f>
        <v>0</v>
      </c>
      <c r="K46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61">
        <f>SUM(Merge7[[#This Row],[PRCount_W1]:[CommitCount_W1]])</f>
        <v>1</v>
      </c>
      <c r="M461">
        <f>SUM(Merge7[[#This Row],[PRCountW2]:[CommitCountW2]])</f>
        <v>0</v>
      </c>
    </row>
    <row r="462" spans="1:13" x14ac:dyDescent="0.35">
      <c r="A462" t="s">
        <v>2356</v>
      </c>
      <c r="B462">
        <v>1</v>
      </c>
      <c r="H462">
        <v>0</v>
      </c>
      <c r="I462">
        <f>3*Merge7[[#This Row],[PRCount_W1]]+Merge7[[#This Row],[IssueCount_W1]]+Merge7[[#This Row],[CommitCount_W1]]</f>
        <v>3</v>
      </c>
      <c r="J462">
        <f>3*Merge7[[#This Row],[PRCountW2]]+Merge7[[#This Row],[IssueCountW2]]+Merge7[[#This Row],[CommitCountW2]]</f>
        <v>0</v>
      </c>
      <c r="K46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62">
        <f>SUM(Merge7[[#This Row],[PRCount_W1]:[CommitCount_W1]])</f>
        <v>1</v>
      </c>
      <c r="M462">
        <f>SUM(Merge7[[#This Row],[PRCountW2]:[CommitCountW2]])</f>
        <v>0</v>
      </c>
    </row>
    <row r="463" spans="1:13" x14ac:dyDescent="0.35">
      <c r="A463" t="s">
        <v>2358</v>
      </c>
      <c r="B463">
        <v>1</v>
      </c>
      <c r="H463">
        <v>1</v>
      </c>
      <c r="I463">
        <f>3*Merge7[[#This Row],[PRCount_W1]]+Merge7[[#This Row],[IssueCount_W1]]+Merge7[[#This Row],[CommitCount_W1]]</f>
        <v>3</v>
      </c>
      <c r="J463">
        <f>3*Merge7[[#This Row],[PRCountW2]]+Merge7[[#This Row],[IssueCountW2]]+Merge7[[#This Row],[CommitCountW2]]</f>
        <v>0</v>
      </c>
      <c r="K46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463">
        <f>SUM(Merge7[[#This Row],[PRCount_W1]:[CommitCount_W1]])</f>
        <v>1</v>
      </c>
      <c r="M463">
        <f>SUM(Merge7[[#This Row],[PRCountW2]:[CommitCountW2]])</f>
        <v>0</v>
      </c>
    </row>
    <row r="464" spans="1:13" x14ac:dyDescent="0.35">
      <c r="A464" t="s">
        <v>2359</v>
      </c>
      <c r="B464">
        <v>1</v>
      </c>
      <c r="H464">
        <v>1</v>
      </c>
      <c r="I464">
        <f>3*Merge7[[#This Row],[PRCount_W1]]+Merge7[[#This Row],[IssueCount_W1]]+Merge7[[#This Row],[CommitCount_W1]]</f>
        <v>3</v>
      </c>
      <c r="J464">
        <f>3*Merge7[[#This Row],[PRCountW2]]+Merge7[[#This Row],[IssueCountW2]]+Merge7[[#This Row],[CommitCountW2]]</f>
        <v>0</v>
      </c>
      <c r="K46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464">
        <f>SUM(Merge7[[#This Row],[PRCount_W1]:[CommitCount_W1]])</f>
        <v>1</v>
      </c>
      <c r="M464">
        <f>SUM(Merge7[[#This Row],[PRCountW2]:[CommitCountW2]])</f>
        <v>0</v>
      </c>
    </row>
    <row r="465" spans="1:13" x14ac:dyDescent="0.35">
      <c r="A465" t="s">
        <v>2361</v>
      </c>
      <c r="B465">
        <v>1</v>
      </c>
      <c r="H465">
        <v>0</v>
      </c>
      <c r="I465">
        <f>3*Merge7[[#This Row],[PRCount_W1]]+Merge7[[#This Row],[IssueCount_W1]]+Merge7[[#This Row],[CommitCount_W1]]</f>
        <v>3</v>
      </c>
      <c r="J465">
        <f>3*Merge7[[#This Row],[PRCountW2]]+Merge7[[#This Row],[IssueCountW2]]+Merge7[[#This Row],[CommitCountW2]]</f>
        <v>0</v>
      </c>
      <c r="K46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65">
        <f>SUM(Merge7[[#This Row],[PRCount_W1]:[CommitCount_W1]])</f>
        <v>1</v>
      </c>
      <c r="M465">
        <f>SUM(Merge7[[#This Row],[PRCountW2]:[CommitCountW2]])</f>
        <v>0</v>
      </c>
    </row>
    <row r="466" spans="1:13" x14ac:dyDescent="0.35">
      <c r="A466" t="s">
        <v>2362</v>
      </c>
      <c r="B466">
        <v>1</v>
      </c>
      <c r="H466">
        <v>0</v>
      </c>
      <c r="I466">
        <f>3*Merge7[[#This Row],[PRCount_W1]]+Merge7[[#This Row],[IssueCount_W1]]+Merge7[[#This Row],[CommitCount_W1]]</f>
        <v>3</v>
      </c>
      <c r="J466">
        <f>3*Merge7[[#This Row],[PRCountW2]]+Merge7[[#This Row],[IssueCountW2]]+Merge7[[#This Row],[CommitCountW2]]</f>
        <v>0</v>
      </c>
      <c r="K46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66">
        <f>SUM(Merge7[[#This Row],[PRCount_W1]:[CommitCount_W1]])</f>
        <v>1</v>
      </c>
      <c r="M466">
        <f>SUM(Merge7[[#This Row],[PRCountW2]:[CommitCountW2]])</f>
        <v>0</v>
      </c>
    </row>
    <row r="467" spans="1:13" x14ac:dyDescent="0.35">
      <c r="A467" t="s">
        <v>2363</v>
      </c>
      <c r="B467">
        <v>1</v>
      </c>
      <c r="H467">
        <v>0</v>
      </c>
      <c r="I467">
        <f>3*Merge7[[#This Row],[PRCount_W1]]+Merge7[[#This Row],[IssueCount_W1]]+Merge7[[#This Row],[CommitCount_W1]]</f>
        <v>3</v>
      </c>
      <c r="J467">
        <f>3*Merge7[[#This Row],[PRCountW2]]+Merge7[[#This Row],[IssueCountW2]]+Merge7[[#This Row],[CommitCountW2]]</f>
        <v>0</v>
      </c>
      <c r="K46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67">
        <f>SUM(Merge7[[#This Row],[PRCount_W1]:[CommitCount_W1]])</f>
        <v>1</v>
      </c>
      <c r="M467">
        <f>SUM(Merge7[[#This Row],[PRCountW2]:[CommitCountW2]])</f>
        <v>0</v>
      </c>
    </row>
    <row r="468" spans="1:13" x14ac:dyDescent="0.35">
      <c r="A468" t="s">
        <v>2365</v>
      </c>
      <c r="B468">
        <v>1</v>
      </c>
      <c r="H468">
        <v>0</v>
      </c>
      <c r="I468">
        <f>3*Merge7[[#This Row],[PRCount_W1]]+Merge7[[#This Row],[IssueCount_W1]]+Merge7[[#This Row],[CommitCount_W1]]</f>
        <v>3</v>
      </c>
      <c r="J468">
        <f>3*Merge7[[#This Row],[PRCountW2]]+Merge7[[#This Row],[IssueCountW2]]+Merge7[[#This Row],[CommitCountW2]]</f>
        <v>0</v>
      </c>
      <c r="K46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68">
        <f>SUM(Merge7[[#This Row],[PRCount_W1]:[CommitCount_W1]])</f>
        <v>1</v>
      </c>
      <c r="M468">
        <f>SUM(Merge7[[#This Row],[PRCountW2]:[CommitCountW2]])</f>
        <v>0</v>
      </c>
    </row>
    <row r="469" spans="1:13" x14ac:dyDescent="0.35">
      <c r="A469" t="s">
        <v>2366</v>
      </c>
      <c r="B469">
        <v>1</v>
      </c>
      <c r="H469">
        <v>0</v>
      </c>
      <c r="I469">
        <f>3*Merge7[[#This Row],[PRCount_W1]]+Merge7[[#This Row],[IssueCount_W1]]+Merge7[[#This Row],[CommitCount_W1]]</f>
        <v>3</v>
      </c>
      <c r="J469">
        <f>3*Merge7[[#This Row],[PRCountW2]]+Merge7[[#This Row],[IssueCountW2]]+Merge7[[#This Row],[CommitCountW2]]</f>
        <v>0</v>
      </c>
      <c r="K46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69">
        <f>SUM(Merge7[[#This Row],[PRCount_W1]:[CommitCount_W1]])</f>
        <v>1</v>
      </c>
      <c r="M469">
        <f>SUM(Merge7[[#This Row],[PRCountW2]:[CommitCountW2]])</f>
        <v>0</v>
      </c>
    </row>
    <row r="470" spans="1:13" x14ac:dyDescent="0.35">
      <c r="A470" t="s">
        <v>2367</v>
      </c>
      <c r="B470">
        <v>1</v>
      </c>
      <c r="H470">
        <v>0</v>
      </c>
      <c r="I470">
        <f>3*Merge7[[#This Row],[PRCount_W1]]+Merge7[[#This Row],[IssueCount_W1]]+Merge7[[#This Row],[CommitCount_W1]]</f>
        <v>3</v>
      </c>
      <c r="J470">
        <f>3*Merge7[[#This Row],[PRCountW2]]+Merge7[[#This Row],[IssueCountW2]]+Merge7[[#This Row],[CommitCountW2]]</f>
        <v>0</v>
      </c>
      <c r="K47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70">
        <f>SUM(Merge7[[#This Row],[PRCount_W1]:[CommitCount_W1]])</f>
        <v>1</v>
      </c>
      <c r="M470">
        <f>SUM(Merge7[[#This Row],[PRCountW2]:[CommitCountW2]])</f>
        <v>0</v>
      </c>
    </row>
    <row r="471" spans="1:13" x14ac:dyDescent="0.35">
      <c r="A471" t="s">
        <v>2368</v>
      </c>
      <c r="B471">
        <v>1</v>
      </c>
      <c r="H471">
        <v>0</v>
      </c>
      <c r="I471">
        <f>3*Merge7[[#This Row],[PRCount_W1]]+Merge7[[#This Row],[IssueCount_W1]]+Merge7[[#This Row],[CommitCount_W1]]</f>
        <v>3</v>
      </c>
      <c r="J471">
        <f>3*Merge7[[#This Row],[PRCountW2]]+Merge7[[#This Row],[IssueCountW2]]+Merge7[[#This Row],[CommitCountW2]]</f>
        <v>0</v>
      </c>
      <c r="K47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71">
        <f>SUM(Merge7[[#This Row],[PRCount_W1]:[CommitCount_W1]])</f>
        <v>1</v>
      </c>
      <c r="M471">
        <f>SUM(Merge7[[#This Row],[PRCountW2]:[CommitCountW2]])</f>
        <v>0</v>
      </c>
    </row>
    <row r="472" spans="1:13" x14ac:dyDescent="0.35">
      <c r="A472" t="s">
        <v>2369</v>
      </c>
      <c r="B472">
        <v>1</v>
      </c>
      <c r="H472">
        <v>0</v>
      </c>
      <c r="I472">
        <f>3*Merge7[[#This Row],[PRCount_W1]]+Merge7[[#This Row],[IssueCount_W1]]+Merge7[[#This Row],[CommitCount_W1]]</f>
        <v>3</v>
      </c>
      <c r="J472">
        <f>3*Merge7[[#This Row],[PRCountW2]]+Merge7[[#This Row],[IssueCountW2]]+Merge7[[#This Row],[CommitCountW2]]</f>
        <v>0</v>
      </c>
      <c r="K47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72">
        <f>SUM(Merge7[[#This Row],[PRCount_W1]:[CommitCount_W1]])</f>
        <v>1</v>
      </c>
      <c r="M472">
        <f>SUM(Merge7[[#This Row],[PRCountW2]:[CommitCountW2]])</f>
        <v>0</v>
      </c>
    </row>
    <row r="473" spans="1:13" x14ac:dyDescent="0.35">
      <c r="A473" t="s">
        <v>2370</v>
      </c>
      <c r="B473">
        <v>1</v>
      </c>
      <c r="H473">
        <v>0</v>
      </c>
      <c r="I473">
        <f>3*Merge7[[#This Row],[PRCount_W1]]+Merge7[[#This Row],[IssueCount_W1]]+Merge7[[#This Row],[CommitCount_W1]]</f>
        <v>3</v>
      </c>
      <c r="J473">
        <f>3*Merge7[[#This Row],[PRCountW2]]+Merge7[[#This Row],[IssueCountW2]]+Merge7[[#This Row],[CommitCountW2]]</f>
        <v>0</v>
      </c>
      <c r="K47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73">
        <f>SUM(Merge7[[#This Row],[PRCount_W1]:[CommitCount_W1]])</f>
        <v>1</v>
      </c>
      <c r="M473">
        <f>SUM(Merge7[[#This Row],[PRCountW2]:[CommitCountW2]])</f>
        <v>0</v>
      </c>
    </row>
    <row r="474" spans="1:13" x14ac:dyDescent="0.35">
      <c r="A474" t="s">
        <v>2371</v>
      </c>
      <c r="B474">
        <v>1</v>
      </c>
      <c r="H474">
        <v>0</v>
      </c>
      <c r="I474">
        <f>3*Merge7[[#This Row],[PRCount_W1]]+Merge7[[#This Row],[IssueCount_W1]]+Merge7[[#This Row],[CommitCount_W1]]</f>
        <v>3</v>
      </c>
      <c r="J474">
        <f>3*Merge7[[#This Row],[PRCountW2]]+Merge7[[#This Row],[IssueCountW2]]+Merge7[[#This Row],[CommitCountW2]]</f>
        <v>0</v>
      </c>
      <c r="K47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74">
        <f>SUM(Merge7[[#This Row],[PRCount_W1]:[CommitCount_W1]])</f>
        <v>1</v>
      </c>
      <c r="M474">
        <f>SUM(Merge7[[#This Row],[PRCountW2]:[CommitCountW2]])</f>
        <v>0</v>
      </c>
    </row>
    <row r="475" spans="1:13" x14ac:dyDescent="0.35">
      <c r="A475" t="s">
        <v>2372</v>
      </c>
      <c r="B475">
        <v>1</v>
      </c>
      <c r="H475">
        <v>0</v>
      </c>
      <c r="I475">
        <f>3*Merge7[[#This Row],[PRCount_W1]]+Merge7[[#This Row],[IssueCount_W1]]+Merge7[[#This Row],[CommitCount_W1]]</f>
        <v>3</v>
      </c>
      <c r="J475">
        <f>3*Merge7[[#This Row],[PRCountW2]]+Merge7[[#This Row],[IssueCountW2]]+Merge7[[#This Row],[CommitCountW2]]</f>
        <v>0</v>
      </c>
      <c r="K47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75">
        <f>SUM(Merge7[[#This Row],[PRCount_W1]:[CommitCount_W1]])</f>
        <v>1</v>
      </c>
      <c r="M475">
        <f>SUM(Merge7[[#This Row],[PRCountW2]:[CommitCountW2]])</f>
        <v>0</v>
      </c>
    </row>
    <row r="476" spans="1:13" x14ac:dyDescent="0.35">
      <c r="A476" t="s">
        <v>2373</v>
      </c>
      <c r="B476">
        <v>1</v>
      </c>
      <c r="H476">
        <v>1</v>
      </c>
      <c r="I476">
        <f>3*Merge7[[#This Row],[PRCount_W1]]+Merge7[[#This Row],[IssueCount_W1]]+Merge7[[#This Row],[CommitCount_W1]]</f>
        <v>3</v>
      </c>
      <c r="J476">
        <f>3*Merge7[[#This Row],[PRCountW2]]+Merge7[[#This Row],[IssueCountW2]]+Merge7[[#This Row],[CommitCountW2]]</f>
        <v>0</v>
      </c>
      <c r="K47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476">
        <f>SUM(Merge7[[#This Row],[PRCount_W1]:[CommitCount_W1]])</f>
        <v>1</v>
      </c>
      <c r="M476">
        <f>SUM(Merge7[[#This Row],[PRCountW2]:[CommitCountW2]])</f>
        <v>0</v>
      </c>
    </row>
    <row r="477" spans="1:13" x14ac:dyDescent="0.35">
      <c r="A477" t="s">
        <v>2376</v>
      </c>
      <c r="B477">
        <v>1</v>
      </c>
      <c r="H477">
        <v>0</v>
      </c>
      <c r="I477">
        <f>3*Merge7[[#This Row],[PRCount_W1]]+Merge7[[#This Row],[IssueCount_W1]]+Merge7[[#This Row],[CommitCount_W1]]</f>
        <v>3</v>
      </c>
      <c r="J477">
        <f>3*Merge7[[#This Row],[PRCountW2]]+Merge7[[#This Row],[IssueCountW2]]+Merge7[[#This Row],[CommitCountW2]]</f>
        <v>0</v>
      </c>
      <c r="K47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77">
        <f>SUM(Merge7[[#This Row],[PRCount_W1]:[CommitCount_W1]])</f>
        <v>1</v>
      </c>
      <c r="M477">
        <f>SUM(Merge7[[#This Row],[PRCountW2]:[CommitCountW2]])</f>
        <v>0</v>
      </c>
    </row>
    <row r="478" spans="1:13" x14ac:dyDescent="0.35">
      <c r="A478" t="s">
        <v>2380</v>
      </c>
      <c r="B478">
        <v>1</v>
      </c>
      <c r="H478">
        <v>1</v>
      </c>
      <c r="I478">
        <f>3*Merge7[[#This Row],[PRCount_W1]]+Merge7[[#This Row],[IssueCount_W1]]+Merge7[[#This Row],[CommitCount_W1]]</f>
        <v>3</v>
      </c>
      <c r="J478">
        <f>3*Merge7[[#This Row],[PRCountW2]]+Merge7[[#This Row],[IssueCountW2]]+Merge7[[#This Row],[CommitCountW2]]</f>
        <v>0</v>
      </c>
      <c r="K47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478">
        <f>SUM(Merge7[[#This Row],[PRCount_W1]:[CommitCount_W1]])</f>
        <v>1</v>
      </c>
      <c r="M478">
        <f>SUM(Merge7[[#This Row],[PRCountW2]:[CommitCountW2]])</f>
        <v>0</v>
      </c>
    </row>
    <row r="479" spans="1:13" x14ac:dyDescent="0.35">
      <c r="A479" t="s">
        <v>2381</v>
      </c>
      <c r="B479">
        <v>1</v>
      </c>
      <c r="H479">
        <v>0</v>
      </c>
      <c r="I479">
        <f>3*Merge7[[#This Row],[PRCount_W1]]+Merge7[[#This Row],[IssueCount_W1]]+Merge7[[#This Row],[CommitCount_W1]]</f>
        <v>3</v>
      </c>
      <c r="J479">
        <f>3*Merge7[[#This Row],[PRCountW2]]+Merge7[[#This Row],[IssueCountW2]]+Merge7[[#This Row],[CommitCountW2]]</f>
        <v>0</v>
      </c>
      <c r="K47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79">
        <f>SUM(Merge7[[#This Row],[PRCount_W1]:[CommitCount_W1]])</f>
        <v>1</v>
      </c>
      <c r="M479">
        <f>SUM(Merge7[[#This Row],[PRCountW2]:[CommitCountW2]])</f>
        <v>0</v>
      </c>
    </row>
    <row r="480" spans="1:13" x14ac:dyDescent="0.35">
      <c r="A480" t="s">
        <v>2382</v>
      </c>
      <c r="B480">
        <v>1</v>
      </c>
      <c r="H480">
        <v>0</v>
      </c>
      <c r="I480">
        <f>3*Merge7[[#This Row],[PRCount_W1]]+Merge7[[#This Row],[IssueCount_W1]]+Merge7[[#This Row],[CommitCount_W1]]</f>
        <v>3</v>
      </c>
      <c r="J480">
        <f>3*Merge7[[#This Row],[PRCountW2]]+Merge7[[#This Row],[IssueCountW2]]+Merge7[[#This Row],[CommitCountW2]]</f>
        <v>0</v>
      </c>
      <c r="K48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80">
        <f>SUM(Merge7[[#This Row],[PRCount_W1]:[CommitCount_W1]])</f>
        <v>1</v>
      </c>
      <c r="M480">
        <f>SUM(Merge7[[#This Row],[PRCountW2]:[CommitCountW2]])</f>
        <v>0</v>
      </c>
    </row>
    <row r="481" spans="1:13" x14ac:dyDescent="0.35">
      <c r="A481" t="s">
        <v>2383</v>
      </c>
      <c r="B481">
        <v>1</v>
      </c>
      <c r="H481">
        <v>1</v>
      </c>
      <c r="I481">
        <f>3*Merge7[[#This Row],[PRCount_W1]]+Merge7[[#This Row],[IssueCount_W1]]+Merge7[[#This Row],[CommitCount_W1]]</f>
        <v>3</v>
      </c>
      <c r="J481">
        <f>3*Merge7[[#This Row],[PRCountW2]]+Merge7[[#This Row],[IssueCountW2]]+Merge7[[#This Row],[CommitCountW2]]</f>
        <v>0</v>
      </c>
      <c r="K48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481">
        <f>SUM(Merge7[[#This Row],[PRCount_W1]:[CommitCount_W1]])</f>
        <v>1</v>
      </c>
      <c r="M481">
        <f>SUM(Merge7[[#This Row],[PRCountW2]:[CommitCountW2]])</f>
        <v>0</v>
      </c>
    </row>
    <row r="482" spans="1:13" x14ac:dyDescent="0.35">
      <c r="A482" t="s">
        <v>2384</v>
      </c>
      <c r="B482">
        <v>1</v>
      </c>
      <c r="H482">
        <v>0</v>
      </c>
      <c r="I482">
        <f>3*Merge7[[#This Row],[PRCount_W1]]+Merge7[[#This Row],[IssueCount_W1]]+Merge7[[#This Row],[CommitCount_W1]]</f>
        <v>3</v>
      </c>
      <c r="J482">
        <f>3*Merge7[[#This Row],[PRCountW2]]+Merge7[[#This Row],[IssueCountW2]]+Merge7[[#This Row],[CommitCountW2]]</f>
        <v>0</v>
      </c>
      <c r="K48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82">
        <f>SUM(Merge7[[#This Row],[PRCount_W1]:[CommitCount_W1]])</f>
        <v>1</v>
      </c>
      <c r="M482">
        <f>SUM(Merge7[[#This Row],[PRCountW2]:[CommitCountW2]])</f>
        <v>0</v>
      </c>
    </row>
    <row r="483" spans="1:13" x14ac:dyDescent="0.35">
      <c r="A483" t="s">
        <v>2385</v>
      </c>
      <c r="B483">
        <v>1</v>
      </c>
      <c r="H483">
        <v>0</v>
      </c>
      <c r="I483">
        <f>3*Merge7[[#This Row],[PRCount_W1]]+Merge7[[#This Row],[IssueCount_W1]]+Merge7[[#This Row],[CommitCount_W1]]</f>
        <v>3</v>
      </c>
      <c r="J483">
        <f>3*Merge7[[#This Row],[PRCountW2]]+Merge7[[#This Row],[IssueCountW2]]+Merge7[[#This Row],[CommitCountW2]]</f>
        <v>0</v>
      </c>
      <c r="K48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83">
        <f>SUM(Merge7[[#This Row],[PRCount_W1]:[CommitCount_W1]])</f>
        <v>1</v>
      </c>
      <c r="M483">
        <f>SUM(Merge7[[#This Row],[PRCountW2]:[CommitCountW2]])</f>
        <v>0</v>
      </c>
    </row>
    <row r="484" spans="1:13" x14ac:dyDescent="0.35">
      <c r="A484" t="s">
        <v>2386</v>
      </c>
      <c r="B484">
        <v>1</v>
      </c>
      <c r="H484">
        <v>0</v>
      </c>
      <c r="I484">
        <f>3*Merge7[[#This Row],[PRCount_W1]]+Merge7[[#This Row],[IssueCount_W1]]+Merge7[[#This Row],[CommitCount_W1]]</f>
        <v>3</v>
      </c>
      <c r="J484">
        <f>3*Merge7[[#This Row],[PRCountW2]]+Merge7[[#This Row],[IssueCountW2]]+Merge7[[#This Row],[CommitCountW2]]</f>
        <v>0</v>
      </c>
      <c r="K48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84">
        <f>SUM(Merge7[[#This Row],[PRCount_W1]:[CommitCount_W1]])</f>
        <v>1</v>
      </c>
      <c r="M484">
        <f>SUM(Merge7[[#This Row],[PRCountW2]:[CommitCountW2]])</f>
        <v>0</v>
      </c>
    </row>
    <row r="485" spans="1:13" x14ac:dyDescent="0.35">
      <c r="A485" t="s">
        <v>2387</v>
      </c>
      <c r="B485">
        <v>1</v>
      </c>
      <c r="H485">
        <v>0</v>
      </c>
      <c r="I485">
        <f>3*Merge7[[#This Row],[PRCount_W1]]+Merge7[[#This Row],[IssueCount_W1]]+Merge7[[#This Row],[CommitCount_W1]]</f>
        <v>3</v>
      </c>
      <c r="J485">
        <f>3*Merge7[[#This Row],[PRCountW2]]+Merge7[[#This Row],[IssueCountW2]]+Merge7[[#This Row],[CommitCountW2]]</f>
        <v>0</v>
      </c>
      <c r="K48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85">
        <f>SUM(Merge7[[#This Row],[PRCount_W1]:[CommitCount_W1]])</f>
        <v>1</v>
      </c>
      <c r="M485">
        <f>SUM(Merge7[[#This Row],[PRCountW2]:[CommitCountW2]])</f>
        <v>0</v>
      </c>
    </row>
    <row r="486" spans="1:13" x14ac:dyDescent="0.35">
      <c r="A486" t="s">
        <v>2388</v>
      </c>
      <c r="B486">
        <v>1</v>
      </c>
      <c r="H486">
        <v>0</v>
      </c>
      <c r="I486">
        <f>3*Merge7[[#This Row],[PRCount_W1]]+Merge7[[#This Row],[IssueCount_W1]]+Merge7[[#This Row],[CommitCount_W1]]</f>
        <v>3</v>
      </c>
      <c r="J486">
        <f>3*Merge7[[#This Row],[PRCountW2]]+Merge7[[#This Row],[IssueCountW2]]+Merge7[[#This Row],[CommitCountW2]]</f>
        <v>0</v>
      </c>
      <c r="K48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86">
        <f>SUM(Merge7[[#This Row],[PRCount_W1]:[CommitCount_W1]])</f>
        <v>1</v>
      </c>
      <c r="M486">
        <f>SUM(Merge7[[#This Row],[PRCountW2]:[CommitCountW2]])</f>
        <v>0</v>
      </c>
    </row>
    <row r="487" spans="1:13" x14ac:dyDescent="0.35">
      <c r="A487" t="s">
        <v>2389</v>
      </c>
      <c r="B487">
        <v>1</v>
      </c>
      <c r="H487">
        <v>0</v>
      </c>
      <c r="I487">
        <f>3*Merge7[[#This Row],[PRCount_W1]]+Merge7[[#This Row],[IssueCount_W1]]+Merge7[[#This Row],[CommitCount_W1]]</f>
        <v>3</v>
      </c>
      <c r="J487">
        <f>3*Merge7[[#This Row],[PRCountW2]]+Merge7[[#This Row],[IssueCountW2]]+Merge7[[#This Row],[CommitCountW2]]</f>
        <v>0</v>
      </c>
      <c r="K48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87">
        <f>SUM(Merge7[[#This Row],[PRCount_W1]:[CommitCount_W1]])</f>
        <v>1</v>
      </c>
      <c r="M487">
        <f>SUM(Merge7[[#This Row],[PRCountW2]:[CommitCountW2]])</f>
        <v>0</v>
      </c>
    </row>
    <row r="488" spans="1:13" x14ac:dyDescent="0.35">
      <c r="A488" t="s">
        <v>2390</v>
      </c>
      <c r="B488">
        <v>1</v>
      </c>
      <c r="H488">
        <v>0</v>
      </c>
      <c r="I488">
        <f>3*Merge7[[#This Row],[PRCount_W1]]+Merge7[[#This Row],[IssueCount_W1]]+Merge7[[#This Row],[CommitCount_W1]]</f>
        <v>3</v>
      </c>
      <c r="J488">
        <f>3*Merge7[[#This Row],[PRCountW2]]+Merge7[[#This Row],[IssueCountW2]]+Merge7[[#This Row],[CommitCountW2]]</f>
        <v>0</v>
      </c>
      <c r="K48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88">
        <f>SUM(Merge7[[#This Row],[PRCount_W1]:[CommitCount_W1]])</f>
        <v>1</v>
      </c>
      <c r="M488">
        <f>SUM(Merge7[[#This Row],[PRCountW2]:[CommitCountW2]])</f>
        <v>0</v>
      </c>
    </row>
    <row r="489" spans="1:13" x14ac:dyDescent="0.35">
      <c r="A489" t="s">
        <v>2391</v>
      </c>
      <c r="B489">
        <v>1</v>
      </c>
      <c r="H489">
        <v>0</v>
      </c>
      <c r="I489">
        <f>3*Merge7[[#This Row],[PRCount_W1]]+Merge7[[#This Row],[IssueCount_W1]]+Merge7[[#This Row],[CommitCount_W1]]</f>
        <v>3</v>
      </c>
      <c r="J489">
        <f>3*Merge7[[#This Row],[PRCountW2]]+Merge7[[#This Row],[IssueCountW2]]+Merge7[[#This Row],[CommitCountW2]]</f>
        <v>0</v>
      </c>
      <c r="K48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89">
        <f>SUM(Merge7[[#This Row],[PRCount_W1]:[CommitCount_W1]])</f>
        <v>1</v>
      </c>
      <c r="M489">
        <f>SUM(Merge7[[#This Row],[PRCountW2]:[CommitCountW2]])</f>
        <v>0</v>
      </c>
    </row>
    <row r="490" spans="1:13" x14ac:dyDescent="0.35">
      <c r="A490" t="s">
        <v>2393</v>
      </c>
      <c r="B490">
        <v>1</v>
      </c>
      <c r="H490">
        <v>1</v>
      </c>
      <c r="I490">
        <f>3*Merge7[[#This Row],[PRCount_W1]]+Merge7[[#This Row],[IssueCount_W1]]+Merge7[[#This Row],[CommitCount_W1]]</f>
        <v>3</v>
      </c>
      <c r="J490">
        <f>3*Merge7[[#This Row],[PRCountW2]]+Merge7[[#This Row],[IssueCountW2]]+Merge7[[#This Row],[CommitCountW2]]</f>
        <v>0</v>
      </c>
      <c r="K49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490">
        <f>SUM(Merge7[[#This Row],[PRCount_W1]:[CommitCount_W1]])</f>
        <v>1</v>
      </c>
      <c r="M490">
        <f>SUM(Merge7[[#This Row],[PRCountW2]:[CommitCountW2]])</f>
        <v>0</v>
      </c>
    </row>
    <row r="491" spans="1:13" x14ac:dyDescent="0.35">
      <c r="A491" t="s">
        <v>2394</v>
      </c>
      <c r="B491">
        <v>1</v>
      </c>
      <c r="H491">
        <v>0</v>
      </c>
      <c r="I491">
        <f>3*Merge7[[#This Row],[PRCount_W1]]+Merge7[[#This Row],[IssueCount_W1]]+Merge7[[#This Row],[CommitCount_W1]]</f>
        <v>3</v>
      </c>
      <c r="J491">
        <f>3*Merge7[[#This Row],[PRCountW2]]+Merge7[[#This Row],[IssueCountW2]]+Merge7[[#This Row],[CommitCountW2]]</f>
        <v>0</v>
      </c>
      <c r="K49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91">
        <f>SUM(Merge7[[#This Row],[PRCount_W1]:[CommitCount_W1]])</f>
        <v>1</v>
      </c>
      <c r="M491">
        <f>SUM(Merge7[[#This Row],[PRCountW2]:[CommitCountW2]])</f>
        <v>0</v>
      </c>
    </row>
    <row r="492" spans="1:13" x14ac:dyDescent="0.35">
      <c r="A492" t="s">
        <v>2395</v>
      </c>
      <c r="B492">
        <v>1</v>
      </c>
      <c r="H492">
        <v>1</v>
      </c>
      <c r="I492">
        <f>3*Merge7[[#This Row],[PRCount_W1]]+Merge7[[#This Row],[IssueCount_W1]]+Merge7[[#This Row],[CommitCount_W1]]</f>
        <v>3</v>
      </c>
      <c r="J492">
        <f>3*Merge7[[#This Row],[PRCountW2]]+Merge7[[#This Row],[IssueCountW2]]+Merge7[[#This Row],[CommitCountW2]]</f>
        <v>0</v>
      </c>
      <c r="K49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492">
        <f>SUM(Merge7[[#This Row],[PRCount_W1]:[CommitCount_W1]])</f>
        <v>1</v>
      </c>
      <c r="M492">
        <f>SUM(Merge7[[#This Row],[PRCountW2]:[CommitCountW2]])</f>
        <v>0</v>
      </c>
    </row>
    <row r="493" spans="1:13" x14ac:dyDescent="0.35">
      <c r="A493" t="s">
        <v>2396</v>
      </c>
      <c r="B493">
        <v>1</v>
      </c>
      <c r="H493">
        <v>0</v>
      </c>
      <c r="I493">
        <f>3*Merge7[[#This Row],[PRCount_W1]]+Merge7[[#This Row],[IssueCount_W1]]+Merge7[[#This Row],[CommitCount_W1]]</f>
        <v>3</v>
      </c>
      <c r="J493">
        <f>3*Merge7[[#This Row],[PRCountW2]]+Merge7[[#This Row],[IssueCountW2]]+Merge7[[#This Row],[CommitCountW2]]</f>
        <v>0</v>
      </c>
      <c r="K49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93">
        <f>SUM(Merge7[[#This Row],[PRCount_W1]:[CommitCount_W1]])</f>
        <v>1</v>
      </c>
      <c r="M493">
        <f>SUM(Merge7[[#This Row],[PRCountW2]:[CommitCountW2]])</f>
        <v>0</v>
      </c>
    </row>
    <row r="494" spans="1:13" x14ac:dyDescent="0.35">
      <c r="A494" t="s">
        <v>2397</v>
      </c>
      <c r="B494">
        <v>1</v>
      </c>
      <c r="H494">
        <v>0</v>
      </c>
      <c r="I494">
        <f>3*Merge7[[#This Row],[PRCount_W1]]+Merge7[[#This Row],[IssueCount_W1]]+Merge7[[#This Row],[CommitCount_W1]]</f>
        <v>3</v>
      </c>
      <c r="J494">
        <f>3*Merge7[[#This Row],[PRCountW2]]+Merge7[[#This Row],[IssueCountW2]]+Merge7[[#This Row],[CommitCountW2]]</f>
        <v>0</v>
      </c>
      <c r="K49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94">
        <f>SUM(Merge7[[#This Row],[PRCount_W1]:[CommitCount_W1]])</f>
        <v>1</v>
      </c>
      <c r="M494">
        <f>SUM(Merge7[[#This Row],[PRCountW2]:[CommitCountW2]])</f>
        <v>0</v>
      </c>
    </row>
    <row r="495" spans="1:13" x14ac:dyDescent="0.35">
      <c r="A495" t="s">
        <v>2398</v>
      </c>
      <c r="B495">
        <v>1</v>
      </c>
      <c r="H495">
        <v>0</v>
      </c>
      <c r="I495">
        <f>3*Merge7[[#This Row],[PRCount_W1]]+Merge7[[#This Row],[IssueCount_W1]]+Merge7[[#This Row],[CommitCount_W1]]</f>
        <v>3</v>
      </c>
      <c r="J495">
        <f>3*Merge7[[#This Row],[PRCountW2]]+Merge7[[#This Row],[IssueCountW2]]+Merge7[[#This Row],[CommitCountW2]]</f>
        <v>0</v>
      </c>
      <c r="K49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95">
        <f>SUM(Merge7[[#This Row],[PRCount_W1]:[CommitCount_W1]])</f>
        <v>1</v>
      </c>
      <c r="M495">
        <f>SUM(Merge7[[#This Row],[PRCountW2]:[CommitCountW2]])</f>
        <v>0</v>
      </c>
    </row>
    <row r="496" spans="1:13" x14ac:dyDescent="0.35">
      <c r="A496" t="s">
        <v>2399</v>
      </c>
      <c r="B496">
        <v>1</v>
      </c>
      <c r="H496">
        <v>0</v>
      </c>
      <c r="I496">
        <f>3*Merge7[[#This Row],[PRCount_W1]]+Merge7[[#This Row],[IssueCount_W1]]+Merge7[[#This Row],[CommitCount_W1]]</f>
        <v>3</v>
      </c>
      <c r="J496">
        <f>3*Merge7[[#This Row],[PRCountW2]]+Merge7[[#This Row],[IssueCountW2]]+Merge7[[#This Row],[CommitCountW2]]</f>
        <v>0</v>
      </c>
      <c r="K49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96">
        <f>SUM(Merge7[[#This Row],[PRCount_W1]:[CommitCount_W1]])</f>
        <v>1</v>
      </c>
      <c r="M496">
        <f>SUM(Merge7[[#This Row],[PRCountW2]:[CommitCountW2]])</f>
        <v>0</v>
      </c>
    </row>
    <row r="497" spans="1:13" x14ac:dyDescent="0.35">
      <c r="A497" t="s">
        <v>2400</v>
      </c>
      <c r="B497">
        <v>1</v>
      </c>
      <c r="H497">
        <v>0</v>
      </c>
      <c r="I497">
        <f>3*Merge7[[#This Row],[PRCount_W1]]+Merge7[[#This Row],[IssueCount_W1]]+Merge7[[#This Row],[CommitCount_W1]]</f>
        <v>3</v>
      </c>
      <c r="J497">
        <f>3*Merge7[[#This Row],[PRCountW2]]+Merge7[[#This Row],[IssueCountW2]]+Merge7[[#This Row],[CommitCountW2]]</f>
        <v>0</v>
      </c>
      <c r="K49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97">
        <f>SUM(Merge7[[#This Row],[PRCount_W1]:[CommitCount_W1]])</f>
        <v>1</v>
      </c>
      <c r="M497">
        <f>SUM(Merge7[[#This Row],[PRCountW2]:[CommitCountW2]])</f>
        <v>0</v>
      </c>
    </row>
    <row r="498" spans="1:13" x14ac:dyDescent="0.35">
      <c r="A498" t="s">
        <v>2401</v>
      </c>
      <c r="B498">
        <v>1</v>
      </c>
      <c r="H498">
        <v>0</v>
      </c>
      <c r="I498">
        <f>3*Merge7[[#This Row],[PRCount_W1]]+Merge7[[#This Row],[IssueCount_W1]]+Merge7[[#This Row],[CommitCount_W1]]</f>
        <v>3</v>
      </c>
      <c r="J498">
        <f>3*Merge7[[#This Row],[PRCountW2]]+Merge7[[#This Row],[IssueCountW2]]+Merge7[[#This Row],[CommitCountW2]]</f>
        <v>0</v>
      </c>
      <c r="K49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98">
        <f>SUM(Merge7[[#This Row],[PRCount_W1]:[CommitCount_W1]])</f>
        <v>1</v>
      </c>
      <c r="M498">
        <f>SUM(Merge7[[#This Row],[PRCountW2]:[CommitCountW2]])</f>
        <v>0</v>
      </c>
    </row>
    <row r="499" spans="1:13" x14ac:dyDescent="0.35">
      <c r="A499" t="s">
        <v>2402</v>
      </c>
      <c r="B499">
        <v>1</v>
      </c>
      <c r="H499">
        <v>0</v>
      </c>
      <c r="I499">
        <f>3*Merge7[[#This Row],[PRCount_W1]]+Merge7[[#This Row],[IssueCount_W1]]+Merge7[[#This Row],[CommitCount_W1]]</f>
        <v>3</v>
      </c>
      <c r="J499">
        <f>3*Merge7[[#This Row],[PRCountW2]]+Merge7[[#This Row],[IssueCountW2]]+Merge7[[#This Row],[CommitCountW2]]</f>
        <v>0</v>
      </c>
      <c r="K49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99">
        <f>SUM(Merge7[[#This Row],[PRCount_W1]:[CommitCount_W1]])</f>
        <v>1</v>
      </c>
      <c r="M499">
        <f>SUM(Merge7[[#This Row],[PRCountW2]:[CommitCountW2]])</f>
        <v>0</v>
      </c>
    </row>
    <row r="500" spans="1:13" x14ac:dyDescent="0.35">
      <c r="A500" t="s">
        <v>2403</v>
      </c>
      <c r="B500">
        <v>1</v>
      </c>
      <c r="H500">
        <v>0</v>
      </c>
      <c r="I500">
        <f>3*Merge7[[#This Row],[PRCount_W1]]+Merge7[[#This Row],[IssueCount_W1]]+Merge7[[#This Row],[CommitCount_W1]]</f>
        <v>3</v>
      </c>
      <c r="J500">
        <f>3*Merge7[[#This Row],[PRCountW2]]+Merge7[[#This Row],[IssueCountW2]]+Merge7[[#This Row],[CommitCountW2]]</f>
        <v>0</v>
      </c>
      <c r="K50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500">
        <f>SUM(Merge7[[#This Row],[PRCount_W1]:[CommitCount_W1]])</f>
        <v>1</v>
      </c>
      <c r="M500">
        <f>SUM(Merge7[[#This Row],[PRCountW2]:[CommitCountW2]])</f>
        <v>0</v>
      </c>
    </row>
    <row r="501" spans="1:13" x14ac:dyDescent="0.35">
      <c r="A501" t="s">
        <v>2405</v>
      </c>
      <c r="B501">
        <v>1</v>
      </c>
      <c r="H501">
        <v>0</v>
      </c>
      <c r="I501">
        <f>3*Merge7[[#This Row],[PRCount_W1]]+Merge7[[#This Row],[IssueCount_W1]]+Merge7[[#This Row],[CommitCount_W1]]</f>
        <v>3</v>
      </c>
      <c r="J501">
        <f>3*Merge7[[#This Row],[PRCountW2]]+Merge7[[#This Row],[IssueCountW2]]+Merge7[[#This Row],[CommitCountW2]]</f>
        <v>0</v>
      </c>
      <c r="K50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501">
        <f>SUM(Merge7[[#This Row],[PRCount_W1]:[CommitCount_W1]])</f>
        <v>1</v>
      </c>
      <c r="M501">
        <f>SUM(Merge7[[#This Row],[PRCountW2]:[CommitCountW2]])</f>
        <v>0</v>
      </c>
    </row>
    <row r="502" spans="1:13" x14ac:dyDescent="0.35">
      <c r="A502" t="s">
        <v>2406</v>
      </c>
      <c r="B502">
        <v>1</v>
      </c>
      <c r="H502">
        <v>2</v>
      </c>
      <c r="I502">
        <f>3*Merge7[[#This Row],[PRCount_W1]]+Merge7[[#This Row],[IssueCount_W1]]+Merge7[[#This Row],[CommitCount_W1]]</f>
        <v>3</v>
      </c>
      <c r="J502">
        <f>3*Merge7[[#This Row],[PRCountW2]]+Merge7[[#This Row],[IssueCountW2]]+Merge7[[#This Row],[CommitCountW2]]</f>
        <v>0</v>
      </c>
      <c r="K50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Unknown</v>
      </c>
      <c r="L502">
        <f>SUM(Merge7[[#This Row],[PRCount_W1]:[CommitCount_W1]])</f>
        <v>1</v>
      </c>
      <c r="M502">
        <f>SUM(Merge7[[#This Row],[PRCountW2]:[CommitCountW2]])</f>
        <v>0</v>
      </c>
    </row>
    <row r="503" spans="1:13" x14ac:dyDescent="0.35">
      <c r="A503" t="s">
        <v>2407</v>
      </c>
      <c r="B503">
        <v>1</v>
      </c>
      <c r="H503">
        <v>0</v>
      </c>
      <c r="I503">
        <f>3*Merge7[[#This Row],[PRCount_W1]]+Merge7[[#This Row],[IssueCount_W1]]+Merge7[[#This Row],[CommitCount_W1]]</f>
        <v>3</v>
      </c>
      <c r="J503">
        <f>3*Merge7[[#This Row],[PRCountW2]]+Merge7[[#This Row],[IssueCountW2]]+Merge7[[#This Row],[CommitCountW2]]</f>
        <v>0</v>
      </c>
      <c r="K50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503">
        <f>SUM(Merge7[[#This Row],[PRCount_W1]:[CommitCount_W1]])</f>
        <v>1</v>
      </c>
      <c r="M503">
        <f>SUM(Merge7[[#This Row],[PRCountW2]:[CommitCountW2]])</f>
        <v>0</v>
      </c>
    </row>
    <row r="504" spans="1:13" x14ac:dyDescent="0.35">
      <c r="A504" t="s">
        <v>2408</v>
      </c>
      <c r="B504">
        <v>1</v>
      </c>
      <c r="H504">
        <v>0</v>
      </c>
      <c r="I504">
        <f>3*Merge7[[#This Row],[PRCount_W1]]+Merge7[[#This Row],[IssueCount_W1]]+Merge7[[#This Row],[CommitCount_W1]]</f>
        <v>3</v>
      </c>
      <c r="J504">
        <f>3*Merge7[[#This Row],[PRCountW2]]+Merge7[[#This Row],[IssueCountW2]]+Merge7[[#This Row],[CommitCountW2]]</f>
        <v>0</v>
      </c>
      <c r="K50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504">
        <f>SUM(Merge7[[#This Row],[PRCount_W1]:[CommitCount_W1]])</f>
        <v>1</v>
      </c>
      <c r="M504">
        <f>SUM(Merge7[[#This Row],[PRCountW2]:[CommitCountW2]])</f>
        <v>0</v>
      </c>
    </row>
    <row r="505" spans="1:13" x14ac:dyDescent="0.35">
      <c r="A505" t="s">
        <v>2409</v>
      </c>
      <c r="B505">
        <v>1</v>
      </c>
      <c r="H505">
        <v>0</v>
      </c>
      <c r="I505">
        <f>3*Merge7[[#This Row],[PRCount_W1]]+Merge7[[#This Row],[IssueCount_W1]]+Merge7[[#This Row],[CommitCount_W1]]</f>
        <v>3</v>
      </c>
      <c r="J505">
        <f>3*Merge7[[#This Row],[PRCountW2]]+Merge7[[#This Row],[IssueCountW2]]+Merge7[[#This Row],[CommitCountW2]]</f>
        <v>0</v>
      </c>
      <c r="K50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505">
        <f>SUM(Merge7[[#This Row],[PRCount_W1]:[CommitCount_W1]])</f>
        <v>1</v>
      </c>
      <c r="M505">
        <f>SUM(Merge7[[#This Row],[PRCountW2]:[CommitCountW2]])</f>
        <v>0</v>
      </c>
    </row>
    <row r="506" spans="1:13" x14ac:dyDescent="0.35">
      <c r="A506" t="s">
        <v>2410</v>
      </c>
      <c r="B506">
        <v>1</v>
      </c>
      <c r="H506">
        <v>0</v>
      </c>
      <c r="I506">
        <f>3*Merge7[[#This Row],[PRCount_W1]]+Merge7[[#This Row],[IssueCount_W1]]+Merge7[[#This Row],[CommitCount_W1]]</f>
        <v>3</v>
      </c>
      <c r="J506">
        <f>3*Merge7[[#This Row],[PRCountW2]]+Merge7[[#This Row],[IssueCountW2]]+Merge7[[#This Row],[CommitCountW2]]</f>
        <v>0</v>
      </c>
      <c r="K50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506">
        <f>SUM(Merge7[[#This Row],[PRCount_W1]:[CommitCount_W1]])</f>
        <v>1</v>
      </c>
      <c r="M506">
        <f>SUM(Merge7[[#This Row],[PRCountW2]:[CommitCountW2]])</f>
        <v>0</v>
      </c>
    </row>
    <row r="507" spans="1:13" x14ac:dyDescent="0.35">
      <c r="A507" t="s">
        <v>2411</v>
      </c>
      <c r="B507">
        <v>1</v>
      </c>
      <c r="H507">
        <v>0</v>
      </c>
      <c r="I507">
        <f>3*Merge7[[#This Row],[PRCount_W1]]+Merge7[[#This Row],[IssueCount_W1]]+Merge7[[#This Row],[CommitCount_W1]]</f>
        <v>3</v>
      </c>
      <c r="J507">
        <f>3*Merge7[[#This Row],[PRCountW2]]+Merge7[[#This Row],[IssueCountW2]]+Merge7[[#This Row],[CommitCountW2]]</f>
        <v>0</v>
      </c>
      <c r="K50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507">
        <f>SUM(Merge7[[#This Row],[PRCount_W1]:[CommitCount_W1]])</f>
        <v>1</v>
      </c>
      <c r="M507">
        <f>SUM(Merge7[[#This Row],[PRCountW2]:[CommitCountW2]])</f>
        <v>0</v>
      </c>
    </row>
    <row r="508" spans="1:13" x14ac:dyDescent="0.35">
      <c r="A508" t="s">
        <v>2412</v>
      </c>
      <c r="B508">
        <v>1</v>
      </c>
      <c r="H508">
        <v>0</v>
      </c>
      <c r="I508">
        <f>3*Merge7[[#This Row],[PRCount_W1]]+Merge7[[#This Row],[IssueCount_W1]]+Merge7[[#This Row],[CommitCount_W1]]</f>
        <v>3</v>
      </c>
      <c r="J508">
        <f>3*Merge7[[#This Row],[PRCountW2]]+Merge7[[#This Row],[IssueCountW2]]+Merge7[[#This Row],[CommitCountW2]]</f>
        <v>0</v>
      </c>
      <c r="K50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508">
        <f>SUM(Merge7[[#This Row],[PRCount_W1]:[CommitCount_W1]])</f>
        <v>1</v>
      </c>
      <c r="M508">
        <f>SUM(Merge7[[#This Row],[PRCountW2]:[CommitCountW2]])</f>
        <v>0</v>
      </c>
    </row>
    <row r="509" spans="1:13" x14ac:dyDescent="0.35">
      <c r="A509" t="s">
        <v>2413</v>
      </c>
      <c r="B509">
        <v>1</v>
      </c>
      <c r="H509">
        <v>0</v>
      </c>
      <c r="I509">
        <f>3*Merge7[[#This Row],[PRCount_W1]]+Merge7[[#This Row],[IssueCount_W1]]+Merge7[[#This Row],[CommitCount_W1]]</f>
        <v>3</v>
      </c>
      <c r="J509">
        <f>3*Merge7[[#This Row],[PRCountW2]]+Merge7[[#This Row],[IssueCountW2]]+Merge7[[#This Row],[CommitCountW2]]</f>
        <v>0</v>
      </c>
      <c r="K50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509">
        <f>SUM(Merge7[[#This Row],[PRCount_W1]:[CommitCount_W1]])</f>
        <v>1</v>
      </c>
      <c r="M509">
        <f>SUM(Merge7[[#This Row],[PRCountW2]:[CommitCountW2]])</f>
        <v>0</v>
      </c>
    </row>
    <row r="510" spans="1:13" x14ac:dyDescent="0.35">
      <c r="A510" t="s">
        <v>2414</v>
      </c>
      <c r="B510">
        <v>1</v>
      </c>
      <c r="H510">
        <v>0</v>
      </c>
      <c r="I510">
        <f>3*Merge7[[#This Row],[PRCount_W1]]+Merge7[[#This Row],[IssueCount_W1]]+Merge7[[#This Row],[CommitCount_W1]]</f>
        <v>3</v>
      </c>
      <c r="J510">
        <f>3*Merge7[[#This Row],[PRCountW2]]+Merge7[[#This Row],[IssueCountW2]]+Merge7[[#This Row],[CommitCountW2]]</f>
        <v>0</v>
      </c>
      <c r="K51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510">
        <f>SUM(Merge7[[#This Row],[PRCount_W1]:[CommitCount_W1]])</f>
        <v>1</v>
      </c>
      <c r="M510">
        <f>SUM(Merge7[[#This Row],[PRCountW2]:[CommitCountW2]])</f>
        <v>0</v>
      </c>
    </row>
    <row r="511" spans="1:13" x14ac:dyDescent="0.35">
      <c r="A511" t="s">
        <v>2415</v>
      </c>
      <c r="B511">
        <v>1</v>
      </c>
      <c r="H511">
        <v>0</v>
      </c>
      <c r="I511">
        <f>3*Merge7[[#This Row],[PRCount_W1]]+Merge7[[#This Row],[IssueCount_W1]]+Merge7[[#This Row],[CommitCount_W1]]</f>
        <v>3</v>
      </c>
      <c r="J511">
        <f>3*Merge7[[#This Row],[PRCountW2]]+Merge7[[#This Row],[IssueCountW2]]+Merge7[[#This Row],[CommitCountW2]]</f>
        <v>0</v>
      </c>
      <c r="K51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511">
        <f>SUM(Merge7[[#This Row],[PRCount_W1]:[CommitCount_W1]])</f>
        <v>1</v>
      </c>
      <c r="M511">
        <f>SUM(Merge7[[#This Row],[PRCountW2]:[CommitCountW2]])</f>
        <v>0</v>
      </c>
    </row>
    <row r="512" spans="1:13" x14ac:dyDescent="0.35">
      <c r="A512" t="s">
        <v>2416</v>
      </c>
      <c r="B512">
        <v>1</v>
      </c>
      <c r="H512">
        <v>0</v>
      </c>
      <c r="I512">
        <f>3*Merge7[[#This Row],[PRCount_W1]]+Merge7[[#This Row],[IssueCount_W1]]+Merge7[[#This Row],[CommitCount_W1]]</f>
        <v>3</v>
      </c>
      <c r="J512">
        <f>3*Merge7[[#This Row],[PRCountW2]]+Merge7[[#This Row],[IssueCountW2]]+Merge7[[#This Row],[CommitCountW2]]</f>
        <v>0</v>
      </c>
      <c r="K51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512">
        <f>SUM(Merge7[[#This Row],[PRCount_W1]:[CommitCount_W1]])</f>
        <v>1</v>
      </c>
      <c r="M512">
        <f>SUM(Merge7[[#This Row],[PRCountW2]:[CommitCountW2]])</f>
        <v>0</v>
      </c>
    </row>
    <row r="513" spans="1:13" x14ac:dyDescent="0.35">
      <c r="A513" t="s">
        <v>2417</v>
      </c>
      <c r="B513">
        <v>1</v>
      </c>
      <c r="H513">
        <v>0</v>
      </c>
      <c r="I513">
        <f>3*Merge7[[#This Row],[PRCount_W1]]+Merge7[[#This Row],[IssueCount_W1]]+Merge7[[#This Row],[CommitCount_W1]]</f>
        <v>3</v>
      </c>
      <c r="J513">
        <f>3*Merge7[[#This Row],[PRCountW2]]+Merge7[[#This Row],[IssueCountW2]]+Merge7[[#This Row],[CommitCountW2]]</f>
        <v>0</v>
      </c>
      <c r="K51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513">
        <f>SUM(Merge7[[#This Row],[PRCount_W1]:[CommitCount_W1]])</f>
        <v>1</v>
      </c>
      <c r="M513">
        <f>SUM(Merge7[[#This Row],[PRCountW2]:[CommitCountW2]])</f>
        <v>0</v>
      </c>
    </row>
    <row r="514" spans="1:13" x14ac:dyDescent="0.35">
      <c r="A514" t="s">
        <v>2418</v>
      </c>
      <c r="B514">
        <v>1</v>
      </c>
      <c r="H514">
        <v>0</v>
      </c>
      <c r="I514">
        <f>3*Merge7[[#This Row],[PRCount_W1]]+Merge7[[#This Row],[IssueCount_W1]]+Merge7[[#This Row],[CommitCount_W1]]</f>
        <v>3</v>
      </c>
      <c r="J514">
        <f>3*Merge7[[#This Row],[PRCountW2]]+Merge7[[#This Row],[IssueCountW2]]+Merge7[[#This Row],[CommitCountW2]]</f>
        <v>0</v>
      </c>
      <c r="K51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514">
        <f>SUM(Merge7[[#This Row],[PRCount_W1]:[CommitCount_W1]])</f>
        <v>1</v>
      </c>
      <c r="M514">
        <f>SUM(Merge7[[#This Row],[PRCountW2]:[CommitCountW2]])</f>
        <v>0</v>
      </c>
    </row>
    <row r="515" spans="1:13" x14ac:dyDescent="0.35">
      <c r="A515" t="s">
        <v>2419</v>
      </c>
      <c r="B515">
        <v>1</v>
      </c>
      <c r="H515">
        <v>0</v>
      </c>
      <c r="I515">
        <f>3*Merge7[[#This Row],[PRCount_W1]]+Merge7[[#This Row],[IssueCount_W1]]+Merge7[[#This Row],[CommitCount_W1]]</f>
        <v>3</v>
      </c>
      <c r="J515">
        <f>3*Merge7[[#This Row],[PRCountW2]]+Merge7[[#This Row],[IssueCountW2]]+Merge7[[#This Row],[CommitCountW2]]</f>
        <v>0</v>
      </c>
      <c r="K51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515">
        <f>SUM(Merge7[[#This Row],[PRCount_W1]:[CommitCount_W1]])</f>
        <v>1</v>
      </c>
      <c r="M515">
        <f>SUM(Merge7[[#This Row],[PRCountW2]:[CommitCountW2]])</f>
        <v>0</v>
      </c>
    </row>
    <row r="516" spans="1:13" x14ac:dyDescent="0.35">
      <c r="A516" t="s">
        <v>2420</v>
      </c>
      <c r="B516">
        <v>1</v>
      </c>
      <c r="H516">
        <v>1</v>
      </c>
      <c r="I516">
        <f>3*Merge7[[#This Row],[PRCount_W1]]+Merge7[[#This Row],[IssueCount_W1]]+Merge7[[#This Row],[CommitCount_W1]]</f>
        <v>3</v>
      </c>
      <c r="J516">
        <f>3*Merge7[[#This Row],[PRCountW2]]+Merge7[[#This Row],[IssueCountW2]]+Merge7[[#This Row],[CommitCountW2]]</f>
        <v>0</v>
      </c>
      <c r="K51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516">
        <f>SUM(Merge7[[#This Row],[PRCount_W1]:[CommitCount_W1]])</f>
        <v>1</v>
      </c>
      <c r="M516">
        <f>SUM(Merge7[[#This Row],[PRCountW2]:[CommitCountW2]])</f>
        <v>0</v>
      </c>
    </row>
    <row r="517" spans="1:13" x14ac:dyDescent="0.35">
      <c r="A517" t="s">
        <v>2421</v>
      </c>
      <c r="B517">
        <v>1</v>
      </c>
      <c r="H517">
        <v>0</v>
      </c>
      <c r="I517">
        <f>3*Merge7[[#This Row],[PRCount_W1]]+Merge7[[#This Row],[IssueCount_W1]]+Merge7[[#This Row],[CommitCount_W1]]</f>
        <v>3</v>
      </c>
      <c r="J517">
        <f>3*Merge7[[#This Row],[PRCountW2]]+Merge7[[#This Row],[IssueCountW2]]+Merge7[[#This Row],[CommitCountW2]]</f>
        <v>0</v>
      </c>
      <c r="K51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517">
        <f>SUM(Merge7[[#This Row],[PRCount_W1]:[CommitCount_W1]])</f>
        <v>1</v>
      </c>
      <c r="M517">
        <f>SUM(Merge7[[#This Row],[PRCountW2]:[CommitCountW2]])</f>
        <v>0</v>
      </c>
    </row>
    <row r="518" spans="1:13" x14ac:dyDescent="0.35">
      <c r="A518" t="s">
        <v>2422</v>
      </c>
      <c r="B518">
        <v>1</v>
      </c>
      <c r="H518">
        <v>0</v>
      </c>
      <c r="I518">
        <f>3*Merge7[[#This Row],[PRCount_W1]]+Merge7[[#This Row],[IssueCount_W1]]+Merge7[[#This Row],[CommitCount_W1]]</f>
        <v>3</v>
      </c>
      <c r="J518">
        <f>3*Merge7[[#This Row],[PRCountW2]]+Merge7[[#This Row],[IssueCountW2]]+Merge7[[#This Row],[CommitCountW2]]</f>
        <v>0</v>
      </c>
      <c r="K51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518">
        <f>SUM(Merge7[[#This Row],[PRCount_W1]:[CommitCount_W1]])</f>
        <v>1</v>
      </c>
      <c r="M518">
        <f>SUM(Merge7[[#This Row],[PRCountW2]:[CommitCountW2]])</f>
        <v>0</v>
      </c>
    </row>
    <row r="519" spans="1:13" x14ac:dyDescent="0.35">
      <c r="A519" t="s">
        <v>2423</v>
      </c>
      <c r="B519">
        <v>1</v>
      </c>
      <c r="H519">
        <v>0</v>
      </c>
      <c r="I519">
        <f>3*Merge7[[#This Row],[PRCount_W1]]+Merge7[[#This Row],[IssueCount_W1]]+Merge7[[#This Row],[CommitCount_W1]]</f>
        <v>3</v>
      </c>
      <c r="J519">
        <f>3*Merge7[[#This Row],[PRCountW2]]+Merge7[[#This Row],[IssueCountW2]]+Merge7[[#This Row],[CommitCountW2]]</f>
        <v>0</v>
      </c>
      <c r="K51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519">
        <f>SUM(Merge7[[#This Row],[PRCount_W1]:[CommitCount_W1]])</f>
        <v>1</v>
      </c>
      <c r="M519">
        <f>SUM(Merge7[[#This Row],[PRCountW2]:[CommitCountW2]])</f>
        <v>0</v>
      </c>
    </row>
    <row r="520" spans="1:13" x14ac:dyDescent="0.35">
      <c r="A520" t="s">
        <v>2424</v>
      </c>
      <c r="B520">
        <v>1</v>
      </c>
      <c r="H520">
        <v>0</v>
      </c>
      <c r="I520">
        <f>3*Merge7[[#This Row],[PRCount_W1]]+Merge7[[#This Row],[IssueCount_W1]]+Merge7[[#This Row],[CommitCount_W1]]</f>
        <v>3</v>
      </c>
      <c r="J520">
        <f>3*Merge7[[#This Row],[PRCountW2]]+Merge7[[#This Row],[IssueCountW2]]+Merge7[[#This Row],[CommitCountW2]]</f>
        <v>0</v>
      </c>
      <c r="K52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520">
        <f>SUM(Merge7[[#This Row],[PRCount_W1]:[CommitCount_W1]])</f>
        <v>1</v>
      </c>
      <c r="M520">
        <f>SUM(Merge7[[#This Row],[PRCountW2]:[CommitCountW2]])</f>
        <v>0</v>
      </c>
    </row>
    <row r="521" spans="1:13" x14ac:dyDescent="0.35">
      <c r="A521" t="s">
        <v>2425</v>
      </c>
      <c r="B521">
        <v>1</v>
      </c>
      <c r="H521">
        <v>0</v>
      </c>
      <c r="I521">
        <f>3*Merge7[[#This Row],[PRCount_W1]]+Merge7[[#This Row],[IssueCount_W1]]+Merge7[[#This Row],[CommitCount_W1]]</f>
        <v>3</v>
      </c>
      <c r="J521">
        <f>3*Merge7[[#This Row],[PRCountW2]]+Merge7[[#This Row],[IssueCountW2]]+Merge7[[#This Row],[CommitCountW2]]</f>
        <v>0</v>
      </c>
      <c r="K52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521">
        <f>SUM(Merge7[[#This Row],[PRCount_W1]:[CommitCount_W1]])</f>
        <v>1</v>
      </c>
      <c r="M521">
        <f>SUM(Merge7[[#This Row],[PRCountW2]:[CommitCountW2]])</f>
        <v>0</v>
      </c>
    </row>
    <row r="522" spans="1:13" x14ac:dyDescent="0.35">
      <c r="A522" t="s">
        <v>2426</v>
      </c>
      <c r="B522">
        <v>1</v>
      </c>
      <c r="H522">
        <v>0</v>
      </c>
      <c r="I522">
        <f>3*Merge7[[#This Row],[PRCount_W1]]+Merge7[[#This Row],[IssueCount_W1]]+Merge7[[#This Row],[CommitCount_W1]]</f>
        <v>3</v>
      </c>
      <c r="J522">
        <f>3*Merge7[[#This Row],[PRCountW2]]+Merge7[[#This Row],[IssueCountW2]]+Merge7[[#This Row],[CommitCountW2]]</f>
        <v>0</v>
      </c>
      <c r="K52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522">
        <f>SUM(Merge7[[#This Row],[PRCount_W1]:[CommitCount_W1]])</f>
        <v>1</v>
      </c>
      <c r="M522">
        <f>SUM(Merge7[[#This Row],[PRCountW2]:[CommitCountW2]])</f>
        <v>0</v>
      </c>
    </row>
    <row r="523" spans="1:13" x14ac:dyDescent="0.35">
      <c r="A523" t="s">
        <v>2428</v>
      </c>
      <c r="B523">
        <v>1</v>
      </c>
      <c r="H523">
        <v>0</v>
      </c>
      <c r="I523">
        <f>3*Merge7[[#This Row],[PRCount_W1]]+Merge7[[#This Row],[IssueCount_W1]]+Merge7[[#This Row],[CommitCount_W1]]</f>
        <v>3</v>
      </c>
      <c r="J523">
        <f>3*Merge7[[#This Row],[PRCountW2]]+Merge7[[#This Row],[IssueCountW2]]+Merge7[[#This Row],[CommitCountW2]]</f>
        <v>0</v>
      </c>
      <c r="K52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523">
        <f>SUM(Merge7[[#This Row],[PRCount_W1]:[CommitCount_W1]])</f>
        <v>1</v>
      </c>
      <c r="M523">
        <f>SUM(Merge7[[#This Row],[PRCountW2]:[CommitCountW2]])</f>
        <v>0</v>
      </c>
    </row>
    <row r="524" spans="1:13" x14ac:dyDescent="0.35">
      <c r="A524" t="s">
        <v>2432</v>
      </c>
      <c r="B524">
        <v>1</v>
      </c>
      <c r="H524">
        <v>0</v>
      </c>
      <c r="I524">
        <f>3*Merge7[[#This Row],[PRCount_W1]]+Merge7[[#This Row],[IssueCount_W1]]+Merge7[[#This Row],[CommitCount_W1]]</f>
        <v>3</v>
      </c>
      <c r="J524">
        <f>3*Merge7[[#This Row],[PRCountW2]]+Merge7[[#This Row],[IssueCountW2]]+Merge7[[#This Row],[CommitCountW2]]</f>
        <v>0</v>
      </c>
      <c r="K52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524">
        <f>SUM(Merge7[[#This Row],[PRCount_W1]:[CommitCount_W1]])</f>
        <v>1</v>
      </c>
      <c r="M524">
        <f>SUM(Merge7[[#This Row],[PRCountW2]:[CommitCountW2]])</f>
        <v>0</v>
      </c>
    </row>
    <row r="525" spans="1:13" x14ac:dyDescent="0.35">
      <c r="A525" t="s">
        <v>2433</v>
      </c>
      <c r="B525">
        <v>1</v>
      </c>
      <c r="H525">
        <v>0</v>
      </c>
      <c r="I525">
        <f>3*Merge7[[#This Row],[PRCount_W1]]+Merge7[[#This Row],[IssueCount_W1]]+Merge7[[#This Row],[CommitCount_W1]]</f>
        <v>3</v>
      </c>
      <c r="J525">
        <f>3*Merge7[[#This Row],[PRCountW2]]+Merge7[[#This Row],[IssueCountW2]]+Merge7[[#This Row],[CommitCountW2]]</f>
        <v>0</v>
      </c>
      <c r="K52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525">
        <f>SUM(Merge7[[#This Row],[PRCount_W1]:[CommitCount_W1]])</f>
        <v>1</v>
      </c>
      <c r="M525">
        <f>SUM(Merge7[[#This Row],[PRCountW2]:[CommitCountW2]])</f>
        <v>0</v>
      </c>
    </row>
    <row r="526" spans="1:13" x14ac:dyDescent="0.35">
      <c r="A526" t="s">
        <v>2434</v>
      </c>
      <c r="B526">
        <v>1</v>
      </c>
      <c r="H526">
        <v>0</v>
      </c>
      <c r="I526">
        <f>3*Merge7[[#This Row],[PRCount_W1]]+Merge7[[#This Row],[IssueCount_W1]]+Merge7[[#This Row],[CommitCount_W1]]</f>
        <v>3</v>
      </c>
      <c r="J526">
        <f>3*Merge7[[#This Row],[PRCountW2]]+Merge7[[#This Row],[IssueCountW2]]+Merge7[[#This Row],[CommitCountW2]]</f>
        <v>0</v>
      </c>
      <c r="K52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526">
        <f>SUM(Merge7[[#This Row],[PRCount_W1]:[CommitCount_W1]])</f>
        <v>1</v>
      </c>
      <c r="M526">
        <f>SUM(Merge7[[#This Row],[PRCountW2]:[CommitCountW2]])</f>
        <v>0</v>
      </c>
    </row>
    <row r="527" spans="1:13" x14ac:dyDescent="0.35">
      <c r="A527" t="s">
        <v>2435</v>
      </c>
      <c r="B527">
        <v>1</v>
      </c>
      <c r="H527">
        <v>0</v>
      </c>
      <c r="I527">
        <f>3*Merge7[[#This Row],[PRCount_W1]]+Merge7[[#This Row],[IssueCount_W1]]+Merge7[[#This Row],[CommitCount_W1]]</f>
        <v>3</v>
      </c>
      <c r="J527">
        <f>3*Merge7[[#This Row],[PRCountW2]]+Merge7[[#This Row],[IssueCountW2]]+Merge7[[#This Row],[CommitCountW2]]</f>
        <v>0</v>
      </c>
      <c r="K52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527">
        <f>SUM(Merge7[[#This Row],[PRCount_W1]:[CommitCount_W1]])</f>
        <v>1</v>
      </c>
      <c r="M527">
        <f>SUM(Merge7[[#This Row],[PRCountW2]:[CommitCountW2]])</f>
        <v>0</v>
      </c>
    </row>
    <row r="528" spans="1:13" x14ac:dyDescent="0.35">
      <c r="A528" t="s">
        <v>2437</v>
      </c>
      <c r="B528">
        <v>1</v>
      </c>
      <c r="H528">
        <v>0</v>
      </c>
      <c r="I528">
        <f>3*Merge7[[#This Row],[PRCount_W1]]+Merge7[[#This Row],[IssueCount_W1]]+Merge7[[#This Row],[CommitCount_W1]]</f>
        <v>3</v>
      </c>
      <c r="J528">
        <f>3*Merge7[[#This Row],[PRCountW2]]+Merge7[[#This Row],[IssueCountW2]]+Merge7[[#This Row],[CommitCountW2]]</f>
        <v>0</v>
      </c>
      <c r="K52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528">
        <f>SUM(Merge7[[#This Row],[PRCount_W1]:[CommitCount_W1]])</f>
        <v>1</v>
      </c>
      <c r="M528">
        <f>SUM(Merge7[[#This Row],[PRCountW2]:[CommitCountW2]])</f>
        <v>0</v>
      </c>
    </row>
    <row r="529" spans="1:13" x14ac:dyDescent="0.35">
      <c r="A529" t="s">
        <v>2438</v>
      </c>
      <c r="B529">
        <v>1</v>
      </c>
      <c r="H529">
        <v>0</v>
      </c>
      <c r="I529">
        <f>3*Merge7[[#This Row],[PRCount_W1]]+Merge7[[#This Row],[IssueCount_W1]]+Merge7[[#This Row],[CommitCount_W1]]</f>
        <v>3</v>
      </c>
      <c r="J529">
        <f>3*Merge7[[#This Row],[PRCountW2]]+Merge7[[#This Row],[IssueCountW2]]+Merge7[[#This Row],[CommitCountW2]]</f>
        <v>0</v>
      </c>
      <c r="K52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529">
        <f>SUM(Merge7[[#This Row],[PRCount_W1]:[CommitCount_W1]])</f>
        <v>1</v>
      </c>
      <c r="M529">
        <f>SUM(Merge7[[#This Row],[PRCountW2]:[CommitCountW2]])</f>
        <v>0</v>
      </c>
    </row>
    <row r="530" spans="1:13" x14ac:dyDescent="0.35">
      <c r="A530" t="s">
        <v>2439</v>
      </c>
      <c r="B530">
        <v>1</v>
      </c>
      <c r="H530">
        <v>0</v>
      </c>
      <c r="I530">
        <f>3*Merge7[[#This Row],[PRCount_W1]]+Merge7[[#This Row],[IssueCount_W1]]+Merge7[[#This Row],[CommitCount_W1]]</f>
        <v>3</v>
      </c>
      <c r="J530">
        <f>3*Merge7[[#This Row],[PRCountW2]]+Merge7[[#This Row],[IssueCountW2]]+Merge7[[#This Row],[CommitCountW2]]</f>
        <v>0</v>
      </c>
      <c r="K53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530">
        <f>SUM(Merge7[[#This Row],[PRCount_W1]:[CommitCount_W1]])</f>
        <v>1</v>
      </c>
      <c r="M530">
        <f>SUM(Merge7[[#This Row],[PRCountW2]:[CommitCountW2]])</f>
        <v>0</v>
      </c>
    </row>
    <row r="531" spans="1:13" x14ac:dyDescent="0.35">
      <c r="A531" t="s">
        <v>2441</v>
      </c>
      <c r="B531">
        <v>1</v>
      </c>
      <c r="H531">
        <v>0</v>
      </c>
      <c r="I531">
        <f>3*Merge7[[#This Row],[PRCount_W1]]+Merge7[[#This Row],[IssueCount_W1]]+Merge7[[#This Row],[CommitCount_W1]]</f>
        <v>3</v>
      </c>
      <c r="J531">
        <f>3*Merge7[[#This Row],[PRCountW2]]+Merge7[[#This Row],[IssueCountW2]]+Merge7[[#This Row],[CommitCountW2]]</f>
        <v>0</v>
      </c>
      <c r="K53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531">
        <f>SUM(Merge7[[#This Row],[PRCount_W1]:[CommitCount_W1]])</f>
        <v>1</v>
      </c>
      <c r="M531">
        <f>SUM(Merge7[[#This Row],[PRCountW2]:[CommitCountW2]])</f>
        <v>0</v>
      </c>
    </row>
    <row r="532" spans="1:13" x14ac:dyDescent="0.35">
      <c r="A532" t="s">
        <v>2442</v>
      </c>
      <c r="B532">
        <v>1</v>
      </c>
      <c r="H532">
        <v>1</v>
      </c>
      <c r="I532">
        <f>3*Merge7[[#This Row],[PRCount_W1]]+Merge7[[#This Row],[IssueCount_W1]]+Merge7[[#This Row],[CommitCount_W1]]</f>
        <v>3</v>
      </c>
      <c r="J532">
        <f>3*Merge7[[#This Row],[PRCountW2]]+Merge7[[#This Row],[IssueCountW2]]+Merge7[[#This Row],[CommitCountW2]]</f>
        <v>0</v>
      </c>
      <c r="K53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532">
        <f>SUM(Merge7[[#This Row],[PRCount_W1]:[CommitCount_W1]])</f>
        <v>1</v>
      </c>
      <c r="M532">
        <f>SUM(Merge7[[#This Row],[PRCountW2]:[CommitCountW2]])</f>
        <v>0</v>
      </c>
    </row>
    <row r="533" spans="1:13" x14ac:dyDescent="0.35">
      <c r="A533" t="s">
        <v>2443</v>
      </c>
      <c r="B533">
        <v>1</v>
      </c>
      <c r="H533">
        <v>0</v>
      </c>
      <c r="I533">
        <f>3*Merge7[[#This Row],[PRCount_W1]]+Merge7[[#This Row],[IssueCount_W1]]+Merge7[[#This Row],[CommitCount_W1]]</f>
        <v>3</v>
      </c>
      <c r="J533">
        <f>3*Merge7[[#This Row],[PRCountW2]]+Merge7[[#This Row],[IssueCountW2]]+Merge7[[#This Row],[CommitCountW2]]</f>
        <v>0</v>
      </c>
      <c r="K53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533">
        <f>SUM(Merge7[[#This Row],[PRCount_W1]:[CommitCount_W1]])</f>
        <v>1</v>
      </c>
      <c r="M533">
        <f>SUM(Merge7[[#This Row],[PRCountW2]:[CommitCountW2]])</f>
        <v>0</v>
      </c>
    </row>
    <row r="534" spans="1:13" x14ac:dyDescent="0.35">
      <c r="A534" t="s">
        <v>2444</v>
      </c>
      <c r="B534">
        <v>1</v>
      </c>
      <c r="H534">
        <v>0</v>
      </c>
      <c r="I534">
        <f>3*Merge7[[#This Row],[PRCount_W1]]+Merge7[[#This Row],[IssueCount_W1]]+Merge7[[#This Row],[CommitCount_W1]]</f>
        <v>3</v>
      </c>
      <c r="J534">
        <f>3*Merge7[[#This Row],[PRCountW2]]+Merge7[[#This Row],[IssueCountW2]]+Merge7[[#This Row],[CommitCountW2]]</f>
        <v>0</v>
      </c>
      <c r="K53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534">
        <f>SUM(Merge7[[#This Row],[PRCount_W1]:[CommitCount_W1]])</f>
        <v>1</v>
      </c>
      <c r="M534">
        <f>SUM(Merge7[[#This Row],[PRCountW2]:[CommitCountW2]])</f>
        <v>0</v>
      </c>
    </row>
    <row r="535" spans="1:13" x14ac:dyDescent="0.35">
      <c r="A535" t="s">
        <v>2446</v>
      </c>
      <c r="B535">
        <v>1</v>
      </c>
      <c r="H535">
        <v>0</v>
      </c>
      <c r="I535">
        <f>3*Merge7[[#This Row],[PRCount_W1]]+Merge7[[#This Row],[IssueCount_W1]]+Merge7[[#This Row],[CommitCount_W1]]</f>
        <v>3</v>
      </c>
      <c r="J535">
        <f>3*Merge7[[#This Row],[PRCountW2]]+Merge7[[#This Row],[IssueCountW2]]+Merge7[[#This Row],[CommitCountW2]]</f>
        <v>0</v>
      </c>
      <c r="K53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535">
        <f>SUM(Merge7[[#This Row],[PRCount_W1]:[CommitCount_W1]])</f>
        <v>1</v>
      </c>
      <c r="M535">
        <f>SUM(Merge7[[#This Row],[PRCountW2]:[CommitCountW2]])</f>
        <v>0</v>
      </c>
    </row>
    <row r="536" spans="1:13" x14ac:dyDescent="0.35">
      <c r="A536" t="s">
        <v>2447</v>
      </c>
      <c r="B536">
        <v>1</v>
      </c>
      <c r="H536">
        <v>0</v>
      </c>
      <c r="I536">
        <f>3*Merge7[[#This Row],[PRCount_W1]]+Merge7[[#This Row],[IssueCount_W1]]+Merge7[[#This Row],[CommitCount_W1]]</f>
        <v>3</v>
      </c>
      <c r="J536">
        <f>3*Merge7[[#This Row],[PRCountW2]]+Merge7[[#This Row],[IssueCountW2]]+Merge7[[#This Row],[CommitCountW2]]</f>
        <v>0</v>
      </c>
      <c r="K53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536">
        <f>SUM(Merge7[[#This Row],[PRCount_W1]:[CommitCount_W1]])</f>
        <v>1</v>
      </c>
      <c r="M536">
        <f>SUM(Merge7[[#This Row],[PRCountW2]:[CommitCountW2]])</f>
        <v>0</v>
      </c>
    </row>
    <row r="537" spans="1:13" x14ac:dyDescent="0.35">
      <c r="A537" t="s">
        <v>2448</v>
      </c>
      <c r="B537">
        <v>1</v>
      </c>
      <c r="H537">
        <v>1</v>
      </c>
      <c r="I537">
        <f>3*Merge7[[#This Row],[PRCount_W1]]+Merge7[[#This Row],[IssueCount_W1]]+Merge7[[#This Row],[CommitCount_W1]]</f>
        <v>3</v>
      </c>
      <c r="J537">
        <f>3*Merge7[[#This Row],[PRCountW2]]+Merge7[[#This Row],[IssueCountW2]]+Merge7[[#This Row],[CommitCountW2]]</f>
        <v>0</v>
      </c>
      <c r="K53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537">
        <f>SUM(Merge7[[#This Row],[PRCount_W1]:[CommitCount_W1]])</f>
        <v>1</v>
      </c>
      <c r="M537">
        <f>SUM(Merge7[[#This Row],[PRCountW2]:[CommitCountW2]])</f>
        <v>0</v>
      </c>
    </row>
    <row r="538" spans="1:13" x14ac:dyDescent="0.35">
      <c r="A538" t="s">
        <v>2450</v>
      </c>
      <c r="B538">
        <v>1</v>
      </c>
      <c r="H538">
        <v>0</v>
      </c>
      <c r="I538">
        <f>3*Merge7[[#This Row],[PRCount_W1]]+Merge7[[#This Row],[IssueCount_W1]]+Merge7[[#This Row],[CommitCount_W1]]</f>
        <v>3</v>
      </c>
      <c r="J538">
        <f>3*Merge7[[#This Row],[PRCountW2]]+Merge7[[#This Row],[IssueCountW2]]+Merge7[[#This Row],[CommitCountW2]]</f>
        <v>0</v>
      </c>
      <c r="K53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538">
        <f>SUM(Merge7[[#This Row],[PRCount_W1]:[CommitCount_W1]])</f>
        <v>1</v>
      </c>
      <c r="M538">
        <f>SUM(Merge7[[#This Row],[PRCountW2]:[CommitCountW2]])</f>
        <v>0</v>
      </c>
    </row>
    <row r="539" spans="1:13" x14ac:dyDescent="0.35">
      <c r="A539" t="s">
        <v>2452</v>
      </c>
      <c r="B539">
        <v>1</v>
      </c>
      <c r="H539">
        <v>0</v>
      </c>
      <c r="I539">
        <f>3*Merge7[[#This Row],[PRCount_W1]]+Merge7[[#This Row],[IssueCount_W1]]+Merge7[[#This Row],[CommitCount_W1]]</f>
        <v>3</v>
      </c>
      <c r="J539">
        <f>3*Merge7[[#This Row],[PRCountW2]]+Merge7[[#This Row],[IssueCountW2]]+Merge7[[#This Row],[CommitCountW2]]</f>
        <v>0</v>
      </c>
      <c r="K53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539">
        <f>SUM(Merge7[[#This Row],[PRCount_W1]:[CommitCount_W1]])</f>
        <v>1</v>
      </c>
      <c r="M539">
        <f>SUM(Merge7[[#This Row],[PRCountW2]:[CommitCountW2]])</f>
        <v>0</v>
      </c>
    </row>
    <row r="540" spans="1:13" x14ac:dyDescent="0.35">
      <c r="A540" t="s">
        <v>2453</v>
      </c>
      <c r="B540">
        <v>1</v>
      </c>
      <c r="H540">
        <v>2</v>
      </c>
      <c r="I540">
        <f>3*Merge7[[#This Row],[PRCount_W1]]+Merge7[[#This Row],[IssueCount_W1]]+Merge7[[#This Row],[CommitCount_W1]]</f>
        <v>3</v>
      </c>
      <c r="J540">
        <f>3*Merge7[[#This Row],[PRCountW2]]+Merge7[[#This Row],[IssueCountW2]]+Merge7[[#This Row],[CommitCountW2]]</f>
        <v>0</v>
      </c>
      <c r="K54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Unknown</v>
      </c>
      <c r="L540">
        <f>SUM(Merge7[[#This Row],[PRCount_W1]:[CommitCount_W1]])</f>
        <v>1</v>
      </c>
      <c r="M540">
        <f>SUM(Merge7[[#This Row],[PRCountW2]:[CommitCountW2]])</f>
        <v>0</v>
      </c>
    </row>
    <row r="541" spans="1:13" x14ac:dyDescent="0.35">
      <c r="A541" t="s">
        <v>2455</v>
      </c>
      <c r="B541">
        <v>1</v>
      </c>
      <c r="H541">
        <v>1</v>
      </c>
      <c r="I541">
        <f>3*Merge7[[#This Row],[PRCount_W1]]+Merge7[[#This Row],[IssueCount_W1]]+Merge7[[#This Row],[CommitCount_W1]]</f>
        <v>3</v>
      </c>
      <c r="J541">
        <f>3*Merge7[[#This Row],[PRCountW2]]+Merge7[[#This Row],[IssueCountW2]]+Merge7[[#This Row],[CommitCountW2]]</f>
        <v>0</v>
      </c>
      <c r="K54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541">
        <f>SUM(Merge7[[#This Row],[PRCount_W1]:[CommitCount_W1]])</f>
        <v>1</v>
      </c>
      <c r="M541">
        <f>SUM(Merge7[[#This Row],[PRCountW2]:[CommitCountW2]])</f>
        <v>0</v>
      </c>
    </row>
    <row r="542" spans="1:13" x14ac:dyDescent="0.35">
      <c r="A542" t="s">
        <v>2456</v>
      </c>
      <c r="B542">
        <v>1</v>
      </c>
      <c r="H542">
        <v>0</v>
      </c>
      <c r="I542">
        <f>3*Merge7[[#This Row],[PRCount_W1]]+Merge7[[#This Row],[IssueCount_W1]]+Merge7[[#This Row],[CommitCount_W1]]</f>
        <v>3</v>
      </c>
      <c r="J542">
        <f>3*Merge7[[#This Row],[PRCountW2]]+Merge7[[#This Row],[IssueCountW2]]+Merge7[[#This Row],[CommitCountW2]]</f>
        <v>0</v>
      </c>
      <c r="K54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542">
        <f>SUM(Merge7[[#This Row],[PRCount_W1]:[CommitCount_W1]])</f>
        <v>1</v>
      </c>
      <c r="M542">
        <f>SUM(Merge7[[#This Row],[PRCountW2]:[CommitCountW2]])</f>
        <v>0</v>
      </c>
    </row>
    <row r="543" spans="1:13" x14ac:dyDescent="0.35">
      <c r="A543" t="s">
        <v>2254</v>
      </c>
      <c r="D543">
        <v>1</v>
      </c>
      <c r="E543">
        <v>12</v>
      </c>
      <c r="G543">
        <v>14</v>
      </c>
      <c r="H543">
        <v>1</v>
      </c>
      <c r="I543">
        <f>3*Merge7[[#This Row],[PRCount_W1]]+Merge7[[#This Row],[IssueCount_W1]]+Merge7[[#This Row],[CommitCount_W1]]</f>
        <v>1</v>
      </c>
      <c r="J543">
        <f>3*Merge7[[#This Row],[PRCountW2]]+Merge7[[#This Row],[IssueCountW2]]+Merge7[[#This Row],[CommitCountW2]]</f>
        <v>50</v>
      </c>
      <c r="K54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Contributor</v>
      </c>
      <c r="L543">
        <f>SUM(Merge7[[#This Row],[PRCount_W1]:[CommitCount_W1]])</f>
        <v>1</v>
      </c>
      <c r="M543">
        <f>SUM(Merge7[[#This Row],[PRCountW2]:[CommitCountW2]])</f>
        <v>26</v>
      </c>
    </row>
    <row r="544" spans="1:13" x14ac:dyDescent="0.35">
      <c r="A544" t="s">
        <v>2461</v>
      </c>
      <c r="E544">
        <v>9</v>
      </c>
      <c r="F544">
        <v>1</v>
      </c>
      <c r="G544">
        <v>14</v>
      </c>
      <c r="H544">
        <v>1</v>
      </c>
      <c r="I544">
        <f>3*Merge7[[#This Row],[PRCount_W1]]+Merge7[[#This Row],[IssueCount_W1]]+Merge7[[#This Row],[CommitCount_W1]]</f>
        <v>0</v>
      </c>
      <c r="J544">
        <f>3*Merge7[[#This Row],[PRCountW2]]+Merge7[[#This Row],[IssueCountW2]]+Merge7[[#This Row],[CommitCountW2]]</f>
        <v>42</v>
      </c>
      <c r="K54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544">
        <f>SUM(Merge7[[#This Row],[PRCount_W1]:[CommitCount_W1]])</f>
        <v>0</v>
      </c>
      <c r="M544">
        <f>SUM(Merge7[[#This Row],[PRCountW2]:[CommitCountW2]])</f>
        <v>24</v>
      </c>
    </row>
    <row r="545" spans="1:13" x14ac:dyDescent="0.35">
      <c r="A545" t="s">
        <v>2463</v>
      </c>
      <c r="E545">
        <v>7</v>
      </c>
      <c r="F545">
        <v>1</v>
      </c>
      <c r="G545">
        <v>9</v>
      </c>
      <c r="H545">
        <v>1</v>
      </c>
      <c r="I545">
        <f>3*Merge7[[#This Row],[PRCount_W1]]+Merge7[[#This Row],[IssueCount_W1]]+Merge7[[#This Row],[CommitCount_W1]]</f>
        <v>0</v>
      </c>
      <c r="J545">
        <f>3*Merge7[[#This Row],[PRCountW2]]+Merge7[[#This Row],[IssueCountW2]]+Merge7[[#This Row],[CommitCountW2]]</f>
        <v>31</v>
      </c>
      <c r="K54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545">
        <f>SUM(Merge7[[#This Row],[PRCount_W1]:[CommitCount_W1]])</f>
        <v>0</v>
      </c>
      <c r="M545">
        <f>SUM(Merge7[[#This Row],[PRCountW2]:[CommitCountW2]])</f>
        <v>17</v>
      </c>
    </row>
    <row r="546" spans="1:13" x14ac:dyDescent="0.35">
      <c r="A546" t="s">
        <v>2108</v>
      </c>
      <c r="D546">
        <v>2</v>
      </c>
      <c r="E546">
        <v>3</v>
      </c>
      <c r="G546">
        <v>7</v>
      </c>
      <c r="H546">
        <v>1</v>
      </c>
      <c r="I546">
        <f>3*Merge7[[#This Row],[PRCount_W1]]+Merge7[[#This Row],[IssueCount_W1]]+Merge7[[#This Row],[CommitCount_W1]]</f>
        <v>2</v>
      </c>
      <c r="J546">
        <f>3*Merge7[[#This Row],[PRCountW2]]+Merge7[[#This Row],[IssueCountW2]]+Merge7[[#This Row],[CommitCountW2]]</f>
        <v>16</v>
      </c>
      <c r="K54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Contributor</v>
      </c>
      <c r="L546">
        <f>SUM(Merge7[[#This Row],[PRCount_W1]:[CommitCount_W1]])</f>
        <v>2</v>
      </c>
      <c r="M546">
        <f>SUM(Merge7[[#This Row],[PRCountW2]:[CommitCountW2]])</f>
        <v>10</v>
      </c>
    </row>
    <row r="547" spans="1:13" x14ac:dyDescent="0.35">
      <c r="A547" t="s">
        <v>1</v>
      </c>
      <c r="C547">
        <v>16</v>
      </c>
      <c r="F547">
        <v>9</v>
      </c>
      <c r="H547">
        <v>0</v>
      </c>
      <c r="I547">
        <f>3*Merge7[[#This Row],[PRCount_W1]]+Merge7[[#This Row],[IssueCount_W1]]+Merge7[[#This Row],[CommitCount_W1]]</f>
        <v>16</v>
      </c>
      <c r="J547">
        <f>3*Merge7[[#This Row],[PRCountW2]]+Merge7[[#This Row],[IssueCountW2]]+Merge7[[#This Row],[CommitCountW2]]</f>
        <v>9</v>
      </c>
      <c r="K54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Newcommer</v>
      </c>
      <c r="L547">
        <f>SUM(Merge7[[#This Row],[PRCount_W1]:[CommitCount_W1]])</f>
        <v>16</v>
      </c>
      <c r="M547">
        <f>SUM(Merge7[[#This Row],[PRCountW2]:[CommitCountW2]])</f>
        <v>9</v>
      </c>
    </row>
    <row r="548" spans="1:13" x14ac:dyDescent="0.35">
      <c r="A548" t="s">
        <v>2472</v>
      </c>
      <c r="E548">
        <v>3</v>
      </c>
      <c r="F548">
        <v>2</v>
      </c>
      <c r="G548">
        <v>3</v>
      </c>
      <c r="H548">
        <v>0</v>
      </c>
      <c r="I548">
        <f>3*Merge7[[#This Row],[PRCount_W1]]+Merge7[[#This Row],[IssueCount_W1]]+Merge7[[#This Row],[CommitCount_W1]]</f>
        <v>0</v>
      </c>
      <c r="J548">
        <f>3*Merge7[[#This Row],[PRCountW2]]+Merge7[[#This Row],[IssueCountW2]]+Merge7[[#This Row],[CommitCountW2]]</f>
        <v>14</v>
      </c>
      <c r="K54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548">
        <f>SUM(Merge7[[#This Row],[PRCount_W1]:[CommitCount_W1]])</f>
        <v>0</v>
      </c>
      <c r="M548">
        <f>SUM(Merge7[[#This Row],[PRCountW2]:[CommitCountW2]])</f>
        <v>8</v>
      </c>
    </row>
    <row r="549" spans="1:13" x14ac:dyDescent="0.35">
      <c r="A549" t="s">
        <v>2464</v>
      </c>
      <c r="E549">
        <v>5</v>
      </c>
      <c r="G549">
        <v>3</v>
      </c>
      <c r="H549">
        <v>0</v>
      </c>
      <c r="I549">
        <f>3*Merge7[[#This Row],[PRCount_W1]]+Merge7[[#This Row],[IssueCount_W1]]+Merge7[[#This Row],[CommitCount_W1]]</f>
        <v>0</v>
      </c>
      <c r="J549">
        <f>3*Merge7[[#This Row],[PRCountW2]]+Merge7[[#This Row],[IssueCountW2]]+Merge7[[#This Row],[CommitCountW2]]</f>
        <v>18</v>
      </c>
      <c r="K54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549">
        <f>SUM(Merge7[[#This Row],[PRCount_W1]:[CommitCount_W1]])</f>
        <v>0</v>
      </c>
      <c r="M549">
        <f>SUM(Merge7[[#This Row],[PRCountW2]:[CommitCountW2]])</f>
        <v>8</v>
      </c>
    </row>
    <row r="550" spans="1:13" x14ac:dyDescent="0.35">
      <c r="A550" t="s">
        <v>2465</v>
      </c>
      <c r="E550">
        <v>4</v>
      </c>
      <c r="G550">
        <v>4</v>
      </c>
      <c r="H550">
        <v>1</v>
      </c>
      <c r="I550">
        <f>3*Merge7[[#This Row],[PRCount_W1]]+Merge7[[#This Row],[IssueCount_W1]]+Merge7[[#This Row],[CommitCount_W1]]</f>
        <v>0</v>
      </c>
      <c r="J550">
        <f>3*Merge7[[#This Row],[PRCountW2]]+Merge7[[#This Row],[IssueCountW2]]+Merge7[[#This Row],[CommitCountW2]]</f>
        <v>16</v>
      </c>
      <c r="K55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550">
        <f>SUM(Merge7[[#This Row],[PRCount_W1]:[CommitCount_W1]])</f>
        <v>0</v>
      </c>
      <c r="M550">
        <f>SUM(Merge7[[#This Row],[PRCountW2]:[CommitCountW2]])</f>
        <v>8</v>
      </c>
    </row>
    <row r="551" spans="1:13" x14ac:dyDescent="0.35">
      <c r="A551" t="s">
        <v>2466</v>
      </c>
      <c r="E551">
        <v>4</v>
      </c>
      <c r="G551">
        <v>4</v>
      </c>
      <c r="H551">
        <v>0</v>
      </c>
      <c r="I551">
        <f>3*Merge7[[#This Row],[PRCount_W1]]+Merge7[[#This Row],[IssueCount_W1]]+Merge7[[#This Row],[CommitCount_W1]]</f>
        <v>0</v>
      </c>
      <c r="J551">
        <f>3*Merge7[[#This Row],[PRCountW2]]+Merge7[[#This Row],[IssueCountW2]]+Merge7[[#This Row],[CommitCountW2]]</f>
        <v>16</v>
      </c>
      <c r="K55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551">
        <f>SUM(Merge7[[#This Row],[PRCount_W1]:[CommitCount_W1]])</f>
        <v>0</v>
      </c>
      <c r="M551">
        <f>SUM(Merge7[[#This Row],[PRCountW2]:[CommitCountW2]])</f>
        <v>8</v>
      </c>
    </row>
    <row r="552" spans="1:13" x14ac:dyDescent="0.35">
      <c r="A552" t="s">
        <v>2474</v>
      </c>
      <c r="E552">
        <v>3</v>
      </c>
      <c r="G552">
        <v>5</v>
      </c>
      <c r="H552">
        <v>1</v>
      </c>
      <c r="I552">
        <f>3*Merge7[[#This Row],[PRCount_W1]]+Merge7[[#This Row],[IssueCount_W1]]+Merge7[[#This Row],[CommitCount_W1]]</f>
        <v>0</v>
      </c>
      <c r="J552">
        <f>3*Merge7[[#This Row],[PRCountW2]]+Merge7[[#This Row],[IssueCountW2]]+Merge7[[#This Row],[CommitCountW2]]</f>
        <v>14</v>
      </c>
      <c r="K55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552">
        <f>SUM(Merge7[[#This Row],[PRCount_W1]:[CommitCount_W1]])</f>
        <v>0</v>
      </c>
      <c r="M552">
        <f>SUM(Merge7[[#This Row],[PRCountW2]:[CommitCountW2]])</f>
        <v>8</v>
      </c>
    </row>
    <row r="553" spans="1:13" x14ac:dyDescent="0.35">
      <c r="A553" t="s">
        <v>25</v>
      </c>
      <c r="C553">
        <v>3</v>
      </c>
      <c r="F553">
        <v>7</v>
      </c>
      <c r="H553">
        <v>0</v>
      </c>
      <c r="I553">
        <f>3*Merge7[[#This Row],[PRCount_W1]]+Merge7[[#This Row],[IssueCount_W1]]+Merge7[[#This Row],[CommitCount_W1]]</f>
        <v>3</v>
      </c>
      <c r="J553">
        <f>3*Merge7[[#This Row],[PRCountW2]]+Merge7[[#This Row],[IssueCountW2]]+Merge7[[#This Row],[CommitCountW2]]</f>
        <v>7</v>
      </c>
      <c r="K55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553">
        <f>SUM(Merge7[[#This Row],[PRCount_W1]:[CommitCount_W1]])</f>
        <v>3</v>
      </c>
      <c r="M553">
        <f>SUM(Merge7[[#This Row],[PRCountW2]:[CommitCountW2]])</f>
        <v>7</v>
      </c>
    </row>
    <row r="554" spans="1:13" x14ac:dyDescent="0.35">
      <c r="A554" t="s">
        <v>2487</v>
      </c>
      <c r="E554">
        <v>2</v>
      </c>
      <c r="F554">
        <v>1</v>
      </c>
      <c r="G554">
        <v>4</v>
      </c>
      <c r="H554">
        <v>1</v>
      </c>
      <c r="I554">
        <f>3*Merge7[[#This Row],[PRCount_W1]]+Merge7[[#This Row],[IssueCount_W1]]+Merge7[[#This Row],[CommitCount_W1]]</f>
        <v>0</v>
      </c>
      <c r="J554">
        <f>3*Merge7[[#This Row],[PRCountW2]]+Merge7[[#This Row],[IssueCountW2]]+Merge7[[#This Row],[CommitCountW2]]</f>
        <v>11</v>
      </c>
      <c r="K55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554">
        <f>SUM(Merge7[[#This Row],[PRCount_W1]:[CommitCount_W1]])</f>
        <v>0</v>
      </c>
      <c r="M554">
        <f>SUM(Merge7[[#This Row],[PRCountW2]:[CommitCountW2]])</f>
        <v>7</v>
      </c>
    </row>
    <row r="555" spans="1:13" x14ac:dyDescent="0.35">
      <c r="A555" t="s">
        <v>2473</v>
      </c>
      <c r="E555">
        <v>3</v>
      </c>
      <c r="F555">
        <v>1</v>
      </c>
      <c r="G555">
        <v>3</v>
      </c>
      <c r="H555">
        <v>0</v>
      </c>
      <c r="I555">
        <f>3*Merge7[[#This Row],[PRCount_W1]]+Merge7[[#This Row],[IssueCount_W1]]+Merge7[[#This Row],[CommitCount_W1]]</f>
        <v>0</v>
      </c>
      <c r="J555">
        <f>3*Merge7[[#This Row],[PRCountW2]]+Merge7[[#This Row],[IssueCountW2]]+Merge7[[#This Row],[CommitCountW2]]</f>
        <v>13</v>
      </c>
      <c r="K55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555">
        <f>SUM(Merge7[[#This Row],[PRCount_W1]:[CommitCount_W1]])</f>
        <v>0</v>
      </c>
      <c r="M555">
        <f>SUM(Merge7[[#This Row],[PRCountW2]:[CommitCountW2]])</f>
        <v>7</v>
      </c>
    </row>
    <row r="556" spans="1:13" x14ac:dyDescent="0.35">
      <c r="A556" t="s">
        <v>2462</v>
      </c>
      <c r="E556">
        <v>7</v>
      </c>
      <c r="H556">
        <v>0</v>
      </c>
      <c r="I556">
        <f>3*Merge7[[#This Row],[PRCount_W1]]+Merge7[[#This Row],[IssueCount_W1]]+Merge7[[#This Row],[CommitCount_W1]]</f>
        <v>0</v>
      </c>
      <c r="J556">
        <f>3*Merge7[[#This Row],[PRCountW2]]+Merge7[[#This Row],[IssueCountW2]]+Merge7[[#This Row],[CommitCountW2]]</f>
        <v>21</v>
      </c>
      <c r="K55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556">
        <f>SUM(Merge7[[#This Row],[PRCount_W1]:[CommitCount_W1]])</f>
        <v>0</v>
      </c>
      <c r="M556">
        <f>SUM(Merge7[[#This Row],[PRCountW2]:[CommitCountW2]])</f>
        <v>7</v>
      </c>
    </row>
    <row r="557" spans="1:13" x14ac:dyDescent="0.35">
      <c r="A557" t="s">
        <v>2457</v>
      </c>
      <c r="E557">
        <v>4</v>
      </c>
      <c r="G557">
        <v>3</v>
      </c>
      <c r="H557">
        <v>1</v>
      </c>
      <c r="I557">
        <f>3*Merge7[[#This Row],[PRCount_W1]]+Merge7[[#This Row],[IssueCount_W1]]+Merge7[[#This Row],[CommitCount_W1]]</f>
        <v>0</v>
      </c>
      <c r="J557">
        <f>3*Merge7[[#This Row],[PRCountW2]]+Merge7[[#This Row],[IssueCountW2]]+Merge7[[#This Row],[CommitCountW2]]</f>
        <v>15</v>
      </c>
      <c r="K55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557">
        <f>SUM(Merge7[[#This Row],[PRCount_W1]:[CommitCount_W1]])</f>
        <v>0</v>
      </c>
      <c r="M557">
        <f>SUM(Merge7[[#This Row],[PRCountW2]:[CommitCountW2]])</f>
        <v>7</v>
      </c>
    </row>
    <row r="558" spans="1:13" x14ac:dyDescent="0.35">
      <c r="A558" t="s">
        <v>19</v>
      </c>
      <c r="C558">
        <v>4</v>
      </c>
      <c r="D558">
        <v>1</v>
      </c>
      <c r="E558">
        <v>1</v>
      </c>
      <c r="F558">
        <v>5</v>
      </c>
      <c r="H558">
        <v>0</v>
      </c>
      <c r="I558">
        <f>3*Merge7[[#This Row],[PRCount_W1]]+Merge7[[#This Row],[IssueCount_W1]]+Merge7[[#This Row],[CommitCount_W1]]</f>
        <v>5</v>
      </c>
      <c r="J558">
        <f>3*Merge7[[#This Row],[PRCountW2]]+Merge7[[#This Row],[IssueCountW2]]+Merge7[[#This Row],[CommitCountW2]]</f>
        <v>8</v>
      </c>
      <c r="K55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Newcommer</v>
      </c>
      <c r="L558">
        <f>SUM(Merge7[[#This Row],[PRCount_W1]:[CommitCount_W1]])</f>
        <v>5</v>
      </c>
      <c r="M558">
        <f>SUM(Merge7[[#This Row],[PRCountW2]:[CommitCountW2]])</f>
        <v>6</v>
      </c>
    </row>
    <row r="559" spans="1:13" x14ac:dyDescent="0.35">
      <c r="A559" t="s">
        <v>53</v>
      </c>
      <c r="C559">
        <v>3</v>
      </c>
      <c r="F559">
        <v>6</v>
      </c>
      <c r="H559">
        <v>0</v>
      </c>
      <c r="I559">
        <f>3*Merge7[[#This Row],[PRCount_W1]]+Merge7[[#This Row],[IssueCount_W1]]+Merge7[[#This Row],[CommitCount_W1]]</f>
        <v>3</v>
      </c>
      <c r="J559">
        <f>3*Merge7[[#This Row],[PRCountW2]]+Merge7[[#This Row],[IssueCountW2]]+Merge7[[#This Row],[CommitCountW2]]</f>
        <v>6</v>
      </c>
      <c r="K55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559">
        <f>SUM(Merge7[[#This Row],[PRCount_W1]:[CommitCount_W1]])</f>
        <v>3</v>
      </c>
      <c r="M559">
        <f>SUM(Merge7[[#This Row],[PRCountW2]:[CommitCountW2]])</f>
        <v>6</v>
      </c>
    </row>
    <row r="560" spans="1:13" x14ac:dyDescent="0.35">
      <c r="A560" t="s">
        <v>307</v>
      </c>
      <c r="C560">
        <v>1</v>
      </c>
      <c r="F560">
        <v>6</v>
      </c>
      <c r="H560">
        <v>0</v>
      </c>
      <c r="I560">
        <f>3*Merge7[[#This Row],[PRCount_W1]]+Merge7[[#This Row],[IssueCount_W1]]+Merge7[[#This Row],[CommitCount_W1]]</f>
        <v>1</v>
      </c>
      <c r="J560">
        <f>3*Merge7[[#This Row],[PRCountW2]]+Merge7[[#This Row],[IssueCountW2]]+Merge7[[#This Row],[CommitCountW2]]</f>
        <v>6</v>
      </c>
      <c r="K56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560">
        <f>SUM(Merge7[[#This Row],[PRCount_W1]:[CommitCount_W1]])</f>
        <v>1</v>
      </c>
      <c r="M560">
        <f>SUM(Merge7[[#This Row],[PRCountW2]:[CommitCountW2]])</f>
        <v>6</v>
      </c>
    </row>
    <row r="561" spans="1:13" x14ac:dyDescent="0.35">
      <c r="A561" t="s">
        <v>2697</v>
      </c>
      <c r="F561">
        <v>6</v>
      </c>
      <c r="H561">
        <v>0</v>
      </c>
      <c r="I561">
        <f>3*Merge7[[#This Row],[PRCount_W1]]+Merge7[[#This Row],[IssueCount_W1]]+Merge7[[#This Row],[CommitCount_W1]]</f>
        <v>0</v>
      </c>
      <c r="J561">
        <f>3*Merge7[[#This Row],[PRCountW2]]+Merge7[[#This Row],[IssueCountW2]]+Merge7[[#This Row],[CommitCountW2]]</f>
        <v>6</v>
      </c>
      <c r="K56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561">
        <f>SUM(Merge7[[#This Row],[PRCount_W1]:[CommitCount_W1]])</f>
        <v>0</v>
      </c>
      <c r="M561">
        <f>SUM(Merge7[[#This Row],[PRCountW2]:[CommitCountW2]])</f>
        <v>6</v>
      </c>
    </row>
    <row r="562" spans="1:13" x14ac:dyDescent="0.35">
      <c r="A562" t="s">
        <v>2500</v>
      </c>
      <c r="E562">
        <v>2</v>
      </c>
      <c r="F562">
        <v>1</v>
      </c>
      <c r="G562">
        <v>3</v>
      </c>
      <c r="H562">
        <v>1</v>
      </c>
      <c r="I562">
        <f>3*Merge7[[#This Row],[PRCount_W1]]+Merge7[[#This Row],[IssueCount_W1]]+Merge7[[#This Row],[CommitCount_W1]]</f>
        <v>0</v>
      </c>
      <c r="J562">
        <f>3*Merge7[[#This Row],[PRCountW2]]+Merge7[[#This Row],[IssueCountW2]]+Merge7[[#This Row],[CommitCountW2]]</f>
        <v>10</v>
      </c>
      <c r="K56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562">
        <f>SUM(Merge7[[#This Row],[PRCount_W1]:[CommitCount_W1]])</f>
        <v>0</v>
      </c>
      <c r="M562">
        <f>SUM(Merge7[[#This Row],[PRCountW2]:[CommitCountW2]])</f>
        <v>6</v>
      </c>
    </row>
    <row r="563" spans="1:13" x14ac:dyDescent="0.35">
      <c r="A563" t="s">
        <v>2470</v>
      </c>
      <c r="E563">
        <v>3</v>
      </c>
      <c r="G563">
        <v>3</v>
      </c>
      <c r="H563">
        <v>0</v>
      </c>
      <c r="I563">
        <f>3*Merge7[[#This Row],[PRCount_W1]]+Merge7[[#This Row],[IssueCount_W1]]+Merge7[[#This Row],[CommitCount_W1]]</f>
        <v>0</v>
      </c>
      <c r="J563">
        <f>3*Merge7[[#This Row],[PRCountW2]]+Merge7[[#This Row],[IssueCountW2]]+Merge7[[#This Row],[CommitCountW2]]</f>
        <v>12</v>
      </c>
      <c r="K56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563">
        <f>SUM(Merge7[[#This Row],[PRCount_W1]:[CommitCount_W1]])</f>
        <v>0</v>
      </c>
      <c r="M563">
        <f>SUM(Merge7[[#This Row],[PRCountW2]:[CommitCountW2]])</f>
        <v>6</v>
      </c>
    </row>
    <row r="564" spans="1:13" x14ac:dyDescent="0.35">
      <c r="A564" t="s">
        <v>2475</v>
      </c>
      <c r="E564">
        <v>3</v>
      </c>
      <c r="G564">
        <v>3</v>
      </c>
      <c r="H564">
        <v>1</v>
      </c>
      <c r="I564">
        <f>3*Merge7[[#This Row],[PRCount_W1]]+Merge7[[#This Row],[IssueCount_W1]]+Merge7[[#This Row],[CommitCount_W1]]</f>
        <v>0</v>
      </c>
      <c r="J564">
        <f>3*Merge7[[#This Row],[PRCountW2]]+Merge7[[#This Row],[IssueCountW2]]+Merge7[[#This Row],[CommitCountW2]]</f>
        <v>12</v>
      </c>
      <c r="K56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564">
        <f>SUM(Merge7[[#This Row],[PRCount_W1]:[CommitCount_W1]])</f>
        <v>0</v>
      </c>
      <c r="M564">
        <f>SUM(Merge7[[#This Row],[PRCountW2]:[CommitCountW2]])</f>
        <v>6</v>
      </c>
    </row>
    <row r="565" spans="1:13" x14ac:dyDescent="0.35">
      <c r="A565" t="s">
        <v>2488</v>
      </c>
      <c r="E565">
        <v>2</v>
      </c>
      <c r="G565">
        <v>4</v>
      </c>
      <c r="H565">
        <v>0</v>
      </c>
      <c r="I565">
        <f>3*Merge7[[#This Row],[PRCount_W1]]+Merge7[[#This Row],[IssueCount_W1]]+Merge7[[#This Row],[CommitCount_W1]]</f>
        <v>0</v>
      </c>
      <c r="J565">
        <f>3*Merge7[[#This Row],[PRCountW2]]+Merge7[[#This Row],[IssueCountW2]]+Merge7[[#This Row],[CommitCountW2]]</f>
        <v>10</v>
      </c>
      <c r="K56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565">
        <f>SUM(Merge7[[#This Row],[PRCount_W1]:[CommitCount_W1]])</f>
        <v>0</v>
      </c>
      <c r="M565">
        <f>SUM(Merge7[[#This Row],[PRCountW2]:[CommitCountW2]])</f>
        <v>6</v>
      </c>
    </row>
    <row r="566" spans="1:13" x14ac:dyDescent="0.35">
      <c r="A566" t="s">
        <v>1485</v>
      </c>
      <c r="C566">
        <v>1</v>
      </c>
      <c r="F566">
        <v>5</v>
      </c>
      <c r="H566">
        <v>0</v>
      </c>
      <c r="I566">
        <f>3*Merge7[[#This Row],[PRCount_W1]]+Merge7[[#This Row],[IssueCount_W1]]+Merge7[[#This Row],[CommitCount_W1]]</f>
        <v>1</v>
      </c>
      <c r="J566">
        <f>3*Merge7[[#This Row],[PRCountW2]]+Merge7[[#This Row],[IssueCountW2]]+Merge7[[#This Row],[CommitCountW2]]</f>
        <v>5</v>
      </c>
      <c r="K56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566">
        <f>SUM(Merge7[[#This Row],[PRCount_W1]:[CommitCount_W1]])</f>
        <v>1</v>
      </c>
      <c r="M566">
        <f>SUM(Merge7[[#This Row],[PRCountW2]:[CommitCountW2]])</f>
        <v>5</v>
      </c>
    </row>
    <row r="567" spans="1:13" x14ac:dyDescent="0.35">
      <c r="A567" t="s">
        <v>2528</v>
      </c>
      <c r="E567">
        <v>1</v>
      </c>
      <c r="F567">
        <v>2</v>
      </c>
      <c r="G567">
        <v>2</v>
      </c>
      <c r="H567">
        <v>0</v>
      </c>
      <c r="I567">
        <f>3*Merge7[[#This Row],[PRCount_W1]]+Merge7[[#This Row],[IssueCount_W1]]+Merge7[[#This Row],[CommitCount_W1]]</f>
        <v>0</v>
      </c>
      <c r="J567">
        <f>3*Merge7[[#This Row],[PRCountW2]]+Merge7[[#This Row],[IssueCountW2]]+Merge7[[#This Row],[CommitCountW2]]</f>
        <v>7</v>
      </c>
      <c r="K56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567">
        <f>SUM(Merge7[[#This Row],[PRCount_W1]:[CommitCount_W1]])</f>
        <v>0</v>
      </c>
      <c r="M567">
        <f>SUM(Merge7[[#This Row],[PRCountW2]:[CommitCountW2]])</f>
        <v>5</v>
      </c>
    </row>
    <row r="568" spans="1:13" x14ac:dyDescent="0.35">
      <c r="A568" t="s">
        <v>2510</v>
      </c>
      <c r="E568">
        <v>2</v>
      </c>
      <c r="F568">
        <v>1</v>
      </c>
      <c r="G568">
        <v>2</v>
      </c>
      <c r="H568">
        <v>1</v>
      </c>
      <c r="I568">
        <f>3*Merge7[[#This Row],[PRCount_W1]]+Merge7[[#This Row],[IssueCount_W1]]+Merge7[[#This Row],[CommitCount_W1]]</f>
        <v>0</v>
      </c>
      <c r="J568">
        <f>3*Merge7[[#This Row],[PRCountW2]]+Merge7[[#This Row],[IssueCountW2]]+Merge7[[#This Row],[CommitCountW2]]</f>
        <v>9</v>
      </c>
      <c r="K56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568">
        <f>SUM(Merge7[[#This Row],[PRCount_W1]:[CommitCount_W1]])</f>
        <v>0</v>
      </c>
      <c r="M568">
        <f>SUM(Merge7[[#This Row],[PRCountW2]:[CommitCountW2]])</f>
        <v>5</v>
      </c>
    </row>
    <row r="569" spans="1:13" x14ac:dyDescent="0.35">
      <c r="A569" t="s">
        <v>2467</v>
      </c>
      <c r="E569">
        <v>3</v>
      </c>
      <c r="G569">
        <v>2</v>
      </c>
      <c r="H569">
        <v>2</v>
      </c>
      <c r="I569">
        <f>3*Merge7[[#This Row],[PRCount_W1]]+Merge7[[#This Row],[IssueCount_W1]]+Merge7[[#This Row],[CommitCount_W1]]</f>
        <v>0</v>
      </c>
      <c r="J569">
        <f>3*Merge7[[#This Row],[PRCountW2]]+Merge7[[#This Row],[IssueCountW2]]+Merge7[[#This Row],[CommitCountW2]]</f>
        <v>11</v>
      </c>
      <c r="K56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Unknown</v>
      </c>
      <c r="L569">
        <f>SUM(Merge7[[#This Row],[PRCount_W1]:[CommitCount_W1]])</f>
        <v>0</v>
      </c>
      <c r="M569">
        <f>SUM(Merge7[[#This Row],[PRCountW2]:[CommitCountW2]])</f>
        <v>5</v>
      </c>
    </row>
    <row r="570" spans="1:13" x14ac:dyDescent="0.35">
      <c r="A570" t="s">
        <v>2468</v>
      </c>
      <c r="E570">
        <v>3</v>
      </c>
      <c r="G570">
        <v>2</v>
      </c>
      <c r="H570">
        <v>0</v>
      </c>
      <c r="I570">
        <f>3*Merge7[[#This Row],[PRCount_W1]]+Merge7[[#This Row],[IssueCount_W1]]+Merge7[[#This Row],[CommitCount_W1]]</f>
        <v>0</v>
      </c>
      <c r="J570">
        <f>3*Merge7[[#This Row],[PRCountW2]]+Merge7[[#This Row],[IssueCountW2]]+Merge7[[#This Row],[CommitCountW2]]</f>
        <v>11</v>
      </c>
      <c r="K57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570">
        <f>SUM(Merge7[[#This Row],[PRCount_W1]:[CommitCount_W1]])</f>
        <v>0</v>
      </c>
      <c r="M570">
        <f>SUM(Merge7[[#This Row],[PRCountW2]:[CommitCountW2]])</f>
        <v>5</v>
      </c>
    </row>
    <row r="571" spans="1:13" x14ac:dyDescent="0.35">
      <c r="A571" t="s">
        <v>2477</v>
      </c>
      <c r="E571">
        <v>3</v>
      </c>
      <c r="G571">
        <v>2</v>
      </c>
      <c r="H571">
        <v>1</v>
      </c>
      <c r="I571">
        <f>3*Merge7[[#This Row],[PRCount_W1]]+Merge7[[#This Row],[IssueCount_W1]]+Merge7[[#This Row],[CommitCount_W1]]</f>
        <v>0</v>
      </c>
      <c r="J571">
        <f>3*Merge7[[#This Row],[PRCountW2]]+Merge7[[#This Row],[IssueCountW2]]+Merge7[[#This Row],[CommitCountW2]]</f>
        <v>11</v>
      </c>
      <c r="K57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571">
        <f>SUM(Merge7[[#This Row],[PRCount_W1]:[CommitCount_W1]])</f>
        <v>0</v>
      </c>
      <c r="M571">
        <f>SUM(Merge7[[#This Row],[PRCountW2]:[CommitCountW2]])</f>
        <v>5</v>
      </c>
    </row>
    <row r="572" spans="1:13" x14ac:dyDescent="0.35">
      <c r="A572" t="s">
        <v>2484</v>
      </c>
      <c r="E572">
        <v>2</v>
      </c>
      <c r="G572">
        <v>3</v>
      </c>
      <c r="H572">
        <v>0</v>
      </c>
      <c r="I572">
        <f>3*Merge7[[#This Row],[PRCount_W1]]+Merge7[[#This Row],[IssueCount_W1]]+Merge7[[#This Row],[CommitCount_W1]]</f>
        <v>0</v>
      </c>
      <c r="J572">
        <f>3*Merge7[[#This Row],[PRCountW2]]+Merge7[[#This Row],[IssueCountW2]]+Merge7[[#This Row],[CommitCountW2]]</f>
        <v>9</v>
      </c>
      <c r="K57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572">
        <f>SUM(Merge7[[#This Row],[PRCount_W1]:[CommitCount_W1]])</f>
        <v>0</v>
      </c>
      <c r="M572">
        <f>SUM(Merge7[[#This Row],[PRCountW2]:[CommitCountW2]])</f>
        <v>5</v>
      </c>
    </row>
    <row r="573" spans="1:13" x14ac:dyDescent="0.35">
      <c r="A573" t="s">
        <v>2485</v>
      </c>
      <c r="E573">
        <v>2</v>
      </c>
      <c r="G573">
        <v>3</v>
      </c>
      <c r="H573">
        <v>1</v>
      </c>
      <c r="I573">
        <f>3*Merge7[[#This Row],[PRCount_W1]]+Merge7[[#This Row],[IssueCount_W1]]+Merge7[[#This Row],[CommitCount_W1]]</f>
        <v>0</v>
      </c>
      <c r="J573">
        <f>3*Merge7[[#This Row],[PRCountW2]]+Merge7[[#This Row],[IssueCountW2]]+Merge7[[#This Row],[CommitCountW2]]</f>
        <v>9</v>
      </c>
      <c r="K57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573">
        <f>SUM(Merge7[[#This Row],[PRCount_W1]:[CommitCount_W1]])</f>
        <v>0</v>
      </c>
      <c r="M573">
        <f>SUM(Merge7[[#This Row],[PRCountW2]:[CommitCountW2]])</f>
        <v>5</v>
      </c>
    </row>
    <row r="574" spans="1:13" x14ac:dyDescent="0.35">
      <c r="A574" t="s">
        <v>2489</v>
      </c>
      <c r="E574">
        <v>2</v>
      </c>
      <c r="G574">
        <v>3</v>
      </c>
      <c r="H574">
        <v>1</v>
      </c>
      <c r="I574">
        <f>3*Merge7[[#This Row],[PRCount_W1]]+Merge7[[#This Row],[IssueCount_W1]]+Merge7[[#This Row],[CommitCount_W1]]</f>
        <v>0</v>
      </c>
      <c r="J574">
        <f>3*Merge7[[#This Row],[PRCountW2]]+Merge7[[#This Row],[IssueCountW2]]+Merge7[[#This Row],[CommitCountW2]]</f>
        <v>9</v>
      </c>
      <c r="K57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574">
        <f>SUM(Merge7[[#This Row],[PRCount_W1]:[CommitCount_W1]])</f>
        <v>0</v>
      </c>
      <c r="M574">
        <f>SUM(Merge7[[#This Row],[PRCountW2]:[CommitCountW2]])</f>
        <v>5</v>
      </c>
    </row>
    <row r="575" spans="1:13" x14ac:dyDescent="0.35">
      <c r="A575" t="s">
        <v>2507</v>
      </c>
      <c r="E575">
        <v>2</v>
      </c>
      <c r="G575">
        <v>3</v>
      </c>
      <c r="H575">
        <v>0</v>
      </c>
      <c r="I575">
        <f>3*Merge7[[#This Row],[PRCount_W1]]+Merge7[[#This Row],[IssueCount_W1]]+Merge7[[#This Row],[CommitCount_W1]]</f>
        <v>0</v>
      </c>
      <c r="J575">
        <f>3*Merge7[[#This Row],[PRCountW2]]+Merge7[[#This Row],[IssueCountW2]]+Merge7[[#This Row],[CommitCountW2]]</f>
        <v>9</v>
      </c>
      <c r="K57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575">
        <f>SUM(Merge7[[#This Row],[PRCount_W1]:[CommitCount_W1]])</f>
        <v>0</v>
      </c>
      <c r="M575">
        <f>SUM(Merge7[[#This Row],[PRCountW2]:[CommitCountW2]])</f>
        <v>5</v>
      </c>
    </row>
    <row r="576" spans="1:13" x14ac:dyDescent="0.35">
      <c r="A576" t="s">
        <v>2509</v>
      </c>
      <c r="E576">
        <v>2</v>
      </c>
      <c r="G576">
        <v>3</v>
      </c>
      <c r="H576">
        <v>1</v>
      </c>
      <c r="I576">
        <f>3*Merge7[[#This Row],[PRCount_W1]]+Merge7[[#This Row],[IssueCount_W1]]+Merge7[[#This Row],[CommitCount_W1]]</f>
        <v>0</v>
      </c>
      <c r="J576">
        <f>3*Merge7[[#This Row],[PRCountW2]]+Merge7[[#This Row],[IssueCountW2]]+Merge7[[#This Row],[CommitCountW2]]</f>
        <v>9</v>
      </c>
      <c r="K57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576">
        <f>SUM(Merge7[[#This Row],[PRCount_W1]:[CommitCount_W1]])</f>
        <v>0</v>
      </c>
      <c r="M576">
        <f>SUM(Merge7[[#This Row],[PRCountW2]:[CommitCountW2]])</f>
        <v>5</v>
      </c>
    </row>
    <row r="577" spans="1:13" x14ac:dyDescent="0.35">
      <c r="A577" t="s">
        <v>5</v>
      </c>
      <c r="C577">
        <v>7</v>
      </c>
      <c r="F577">
        <v>4</v>
      </c>
      <c r="H577">
        <v>0</v>
      </c>
      <c r="I577">
        <f>3*Merge7[[#This Row],[PRCount_W1]]+Merge7[[#This Row],[IssueCount_W1]]+Merge7[[#This Row],[CommitCount_W1]]</f>
        <v>7</v>
      </c>
      <c r="J577">
        <f>3*Merge7[[#This Row],[PRCountW2]]+Merge7[[#This Row],[IssueCountW2]]+Merge7[[#This Row],[CommitCountW2]]</f>
        <v>4</v>
      </c>
      <c r="K57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Newcommer</v>
      </c>
      <c r="L577">
        <f>SUM(Merge7[[#This Row],[PRCount_W1]:[CommitCount_W1]])</f>
        <v>7</v>
      </c>
      <c r="M577">
        <f>SUM(Merge7[[#This Row],[PRCountW2]:[CommitCountW2]])</f>
        <v>4</v>
      </c>
    </row>
    <row r="578" spans="1:13" x14ac:dyDescent="0.35">
      <c r="A578" t="s">
        <v>14</v>
      </c>
      <c r="C578">
        <v>5</v>
      </c>
      <c r="F578">
        <v>4</v>
      </c>
      <c r="H578">
        <v>0</v>
      </c>
      <c r="I578">
        <f>3*Merge7[[#This Row],[PRCount_W1]]+Merge7[[#This Row],[IssueCount_W1]]+Merge7[[#This Row],[CommitCount_W1]]</f>
        <v>5</v>
      </c>
      <c r="J578">
        <f>3*Merge7[[#This Row],[PRCountW2]]+Merge7[[#This Row],[IssueCountW2]]+Merge7[[#This Row],[CommitCountW2]]</f>
        <v>4</v>
      </c>
      <c r="K57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Frequent Newcommer</v>
      </c>
      <c r="L578">
        <f>SUM(Merge7[[#This Row],[PRCount_W1]:[CommitCount_W1]])</f>
        <v>5</v>
      </c>
      <c r="M578">
        <f>SUM(Merge7[[#This Row],[PRCountW2]:[CommitCountW2]])</f>
        <v>4</v>
      </c>
    </row>
    <row r="579" spans="1:13" x14ac:dyDescent="0.35">
      <c r="A579" t="s">
        <v>40</v>
      </c>
      <c r="C579">
        <v>3</v>
      </c>
      <c r="F579">
        <v>4</v>
      </c>
      <c r="H579">
        <v>0</v>
      </c>
      <c r="I579">
        <f>3*Merge7[[#This Row],[PRCount_W1]]+Merge7[[#This Row],[IssueCount_W1]]+Merge7[[#This Row],[CommitCount_W1]]</f>
        <v>3</v>
      </c>
      <c r="J579">
        <f>3*Merge7[[#This Row],[PRCountW2]]+Merge7[[#This Row],[IssueCountW2]]+Merge7[[#This Row],[CommitCountW2]]</f>
        <v>4</v>
      </c>
      <c r="K57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579">
        <f>SUM(Merge7[[#This Row],[PRCount_W1]:[CommitCount_W1]])</f>
        <v>3</v>
      </c>
      <c r="M579">
        <f>SUM(Merge7[[#This Row],[PRCountW2]:[CommitCountW2]])</f>
        <v>4</v>
      </c>
    </row>
    <row r="580" spans="1:13" x14ac:dyDescent="0.35">
      <c r="A580" t="s">
        <v>160</v>
      </c>
      <c r="C580">
        <v>2</v>
      </c>
      <c r="F580">
        <v>4</v>
      </c>
      <c r="H580">
        <v>0</v>
      </c>
      <c r="I580">
        <f>3*Merge7[[#This Row],[PRCount_W1]]+Merge7[[#This Row],[IssueCount_W1]]+Merge7[[#This Row],[CommitCount_W1]]</f>
        <v>2</v>
      </c>
      <c r="J580">
        <f>3*Merge7[[#This Row],[PRCountW2]]+Merge7[[#This Row],[IssueCountW2]]+Merge7[[#This Row],[CommitCountW2]]</f>
        <v>4</v>
      </c>
      <c r="K58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580">
        <f>SUM(Merge7[[#This Row],[PRCount_W1]:[CommitCount_W1]])</f>
        <v>2</v>
      </c>
      <c r="M580">
        <f>SUM(Merge7[[#This Row],[PRCountW2]:[CommitCountW2]])</f>
        <v>4</v>
      </c>
    </row>
    <row r="581" spans="1:13" x14ac:dyDescent="0.35">
      <c r="A581" t="s">
        <v>348</v>
      </c>
      <c r="C581">
        <v>1</v>
      </c>
      <c r="E581">
        <v>1</v>
      </c>
      <c r="F581">
        <v>1</v>
      </c>
      <c r="G581">
        <v>2</v>
      </c>
      <c r="H581">
        <v>1</v>
      </c>
      <c r="I581">
        <f>3*Merge7[[#This Row],[PRCount_W1]]+Merge7[[#This Row],[IssueCount_W1]]+Merge7[[#This Row],[CommitCount_W1]]</f>
        <v>1</v>
      </c>
      <c r="J581">
        <f>3*Merge7[[#This Row],[PRCountW2]]+Merge7[[#This Row],[IssueCountW2]]+Merge7[[#This Row],[CommitCountW2]]</f>
        <v>6</v>
      </c>
      <c r="K58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Contributor</v>
      </c>
      <c r="L581">
        <f>SUM(Merge7[[#This Row],[PRCount_W1]:[CommitCount_W1]])</f>
        <v>1</v>
      </c>
      <c r="M581">
        <f>SUM(Merge7[[#This Row],[PRCountW2]:[CommitCountW2]])</f>
        <v>4</v>
      </c>
    </row>
    <row r="582" spans="1:13" x14ac:dyDescent="0.35">
      <c r="A582" t="s">
        <v>1882</v>
      </c>
      <c r="C582">
        <v>1</v>
      </c>
      <c r="E582">
        <v>2</v>
      </c>
      <c r="F582">
        <v>1</v>
      </c>
      <c r="G582">
        <v>1</v>
      </c>
      <c r="H582">
        <v>0</v>
      </c>
      <c r="I582">
        <f>3*Merge7[[#This Row],[PRCount_W1]]+Merge7[[#This Row],[IssueCount_W1]]+Merge7[[#This Row],[CommitCount_W1]]</f>
        <v>1</v>
      </c>
      <c r="J582">
        <f>3*Merge7[[#This Row],[PRCountW2]]+Merge7[[#This Row],[IssueCountW2]]+Merge7[[#This Row],[CommitCountW2]]</f>
        <v>8</v>
      </c>
      <c r="K58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582">
        <f>SUM(Merge7[[#This Row],[PRCount_W1]:[CommitCount_W1]])</f>
        <v>1</v>
      </c>
      <c r="M582">
        <f>SUM(Merge7[[#This Row],[PRCountW2]:[CommitCountW2]])</f>
        <v>4</v>
      </c>
    </row>
    <row r="583" spans="1:13" x14ac:dyDescent="0.35">
      <c r="A583" t="s">
        <v>2189</v>
      </c>
      <c r="D583">
        <v>1</v>
      </c>
      <c r="E583">
        <v>3</v>
      </c>
      <c r="F583">
        <v>1</v>
      </c>
      <c r="H583">
        <v>1</v>
      </c>
      <c r="I583">
        <f>3*Merge7[[#This Row],[PRCount_W1]]+Merge7[[#This Row],[IssueCount_W1]]+Merge7[[#This Row],[CommitCount_W1]]</f>
        <v>1</v>
      </c>
      <c r="J583">
        <f>3*Merge7[[#This Row],[PRCountW2]]+Merge7[[#This Row],[IssueCountW2]]+Merge7[[#This Row],[CommitCountW2]]</f>
        <v>10</v>
      </c>
      <c r="K58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Contributor</v>
      </c>
      <c r="L583">
        <f>SUM(Merge7[[#This Row],[PRCount_W1]:[CommitCount_W1]])</f>
        <v>1</v>
      </c>
      <c r="M583">
        <f>SUM(Merge7[[#This Row],[PRCountW2]:[CommitCountW2]])</f>
        <v>4</v>
      </c>
    </row>
    <row r="584" spans="1:13" x14ac:dyDescent="0.35">
      <c r="A584" t="s">
        <v>2262</v>
      </c>
      <c r="D584">
        <v>1</v>
      </c>
      <c r="E584">
        <v>3</v>
      </c>
      <c r="F584">
        <v>1</v>
      </c>
      <c r="H584">
        <v>0</v>
      </c>
      <c r="I584">
        <f>3*Merge7[[#This Row],[PRCount_W1]]+Merge7[[#This Row],[IssueCount_W1]]+Merge7[[#This Row],[CommitCount_W1]]</f>
        <v>1</v>
      </c>
      <c r="J584">
        <f>3*Merge7[[#This Row],[PRCountW2]]+Merge7[[#This Row],[IssueCountW2]]+Merge7[[#This Row],[CommitCountW2]]</f>
        <v>10</v>
      </c>
      <c r="K58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584">
        <f>SUM(Merge7[[#This Row],[PRCount_W1]:[CommitCount_W1]])</f>
        <v>1</v>
      </c>
      <c r="M584">
        <f>SUM(Merge7[[#This Row],[PRCountW2]:[CommitCountW2]])</f>
        <v>4</v>
      </c>
    </row>
    <row r="585" spans="1:13" x14ac:dyDescent="0.35">
      <c r="A585" t="s">
        <v>2698</v>
      </c>
      <c r="F585">
        <v>4</v>
      </c>
      <c r="H585">
        <v>0</v>
      </c>
      <c r="I585">
        <f>3*Merge7[[#This Row],[PRCount_W1]]+Merge7[[#This Row],[IssueCount_W1]]+Merge7[[#This Row],[CommitCount_W1]]</f>
        <v>0</v>
      </c>
      <c r="J585">
        <f>3*Merge7[[#This Row],[PRCountW2]]+Merge7[[#This Row],[IssueCountW2]]+Merge7[[#This Row],[CommitCountW2]]</f>
        <v>4</v>
      </c>
      <c r="K58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585">
        <f>SUM(Merge7[[#This Row],[PRCount_W1]:[CommitCount_W1]])</f>
        <v>0</v>
      </c>
      <c r="M585">
        <f>SUM(Merge7[[#This Row],[PRCountW2]:[CommitCountW2]])</f>
        <v>4</v>
      </c>
    </row>
    <row r="586" spans="1:13" x14ac:dyDescent="0.35">
      <c r="A586" t="s">
        <v>2699</v>
      </c>
      <c r="F586">
        <v>4</v>
      </c>
      <c r="H586">
        <v>0</v>
      </c>
      <c r="I586">
        <f>3*Merge7[[#This Row],[PRCount_W1]]+Merge7[[#This Row],[IssueCount_W1]]+Merge7[[#This Row],[CommitCount_W1]]</f>
        <v>0</v>
      </c>
      <c r="J586">
        <f>3*Merge7[[#This Row],[PRCountW2]]+Merge7[[#This Row],[IssueCountW2]]+Merge7[[#This Row],[CommitCountW2]]</f>
        <v>4</v>
      </c>
      <c r="K58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586">
        <f>SUM(Merge7[[#This Row],[PRCount_W1]:[CommitCount_W1]])</f>
        <v>0</v>
      </c>
      <c r="M586">
        <f>SUM(Merge7[[#This Row],[PRCountW2]:[CommitCountW2]])</f>
        <v>4</v>
      </c>
    </row>
    <row r="587" spans="1:13" x14ac:dyDescent="0.35">
      <c r="A587" t="s">
        <v>2700</v>
      </c>
      <c r="F587">
        <v>4</v>
      </c>
      <c r="H587">
        <v>0</v>
      </c>
      <c r="I587">
        <f>3*Merge7[[#This Row],[PRCount_W1]]+Merge7[[#This Row],[IssueCount_W1]]+Merge7[[#This Row],[CommitCount_W1]]</f>
        <v>0</v>
      </c>
      <c r="J587">
        <f>3*Merge7[[#This Row],[PRCountW2]]+Merge7[[#This Row],[IssueCountW2]]+Merge7[[#This Row],[CommitCountW2]]</f>
        <v>4</v>
      </c>
      <c r="K58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587">
        <f>SUM(Merge7[[#This Row],[PRCount_W1]:[CommitCount_W1]])</f>
        <v>0</v>
      </c>
      <c r="M587">
        <f>SUM(Merge7[[#This Row],[PRCountW2]:[CommitCountW2]])</f>
        <v>4</v>
      </c>
    </row>
    <row r="588" spans="1:13" x14ac:dyDescent="0.35">
      <c r="A588" t="s">
        <v>2701</v>
      </c>
      <c r="F588">
        <v>4</v>
      </c>
      <c r="H588">
        <v>0</v>
      </c>
      <c r="I588">
        <f>3*Merge7[[#This Row],[PRCount_W1]]+Merge7[[#This Row],[IssueCount_W1]]+Merge7[[#This Row],[CommitCount_W1]]</f>
        <v>0</v>
      </c>
      <c r="J588">
        <f>3*Merge7[[#This Row],[PRCountW2]]+Merge7[[#This Row],[IssueCountW2]]+Merge7[[#This Row],[CommitCountW2]]</f>
        <v>4</v>
      </c>
      <c r="K58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588">
        <f>SUM(Merge7[[#This Row],[PRCount_W1]:[CommitCount_W1]])</f>
        <v>0</v>
      </c>
      <c r="M588">
        <f>SUM(Merge7[[#This Row],[PRCountW2]:[CommitCountW2]])</f>
        <v>4</v>
      </c>
    </row>
    <row r="589" spans="1:13" x14ac:dyDescent="0.35">
      <c r="A589" t="s">
        <v>2702</v>
      </c>
      <c r="F589">
        <v>4</v>
      </c>
      <c r="H589">
        <v>0</v>
      </c>
      <c r="I589">
        <f>3*Merge7[[#This Row],[PRCount_W1]]+Merge7[[#This Row],[IssueCount_W1]]+Merge7[[#This Row],[CommitCount_W1]]</f>
        <v>0</v>
      </c>
      <c r="J589">
        <f>3*Merge7[[#This Row],[PRCountW2]]+Merge7[[#This Row],[IssueCountW2]]+Merge7[[#This Row],[CommitCountW2]]</f>
        <v>4</v>
      </c>
      <c r="K58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589">
        <f>SUM(Merge7[[#This Row],[PRCount_W1]:[CommitCount_W1]])</f>
        <v>0</v>
      </c>
      <c r="M589">
        <f>SUM(Merge7[[#This Row],[PRCountW2]:[CommitCountW2]])</f>
        <v>4</v>
      </c>
    </row>
    <row r="590" spans="1:13" x14ac:dyDescent="0.35">
      <c r="A590" t="s">
        <v>2479</v>
      </c>
      <c r="E590">
        <v>2</v>
      </c>
      <c r="F590">
        <v>2</v>
      </c>
      <c r="H590">
        <v>0</v>
      </c>
      <c r="I590">
        <f>3*Merge7[[#This Row],[PRCount_W1]]+Merge7[[#This Row],[IssueCount_W1]]+Merge7[[#This Row],[CommitCount_W1]]</f>
        <v>0</v>
      </c>
      <c r="J590">
        <f>3*Merge7[[#This Row],[PRCountW2]]+Merge7[[#This Row],[IssueCountW2]]+Merge7[[#This Row],[CommitCountW2]]</f>
        <v>8</v>
      </c>
      <c r="K59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590">
        <f>SUM(Merge7[[#This Row],[PRCount_W1]:[CommitCount_W1]])</f>
        <v>0</v>
      </c>
      <c r="M590">
        <f>SUM(Merge7[[#This Row],[PRCountW2]:[CommitCountW2]])</f>
        <v>4</v>
      </c>
    </row>
    <row r="591" spans="1:13" x14ac:dyDescent="0.35">
      <c r="A591" t="s">
        <v>2564</v>
      </c>
      <c r="E591">
        <v>1</v>
      </c>
      <c r="F591">
        <v>1</v>
      </c>
      <c r="G591">
        <v>2</v>
      </c>
      <c r="H591">
        <v>0</v>
      </c>
      <c r="I591">
        <f>3*Merge7[[#This Row],[PRCount_W1]]+Merge7[[#This Row],[IssueCount_W1]]+Merge7[[#This Row],[CommitCount_W1]]</f>
        <v>0</v>
      </c>
      <c r="J591">
        <f>3*Merge7[[#This Row],[PRCountW2]]+Merge7[[#This Row],[IssueCountW2]]+Merge7[[#This Row],[CommitCountW2]]</f>
        <v>6</v>
      </c>
      <c r="K59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591">
        <f>SUM(Merge7[[#This Row],[PRCount_W1]:[CommitCount_W1]])</f>
        <v>0</v>
      </c>
      <c r="M591">
        <f>SUM(Merge7[[#This Row],[PRCountW2]:[CommitCountW2]])</f>
        <v>4</v>
      </c>
    </row>
    <row r="592" spans="1:13" x14ac:dyDescent="0.35">
      <c r="A592" t="s">
        <v>2494</v>
      </c>
      <c r="E592">
        <v>2</v>
      </c>
      <c r="F592">
        <v>1</v>
      </c>
      <c r="G592">
        <v>1</v>
      </c>
      <c r="H592">
        <v>1</v>
      </c>
      <c r="I592">
        <f>3*Merge7[[#This Row],[PRCount_W1]]+Merge7[[#This Row],[IssueCount_W1]]+Merge7[[#This Row],[CommitCount_W1]]</f>
        <v>0</v>
      </c>
      <c r="J592">
        <f>3*Merge7[[#This Row],[PRCountW2]]+Merge7[[#This Row],[IssueCountW2]]+Merge7[[#This Row],[CommitCountW2]]</f>
        <v>8</v>
      </c>
      <c r="K59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592">
        <f>SUM(Merge7[[#This Row],[PRCount_W1]:[CommitCount_W1]])</f>
        <v>0</v>
      </c>
      <c r="M592">
        <f>SUM(Merge7[[#This Row],[PRCountW2]:[CommitCountW2]])</f>
        <v>4</v>
      </c>
    </row>
    <row r="593" spans="1:13" x14ac:dyDescent="0.35">
      <c r="A593" t="s">
        <v>2527</v>
      </c>
      <c r="E593">
        <v>1</v>
      </c>
      <c r="F593">
        <v>1</v>
      </c>
      <c r="G593">
        <v>2</v>
      </c>
      <c r="H593">
        <v>1</v>
      </c>
      <c r="I593">
        <f>3*Merge7[[#This Row],[PRCount_W1]]+Merge7[[#This Row],[IssueCount_W1]]+Merge7[[#This Row],[CommitCount_W1]]</f>
        <v>0</v>
      </c>
      <c r="J593">
        <f>3*Merge7[[#This Row],[PRCountW2]]+Merge7[[#This Row],[IssueCountW2]]+Merge7[[#This Row],[CommitCountW2]]</f>
        <v>6</v>
      </c>
      <c r="K59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593">
        <f>SUM(Merge7[[#This Row],[PRCount_W1]:[CommitCount_W1]])</f>
        <v>0</v>
      </c>
      <c r="M593">
        <f>SUM(Merge7[[#This Row],[PRCountW2]:[CommitCountW2]])</f>
        <v>4</v>
      </c>
    </row>
    <row r="594" spans="1:13" x14ac:dyDescent="0.35">
      <c r="A594" t="s">
        <v>2642</v>
      </c>
      <c r="E594">
        <v>1</v>
      </c>
      <c r="F594">
        <v>1</v>
      </c>
      <c r="G594">
        <v>2</v>
      </c>
      <c r="H594">
        <v>0</v>
      </c>
      <c r="I594">
        <f>3*Merge7[[#This Row],[PRCount_W1]]+Merge7[[#This Row],[IssueCount_W1]]+Merge7[[#This Row],[CommitCount_W1]]</f>
        <v>0</v>
      </c>
      <c r="J594">
        <f>3*Merge7[[#This Row],[PRCountW2]]+Merge7[[#This Row],[IssueCountW2]]+Merge7[[#This Row],[CommitCountW2]]</f>
        <v>6</v>
      </c>
      <c r="K59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594">
        <f>SUM(Merge7[[#This Row],[PRCount_W1]:[CommitCount_W1]])</f>
        <v>0</v>
      </c>
      <c r="M594">
        <f>SUM(Merge7[[#This Row],[PRCountW2]:[CommitCountW2]])</f>
        <v>4</v>
      </c>
    </row>
    <row r="595" spans="1:13" x14ac:dyDescent="0.35">
      <c r="A595" t="s">
        <v>2666</v>
      </c>
      <c r="E595">
        <v>1</v>
      </c>
      <c r="F595">
        <v>1</v>
      </c>
      <c r="G595">
        <v>2</v>
      </c>
      <c r="H595">
        <v>0</v>
      </c>
      <c r="I595">
        <f>3*Merge7[[#This Row],[PRCount_W1]]+Merge7[[#This Row],[IssueCount_W1]]+Merge7[[#This Row],[CommitCount_W1]]</f>
        <v>0</v>
      </c>
      <c r="J595">
        <f>3*Merge7[[#This Row],[PRCountW2]]+Merge7[[#This Row],[IssueCountW2]]+Merge7[[#This Row],[CommitCountW2]]</f>
        <v>6</v>
      </c>
      <c r="K59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595">
        <f>SUM(Merge7[[#This Row],[PRCount_W1]:[CommitCount_W1]])</f>
        <v>0</v>
      </c>
      <c r="M595">
        <f>SUM(Merge7[[#This Row],[PRCountW2]:[CommitCountW2]])</f>
        <v>4</v>
      </c>
    </row>
    <row r="596" spans="1:13" x14ac:dyDescent="0.35">
      <c r="A596" t="s">
        <v>2675</v>
      </c>
      <c r="E596">
        <v>1</v>
      </c>
      <c r="F596">
        <v>1</v>
      </c>
      <c r="G596">
        <v>2</v>
      </c>
      <c r="H596">
        <v>0</v>
      </c>
      <c r="I596">
        <f>3*Merge7[[#This Row],[PRCount_W1]]+Merge7[[#This Row],[IssueCount_W1]]+Merge7[[#This Row],[CommitCount_W1]]</f>
        <v>0</v>
      </c>
      <c r="J596">
        <f>3*Merge7[[#This Row],[PRCountW2]]+Merge7[[#This Row],[IssueCountW2]]+Merge7[[#This Row],[CommitCountW2]]</f>
        <v>6</v>
      </c>
      <c r="K59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596">
        <f>SUM(Merge7[[#This Row],[PRCount_W1]:[CommitCount_W1]])</f>
        <v>0</v>
      </c>
      <c r="M596">
        <f>SUM(Merge7[[#This Row],[PRCountW2]:[CommitCountW2]])</f>
        <v>4</v>
      </c>
    </row>
    <row r="597" spans="1:13" x14ac:dyDescent="0.35">
      <c r="A597" t="s">
        <v>2678</v>
      </c>
      <c r="E597">
        <v>1</v>
      </c>
      <c r="F597">
        <v>1</v>
      </c>
      <c r="G597">
        <v>2</v>
      </c>
      <c r="H597">
        <v>0</v>
      </c>
      <c r="I597">
        <f>3*Merge7[[#This Row],[PRCount_W1]]+Merge7[[#This Row],[IssueCount_W1]]+Merge7[[#This Row],[CommitCount_W1]]</f>
        <v>0</v>
      </c>
      <c r="J597">
        <f>3*Merge7[[#This Row],[PRCountW2]]+Merge7[[#This Row],[IssueCountW2]]+Merge7[[#This Row],[CommitCountW2]]</f>
        <v>6</v>
      </c>
      <c r="K59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597">
        <f>SUM(Merge7[[#This Row],[PRCount_W1]:[CommitCount_W1]])</f>
        <v>0</v>
      </c>
      <c r="M597">
        <f>SUM(Merge7[[#This Row],[PRCountW2]:[CommitCountW2]])</f>
        <v>4</v>
      </c>
    </row>
    <row r="598" spans="1:13" x14ac:dyDescent="0.35">
      <c r="A598" t="s">
        <v>2469</v>
      </c>
      <c r="E598">
        <v>3</v>
      </c>
      <c r="G598">
        <v>1</v>
      </c>
      <c r="H598">
        <v>1</v>
      </c>
      <c r="I598">
        <f>3*Merge7[[#This Row],[PRCount_W1]]+Merge7[[#This Row],[IssueCount_W1]]+Merge7[[#This Row],[CommitCount_W1]]</f>
        <v>0</v>
      </c>
      <c r="J598">
        <f>3*Merge7[[#This Row],[PRCountW2]]+Merge7[[#This Row],[IssueCountW2]]+Merge7[[#This Row],[CommitCountW2]]</f>
        <v>10</v>
      </c>
      <c r="K59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598">
        <f>SUM(Merge7[[#This Row],[PRCount_W1]:[CommitCount_W1]])</f>
        <v>0</v>
      </c>
      <c r="M598">
        <f>SUM(Merge7[[#This Row],[PRCountW2]:[CommitCountW2]])</f>
        <v>4</v>
      </c>
    </row>
    <row r="599" spans="1:13" x14ac:dyDescent="0.35">
      <c r="A599" t="s">
        <v>2471</v>
      </c>
      <c r="E599">
        <v>3</v>
      </c>
      <c r="G599">
        <v>1</v>
      </c>
      <c r="H599">
        <v>0</v>
      </c>
      <c r="I599">
        <f>3*Merge7[[#This Row],[PRCount_W1]]+Merge7[[#This Row],[IssueCount_W1]]+Merge7[[#This Row],[CommitCount_W1]]</f>
        <v>0</v>
      </c>
      <c r="J599">
        <f>3*Merge7[[#This Row],[PRCountW2]]+Merge7[[#This Row],[IssueCountW2]]+Merge7[[#This Row],[CommitCountW2]]</f>
        <v>10</v>
      </c>
      <c r="K59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599">
        <f>SUM(Merge7[[#This Row],[PRCount_W1]:[CommitCount_W1]])</f>
        <v>0</v>
      </c>
      <c r="M599">
        <f>SUM(Merge7[[#This Row],[PRCountW2]:[CommitCountW2]])</f>
        <v>4</v>
      </c>
    </row>
    <row r="600" spans="1:13" x14ac:dyDescent="0.35">
      <c r="A600" t="s">
        <v>2480</v>
      </c>
      <c r="E600">
        <v>2</v>
      </c>
      <c r="G600">
        <v>2</v>
      </c>
      <c r="H600">
        <v>0</v>
      </c>
      <c r="I600">
        <f>3*Merge7[[#This Row],[PRCount_W1]]+Merge7[[#This Row],[IssueCount_W1]]+Merge7[[#This Row],[CommitCount_W1]]</f>
        <v>0</v>
      </c>
      <c r="J600">
        <f>3*Merge7[[#This Row],[PRCountW2]]+Merge7[[#This Row],[IssueCountW2]]+Merge7[[#This Row],[CommitCountW2]]</f>
        <v>8</v>
      </c>
      <c r="K60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600">
        <f>SUM(Merge7[[#This Row],[PRCount_W1]:[CommitCount_W1]])</f>
        <v>0</v>
      </c>
      <c r="M600">
        <f>SUM(Merge7[[#This Row],[PRCountW2]:[CommitCountW2]])</f>
        <v>4</v>
      </c>
    </row>
    <row r="601" spans="1:13" x14ac:dyDescent="0.35">
      <c r="A601" t="s">
        <v>2486</v>
      </c>
      <c r="E601">
        <v>2</v>
      </c>
      <c r="G601">
        <v>2</v>
      </c>
      <c r="H601">
        <v>1</v>
      </c>
      <c r="I601">
        <f>3*Merge7[[#This Row],[PRCount_W1]]+Merge7[[#This Row],[IssueCount_W1]]+Merge7[[#This Row],[CommitCount_W1]]</f>
        <v>0</v>
      </c>
      <c r="J601">
        <f>3*Merge7[[#This Row],[PRCountW2]]+Merge7[[#This Row],[IssueCountW2]]+Merge7[[#This Row],[CommitCountW2]]</f>
        <v>8</v>
      </c>
      <c r="K60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601">
        <f>SUM(Merge7[[#This Row],[PRCount_W1]:[CommitCount_W1]])</f>
        <v>0</v>
      </c>
      <c r="M601">
        <f>SUM(Merge7[[#This Row],[PRCountW2]:[CommitCountW2]])</f>
        <v>4</v>
      </c>
    </row>
    <row r="602" spans="1:13" x14ac:dyDescent="0.35">
      <c r="A602" t="s">
        <v>2493</v>
      </c>
      <c r="E602">
        <v>2</v>
      </c>
      <c r="G602">
        <v>2</v>
      </c>
      <c r="H602">
        <v>0</v>
      </c>
      <c r="I602">
        <f>3*Merge7[[#This Row],[PRCount_W1]]+Merge7[[#This Row],[IssueCount_W1]]+Merge7[[#This Row],[CommitCount_W1]]</f>
        <v>0</v>
      </c>
      <c r="J602">
        <f>3*Merge7[[#This Row],[PRCountW2]]+Merge7[[#This Row],[IssueCountW2]]+Merge7[[#This Row],[CommitCountW2]]</f>
        <v>8</v>
      </c>
      <c r="K60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602">
        <f>SUM(Merge7[[#This Row],[PRCount_W1]:[CommitCount_W1]])</f>
        <v>0</v>
      </c>
      <c r="M602">
        <f>SUM(Merge7[[#This Row],[PRCountW2]:[CommitCountW2]])</f>
        <v>4</v>
      </c>
    </row>
    <row r="603" spans="1:13" x14ac:dyDescent="0.35">
      <c r="A603" t="s">
        <v>2502</v>
      </c>
      <c r="E603">
        <v>2</v>
      </c>
      <c r="G603">
        <v>2</v>
      </c>
      <c r="H603">
        <v>0</v>
      </c>
      <c r="I603">
        <f>3*Merge7[[#This Row],[PRCount_W1]]+Merge7[[#This Row],[IssueCount_W1]]+Merge7[[#This Row],[CommitCount_W1]]</f>
        <v>0</v>
      </c>
      <c r="J603">
        <f>3*Merge7[[#This Row],[PRCountW2]]+Merge7[[#This Row],[IssueCountW2]]+Merge7[[#This Row],[CommitCountW2]]</f>
        <v>8</v>
      </c>
      <c r="K60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603">
        <f>SUM(Merge7[[#This Row],[PRCount_W1]:[CommitCount_W1]])</f>
        <v>0</v>
      </c>
      <c r="M603">
        <f>SUM(Merge7[[#This Row],[PRCountW2]:[CommitCountW2]])</f>
        <v>4</v>
      </c>
    </row>
    <row r="604" spans="1:13" x14ac:dyDescent="0.35">
      <c r="A604" t="s">
        <v>2505</v>
      </c>
      <c r="E604">
        <v>2</v>
      </c>
      <c r="G604">
        <v>2</v>
      </c>
      <c r="H604">
        <v>1</v>
      </c>
      <c r="I604">
        <f>3*Merge7[[#This Row],[PRCount_W1]]+Merge7[[#This Row],[IssueCount_W1]]+Merge7[[#This Row],[CommitCount_W1]]</f>
        <v>0</v>
      </c>
      <c r="J604">
        <f>3*Merge7[[#This Row],[PRCountW2]]+Merge7[[#This Row],[IssueCountW2]]+Merge7[[#This Row],[CommitCountW2]]</f>
        <v>8</v>
      </c>
      <c r="K60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604">
        <f>SUM(Merge7[[#This Row],[PRCount_W1]:[CommitCount_W1]])</f>
        <v>0</v>
      </c>
      <c r="M604">
        <f>SUM(Merge7[[#This Row],[PRCountW2]:[CommitCountW2]])</f>
        <v>4</v>
      </c>
    </row>
    <row r="605" spans="1:13" x14ac:dyDescent="0.35">
      <c r="A605" t="s">
        <v>2512</v>
      </c>
      <c r="E605">
        <v>2</v>
      </c>
      <c r="G605">
        <v>2</v>
      </c>
      <c r="H605">
        <v>1</v>
      </c>
      <c r="I605">
        <f>3*Merge7[[#This Row],[PRCount_W1]]+Merge7[[#This Row],[IssueCount_W1]]+Merge7[[#This Row],[CommitCount_W1]]</f>
        <v>0</v>
      </c>
      <c r="J605">
        <f>3*Merge7[[#This Row],[PRCountW2]]+Merge7[[#This Row],[IssueCountW2]]+Merge7[[#This Row],[CommitCountW2]]</f>
        <v>8</v>
      </c>
      <c r="K60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605">
        <f>SUM(Merge7[[#This Row],[PRCount_W1]:[CommitCount_W1]])</f>
        <v>0</v>
      </c>
      <c r="M605">
        <f>SUM(Merge7[[#This Row],[PRCountW2]:[CommitCountW2]])</f>
        <v>4</v>
      </c>
    </row>
    <row r="606" spans="1:13" x14ac:dyDescent="0.35">
      <c r="A606" t="s">
        <v>2574</v>
      </c>
      <c r="E606">
        <v>1</v>
      </c>
      <c r="G606">
        <v>3</v>
      </c>
      <c r="H606">
        <v>1</v>
      </c>
      <c r="I606">
        <f>3*Merge7[[#This Row],[PRCount_W1]]+Merge7[[#This Row],[IssueCount_W1]]+Merge7[[#This Row],[CommitCount_W1]]</f>
        <v>0</v>
      </c>
      <c r="J606">
        <f>3*Merge7[[#This Row],[PRCountW2]]+Merge7[[#This Row],[IssueCountW2]]+Merge7[[#This Row],[CommitCountW2]]</f>
        <v>6</v>
      </c>
      <c r="K60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606">
        <f>SUM(Merge7[[#This Row],[PRCount_W1]:[CommitCount_W1]])</f>
        <v>0</v>
      </c>
      <c r="M606">
        <f>SUM(Merge7[[#This Row],[PRCountW2]:[CommitCountW2]])</f>
        <v>4</v>
      </c>
    </row>
    <row r="607" spans="1:13" x14ac:dyDescent="0.35">
      <c r="A607" t="s">
        <v>2613</v>
      </c>
      <c r="E607">
        <v>1</v>
      </c>
      <c r="G607">
        <v>3</v>
      </c>
      <c r="H607">
        <v>1</v>
      </c>
      <c r="I607">
        <f>3*Merge7[[#This Row],[PRCount_W1]]+Merge7[[#This Row],[IssueCount_W1]]+Merge7[[#This Row],[CommitCount_W1]]</f>
        <v>0</v>
      </c>
      <c r="J607">
        <f>3*Merge7[[#This Row],[PRCountW2]]+Merge7[[#This Row],[IssueCountW2]]+Merge7[[#This Row],[CommitCountW2]]</f>
        <v>6</v>
      </c>
      <c r="K60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607">
        <f>SUM(Merge7[[#This Row],[PRCount_W1]:[CommitCount_W1]])</f>
        <v>0</v>
      </c>
      <c r="M607">
        <f>SUM(Merge7[[#This Row],[PRCountW2]:[CommitCountW2]])</f>
        <v>4</v>
      </c>
    </row>
    <row r="608" spans="1:13" x14ac:dyDescent="0.35">
      <c r="A608" t="s">
        <v>8</v>
      </c>
      <c r="C608">
        <v>6</v>
      </c>
      <c r="F608">
        <v>3</v>
      </c>
      <c r="H608">
        <v>0</v>
      </c>
      <c r="I608">
        <f>3*Merge7[[#This Row],[PRCount_W1]]+Merge7[[#This Row],[IssueCount_W1]]+Merge7[[#This Row],[CommitCount_W1]]</f>
        <v>6</v>
      </c>
      <c r="J608">
        <f>3*Merge7[[#This Row],[PRCountW2]]+Merge7[[#This Row],[IssueCountW2]]+Merge7[[#This Row],[CommitCountW2]]</f>
        <v>3</v>
      </c>
      <c r="K60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608">
        <f>SUM(Merge7[[#This Row],[PRCount_W1]:[CommitCount_W1]])</f>
        <v>6</v>
      </c>
      <c r="M608">
        <f>SUM(Merge7[[#This Row],[PRCountW2]:[CommitCountW2]])</f>
        <v>3</v>
      </c>
    </row>
    <row r="609" spans="1:13" x14ac:dyDescent="0.35">
      <c r="A609" t="s">
        <v>23</v>
      </c>
      <c r="C609">
        <v>4</v>
      </c>
      <c r="F609">
        <v>3</v>
      </c>
      <c r="H609">
        <v>0</v>
      </c>
      <c r="I609">
        <f>3*Merge7[[#This Row],[PRCount_W1]]+Merge7[[#This Row],[IssueCount_W1]]+Merge7[[#This Row],[CommitCount_W1]]</f>
        <v>4</v>
      </c>
      <c r="J609">
        <f>3*Merge7[[#This Row],[PRCountW2]]+Merge7[[#This Row],[IssueCountW2]]+Merge7[[#This Row],[CommitCountW2]]</f>
        <v>3</v>
      </c>
      <c r="K60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609">
        <f>SUM(Merge7[[#This Row],[PRCount_W1]:[CommitCount_W1]])</f>
        <v>4</v>
      </c>
      <c r="M609">
        <f>SUM(Merge7[[#This Row],[PRCountW2]:[CommitCountW2]])</f>
        <v>3</v>
      </c>
    </row>
    <row r="610" spans="1:13" x14ac:dyDescent="0.35">
      <c r="A610" t="s">
        <v>37</v>
      </c>
      <c r="C610">
        <v>3</v>
      </c>
      <c r="F610">
        <v>3</v>
      </c>
      <c r="H610">
        <v>0</v>
      </c>
      <c r="I610">
        <f>3*Merge7[[#This Row],[PRCount_W1]]+Merge7[[#This Row],[IssueCount_W1]]+Merge7[[#This Row],[CommitCount_W1]]</f>
        <v>3</v>
      </c>
      <c r="J610">
        <f>3*Merge7[[#This Row],[PRCountW2]]+Merge7[[#This Row],[IssueCountW2]]+Merge7[[#This Row],[CommitCountW2]]</f>
        <v>3</v>
      </c>
      <c r="K61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610">
        <f>SUM(Merge7[[#This Row],[PRCount_W1]:[CommitCount_W1]])</f>
        <v>3</v>
      </c>
      <c r="M610">
        <f>SUM(Merge7[[#This Row],[PRCountW2]:[CommitCountW2]])</f>
        <v>3</v>
      </c>
    </row>
    <row r="611" spans="1:13" x14ac:dyDescent="0.35">
      <c r="A611" t="s">
        <v>55</v>
      </c>
      <c r="C611">
        <v>3</v>
      </c>
      <c r="F611">
        <v>3</v>
      </c>
      <c r="H611">
        <v>0</v>
      </c>
      <c r="I611">
        <f>3*Merge7[[#This Row],[PRCount_W1]]+Merge7[[#This Row],[IssueCount_W1]]+Merge7[[#This Row],[CommitCount_W1]]</f>
        <v>3</v>
      </c>
      <c r="J611">
        <f>3*Merge7[[#This Row],[PRCountW2]]+Merge7[[#This Row],[IssueCountW2]]+Merge7[[#This Row],[CommitCountW2]]</f>
        <v>3</v>
      </c>
      <c r="K61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611">
        <f>SUM(Merge7[[#This Row],[PRCount_W1]:[CommitCount_W1]])</f>
        <v>3</v>
      </c>
      <c r="M611">
        <f>SUM(Merge7[[#This Row],[PRCountW2]:[CommitCountW2]])</f>
        <v>3</v>
      </c>
    </row>
    <row r="612" spans="1:13" x14ac:dyDescent="0.35">
      <c r="A612" t="s">
        <v>38</v>
      </c>
      <c r="C612">
        <v>3</v>
      </c>
      <c r="F612">
        <v>3</v>
      </c>
      <c r="H612">
        <v>0</v>
      </c>
      <c r="I612">
        <f>3*Merge7[[#This Row],[PRCount_W1]]+Merge7[[#This Row],[IssueCount_W1]]+Merge7[[#This Row],[CommitCount_W1]]</f>
        <v>3</v>
      </c>
      <c r="J612">
        <f>3*Merge7[[#This Row],[PRCountW2]]+Merge7[[#This Row],[IssueCountW2]]+Merge7[[#This Row],[CommitCountW2]]</f>
        <v>3</v>
      </c>
      <c r="K61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612">
        <f>SUM(Merge7[[#This Row],[PRCount_W1]:[CommitCount_W1]])</f>
        <v>3</v>
      </c>
      <c r="M612">
        <f>SUM(Merge7[[#This Row],[PRCountW2]:[CommitCountW2]])</f>
        <v>3</v>
      </c>
    </row>
    <row r="613" spans="1:13" x14ac:dyDescent="0.35">
      <c r="A613" t="s">
        <v>27</v>
      </c>
      <c r="C613">
        <v>3</v>
      </c>
      <c r="F613">
        <v>3</v>
      </c>
      <c r="H613">
        <v>0</v>
      </c>
      <c r="I613">
        <f>3*Merge7[[#This Row],[PRCount_W1]]+Merge7[[#This Row],[IssueCount_W1]]+Merge7[[#This Row],[CommitCount_W1]]</f>
        <v>3</v>
      </c>
      <c r="J613">
        <f>3*Merge7[[#This Row],[PRCountW2]]+Merge7[[#This Row],[IssueCountW2]]+Merge7[[#This Row],[CommitCountW2]]</f>
        <v>3</v>
      </c>
      <c r="K61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613">
        <f>SUM(Merge7[[#This Row],[PRCount_W1]:[CommitCount_W1]])</f>
        <v>3</v>
      </c>
      <c r="M613">
        <f>SUM(Merge7[[#This Row],[PRCountW2]:[CommitCountW2]])</f>
        <v>3</v>
      </c>
    </row>
    <row r="614" spans="1:13" x14ac:dyDescent="0.35">
      <c r="A614" t="s">
        <v>96</v>
      </c>
      <c r="C614">
        <v>2</v>
      </c>
      <c r="F614">
        <v>3</v>
      </c>
      <c r="H614">
        <v>0</v>
      </c>
      <c r="I614">
        <f>3*Merge7[[#This Row],[PRCount_W1]]+Merge7[[#This Row],[IssueCount_W1]]+Merge7[[#This Row],[CommitCount_W1]]</f>
        <v>2</v>
      </c>
      <c r="J614">
        <f>3*Merge7[[#This Row],[PRCountW2]]+Merge7[[#This Row],[IssueCountW2]]+Merge7[[#This Row],[CommitCountW2]]</f>
        <v>3</v>
      </c>
      <c r="K61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614">
        <f>SUM(Merge7[[#This Row],[PRCount_W1]:[CommitCount_W1]])</f>
        <v>2</v>
      </c>
      <c r="M614">
        <f>SUM(Merge7[[#This Row],[PRCountW2]:[CommitCountW2]])</f>
        <v>3</v>
      </c>
    </row>
    <row r="615" spans="1:13" x14ac:dyDescent="0.35">
      <c r="A615" t="s">
        <v>79</v>
      </c>
      <c r="C615">
        <v>2</v>
      </c>
      <c r="F615">
        <v>3</v>
      </c>
      <c r="H615">
        <v>0</v>
      </c>
      <c r="I615">
        <f>3*Merge7[[#This Row],[PRCount_W1]]+Merge7[[#This Row],[IssueCount_W1]]+Merge7[[#This Row],[CommitCount_W1]]</f>
        <v>2</v>
      </c>
      <c r="J615">
        <f>3*Merge7[[#This Row],[PRCountW2]]+Merge7[[#This Row],[IssueCountW2]]+Merge7[[#This Row],[CommitCountW2]]</f>
        <v>3</v>
      </c>
      <c r="K61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615">
        <f>SUM(Merge7[[#This Row],[PRCount_W1]:[CommitCount_W1]])</f>
        <v>2</v>
      </c>
      <c r="M615">
        <f>SUM(Merge7[[#This Row],[PRCountW2]:[CommitCountW2]])</f>
        <v>3</v>
      </c>
    </row>
    <row r="616" spans="1:13" x14ac:dyDescent="0.35">
      <c r="A616" t="s">
        <v>758</v>
      </c>
      <c r="C616">
        <v>2</v>
      </c>
      <c r="F616">
        <v>3</v>
      </c>
      <c r="H616">
        <v>0</v>
      </c>
      <c r="I616">
        <f>3*Merge7[[#This Row],[PRCount_W1]]+Merge7[[#This Row],[IssueCount_W1]]+Merge7[[#This Row],[CommitCount_W1]]</f>
        <v>2</v>
      </c>
      <c r="J616">
        <f>3*Merge7[[#This Row],[PRCountW2]]+Merge7[[#This Row],[IssueCountW2]]+Merge7[[#This Row],[CommitCountW2]]</f>
        <v>3</v>
      </c>
      <c r="K61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616">
        <f>SUM(Merge7[[#This Row],[PRCount_W1]:[CommitCount_W1]])</f>
        <v>2</v>
      </c>
      <c r="M616">
        <f>SUM(Merge7[[#This Row],[PRCountW2]:[CommitCountW2]])</f>
        <v>3</v>
      </c>
    </row>
    <row r="617" spans="1:13" x14ac:dyDescent="0.35">
      <c r="A617" t="s">
        <v>2112</v>
      </c>
      <c r="D617">
        <v>2</v>
      </c>
      <c r="E617">
        <v>2</v>
      </c>
      <c r="G617">
        <v>1</v>
      </c>
      <c r="H617">
        <v>0</v>
      </c>
      <c r="I617">
        <f>3*Merge7[[#This Row],[PRCount_W1]]+Merge7[[#This Row],[IssueCount_W1]]+Merge7[[#This Row],[CommitCount_W1]]</f>
        <v>2</v>
      </c>
      <c r="J617">
        <f>3*Merge7[[#This Row],[PRCountW2]]+Merge7[[#This Row],[IssueCountW2]]+Merge7[[#This Row],[CommitCountW2]]</f>
        <v>7</v>
      </c>
      <c r="K61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617">
        <f>SUM(Merge7[[#This Row],[PRCount_W1]:[CommitCount_W1]])</f>
        <v>2</v>
      </c>
      <c r="M617">
        <f>SUM(Merge7[[#This Row],[PRCountW2]:[CommitCountW2]])</f>
        <v>3</v>
      </c>
    </row>
    <row r="618" spans="1:13" x14ac:dyDescent="0.35">
      <c r="A618" t="s">
        <v>164</v>
      </c>
      <c r="C618">
        <v>1</v>
      </c>
      <c r="F618">
        <v>3</v>
      </c>
      <c r="H618">
        <v>1</v>
      </c>
      <c r="I618">
        <f>3*Merge7[[#This Row],[PRCount_W1]]+Merge7[[#This Row],[IssueCount_W1]]+Merge7[[#This Row],[CommitCount_W1]]</f>
        <v>1</v>
      </c>
      <c r="J618">
        <f>3*Merge7[[#This Row],[PRCountW2]]+Merge7[[#This Row],[IssueCountW2]]+Merge7[[#This Row],[CommitCountW2]]</f>
        <v>3</v>
      </c>
      <c r="K61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Contributor</v>
      </c>
      <c r="L618">
        <f>SUM(Merge7[[#This Row],[PRCount_W1]:[CommitCount_W1]])</f>
        <v>1</v>
      </c>
      <c r="M618">
        <f>SUM(Merge7[[#This Row],[PRCountW2]:[CommitCountW2]])</f>
        <v>3</v>
      </c>
    </row>
    <row r="619" spans="1:13" x14ac:dyDescent="0.35">
      <c r="A619" t="s">
        <v>1927</v>
      </c>
      <c r="C619">
        <v>1</v>
      </c>
      <c r="F619">
        <v>3</v>
      </c>
      <c r="H619">
        <v>0</v>
      </c>
      <c r="I619">
        <f>3*Merge7[[#This Row],[PRCount_W1]]+Merge7[[#This Row],[IssueCount_W1]]+Merge7[[#This Row],[CommitCount_W1]]</f>
        <v>1</v>
      </c>
      <c r="J619">
        <f>3*Merge7[[#This Row],[PRCountW2]]+Merge7[[#This Row],[IssueCountW2]]+Merge7[[#This Row],[CommitCountW2]]</f>
        <v>3</v>
      </c>
      <c r="K61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619">
        <f>SUM(Merge7[[#This Row],[PRCount_W1]:[CommitCount_W1]])</f>
        <v>1</v>
      </c>
      <c r="M619">
        <f>SUM(Merge7[[#This Row],[PRCountW2]:[CommitCountW2]])</f>
        <v>3</v>
      </c>
    </row>
    <row r="620" spans="1:13" x14ac:dyDescent="0.35">
      <c r="A620" t="s">
        <v>1235</v>
      </c>
      <c r="C620">
        <v>1</v>
      </c>
      <c r="F620">
        <v>3</v>
      </c>
      <c r="H620">
        <v>0</v>
      </c>
      <c r="I620">
        <f>3*Merge7[[#This Row],[PRCount_W1]]+Merge7[[#This Row],[IssueCount_W1]]+Merge7[[#This Row],[CommitCount_W1]]</f>
        <v>1</v>
      </c>
      <c r="J620">
        <f>3*Merge7[[#This Row],[PRCountW2]]+Merge7[[#This Row],[IssueCountW2]]+Merge7[[#This Row],[CommitCountW2]]</f>
        <v>3</v>
      </c>
      <c r="K62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620">
        <f>SUM(Merge7[[#This Row],[PRCount_W1]:[CommitCount_W1]])</f>
        <v>1</v>
      </c>
      <c r="M620">
        <f>SUM(Merge7[[#This Row],[PRCountW2]:[CommitCountW2]])</f>
        <v>3</v>
      </c>
    </row>
    <row r="621" spans="1:13" x14ac:dyDescent="0.35">
      <c r="A621" t="s">
        <v>483</v>
      </c>
      <c r="C621">
        <v>1</v>
      </c>
      <c r="F621">
        <v>3</v>
      </c>
      <c r="H621">
        <v>0</v>
      </c>
      <c r="I621">
        <f>3*Merge7[[#This Row],[PRCount_W1]]+Merge7[[#This Row],[IssueCount_W1]]+Merge7[[#This Row],[CommitCount_W1]]</f>
        <v>1</v>
      </c>
      <c r="J621">
        <f>3*Merge7[[#This Row],[PRCountW2]]+Merge7[[#This Row],[IssueCountW2]]+Merge7[[#This Row],[CommitCountW2]]</f>
        <v>3</v>
      </c>
      <c r="K62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621">
        <f>SUM(Merge7[[#This Row],[PRCount_W1]:[CommitCount_W1]])</f>
        <v>1</v>
      </c>
      <c r="M621">
        <f>SUM(Merge7[[#This Row],[PRCountW2]:[CommitCountW2]])</f>
        <v>3</v>
      </c>
    </row>
    <row r="622" spans="1:13" x14ac:dyDescent="0.35">
      <c r="A622" t="s">
        <v>690</v>
      </c>
      <c r="C622">
        <v>1</v>
      </c>
      <c r="F622">
        <v>3</v>
      </c>
      <c r="H622">
        <v>0</v>
      </c>
      <c r="I622">
        <f>3*Merge7[[#This Row],[PRCount_W1]]+Merge7[[#This Row],[IssueCount_W1]]+Merge7[[#This Row],[CommitCount_W1]]</f>
        <v>1</v>
      </c>
      <c r="J622">
        <f>3*Merge7[[#This Row],[PRCountW2]]+Merge7[[#This Row],[IssueCountW2]]+Merge7[[#This Row],[CommitCountW2]]</f>
        <v>3</v>
      </c>
      <c r="K62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622">
        <f>SUM(Merge7[[#This Row],[PRCount_W1]:[CommitCount_W1]])</f>
        <v>1</v>
      </c>
      <c r="M622">
        <f>SUM(Merge7[[#This Row],[PRCountW2]:[CommitCountW2]])</f>
        <v>3</v>
      </c>
    </row>
    <row r="623" spans="1:13" x14ac:dyDescent="0.35">
      <c r="A623" t="s">
        <v>1598</v>
      </c>
      <c r="C623">
        <v>1</v>
      </c>
      <c r="F623">
        <v>3</v>
      </c>
      <c r="H623">
        <v>0</v>
      </c>
      <c r="I623">
        <f>3*Merge7[[#This Row],[PRCount_W1]]+Merge7[[#This Row],[IssueCount_W1]]+Merge7[[#This Row],[CommitCount_W1]]</f>
        <v>1</v>
      </c>
      <c r="J623">
        <f>3*Merge7[[#This Row],[PRCountW2]]+Merge7[[#This Row],[IssueCountW2]]+Merge7[[#This Row],[CommitCountW2]]</f>
        <v>3</v>
      </c>
      <c r="K62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623">
        <f>SUM(Merge7[[#This Row],[PRCount_W1]:[CommitCount_W1]])</f>
        <v>1</v>
      </c>
      <c r="M623">
        <f>SUM(Merge7[[#This Row],[PRCountW2]:[CommitCountW2]])</f>
        <v>3</v>
      </c>
    </row>
    <row r="624" spans="1:13" x14ac:dyDescent="0.35">
      <c r="A624" t="s">
        <v>1445</v>
      </c>
      <c r="C624">
        <v>1</v>
      </c>
      <c r="F624">
        <v>3</v>
      </c>
      <c r="H624">
        <v>0</v>
      </c>
      <c r="I624">
        <f>3*Merge7[[#This Row],[PRCount_W1]]+Merge7[[#This Row],[IssueCount_W1]]+Merge7[[#This Row],[CommitCount_W1]]</f>
        <v>1</v>
      </c>
      <c r="J624">
        <f>3*Merge7[[#This Row],[PRCountW2]]+Merge7[[#This Row],[IssueCountW2]]+Merge7[[#This Row],[CommitCountW2]]</f>
        <v>3</v>
      </c>
      <c r="K62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624">
        <f>SUM(Merge7[[#This Row],[PRCount_W1]:[CommitCount_W1]])</f>
        <v>1</v>
      </c>
      <c r="M624">
        <f>SUM(Merge7[[#This Row],[PRCountW2]:[CommitCountW2]])</f>
        <v>3</v>
      </c>
    </row>
    <row r="625" spans="1:13" x14ac:dyDescent="0.35">
      <c r="A625" t="s">
        <v>1022</v>
      </c>
      <c r="C625">
        <v>1</v>
      </c>
      <c r="F625">
        <v>3</v>
      </c>
      <c r="H625">
        <v>0</v>
      </c>
      <c r="I625">
        <f>3*Merge7[[#This Row],[PRCount_W1]]+Merge7[[#This Row],[IssueCount_W1]]+Merge7[[#This Row],[CommitCount_W1]]</f>
        <v>1</v>
      </c>
      <c r="J625">
        <f>3*Merge7[[#This Row],[PRCountW2]]+Merge7[[#This Row],[IssueCountW2]]+Merge7[[#This Row],[CommitCountW2]]</f>
        <v>3</v>
      </c>
      <c r="K62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625">
        <f>SUM(Merge7[[#This Row],[PRCount_W1]:[CommitCount_W1]])</f>
        <v>1</v>
      </c>
      <c r="M625">
        <f>SUM(Merge7[[#This Row],[PRCountW2]:[CommitCountW2]])</f>
        <v>3</v>
      </c>
    </row>
    <row r="626" spans="1:13" x14ac:dyDescent="0.35">
      <c r="A626" t="s">
        <v>276</v>
      </c>
      <c r="C626">
        <v>1</v>
      </c>
      <c r="E626">
        <v>2</v>
      </c>
      <c r="G626">
        <v>1</v>
      </c>
      <c r="H626">
        <v>0</v>
      </c>
      <c r="I626">
        <f>3*Merge7[[#This Row],[PRCount_W1]]+Merge7[[#This Row],[IssueCount_W1]]+Merge7[[#This Row],[CommitCount_W1]]</f>
        <v>1</v>
      </c>
      <c r="J626">
        <f>3*Merge7[[#This Row],[PRCountW2]]+Merge7[[#This Row],[IssueCountW2]]+Merge7[[#This Row],[CommitCountW2]]</f>
        <v>7</v>
      </c>
      <c r="K62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626">
        <f>SUM(Merge7[[#This Row],[PRCount_W1]:[CommitCount_W1]])</f>
        <v>1</v>
      </c>
      <c r="M626">
        <f>SUM(Merge7[[#This Row],[PRCountW2]:[CommitCountW2]])</f>
        <v>3</v>
      </c>
    </row>
    <row r="627" spans="1:13" x14ac:dyDescent="0.35">
      <c r="A627" t="s">
        <v>1795</v>
      </c>
      <c r="C627">
        <v>1</v>
      </c>
      <c r="E627">
        <v>1</v>
      </c>
      <c r="G627">
        <v>2</v>
      </c>
      <c r="H627">
        <v>0</v>
      </c>
      <c r="I627">
        <f>3*Merge7[[#This Row],[PRCount_W1]]+Merge7[[#This Row],[IssueCount_W1]]+Merge7[[#This Row],[CommitCount_W1]]</f>
        <v>1</v>
      </c>
      <c r="J627">
        <f>3*Merge7[[#This Row],[PRCountW2]]+Merge7[[#This Row],[IssueCountW2]]+Merge7[[#This Row],[CommitCountW2]]</f>
        <v>5</v>
      </c>
      <c r="K62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627">
        <f>SUM(Merge7[[#This Row],[PRCount_W1]:[CommitCount_W1]])</f>
        <v>1</v>
      </c>
      <c r="M627">
        <f>SUM(Merge7[[#This Row],[PRCountW2]:[CommitCountW2]])</f>
        <v>3</v>
      </c>
    </row>
    <row r="628" spans="1:13" x14ac:dyDescent="0.35">
      <c r="A628" t="s">
        <v>1966</v>
      </c>
      <c r="F628">
        <v>3</v>
      </c>
      <c r="H628">
        <v>0</v>
      </c>
      <c r="I628">
        <f>3*Merge7[[#This Row],[PRCount_W1]]+Merge7[[#This Row],[IssueCount_W1]]+Merge7[[#This Row],[CommitCount_W1]]</f>
        <v>0</v>
      </c>
      <c r="J628">
        <f>3*Merge7[[#This Row],[PRCountW2]]+Merge7[[#This Row],[IssueCountW2]]+Merge7[[#This Row],[CommitCountW2]]</f>
        <v>3</v>
      </c>
      <c r="K62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628">
        <f>SUM(Merge7[[#This Row],[PRCount_W1]:[CommitCount_W1]])</f>
        <v>0</v>
      </c>
      <c r="M628">
        <f>SUM(Merge7[[#This Row],[PRCountW2]:[CommitCountW2]])</f>
        <v>3</v>
      </c>
    </row>
    <row r="629" spans="1:13" x14ac:dyDescent="0.35">
      <c r="A629" t="s">
        <v>2703</v>
      </c>
      <c r="F629">
        <v>3</v>
      </c>
      <c r="H629">
        <v>0</v>
      </c>
      <c r="I629">
        <f>3*Merge7[[#This Row],[PRCount_W1]]+Merge7[[#This Row],[IssueCount_W1]]+Merge7[[#This Row],[CommitCount_W1]]</f>
        <v>0</v>
      </c>
      <c r="J629">
        <f>3*Merge7[[#This Row],[PRCountW2]]+Merge7[[#This Row],[IssueCountW2]]+Merge7[[#This Row],[CommitCountW2]]</f>
        <v>3</v>
      </c>
      <c r="K62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629">
        <f>SUM(Merge7[[#This Row],[PRCount_W1]:[CommitCount_W1]])</f>
        <v>0</v>
      </c>
      <c r="M629">
        <f>SUM(Merge7[[#This Row],[PRCountW2]:[CommitCountW2]])</f>
        <v>3</v>
      </c>
    </row>
    <row r="630" spans="1:13" x14ac:dyDescent="0.35">
      <c r="A630" t="s">
        <v>2704</v>
      </c>
      <c r="F630">
        <v>3</v>
      </c>
      <c r="H630">
        <v>0</v>
      </c>
      <c r="I630">
        <f>3*Merge7[[#This Row],[PRCount_W1]]+Merge7[[#This Row],[IssueCount_W1]]+Merge7[[#This Row],[CommitCount_W1]]</f>
        <v>0</v>
      </c>
      <c r="J630">
        <f>3*Merge7[[#This Row],[PRCountW2]]+Merge7[[#This Row],[IssueCountW2]]+Merge7[[#This Row],[CommitCountW2]]</f>
        <v>3</v>
      </c>
      <c r="K63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630">
        <f>SUM(Merge7[[#This Row],[PRCount_W1]:[CommitCount_W1]])</f>
        <v>0</v>
      </c>
      <c r="M630">
        <f>SUM(Merge7[[#This Row],[PRCountW2]:[CommitCountW2]])</f>
        <v>3</v>
      </c>
    </row>
    <row r="631" spans="1:13" x14ac:dyDescent="0.35">
      <c r="A631" t="s">
        <v>2705</v>
      </c>
      <c r="F631">
        <v>3</v>
      </c>
      <c r="H631">
        <v>0</v>
      </c>
      <c r="I631">
        <f>3*Merge7[[#This Row],[PRCount_W1]]+Merge7[[#This Row],[IssueCount_W1]]+Merge7[[#This Row],[CommitCount_W1]]</f>
        <v>0</v>
      </c>
      <c r="J631">
        <f>3*Merge7[[#This Row],[PRCountW2]]+Merge7[[#This Row],[IssueCountW2]]+Merge7[[#This Row],[CommitCountW2]]</f>
        <v>3</v>
      </c>
      <c r="K63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631">
        <f>SUM(Merge7[[#This Row],[PRCount_W1]:[CommitCount_W1]])</f>
        <v>0</v>
      </c>
      <c r="M631">
        <f>SUM(Merge7[[#This Row],[PRCountW2]:[CommitCountW2]])</f>
        <v>3</v>
      </c>
    </row>
    <row r="632" spans="1:13" x14ac:dyDescent="0.35">
      <c r="A632" t="s">
        <v>2706</v>
      </c>
      <c r="F632">
        <v>3</v>
      </c>
      <c r="H632">
        <v>0</v>
      </c>
      <c r="I632">
        <f>3*Merge7[[#This Row],[PRCount_W1]]+Merge7[[#This Row],[IssueCount_W1]]+Merge7[[#This Row],[CommitCount_W1]]</f>
        <v>0</v>
      </c>
      <c r="J632">
        <f>3*Merge7[[#This Row],[PRCountW2]]+Merge7[[#This Row],[IssueCountW2]]+Merge7[[#This Row],[CommitCountW2]]</f>
        <v>3</v>
      </c>
      <c r="K63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632">
        <f>SUM(Merge7[[#This Row],[PRCount_W1]:[CommitCount_W1]])</f>
        <v>0</v>
      </c>
      <c r="M632">
        <f>SUM(Merge7[[#This Row],[PRCountW2]:[CommitCountW2]])</f>
        <v>3</v>
      </c>
    </row>
    <row r="633" spans="1:13" x14ac:dyDescent="0.35">
      <c r="A633" t="s">
        <v>2707</v>
      </c>
      <c r="F633">
        <v>3</v>
      </c>
      <c r="H633">
        <v>0</v>
      </c>
      <c r="I633">
        <f>3*Merge7[[#This Row],[PRCount_W1]]+Merge7[[#This Row],[IssueCount_W1]]+Merge7[[#This Row],[CommitCount_W1]]</f>
        <v>0</v>
      </c>
      <c r="J633">
        <f>3*Merge7[[#This Row],[PRCountW2]]+Merge7[[#This Row],[IssueCountW2]]+Merge7[[#This Row],[CommitCountW2]]</f>
        <v>3</v>
      </c>
      <c r="K63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633">
        <f>SUM(Merge7[[#This Row],[PRCount_W1]:[CommitCount_W1]])</f>
        <v>0</v>
      </c>
      <c r="M633">
        <f>SUM(Merge7[[#This Row],[PRCountW2]:[CommitCountW2]])</f>
        <v>3</v>
      </c>
    </row>
    <row r="634" spans="1:13" x14ac:dyDescent="0.35">
      <c r="A634" t="s">
        <v>2708</v>
      </c>
      <c r="F634">
        <v>3</v>
      </c>
      <c r="H634">
        <v>0</v>
      </c>
      <c r="I634">
        <f>3*Merge7[[#This Row],[PRCount_W1]]+Merge7[[#This Row],[IssueCount_W1]]+Merge7[[#This Row],[CommitCount_W1]]</f>
        <v>0</v>
      </c>
      <c r="J634">
        <f>3*Merge7[[#This Row],[PRCountW2]]+Merge7[[#This Row],[IssueCountW2]]+Merge7[[#This Row],[CommitCountW2]]</f>
        <v>3</v>
      </c>
      <c r="K63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634">
        <f>SUM(Merge7[[#This Row],[PRCount_W1]:[CommitCount_W1]])</f>
        <v>0</v>
      </c>
      <c r="M634">
        <f>SUM(Merge7[[#This Row],[PRCountW2]:[CommitCountW2]])</f>
        <v>3</v>
      </c>
    </row>
    <row r="635" spans="1:13" x14ac:dyDescent="0.35">
      <c r="A635" t="s">
        <v>2709</v>
      </c>
      <c r="F635">
        <v>3</v>
      </c>
      <c r="H635">
        <v>0</v>
      </c>
      <c r="I635">
        <f>3*Merge7[[#This Row],[PRCount_W1]]+Merge7[[#This Row],[IssueCount_W1]]+Merge7[[#This Row],[CommitCount_W1]]</f>
        <v>0</v>
      </c>
      <c r="J635">
        <f>3*Merge7[[#This Row],[PRCountW2]]+Merge7[[#This Row],[IssueCountW2]]+Merge7[[#This Row],[CommitCountW2]]</f>
        <v>3</v>
      </c>
      <c r="K63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635">
        <f>SUM(Merge7[[#This Row],[PRCount_W1]:[CommitCount_W1]])</f>
        <v>0</v>
      </c>
      <c r="M635">
        <f>SUM(Merge7[[#This Row],[PRCountW2]:[CommitCountW2]])</f>
        <v>3</v>
      </c>
    </row>
    <row r="636" spans="1:13" x14ac:dyDescent="0.35">
      <c r="A636" t="s">
        <v>2710</v>
      </c>
      <c r="F636">
        <v>3</v>
      </c>
      <c r="H636">
        <v>0</v>
      </c>
      <c r="I636">
        <f>3*Merge7[[#This Row],[PRCount_W1]]+Merge7[[#This Row],[IssueCount_W1]]+Merge7[[#This Row],[CommitCount_W1]]</f>
        <v>0</v>
      </c>
      <c r="J636">
        <f>3*Merge7[[#This Row],[PRCountW2]]+Merge7[[#This Row],[IssueCountW2]]+Merge7[[#This Row],[CommitCountW2]]</f>
        <v>3</v>
      </c>
      <c r="K63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636">
        <f>SUM(Merge7[[#This Row],[PRCount_W1]:[CommitCount_W1]])</f>
        <v>0</v>
      </c>
      <c r="M636">
        <f>SUM(Merge7[[#This Row],[PRCountW2]:[CommitCountW2]])</f>
        <v>3</v>
      </c>
    </row>
    <row r="637" spans="1:13" x14ac:dyDescent="0.35">
      <c r="A637" t="s">
        <v>2711</v>
      </c>
      <c r="F637">
        <v>3</v>
      </c>
      <c r="H637">
        <v>0</v>
      </c>
      <c r="I637">
        <f>3*Merge7[[#This Row],[PRCount_W1]]+Merge7[[#This Row],[IssueCount_W1]]+Merge7[[#This Row],[CommitCount_W1]]</f>
        <v>0</v>
      </c>
      <c r="J637">
        <f>3*Merge7[[#This Row],[PRCountW2]]+Merge7[[#This Row],[IssueCountW2]]+Merge7[[#This Row],[CommitCountW2]]</f>
        <v>3</v>
      </c>
      <c r="K63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637">
        <f>SUM(Merge7[[#This Row],[PRCount_W1]:[CommitCount_W1]])</f>
        <v>0</v>
      </c>
      <c r="M637">
        <f>SUM(Merge7[[#This Row],[PRCountW2]:[CommitCountW2]])</f>
        <v>3</v>
      </c>
    </row>
    <row r="638" spans="1:13" x14ac:dyDescent="0.35">
      <c r="A638" t="s">
        <v>2712</v>
      </c>
      <c r="F638">
        <v>3</v>
      </c>
      <c r="H638">
        <v>0</v>
      </c>
      <c r="I638">
        <f>3*Merge7[[#This Row],[PRCount_W1]]+Merge7[[#This Row],[IssueCount_W1]]+Merge7[[#This Row],[CommitCount_W1]]</f>
        <v>0</v>
      </c>
      <c r="J638">
        <f>3*Merge7[[#This Row],[PRCountW2]]+Merge7[[#This Row],[IssueCountW2]]+Merge7[[#This Row],[CommitCountW2]]</f>
        <v>3</v>
      </c>
      <c r="K63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638">
        <f>SUM(Merge7[[#This Row],[PRCount_W1]:[CommitCount_W1]])</f>
        <v>0</v>
      </c>
      <c r="M638">
        <f>SUM(Merge7[[#This Row],[PRCountW2]:[CommitCountW2]])</f>
        <v>3</v>
      </c>
    </row>
    <row r="639" spans="1:13" x14ac:dyDescent="0.35">
      <c r="A639" t="s">
        <v>2713</v>
      </c>
      <c r="F639">
        <v>3</v>
      </c>
      <c r="H639">
        <v>0</v>
      </c>
      <c r="I639">
        <f>3*Merge7[[#This Row],[PRCount_W1]]+Merge7[[#This Row],[IssueCount_W1]]+Merge7[[#This Row],[CommitCount_W1]]</f>
        <v>0</v>
      </c>
      <c r="J639">
        <f>3*Merge7[[#This Row],[PRCountW2]]+Merge7[[#This Row],[IssueCountW2]]+Merge7[[#This Row],[CommitCountW2]]</f>
        <v>3</v>
      </c>
      <c r="K63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639">
        <f>SUM(Merge7[[#This Row],[PRCount_W1]:[CommitCount_W1]])</f>
        <v>0</v>
      </c>
      <c r="M639">
        <f>SUM(Merge7[[#This Row],[PRCountW2]:[CommitCountW2]])</f>
        <v>3</v>
      </c>
    </row>
    <row r="640" spans="1:13" x14ac:dyDescent="0.35">
      <c r="A640" t="s">
        <v>2714</v>
      </c>
      <c r="F640">
        <v>3</v>
      </c>
      <c r="H640">
        <v>0</v>
      </c>
      <c r="I640">
        <f>3*Merge7[[#This Row],[PRCount_W1]]+Merge7[[#This Row],[IssueCount_W1]]+Merge7[[#This Row],[CommitCount_W1]]</f>
        <v>0</v>
      </c>
      <c r="J640">
        <f>3*Merge7[[#This Row],[PRCountW2]]+Merge7[[#This Row],[IssueCountW2]]+Merge7[[#This Row],[CommitCountW2]]</f>
        <v>3</v>
      </c>
      <c r="K64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640">
        <f>SUM(Merge7[[#This Row],[PRCount_W1]:[CommitCount_W1]])</f>
        <v>0</v>
      </c>
      <c r="M640">
        <f>SUM(Merge7[[#This Row],[PRCountW2]:[CommitCountW2]])</f>
        <v>3</v>
      </c>
    </row>
    <row r="641" spans="1:13" x14ac:dyDescent="0.35">
      <c r="A641" t="s">
        <v>2715</v>
      </c>
      <c r="F641">
        <v>3</v>
      </c>
      <c r="H641">
        <v>0</v>
      </c>
      <c r="I641">
        <f>3*Merge7[[#This Row],[PRCount_W1]]+Merge7[[#This Row],[IssueCount_W1]]+Merge7[[#This Row],[CommitCount_W1]]</f>
        <v>0</v>
      </c>
      <c r="J641">
        <f>3*Merge7[[#This Row],[PRCountW2]]+Merge7[[#This Row],[IssueCountW2]]+Merge7[[#This Row],[CommitCountW2]]</f>
        <v>3</v>
      </c>
      <c r="K64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641">
        <f>SUM(Merge7[[#This Row],[PRCount_W1]:[CommitCount_W1]])</f>
        <v>0</v>
      </c>
      <c r="M641">
        <f>SUM(Merge7[[#This Row],[PRCountW2]:[CommitCountW2]])</f>
        <v>3</v>
      </c>
    </row>
    <row r="642" spans="1:13" x14ac:dyDescent="0.35">
      <c r="A642" t="s">
        <v>2716</v>
      </c>
      <c r="F642">
        <v>3</v>
      </c>
      <c r="H642">
        <v>0</v>
      </c>
      <c r="I642">
        <f>3*Merge7[[#This Row],[PRCount_W1]]+Merge7[[#This Row],[IssueCount_W1]]+Merge7[[#This Row],[CommitCount_W1]]</f>
        <v>0</v>
      </c>
      <c r="J642">
        <f>3*Merge7[[#This Row],[PRCountW2]]+Merge7[[#This Row],[IssueCountW2]]+Merge7[[#This Row],[CommitCountW2]]</f>
        <v>3</v>
      </c>
      <c r="K64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642">
        <f>SUM(Merge7[[#This Row],[PRCount_W1]:[CommitCount_W1]])</f>
        <v>0</v>
      </c>
      <c r="M642">
        <f>SUM(Merge7[[#This Row],[PRCountW2]:[CommitCountW2]])</f>
        <v>3</v>
      </c>
    </row>
    <row r="643" spans="1:13" x14ac:dyDescent="0.35">
      <c r="A643" t="s">
        <v>2717</v>
      </c>
      <c r="F643">
        <v>3</v>
      </c>
      <c r="H643">
        <v>0</v>
      </c>
      <c r="I643">
        <f>3*Merge7[[#This Row],[PRCount_W1]]+Merge7[[#This Row],[IssueCount_W1]]+Merge7[[#This Row],[CommitCount_W1]]</f>
        <v>0</v>
      </c>
      <c r="J643">
        <f>3*Merge7[[#This Row],[PRCountW2]]+Merge7[[#This Row],[IssueCountW2]]+Merge7[[#This Row],[CommitCountW2]]</f>
        <v>3</v>
      </c>
      <c r="K64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643">
        <f>SUM(Merge7[[#This Row],[PRCount_W1]:[CommitCount_W1]])</f>
        <v>0</v>
      </c>
      <c r="M643">
        <f>SUM(Merge7[[#This Row],[PRCountW2]:[CommitCountW2]])</f>
        <v>3</v>
      </c>
    </row>
    <row r="644" spans="1:13" x14ac:dyDescent="0.35">
      <c r="A644" t="s">
        <v>2718</v>
      </c>
      <c r="F644">
        <v>3</v>
      </c>
      <c r="H644">
        <v>0</v>
      </c>
      <c r="I644">
        <f>3*Merge7[[#This Row],[PRCount_W1]]+Merge7[[#This Row],[IssueCount_W1]]+Merge7[[#This Row],[CommitCount_W1]]</f>
        <v>0</v>
      </c>
      <c r="J644">
        <f>3*Merge7[[#This Row],[PRCountW2]]+Merge7[[#This Row],[IssueCountW2]]+Merge7[[#This Row],[CommitCountW2]]</f>
        <v>3</v>
      </c>
      <c r="K64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644">
        <f>SUM(Merge7[[#This Row],[PRCount_W1]:[CommitCount_W1]])</f>
        <v>0</v>
      </c>
      <c r="M644">
        <f>SUM(Merge7[[#This Row],[PRCountW2]:[CommitCountW2]])</f>
        <v>3</v>
      </c>
    </row>
    <row r="645" spans="1:13" x14ac:dyDescent="0.35">
      <c r="A645" t="s">
        <v>2719</v>
      </c>
      <c r="F645">
        <v>3</v>
      </c>
      <c r="H645">
        <v>0</v>
      </c>
      <c r="I645">
        <f>3*Merge7[[#This Row],[PRCount_W1]]+Merge7[[#This Row],[IssueCount_W1]]+Merge7[[#This Row],[CommitCount_W1]]</f>
        <v>0</v>
      </c>
      <c r="J645">
        <f>3*Merge7[[#This Row],[PRCountW2]]+Merge7[[#This Row],[IssueCountW2]]+Merge7[[#This Row],[CommitCountW2]]</f>
        <v>3</v>
      </c>
      <c r="K64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645">
        <f>SUM(Merge7[[#This Row],[PRCount_W1]:[CommitCount_W1]])</f>
        <v>0</v>
      </c>
      <c r="M645">
        <f>SUM(Merge7[[#This Row],[PRCountW2]:[CommitCountW2]])</f>
        <v>3</v>
      </c>
    </row>
    <row r="646" spans="1:13" x14ac:dyDescent="0.35">
      <c r="A646" t="s">
        <v>2720</v>
      </c>
      <c r="F646">
        <v>3</v>
      </c>
      <c r="H646">
        <v>0</v>
      </c>
      <c r="I646">
        <f>3*Merge7[[#This Row],[PRCount_W1]]+Merge7[[#This Row],[IssueCount_W1]]+Merge7[[#This Row],[CommitCount_W1]]</f>
        <v>0</v>
      </c>
      <c r="J646">
        <f>3*Merge7[[#This Row],[PRCountW2]]+Merge7[[#This Row],[IssueCountW2]]+Merge7[[#This Row],[CommitCountW2]]</f>
        <v>3</v>
      </c>
      <c r="K64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646">
        <f>SUM(Merge7[[#This Row],[PRCount_W1]:[CommitCount_W1]])</f>
        <v>0</v>
      </c>
      <c r="M646">
        <f>SUM(Merge7[[#This Row],[PRCountW2]:[CommitCountW2]])</f>
        <v>3</v>
      </c>
    </row>
    <row r="647" spans="1:13" x14ac:dyDescent="0.35">
      <c r="A647" t="s">
        <v>2721</v>
      </c>
      <c r="F647">
        <v>3</v>
      </c>
      <c r="H647">
        <v>0</v>
      </c>
      <c r="I647">
        <f>3*Merge7[[#This Row],[PRCount_W1]]+Merge7[[#This Row],[IssueCount_W1]]+Merge7[[#This Row],[CommitCount_W1]]</f>
        <v>0</v>
      </c>
      <c r="J647">
        <f>3*Merge7[[#This Row],[PRCountW2]]+Merge7[[#This Row],[IssueCountW2]]+Merge7[[#This Row],[CommitCountW2]]</f>
        <v>3</v>
      </c>
      <c r="K64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647">
        <f>SUM(Merge7[[#This Row],[PRCount_W1]:[CommitCount_W1]])</f>
        <v>0</v>
      </c>
      <c r="M647">
        <f>SUM(Merge7[[#This Row],[PRCountW2]:[CommitCountW2]])</f>
        <v>3</v>
      </c>
    </row>
    <row r="648" spans="1:13" x14ac:dyDescent="0.35">
      <c r="A648" t="s">
        <v>2722</v>
      </c>
      <c r="F648">
        <v>3</v>
      </c>
      <c r="H648">
        <v>0</v>
      </c>
      <c r="I648">
        <f>3*Merge7[[#This Row],[PRCount_W1]]+Merge7[[#This Row],[IssueCount_W1]]+Merge7[[#This Row],[CommitCount_W1]]</f>
        <v>0</v>
      </c>
      <c r="J648">
        <f>3*Merge7[[#This Row],[PRCountW2]]+Merge7[[#This Row],[IssueCountW2]]+Merge7[[#This Row],[CommitCountW2]]</f>
        <v>3</v>
      </c>
      <c r="K64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648">
        <f>SUM(Merge7[[#This Row],[PRCount_W1]:[CommitCount_W1]])</f>
        <v>0</v>
      </c>
      <c r="M648">
        <f>SUM(Merge7[[#This Row],[PRCountW2]:[CommitCountW2]])</f>
        <v>3</v>
      </c>
    </row>
    <row r="649" spans="1:13" x14ac:dyDescent="0.35">
      <c r="A649" t="s">
        <v>2723</v>
      </c>
      <c r="F649">
        <v>3</v>
      </c>
      <c r="H649">
        <v>0</v>
      </c>
      <c r="I649">
        <f>3*Merge7[[#This Row],[PRCount_W1]]+Merge7[[#This Row],[IssueCount_W1]]+Merge7[[#This Row],[CommitCount_W1]]</f>
        <v>0</v>
      </c>
      <c r="J649">
        <f>3*Merge7[[#This Row],[PRCountW2]]+Merge7[[#This Row],[IssueCountW2]]+Merge7[[#This Row],[CommitCountW2]]</f>
        <v>3</v>
      </c>
      <c r="K64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649">
        <f>SUM(Merge7[[#This Row],[PRCount_W1]:[CommitCount_W1]])</f>
        <v>0</v>
      </c>
      <c r="M649">
        <f>SUM(Merge7[[#This Row],[PRCountW2]:[CommitCountW2]])</f>
        <v>3</v>
      </c>
    </row>
    <row r="650" spans="1:13" x14ac:dyDescent="0.35">
      <c r="A650" t="s">
        <v>2724</v>
      </c>
      <c r="F650">
        <v>3</v>
      </c>
      <c r="H650">
        <v>0</v>
      </c>
      <c r="I650">
        <f>3*Merge7[[#This Row],[PRCount_W1]]+Merge7[[#This Row],[IssueCount_W1]]+Merge7[[#This Row],[CommitCount_W1]]</f>
        <v>0</v>
      </c>
      <c r="J650">
        <f>3*Merge7[[#This Row],[PRCountW2]]+Merge7[[#This Row],[IssueCountW2]]+Merge7[[#This Row],[CommitCountW2]]</f>
        <v>3</v>
      </c>
      <c r="K65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650">
        <f>SUM(Merge7[[#This Row],[PRCount_W1]:[CommitCount_W1]])</f>
        <v>0</v>
      </c>
      <c r="M650">
        <f>SUM(Merge7[[#This Row],[PRCountW2]:[CommitCountW2]])</f>
        <v>3</v>
      </c>
    </row>
    <row r="651" spans="1:13" x14ac:dyDescent="0.35">
      <c r="A651" t="s">
        <v>2725</v>
      </c>
      <c r="F651">
        <v>3</v>
      </c>
      <c r="H651">
        <v>0</v>
      </c>
      <c r="I651">
        <f>3*Merge7[[#This Row],[PRCount_W1]]+Merge7[[#This Row],[IssueCount_W1]]+Merge7[[#This Row],[CommitCount_W1]]</f>
        <v>0</v>
      </c>
      <c r="J651">
        <f>3*Merge7[[#This Row],[PRCountW2]]+Merge7[[#This Row],[IssueCountW2]]+Merge7[[#This Row],[CommitCountW2]]</f>
        <v>3</v>
      </c>
      <c r="K65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651">
        <f>SUM(Merge7[[#This Row],[PRCount_W1]:[CommitCount_W1]])</f>
        <v>0</v>
      </c>
      <c r="M651">
        <f>SUM(Merge7[[#This Row],[PRCountW2]:[CommitCountW2]])</f>
        <v>3</v>
      </c>
    </row>
    <row r="652" spans="1:13" x14ac:dyDescent="0.35">
      <c r="A652" t="s">
        <v>2726</v>
      </c>
      <c r="F652">
        <v>3</v>
      </c>
      <c r="H652">
        <v>0</v>
      </c>
      <c r="I652">
        <f>3*Merge7[[#This Row],[PRCount_W1]]+Merge7[[#This Row],[IssueCount_W1]]+Merge7[[#This Row],[CommitCount_W1]]</f>
        <v>0</v>
      </c>
      <c r="J652">
        <f>3*Merge7[[#This Row],[PRCountW2]]+Merge7[[#This Row],[IssueCountW2]]+Merge7[[#This Row],[CommitCountW2]]</f>
        <v>3</v>
      </c>
      <c r="K65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652">
        <f>SUM(Merge7[[#This Row],[PRCount_W1]:[CommitCount_W1]])</f>
        <v>0</v>
      </c>
      <c r="M652">
        <f>SUM(Merge7[[#This Row],[PRCountW2]:[CommitCountW2]])</f>
        <v>3</v>
      </c>
    </row>
    <row r="653" spans="1:13" x14ac:dyDescent="0.35">
      <c r="A653" t="s">
        <v>2727</v>
      </c>
      <c r="F653">
        <v>3</v>
      </c>
      <c r="H653">
        <v>0</v>
      </c>
      <c r="I653">
        <f>3*Merge7[[#This Row],[PRCount_W1]]+Merge7[[#This Row],[IssueCount_W1]]+Merge7[[#This Row],[CommitCount_W1]]</f>
        <v>0</v>
      </c>
      <c r="J653">
        <f>3*Merge7[[#This Row],[PRCountW2]]+Merge7[[#This Row],[IssueCountW2]]+Merge7[[#This Row],[CommitCountW2]]</f>
        <v>3</v>
      </c>
      <c r="K65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653">
        <f>SUM(Merge7[[#This Row],[PRCount_W1]:[CommitCount_W1]])</f>
        <v>0</v>
      </c>
      <c r="M653">
        <f>SUM(Merge7[[#This Row],[PRCountW2]:[CommitCountW2]])</f>
        <v>3</v>
      </c>
    </row>
    <row r="654" spans="1:13" x14ac:dyDescent="0.35">
      <c r="A654" t="s">
        <v>2728</v>
      </c>
      <c r="F654">
        <v>3</v>
      </c>
      <c r="H654">
        <v>0</v>
      </c>
      <c r="I654">
        <f>3*Merge7[[#This Row],[PRCount_W1]]+Merge7[[#This Row],[IssueCount_W1]]+Merge7[[#This Row],[CommitCount_W1]]</f>
        <v>0</v>
      </c>
      <c r="J654">
        <f>3*Merge7[[#This Row],[PRCountW2]]+Merge7[[#This Row],[IssueCountW2]]+Merge7[[#This Row],[CommitCountW2]]</f>
        <v>3</v>
      </c>
      <c r="K65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654">
        <f>SUM(Merge7[[#This Row],[PRCount_W1]:[CommitCount_W1]])</f>
        <v>0</v>
      </c>
      <c r="M654">
        <f>SUM(Merge7[[#This Row],[PRCountW2]:[CommitCountW2]])</f>
        <v>3</v>
      </c>
    </row>
    <row r="655" spans="1:13" x14ac:dyDescent="0.35">
      <c r="A655" t="s">
        <v>2729</v>
      </c>
      <c r="F655">
        <v>3</v>
      </c>
      <c r="H655">
        <v>0</v>
      </c>
      <c r="I655">
        <f>3*Merge7[[#This Row],[PRCount_W1]]+Merge7[[#This Row],[IssueCount_W1]]+Merge7[[#This Row],[CommitCount_W1]]</f>
        <v>0</v>
      </c>
      <c r="J655">
        <f>3*Merge7[[#This Row],[PRCountW2]]+Merge7[[#This Row],[IssueCountW2]]+Merge7[[#This Row],[CommitCountW2]]</f>
        <v>3</v>
      </c>
      <c r="K65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655">
        <f>SUM(Merge7[[#This Row],[PRCount_W1]:[CommitCount_W1]])</f>
        <v>0</v>
      </c>
      <c r="M655">
        <f>SUM(Merge7[[#This Row],[PRCountW2]:[CommitCountW2]])</f>
        <v>3</v>
      </c>
    </row>
    <row r="656" spans="1:13" x14ac:dyDescent="0.35">
      <c r="A656" t="s">
        <v>2730</v>
      </c>
      <c r="F656">
        <v>3</v>
      </c>
      <c r="H656">
        <v>0</v>
      </c>
      <c r="I656">
        <f>3*Merge7[[#This Row],[PRCount_W1]]+Merge7[[#This Row],[IssueCount_W1]]+Merge7[[#This Row],[CommitCount_W1]]</f>
        <v>0</v>
      </c>
      <c r="J656">
        <f>3*Merge7[[#This Row],[PRCountW2]]+Merge7[[#This Row],[IssueCountW2]]+Merge7[[#This Row],[CommitCountW2]]</f>
        <v>3</v>
      </c>
      <c r="K65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656">
        <f>SUM(Merge7[[#This Row],[PRCount_W1]:[CommitCount_W1]])</f>
        <v>0</v>
      </c>
      <c r="M656">
        <f>SUM(Merge7[[#This Row],[PRCountW2]:[CommitCountW2]])</f>
        <v>3</v>
      </c>
    </row>
    <row r="657" spans="1:13" x14ac:dyDescent="0.35">
      <c r="A657" t="s">
        <v>2526</v>
      </c>
      <c r="E657">
        <v>1</v>
      </c>
      <c r="F657">
        <v>1</v>
      </c>
      <c r="G657">
        <v>1</v>
      </c>
      <c r="H657">
        <v>0</v>
      </c>
      <c r="I657">
        <f>3*Merge7[[#This Row],[PRCount_W1]]+Merge7[[#This Row],[IssueCount_W1]]+Merge7[[#This Row],[CommitCount_W1]]</f>
        <v>0</v>
      </c>
      <c r="J657">
        <f>3*Merge7[[#This Row],[PRCountW2]]+Merge7[[#This Row],[IssueCountW2]]+Merge7[[#This Row],[CommitCountW2]]</f>
        <v>5</v>
      </c>
      <c r="K65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657">
        <f>SUM(Merge7[[#This Row],[PRCount_W1]:[CommitCount_W1]])</f>
        <v>0</v>
      </c>
      <c r="M657">
        <f>SUM(Merge7[[#This Row],[PRCountW2]:[CommitCountW2]])</f>
        <v>3</v>
      </c>
    </row>
    <row r="658" spans="1:13" x14ac:dyDescent="0.35">
      <c r="A658" t="s">
        <v>2563</v>
      </c>
      <c r="E658">
        <v>1</v>
      </c>
      <c r="F658">
        <v>1</v>
      </c>
      <c r="G658">
        <v>1</v>
      </c>
      <c r="H658">
        <v>1</v>
      </c>
      <c r="I658">
        <f>3*Merge7[[#This Row],[PRCount_W1]]+Merge7[[#This Row],[IssueCount_W1]]+Merge7[[#This Row],[CommitCount_W1]]</f>
        <v>0</v>
      </c>
      <c r="J658">
        <f>3*Merge7[[#This Row],[PRCountW2]]+Merge7[[#This Row],[IssueCountW2]]+Merge7[[#This Row],[CommitCountW2]]</f>
        <v>5</v>
      </c>
      <c r="K65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658">
        <f>SUM(Merge7[[#This Row],[PRCount_W1]:[CommitCount_W1]])</f>
        <v>0</v>
      </c>
      <c r="M658">
        <f>SUM(Merge7[[#This Row],[PRCountW2]:[CommitCountW2]])</f>
        <v>3</v>
      </c>
    </row>
    <row r="659" spans="1:13" x14ac:dyDescent="0.35">
      <c r="A659" t="s">
        <v>2627</v>
      </c>
      <c r="E659">
        <v>1</v>
      </c>
      <c r="F659">
        <v>1</v>
      </c>
      <c r="G659">
        <v>1</v>
      </c>
      <c r="H659">
        <v>0</v>
      </c>
      <c r="I659">
        <f>3*Merge7[[#This Row],[PRCount_W1]]+Merge7[[#This Row],[IssueCount_W1]]+Merge7[[#This Row],[CommitCount_W1]]</f>
        <v>0</v>
      </c>
      <c r="J659">
        <f>3*Merge7[[#This Row],[PRCountW2]]+Merge7[[#This Row],[IssueCountW2]]+Merge7[[#This Row],[CommitCountW2]]</f>
        <v>5</v>
      </c>
      <c r="K65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659">
        <f>SUM(Merge7[[#This Row],[PRCount_W1]:[CommitCount_W1]])</f>
        <v>0</v>
      </c>
      <c r="M659">
        <f>SUM(Merge7[[#This Row],[PRCountW2]:[CommitCountW2]])</f>
        <v>3</v>
      </c>
    </row>
    <row r="660" spans="1:13" x14ac:dyDescent="0.35">
      <c r="A660" t="s">
        <v>2476</v>
      </c>
      <c r="E660">
        <v>3</v>
      </c>
      <c r="H660">
        <v>0</v>
      </c>
      <c r="I660">
        <f>3*Merge7[[#This Row],[PRCount_W1]]+Merge7[[#This Row],[IssueCount_W1]]+Merge7[[#This Row],[CommitCount_W1]]</f>
        <v>0</v>
      </c>
      <c r="J660">
        <f>3*Merge7[[#This Row],[PRCountW2]]+Merge7[[#This Row],[IssueCountW2]]+Merge7[[#This Row],[CommitCountW2]]</f>
        <v>9</v>
      </c>
      <c r="K66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660">
        <f>SUM(Merge7[[#This Row],[PRCount_W1]:[CommitCount_W1]])</f>
        <v>0</v>
      </c>
      <c r="M660">
        <f>SUM(Merge7[[#This Row],[PRCountW2]:[CommitCountW2]])</f>
        <v>3</v>
      </c>
    </row>
    <row r="661" spans="1:13" x14ac:dyDescent="0.35">
      <c r="A661" t="s">
        <v>2481</v>
      </c>
      <c r="E661">
        <v>2</v>
      </c>
      <c r="G661">
        <v>1</v>
      </c>
      <c r="H661">
        <v>0</v>
      </c>
      <c r="I661">
        <f>3*Merge7[[#This Row],[PRCount_W1]]+Merge7[[#This Row],[IssueCount_W1]]+Merge7[[#This Row],[CommitCount_W1]]</f>
        <v>0</v>
      </c>
      <c r="J661">
        <f>3*Merge7[[#This Row],[PRCountW2]]+Merge7[[#This Row],[IssueCountW2]]+Merge7[[#This Row],[CommitCountW2]]</f>
        <v>7</v>
      </c>
      <c r="K66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661">
        <f>SUM(Merge7[[#This Row],[PRCount_W1]:[CommitCount_W1]])</f>
        <v>0</v>
      </c>
      <c r="M661">
        <f>SUM(Merge7[[#This Row],[PRCountW2]:[CommitCountW2]])</f>
        <v>3</v>
      </c>
    </row>
    <row r="662" spans="1:13" x14ac:dyDescent="0.35">
      <c r="A662" t="s">
        <v>2483</v>
      </c>
      <c r="E662">
        <v>2</v>
      </c>
      <c r="G662">
        <v>1</v>
      </c>
      <c r="H662">
        <v>0</v>
      </c>
      <c r="I662">
        <f>3*Merge7[[#This Row],[PRCount_W1]]+Merge7[[#This Row],[IssueCount_W1]]+Merge7[[#This Row],[CommitCount_W1]]</f>
        <v>0</v>
      </c>
      <c r="J662">
        <f>3*Merge7[[#This Row],[PRCountW2]]+Merge7[[#This Row],[IssueCountW2]]+Merge7[[#This Row],[CommitCountW2]]</f>
        <v>7</v>
      </c>
      <c r="K66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662">
        <f>SUM(Merge7[[#This Row],[PRCount_W1]:[CommitCount_W1]])</f>
        <v>0</v>
      </c>
      <c r="M662">
        <f>SUM(Merge7[[#This Row],[PRCountW2]:[CommitCountW2]])</f>
        <v>3</v>
      </c>
    </row>
    <row r="663" spans="1:13" x14ac:dyDescent="0.35">
      <c r="A663" t="s">
        <v>2492</v>
      </c>
      <c r="E663">
        <v>2</v>
      </c>
      <c r="G663">
        <v>1</v>
      </c>
      <c r="H663">
        <v>1</v>
      </c>
      <c r="I663">
        <f>3*Merge7[[#This Row],[PRCount_W1]]+Merge7[[#This Row],[IssueCount_W1]]+Merge7[[#This Row],[CommitCount_W1]]</f>
        <v>0</v>
      </c>
      <c r="J663">
        <f>3*Merge7[[#This Row],[PRCountW2]]+Merge7[[#This Row],[IssueCountW2]]+Merge7[[#This Row],[CommitCountW2]]</f>
        <v>7</v>
      </c>
      <c r="K66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663">
        <f>SUM(Merge7[[#This Row],[PRCount_W1]:[CommitCount_W1]])</f>
        <v>0</v>
      </c>
      <c r="M663">
        <f>SUM(Merge7[[#This Row],[PRCountW2]:[CommitCountW2]])</f>
        <v>3</v>
      </c>
    </row>
    <row r="664" spans="1:13" x14ac:dyDescent="0.35">
      <c r="A664" t="s">
        <v>2495</v>
      </c>
      <c r="E664">
        <v>2</v>
      </c>
      <c r="G664">
        <v>1</v>
      </c>
      <c r="H664">
        <v>0</v>
      </c>
      <c r="I664">
        <f>3*Merge7[[#This Row],[PRCount_W1]]+Merge7[[#This Row],[IssueCount_W1]]+Merge7[[#This Row],[CommitCount_W1]]</f>
        <v>0</v>
      </c>
      <c r="J664">
        <f>3*Merge7[[#This Row],[PRCountW2]]+Merge7[[#This Row],[IssueCountW2]]+Merge7[[#This Row],[CommitCountW2]]</f>
        <v>7</v>
      </c>
      <c r="K66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664">
        <f>SUM(Merge7[[#This Row],[PRCount_W1]:[CommitCount_W1]])</f>
        <v>0</v>
      </c>
      <c r="M664">
        <f>SUM(Merge7[[#This Row],[PRCountW2]:[CommitCountW2]])</f>
        <v>3</v>
      </c>
    </row>
    <row r="665" spans="1:13" x14ac:dyDescent="0.35">
      <c r="A665" t="s">
        <v>2496</v>
      </c>
      <c r="E665">
        <v>2</v>
      </c>
      <c r="G665">
        <v>1</v>
      </c>
      <c r="H665">
        <v>0</v>
      </c>
      <c r="I665">
        <f>3*Merge7[[#This Row],[PRCount_W1]]+Merge7[[#This Row],[IssueCount_W1]]+Merge7[[#This Row],[CommitCount_W1]]</f>
        <v>0</v>
      </c>
      <c r="J665">
        <f>3*Merge7[[#This Row],[PRCountW2]]+Merge7[[#This Row],[IssueCountW2]]+Merge7[[#This Row],[CommitCountW2]]</f>
        <v>7</v>
      </c>
      <c r="K66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665">
        <f>SUM(Merge7[[#This Row],[PRCount_W1]:[CommitCount_W1]])</f>
        <v>0</v>
      </c>
      <c r="M665">
        <f>SUM(Merge7[[#This Row],[PRCountW2]:[CommitCountW2]])</f>
        <v>3</v>
      </c>
    </row>
    <row r="666" spans="1:13" x14ac:dyDescent="0.35">
      <c r="A666" t="s">
        <v>2508</v>
      </c>
      <c r="E666">
        <v>2</v>
      </c>
      <c r="G666">
        <v>1</v>
      </c>
      <c r="H666">
        <v>0</v>
      </c>
      <c r="I666">
        <f>3*Merge7[[#This Row],[PRCount_W1]]+Merge7[[#This Row],[IssueCount_W1]]+Merge7[[#This Row],[CommitCount_W1]]</f>
        <v>0</v>
      </c>
      <c r="J666">
        <f>3*Merge7[[#This Row],[PRCountW2]]+Merge7[[#This Row],[IssueCountW2]]+Merge7[[#This Row],[CommitCountW2]]</f>
        <v>7</v>
      </c>
      <c r="K66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666">
        <f>SUM(Merge7[[#This Row],[PRCount_W1]:[CommitCount_W1]])</f>
        <v>0</v>
      </c>
      <c r="M666">
        <f>SUM(Merge7[[#This Row],[PRCountW2]:[CommitCountW2]])</f>
        <v>3</v>
      </c>
    </row>
    <row r="667" spans="1:13" x14ac:dyDescent="0.35">
      <c r="A667" t="s">
        <v>2513</v>
      </c>
      <c r="E667">
        <v>2</v>
      </c>
      <c r="G667">
        <v>1</v>
      </c>
      <c r="H667">
        <v>0</v>
      </c>
      <c r="I667">
        <f>3*Merge7[[#This Row],[PRCount_W1]]+Merge7[[#This Row],[IssueCount_W1]]+Merge7[[#This Row],[CommitCount_W1]]</f>
        <v>0</v>
      </c>
      <c r="J667">
        <f>3*Merge7[[#This Row],[PRCountW2]]+Merge7[[#This Row],[IssueCountW2]]+Merge7[[#This Row],[CommitCountW2]]</f>
        <v>7</v>
      </c>
      <c r="K66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667">
        <f>SUM(Merge7[[#This Row],[PRCount_W1]:[CommitCount_W1]])</f>
        <v>0</v>
      </c>
      <c r="M667">
        <f>SUM(Merge7[[#This Row],[PRCountW2]:[CommitCountW2]])</f>
        <v>3</v>
      </c>
    </row>
    <row r="668" spans="1:13" x14ac:dyDescent="0.35">
      <c r="A668" t="s">
        <v>2523</v>
      </c>
      <c r="E668">
        <v>1</v>
      </c>
      <c r="G668">
        <v>2</v>
      </c>
      <c r="H668">
        <v>0</v>
      </c>
      <c r="I668">
        <f>3*Merge7[[#This Row],[PRCount_W1]]+Merge7[[#This Row],[IssueCount_W1]]+Merge7[[#This Row],[CommitCount_W1]]</f>
        <v>0</v>
      </c>
      <c r="J668">
        <f>3*Merge7[[#This Row],[PRCountW2]]+Merge7[[#This Row],[IssueCountW2]]+Merge7[[#This Row],[CommitCountW2]]</f>
        <v>5</v>
      </c>
      <c r="K66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668">
        <f>SUM(Merge7[[#This Row],[PRCount_W1]:[CommitCount_W1]])</f>
        <v>0</v>
      </c>
      <c r="M668">
        <f>SUM(Merge7[[#This Row],[PRCountW2]:[CommitCountW2]])</f>
        <v>3</v>
      </c>
    </row>
    <row r="669" spans="1:13" x14ac:dyDescent="0.35">
      <c r="A669" t="s">
        <v>2536</v>
      </c>
      <c r="E669">
        <v>1</v>
      </c>
      <c r="G669">
        <v>2</v>
      </c>
      <c r="H669">
        <v>0</v>
      </c>
      <c r="I669">
        <f>3*Merge7[[#This Row],[PRCount_W1]]+Merge7[[#This Row],[IssueCount_W1]]+Merge7[[#This Row],[CommitCount_W1]]</f>
        <v>0</v>
      </c>
      <c r="J669">
        <f>3*Merge7[[#This Row],[PRCountW2]]+Merge7[[#This Row],[IssueCountW2]]+Merge7[[#This Row],[CommitCountW2]]</f>
        <v>5</v>
      </c>
      <c r="K66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669">
        <f>SUM(Merge7[[#This Row],[PRCount_W1]:[CommitCount_W1]])</f>
        <v>0</v>
      </c>
      <c r="M669">
        <f>SUM(Merge7[[#This Row],[PRCountW2]:[CommitCountW2]])</f>
        <v>3</v>
      </c>
    </row>
    <row r="670" spans="1:13" x14ac:dyDescent="0.35">
      <c r="A670" t="s">
        <v>2541</v>
      </c>
      <c r="E670">
        <v>1</v>
      </c>
      <c r="G670">
        <v>2</v>
      </c>
      <c r="H670">
        <v>1</v>
      </c>
      <c r="I670">
        <f>3*Merge7[[#This Row],[PRCount_W1]]+Merge7[[#This Row],[IssueCount_W1]]+Merge7[[#This Row],[CommitCount_W1]]</f>
        <v>0</v>
      </c>
      <c r="J670">
        <f>3*Merge7[[#This Row],[PRCountW2]]+Merge7[[#This Row],[IssueCountW2]]+Merge7[[#This Row],[CommitCountW2]]</f>
        <v>5</v>
      </c>
      <c r="K67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670">
        <f>SUM(Merge7[[#This Row],[PRCount_W1]:[CommitCount_W1]])</f>
        <v>0</v>
      </c>
      <c r="M670">
        <f>SUM(Merge7[[#This Row],[PRCountW2]:[CommitCountW2]])</f>
        <v>3</v>
      </c>
    </row>
    <row r="671" spans="1:13" x14ac:dyDescent="0.35">
      <c r="A671" t="s">
        <v>2542</v>
      </c>
      <c r="E671">
        <v>1</v>
      </c>
      <c r="G671">
        <v>2</v>
      </c>
      <c r="H671">
        <v>0</v>
      </c>
      <c r="I671">
        <f>3*Merge7[[#This Row],[PRCount_W1]]+Merge7[[#This Row],[IssueCount_W1]]+Merge7[[#This Row],[CommitCount_W1]]</f>
        <v>0</v>
      </c>
      <c r="J671">
        <f>3*Merge7[[#This Row],[PRCountW2]]+Merge7[[#This Row],[IssueCountW2]]+Merge7[[#This Row],[CommitCountW2]]</f>
        <v>5</v>
      </c>
      <c r="K67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671">
        <f>SUM(Merge7[[#This Row],[PRCount_W1]:[CommitCount_W1]])</f>
        <v>0</v>
      </c>
      <c r="M671">
        <f>SUM(Merge7[[#This Row],[PRCountW2]:[CommitCountW2]])</f>
        <v>3</v>
      </c>
    </row>
    <row r="672" spans="1:13" x14ac:dyDescent="0.35">
      <c r="A672" t="s">
        <v>2545</v>
      </c>
      <c r="E672">
        <v>1</v>
      </c>
      <c r="G672">
        <v>2</v>
      </c>
      <c r="H672">
        <v>1</v>
      </c>
      <c r="I672">
        <f>3*Merge7[[#This Row],[PRCount_W1]]+Merge7[[#This Row],[IssueCount_W1]]+Merge7[[#This Row],[CommitCount_W1]]</f>
        <v>0</v>
      </c>
      <c r="J672">
        <f>3*Merge7[[#This Row],[PRCountW2]]+Merge7[[#This Row],[IssueCountW2]]+Merge7[[#This Row],[CommitCountW2]]</f>
        <v>5</v>
      </c>
      <c r="K67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672">
        <f>SUM(Merge7[[#This Row],[PRCount_W1]:[CommitCount_W1]])</f>
        <v>0</v>
      </c>
      <c r="M672">
        <f>SUM(Merge7[[#This Row],[PRCountW2]:[CommitCountW2]])</f>
        <v>3</v>
      </c>
    </row>
    <row r="673" spans="1:13" x14ac:dyDescent="0.35">
      <c r="A673" t="s">
        <v>2549</v>
      </c>
      <c r="E673">
        <v>1</v>
      </c>
      <c r="G673">
        <v>2</v>
      </c>
      <c r="H673">
        <v>1</v>
      </c>
      <c r="I673">
        <f>3*Merge7[[#This Row],[PRCount_W1]]+Merge7[[#This Row],[IssueCount_W1]]+Merge7[[#This Row],[CommitCount_W1]]</f>
        <v>0</v>
      </c>
      <c r="J673">
        <f>3*Merge7[[#This Row],[PRCountW2]]+Merge7[[#This Row],[IssueCountW2]]+Merge7[[#This Row],[CommitCountW2]]</f>
        <v>5</v>
      </c>
      <c r="K67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673">
        <f>SUM(Merge7[[#This Row],[PRCount_W1]:[CommitCount_W1]])</f>
        <v>0</v>
      </c>
      <c r="M673">
        <f>SUM(Merge7[[#This Row],[PRCountW2]:[CommitCountW2]])</f>
        <v>3</v>
      </c>
    </row>
    <row r="674" spans="1:13" x14ac:dyDescent="0.35">
      <c r="A674" t="s">
        <v>2553</v>
      </c>
      <c r="E674">
        <v>1</v>
      </c>
      <c r="G674">
        <v>2</v>
      </c>
      <c r="H674">
        <v>0</v>
      </c>
      <c r="I674">
        <f>3*Merge7[[#This Row],[PRCount_W1]]+Merge7[[#This Row],[IssueCount_W1]]+Merge7[[#This Row],[CommitCount_W1]]</f>
        <v>0</v>
      </c>
      <c r="J674">
        <f>3*Merge7[[#This Row],[PRCountW2]]+Merge7[[#This Row],[IssueCountW2]]+Merge7[[#This Row],[CommitCountW2]]</f>
        <v>5</v>
      </c>
      <c r="K67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674">
        <f>SUM(Merge7[[#This Row],[PRCount_W1]:[CommitCount_W1]])</f>
        <v>0</v>
      </c>
      <c r="M674">
        <f>SUM(Merge7[[#This Row],[PRCountW2]:[CommitCountW2]])</f>
        <v>3</v>
      </c>
    </row>
    <row r="675" spans="1:13" x14ac:dyDescent="0.35">
      <c r="A675" t="s">
        <v>2566</v>
      </c>
      <c r="E675">
        <v>1</v>
      </c>
      <c r="G675">
        <v>2</v>
      </c>
      <c r="H675">
        <v>0</v>
      </c>
      <c r="I675">
        <f>3*Merge7[[#This Row],[PRCount_W1]]+Merge7[[#This Row],[IssueCount_W1]]+Merge7[[#This Row],[CommitCount_W1]]</f>
        <v>0</v>
      </c>
      <c r="J675">
        <f>3*Merge7[[#This Row],[PRCountW2]]+Merge7[[#This Row],[IssueCountW2]]+Merge7[[#This Row],[CommitCountW2]]</f>
        <v>5</v>
      </c>
      <c r="K67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675">
        <f>SUM(Merge7[[#This Row],[PRCount_W1]:[CommitCount_W1]])</f>
        <v>0</v>
      </c>
      <c r="M675">
        <f>SUM(Merge7[[#This Row],[PRCountW2]:[CommitCountW2]])</f>
        <v>3</v>
      </c>
    </row>
    <row r="676" spans="1:13" x14ac:dyDescent="0.35">
      <c r="A676" t="s">
        <v>2576</v>
      </c>
      <c r="E676">
        <v>1</v>
      </c>
      <c r="G676">
        <v>2</v>
      </c>
      <c r="H676">
        <v>1</v>
      </c>
      <c r="I676">
        <f>3*Merge7[[#This Row],[PRCount_W1]]+Merge7[[#This Row],[IssueCount_W1]]+Merge7[[#This Row],[CommitCount_W1]]</f>
        <v>0</v>
      </c>
      <c r="J676">
        <f>3*Merge7[[#This Row],[PRCountW2]]+Merge7[[#This Row],[IssueCountW2]]+Merge7[[#This Row],[CommitCountW2]]</f>
        <v>5</v>
      </c>
      <c r="K67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676">
        <f>SUM(Merge7[[#This Row],[PRCount_W1]:[CommitCount_W1]])</f>
        <v>0</v>
      </c>
      <c r="M676">
        <f>SUM(Merge7[[#This Row],[PRCountW2]:[CommitCountW2]])</f>
        <v>3</v>
      </c>
    </row>
    <row r="677" spans="1:13" x14ac:dyDescent="0.35">
      <c r="A677" t="s">
        <v>2581</v>
      </c>
      <c r="E677">
        <v>1</v>
      </c>
      <c r="G677">
        <v>2</v>
      </c>
      <c r="H677">
        <v>0</v>
      </c>
      <c r="I677">
        <f>3*Merge7[[#This Row],[PRCount_W1]]+Merge7[[#This Row],[IssueCount_W1]]+Merge7[[#This Row],[CommitCount_W1]]</f>
        <v>0</v>
      </c>
      <c r="J677">
        <f>3*Merge7[[#This Row],[PRCountW2]]+Merge7[[#This Row],[IssueCountW2]]+Merge7[[#This Row],[CommitCountW2]]</f>
        <v>5</v>
      </c>
      <c r="K67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677">
        <f>SUM(Merge7[[#This Row],[PRCount_W1]:[CommitCount_W1]])</f>
        <v>0</v>
      </c>
      <c r="M677">
        <f>SUM(Merge7[[#This Row],[PRCountW2]:[CommitCountW2]])</f>
        <v>3</v>
      </c>
    </row>
    <row r="678" spans="1:13" x14ac:dyDescent="0.35">
      <c r="A678" t="s">
        <v>2584</v>
      </c>
      <c r="E678">
        <v>1</v>
      </c>
      <c r="G678">
        <v>2</v>
      </c>
      <c r="H678">
        <v>1</v>
      </c>
      <c r="I678">
        <f>3*Merge7[[#This Row],[PRCount_W1]]+Merge7[[#This Row],[IssueCount_W1]]+Merge7[[#This Row],[CommitCount_W1]]</f>
        <v>0</v>
      </c>
      <c r="J678">
        <f>3*Merge7[[#This Row],[PRCountW2]]+Merge7[[#This Row],[IssueCountW2]]+Merge7[[#This Row],[CommitCountW2]]</f>
        <v>5</v>
      </c>
      <c r="K67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678">
        <f>SUM(Merge7[[#This Row],[PRCount_W1]:[CommitCount_W1]])</f>
        <v>0</v>
      </c>
      <c r="M678">
        <f>SUM(Merge7[[#This Row],[PRCountW2]:[CommitCountW2]])</f>
        <v>3</v>
      </c>
    </row>
    <row r="679" spans="1:13" x14ac:dyDescent="0.35">
      <c r="A679" t="s">
        <v>2587</v>
      </c>
      <c r="E679">
        <v>1</v>
      </c>
      <c r="G679">
        <v>2</v>
      </c>
      <c r="H679">
        <v>1</v>
      </c>
      <c r="I679">
        <f>3*Merge7[[#This Row],[PRCount_W1]]+Merge7[[#This Row],[IssueCount_W1]]+Merge7[[#This Row],[CommitCount_W1]]</f>
        <v>0</v>
      </c>
      <c r="J679">
        <f>3*Merge7[[#This Row],[PRCountW2]]+Merge7[[#This Row],[IssueCountW2]]+Merge7[[#This Row],[CommitCountW2]]</f>
        <v>5</v>
      </c>
      <c r="K67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679">
        <f>SUM(Merge7[[#This Row],[PRCount_W1]:[CommitCount_W1]])</f>
        <v>0</v>
      </c>
      <c r="M679">
        <f>SUM(Merge7[[#This Row],[PRCountW2]:[CommitCountW2]])</f>
        <v>3</v>
      </c>
    </row>
    <row r="680" spans="1:13" x14ac:dyDescent="0.35">
      <c r="A680" t="s">
        <v>2598</v>
      </c>
      <c r="E680">
        <v>1</v>
      </c>
      <c r="G680">
        <v>2</v>
      </c>
      <c r="H680">
        <v>1</v>
      </c>
      <c r="I680">
        <f>3*Merge7[[#This Row],[PRCount_W1]]+Merge7[[#This Row],[IssueCount_W1]]+Merge7[[#This Row],[CommitCount_W1]]</f>
        <v>0</v>
      </c>
      <c r="J680">
        <f>3*Merge7[[#This Row],[PRCountW2]]+Merge7[[#This Row],[IssueCountW2]]+Merge7[[#This Row],[CommitCountW2]]</f>
        <v>5</v>
      </c>
      <c r="K68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680">
        <f>SUM(Merge7[[#This Row],[PRCount_W1]:[CommitCount_W1]])</f>
        <v>0</v>
      </c>
      <c r="M680">
        <f>SUM(Merge7[[#This Row],[PRCountW2]:[CommitCountW2]])</f>
        <v>3</v>
      </c>
    </row>
    <row r="681" spans="1:13" x14ac:dyDescent="0.35">
      <c r="A681" t="s">
        <v>2603</v>
      </c>
      <c r="E681">
        <v>1</v>
      </c>
      <c r="G681">
        <v>2</v>
      </c>
      <c r="H681">
        <v>1</v>
      </c>
      <c r="I681">
        <f>3*Merge7[[#This Row],[PRCount_W1]]+Merge7[[#This Row],[IssueCount_W1]]+Merge7[[#This Row],[CommitCount_W1]]</f>
        <v>0</v>
      </c>
      <c r="J681">
        <f>3*Merge7[[#This Row],[PRCountW2]]+Merge7[[#This Row],[IssueCountW2]]+Merge7[[#This Row],[CommitCountW2]]</f>
        <v>5</v>
      </c>
      <c r="K68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681">
        <f>SUM(Merge7[[#This Row],[PRCount_W1]:[CommitCount_W1]])</f>
        <v>0</v>
      </c>
      <c r="M681">
        <f>SUM(Merge7[[#This Row],[PRCountW2]:[CommitCountW2]])</f>
        <v>3</v>
      </c>
    </row>
    <row r="682" spans="1:13" x14ac:dyDescent="0.35">
      <c r="A682" t="s">
        <v>2608</v>
      </c>
      <c r="E682">
        <v>1</v>
      </c>
      <c r="G682">
        <v>2</v>
      </c>
      <c r="H682">
        <v>1</v>
      </c>
      <c r="I682">
        <f>3*Merge7[[#This Row],[PRCount_W1]]+Merge7[[#This Row],[IssueCount_W1]]+Merge7[[#This Row],[CommitCount_W1]]</f>
        <v>0</v>
      </c>
      <c r="J682">
        <f>3*Merge7[[#This Row],[PRCountW2]]+Merge7[[#This Row],[IssueCountW2]]+Merge7[[#This Row],[CommitCountW2]]</f>
        <v>5</v>
      </c>
      <c r="K68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682">
        <f>SUM(Merge7[[#This Row],[PRCount_W1]:[CommitCount_W1]])</f>
        <v>0</v>
      </c>
      <c r="M682">
        <f>SUM(Merge7[[#This Row],[PRCountW2]:[CommitCountW2]])</f>
        <v>3</v>
      </c>
    </row>
    <row r="683" spans="1:13" x14ac:dyDescent="0.35">
      <c r="A683" t="s">
        <v>2626</v>
      </c>
      <c r="E683">
        <v>1</v>
      </c>
      <c r="G683">
        <v>2</v>
      </c>
      <c r="H683">
        <v>1</v>
      </c>
      <c r="I683">
        <f>3*Merge7[[#This Row],[PRCount_W1]]+Merge7[[#This Row],[IssueCount_W1]]+Merge7[[#This Row],[CommitCount_W1]]</f>
        <v>0</v>
      </c>
      <c r="J683">
        <f>3*Merge7[[#This Row],[PRCountW2]]+Merge7[[#This Row],[IssueCountW2]]+Merge7[[#This Row],[CommitCountW2]]</f>
        <v>5</v>
      </c>
      <c r="K68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683">
        <f>SUM(Merge7[[#This Row],[PRCount_W1]:[CommitCount_W1]])</f>
        <v>0</v>
      </c>
      <c r="M683">
        <f>SUM(Merge7[[#This Row],[PRCountW2]:[CommitCountW2]])</f>
        <v>3</v>
      </c>
    </row>
    <row r="684" spans="1:13" x14ac:dyDescent="0.35">
      <c r="A684" t="s">
        <v>2640</v>
      </c>
      <c r="E684">
        <v>1</v>
      </c>
      <c r="G684">
        <v>2</v>
      </c>
      <c r="H684">
        <v>0</v>
      </c>
      <c r="I684">
        <f>3*Merge7[[#This Row],[PRCount_W1]]+Merge7[[#This Row],[IssueCount_W1]]+Merge7[[#This Row],[CommitCount_W1]]</f>
        <v>0</v>
      </c>
      <c r="J684">
        <f>3*Merge7[[#This Row],[PRCountW2]]+Merge7[[#This Row],[IssueCountW2]]+Merge7[[#This Row],[CommitCountW2]]</f>
        <v>5</v>
      </c>
      <c r="K68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684">
        <f>SUM(Merge7[[#This Row],[PRCount_W1]:[CommitCount_W1]])</f>
        <v>0</v>
      </c>
      <c r="M684">
        <f>SUM(Merge7[[#This Row],[PRCountW2]:[CommitCountW2]])</f>
        <v>3</v>
      </c>
    </row>
    <row r="685" spans="1:13" x14ac:dyDescent="0.35">
      <c r="A685" t="s">
        <v>2651</v>
      </c>
      <c r="E685">
        <v>1</v>
      </c>
      <c r="G685">
        <v>2</v>
      </c>
      <c r="H685">
        <v>0</v>
      </c>
      <c r="I685">
        <f>3*Merge7[[#This Row],[PRCount_W1]]+Merge7[[#This Row],[IssueCount_W1]]+Merge7[[#This Row],[CommitCount_W1]]</f>
        <v>0</v>
      </c>
      <c r="J685">
        <f>3*Merge7[[#This Row],[PRCountW2]]+Merge7[[#This Row],[IssueCountW2]]+Merge7[[#This Row],[CommitCountW2]]</f>
        <v>5</v>
      </c>
      <c r="K68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685">
        <f>SUM(Merge7[[#This Row],[PRCount_W1]:[CommitCount_W1]])</f>
        <v>0</v>
      </c>
      <c r="M685">
        <f>SUM(Merge7[[#This Row],[PRCountW2]:[CommitCountW2]])</f>
        <v>3</v>
      </c>
    </row>
    <row r="686" spans="1:13" x14ac:dyDescent="0.35">
      <c r="A686" t="s">
        <v>2656</v>
      </c>
      <c r="E686">
        <v>1</v>
      </c>
      <c r="G686">
        <v>2</v>
      </c>
      <c r="H686">
        <v>1</v>
      </c>
      <c r="I686">
        <f>3*Merge7[[#This Row],[PRCount_W1]]+Merge7[[#This Row],[IssueCount_W1]]+Merge7[[#This Row],[CommitCount_W1]]</f>
        <v>0</v>
      </c>
      <c r="J686">
        <f>3*Merge7[[#This Row],[PRCountW2]]+Merge7[[#This Row],[IssueCountW2]]+Merge7[[#This Row],[CommitCountW2]]</f>
        <v>5</v>
      </c>
      <c r="K68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686">
        <f>SUM(Merge7[[#This Row],[PRCount_W1]:[CommitCount_W1]])</f>
        <v>0</v>
      </c>
      <c r="M686">
        <f>SUM(Merge7[[#This Row],[PRCountW2]:[CommitCountW2]])</f>
        <v>3</v>
      </c>
    </row>
    <row r="687" spans="1:13" x14ac:dyDescent="0.35">
      <c r="A687" t="s">
        <v>2659</v>
      </c>
      <c r="E687">
        <v>1</v>
      </c>
      <c r="G687">
        <v>2</v>
      </c>
      <c r="H687">
        <v>0</v>
      </c>
      <c r="I687">
        <f>3*Merge7[[#This Row],[PRCount_W1]]+Merge7[[#This Row],[IssueCount_W1]]+Merge7[[#This Row],[CommitCount_W1]]</f>
        <v>0</v>
      </c>
      <c r="J687">
        <f>3*Merge7[[#This Row],[PRCountW2]]+Merge7[[#This Row],[IssueCountW2]]+Merge7[[#This Row],[CommitCountW2]]</f>
        <v>5</v>
      </c>
      <c r="K68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687">
        <f>SUM(Merge7[[#This Row],[PRCount_W1]:[CommitCount_W1]])</f>
        <v>0</v>
      </c>
      <c r="M687">
        <f>SUM(Merge7[[#This Row],[PRCountW2]:[CommitCountW2]])</f>
        <v>3</v>
      </c>
    </row>
    <row r="688" spans="1:13" x14ac:dyDescent="0.35">
      <c r="A688" t="s">
        <v>2667</v>
      </c>
      <c r="E688">
        <v>1</v>
      </c>
      <c r="G688">
        <v>2</v>
      </c>
      <c r="H688">
        <v>1</v>
      </c>
      <c r="I688">
        <f>3*Merge7[[#This Row],[PRCount_W1]]+Merge7[[#This Row],[IssueCount_W1]]+Merge7[[#This Row],[CommitCount_W1]]</f>
        <v>0</v>
      </c>
      <c r="J688">
        <f>3*Merge7[[#This Row],[PRCountW2]]+Merge7[[#This Row],[IssueCountW2]]+Merge7[[#This Row],[CommitCountW2]]</f>
        <v>5</v>
      </c>
      <c r="K68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688">
        <f>SUM(Merge7[[#This Row],[PRCount_W1]:[CommitCount_W1]])</f>
        <v>0</v>
      </c>
      <c r="M688">
        <f>SUM(Merge7[[#This Row],[PRCountW2]:[CommitCountW2]])</f>
        <v>3</v>
      </c>
    </row>
    <row r="689" spans="1:13" x14ac:dyDescent="0.35">
      <c r="A689" t="s">
        <v>2670</v>
      </c>
      <c r="E689">
        <v>1</v>
      </c>
      <c r="G689">
        <v>2</v>
      </c>
      <c r="H689">
        <v>0</v>
      </c>
      <c r="I689">
        <f>3*Merge7[[#This Row],[PRCount_W1]]+Merge7[[#This Row],[IssueCount_W1]]+Merge7[[#This Row],[CommitCount_W1]]</f>
        <v>0</v>
      </c>
      <c r="J689">
        <f>3*Merge7[[#This Row],[PRCountW2]]+Merge7[[#This Row],[IssueCountW2]]+Merge7[[#This Row],[CommitCountW2]]</f>
        <v>5</v>
      </c>
      <c r="K68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689">
        <f>SUM(Merge7[[#This Row],[PRCount_W1]:[CommitCount_W1]])</f>
        <v>0</v>
      </c>
      <c r="M689">
        <f>SUM(Merge7[[#This Row],[PRCountW2]:[CommitCountW2]])</f>
        <v>3</v>
      </c>
    </row>
    <row r="690" spans="1:13" x14ac:dyDescent="0.35">
      <c r="A690" t="s">
        <v>2683</v>
      </c>
      <c r="E690">
        <v>1</v>
      </c>
      <c r="G690">
        <v>2</v>
      </c>
      <c r="H690">
        <v>0</v>
      </c>
      <c r="I690">
        <f>3*Merge7[[#This Row],[PRCount_W1]]+Merge7[[#This Row],[IssueCount_W1]]+Merge7[[#This Row],[CommitCount_W1]]</f>
        <v>0</v>
      </c>
      <c r="J690">
        <f>3*Merge7[[#This Row],[PRCountW2]]+Merge7[[#This Row],[IssueCountW2]]+Merge7[[#This Row],[CommitCountW2]]</f>
        <v>5</v>
      </c>
      <c r="K69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690">
        <f>SUM(Merge7[[#This Row],[PRCount_W1]:[CommitCount_W1]])</f>
        <v>0</v>
      </c>
      <c r="M690">
        <f>SUM(Merge7[[#This Row],[PRCountW2]:[CommitCountW2]])</f>
        <v>3</v>
      </c>
    </row>
    <row r="691" spans="1:13" x14ac:dyDescent="0.35">
      <c r="A691" t="s">
        <v>2688</v>
      </c>
      <c r="E691">
        <v>1</v>
      </c>
      <c r="G691">
        <v>2</v>
      </c>
      <c r="H691">
        <v>1</v>
      </c>
      <c r="I691">
        <f>3*Merge7[[#This Row],[PRCount_W1]]+Merge7[[#This Row],[IssueCount_W1]]+Merge7[[#This Row],[CommitCount_W1]]</f>
        <v>0</v>
      </c>
      <c r="J691">
        <f>3*Merge7[[#This Row],[PRCountW2]]+Merge7[[#This Row],[IssueCountW2]]+Merge7[[#This Row],[CommitCountW2]]</f>
        <v>5</v>
      </c>
      <c r="K69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691">
        <f>SUM(Merge7[[#This Row],[PRCount_W1]:[CommitCount_W1]])</f>
        <v>0</v>
      </c>
      <c r="M691">
        <f>SUM(Merge7[[#This Row],[PRCountW2]:[CommitCountW2]])</f>
        <v>3</v>
      </c>
    </row>
    <row r="692" spans="1:13" x14ac:dyDescent="0.35">
      <c r="A692" t="s">
        <v>17</v>
      </c>
      <c r="C692">
        <v>4</v>
      </c>
      <c r="F692">
        <v>2</v>
      </c>
      <c r="H692">
        <v>0</v>
      </c>
      <c r="I692">
        <f>3*Merge7[[#This Row],[PRCount_W1]]+Merge7[[#This Row],[IssueCount_W1]]+Merge7[[#This Row],[CommitCount_W1]]</f>
        <v>4</v>
      </c>
      <c r="J692">
        <f>3*Merge7[[#This Row],[PRCountW2]]+Merge7[[#This Row],[IssueCountW2]]+Merge7[[#This Row],[CommitCountW2]]</f>
        <v>2</v>
      </c>
      <c r="K69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692">
        <f>SUM(Merge7[[#This Row],[PRCount_W1]:[CommitCount_W1]])</f>
        <v>4</v>
      </c>
      <c r="M692">
        <f>SUM(Merge7[[#This Row],[PRCountW2]:[CommitCountW2]])</f>
        <v>2</v>
      </c>
    </row>
    <row r="693" spans="1:13" x14ac:dyDescent="0.35">
      <c r="A693" t="s">
        <v>39</v>
      </c>
      <c r="C693">
        <v>3</v>
      </c>
      <c r="F693">
        <v>2</v>
      </c>
      <c r="H693">
        <v>0</v>
      </c>
      <c r="I693">
        <f>3*Merge7[[#This Row],[PRCount_W1]]+Merge7[[#This Row],[IssueCount_W1]]+Merge7[[#This Row],[CommitCount_W1]]</f>
        <v>3</v>
      </c>
      <c r="J693">
        <f>3*Merge7[[#This Row],[PRCountW2]]+Merge7[[#This Row],[IssueCountW2]]+Merge7[[#This Row],[CommitCountW2]]</f>
        <v>2</v>
      </c>
      <c r="K69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693">
        <f>SUM(Merge7[[#This Row],[PRCount_W1]:[CommitCount_W1]])</f>
        <v>3</v>
      </c>
      <c r="M693">
        <f>SUM(Merge7[[#This Row],[PRCountW2]:[CommitCountW2]])</f>
        <v>2</v>
      </c>
    </row>
    <row r="694" spans="1:13" x14ac:dyDescent="0.35">
      <c r="A694" t="s">
        <v>56</v>
      </c>
      <c r="C694">
        <v>3</v>
      </c>
      <c r="F694">
        <v>2</v>
      </c>
      <c r="H694">
        <v>0</v>
      </c>
      <c r="I694">
        <f>3*Merge7[[#This Row],[PRCount_W1]]+Merge7[[#This Row],[IssueCount_W1]]+Merge7[[#This Row],[CommitCount_W1]]</f>
        <v>3</v>
      </c>
      <c r="J694">
        <f>3*Merge7[[#This Row],[PRCountW2]]+Merge7[[#This Row],[IssueCountW2]]+Merge7[[#This Row],[CommitCountW2]]</f>
        <v>2</v>
      </c>
      <c r="K69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694">
        <f>SUM(Merge7[[#This Row],[PRCount_W1]:[CommitCount_W1]])</f>
        <v>3</v>
      </c>
      <c r="M694">
        <f>SUM(Merge7[[#This Row],[PRCountW2]:[CommitCountW2]])</f>
        <v>2</v>
      </c>
    </row>
    <row r="695" spans="1:13" x14ac:dyDescent="0.35">
      <c r="A695" t="s">
        <v>198</v>
      </c>
      <c r="C695">
        <v>2</v>
      </c>
      <c r="D695">
        <v>1</v>
      </c>
      <c r="E695">
        <v>1</v>
      </c>
      <c r="F695">
        <v>1</v>
      </c>
      <c r="H695">
        <v>0</v>
      </c>
      <c r="I695">
        <f>3*Merge7[[#This Row],[PRCount_W1]]+Merge7[[#This Row],[IssueCount_W1]]+Merge7[[#This Row],[CommitCount_W1]]</f>
        <v>3</v>
      </c>
      <c r="J695">
        <f>3*Merge7[[#This Row],[PRCountW2]]+Merge7[[#This Row],[IssueCountW2]]+Merge7[[#This Row],[CommitCountW2]]</f>
        <v>4</v>
      </c>
      <c r="K69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695">
        <f>SUM(Merge7[[#This Row],[PRCount_W1]:[CommitCount_W1]])</f>
        <v>3</v>
      </c>
      <c r="M695">
        <f>SUM(Merge7[[#This Row],[PRCountW2]:[CommitCountW2]])</f>
        <v>2</v>
      </c>
    </row>
    <row r="696" spans="1:13" x14ac:dyDescent="0.35">
      <c r="A696" t="s">
        <v>83</v>
      </c>
      <c r="C696">
        <v>2</v>
      </c>
      <c r="F696">
        <v>2</v>
      </c>
      <c r="H696">
        <v>0</v>
      </c>
      <c r="I696">
        <f>3*Merge7[[#This Row],[PRCount_W1]]+Merge7[[#This Row],[IssueCount_W1]]+Merge7[[#This Row],[CommitCount_W1]]</f>
        <v>2</v>
      </c>
      <c r="J696">
        <f>3*Merge7[[#This Row],[PRCountW2]]+Merge7[[#This Row],[IssueCountW2]]+Merge7[[#This Row],[CommitCountW2]]</f>
        <v>2</v>
      </c>
      <c r="K69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696">
        <f>SUM(Merge7[[#This Row],[PRCount_W1]:[CommitCount_W1]])</f>
        <v>2</v>
      </c>
      <c r="M696">
        <f>SUM(Merge7[[#This Row],[PRCountW2]:[CommitCountW2]])</f>
        <v>2</v>
      </c>
    </row>
    <row r="697" spans="1:13" x14ac:dyDescent="0.35">
      <c r="A697" t="s">
        <v>95</v>
      </c>
      <c r="C697">
        <v>2</v>
      </c>
      <c r="E697">
        <v>1</v>
      </c>
      <c r="G697">
        <v>1</v>
      </c>
      <c r="H697">
        <v>1</v>
      </c>
      <c r="I697">
        <f>3*Merge7[[#This Row],[PRCount_W1]]+Merge7[[#This Row],[IssueCount_W1]]+Merge7[[#This Row],[CommitCount_W1]]</f>
        <v>2</v>
      </c>
      <c r="J697">
        <f>3*Merge7[[#This Row],[PRCountW2]]+Merge7[[#This Row],[IssueCountW2]]+Merge7[[#This Row],[CommitCountW2]]</f>
        <v>4</v>
      </c>
      <c r="K69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Contributor</v>
      </c>
      <c r="L697">
        <f>SUM(Merge7[[#This Row],[PRCount_W1]:[CommitCount_W1]])</f>
        <v>2</v>
      </c>
      <c r="M697">
        <f>SUM(Merge7[[#This Row],[PRCountW2]:[CommitCountW2]])</f>
        <v>2</v>
      </c>
    </row>
    <row r="698" spans="1:13" x14ac:dyDescent="0.35">
      <c r="A698" t="s">
        <v>112</v>
      </c>
      <c r="C698">
        <v>2</v>
      </c>
      <c r="F698">
        <v>2</v>
      </c>
      <c r="H698">
        <v>0</v>
      </c>
      <c r="I698">
        <f>3*Merge7[[#This Row],[PRCount_W1]]+Merge7[[#This Row],[IssueCount_W1]]+Merge7[[#This Row],[CommitCount_W1]]</f>
        <v>2</v>
      </c>
      <c r="J698">
        <f>3*Merge7[[#This Row],[PRCountW2]]+Merge7[[#This Row],[IssueCountW2]]+Merge7[[#This Row],[CommitCountW2]]</f>
        <v>2</v>
      </c>
      <c r="K69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698">
        <f>SUM(Merge7[[#This Row],[PRCount_W1]:[CommitCount_W1]])</f>
        <v>2</v>
      </c>
      <c r="M698">
        <f>SUM(Merge7[[#This Row],[PRCountW2]:[CommitCountW2]])</f>
        <v>2</v>
      </c>
    </row>
    <row r="699" spans="1:13" x14ac:dyDescent="0.35">
      <c r="A699" t="s">
        <v>115</v>
      </c>
      <c r="C699">
        <v>2</v>
      </c>
      <c r="F699">
        <v>2</v>
      </c>
      <c r="H699">
        <v>1</v>
      </c>
      <c r="I699">
        <f>3*Merge7[[#This Row],[PRCount_W1]]+Merge7[[#This Row],[IssueCount_W1]]+Merge7[[#This Row],[CommitCount_W1]]</f>
        <v>2</v>
      </c>
      <c r="J699">
        <f>3*Merge7[[#This Row],[PRCountW2]]+Merge7[[#This Row],[IssueCountW2]]+Merge7[[#This Row],[CommitCountW2]]</f>
        <v>2</v>
      </c>
      <c r="K69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Contributor</v>
      </c>
      <c r="L699">
        <f>SUM(Merge7[[#This Row],[PRCount_W1]:[CommitCount_W1]])</f>
        <v>2</v>
      </c>
      <c r="M699">
        <f>SUM(Merge7[[#This Row],[PRCountW2]:[CommitCountW2]])</f>
        <v>2</v>
      </c>
    </row>
    <row r="700" spans="1:13" x14ac:dyDescent="0.35">
      <c r="A700" t="s">
        <v>142</v>
      </c>
      <c r="C700">
        <v>2</v>
      </c>
      <c r="F700">
        <v>2</v>
      </c>
      <c r="H700">
        <v>0</v>
      </c>
      <c r="I700">
        <f>3*Merge7[[#This Row],[PRCount_W1]]+Merge7[[#This Row],[IssueCount_W1]]+Merge7[[#This Row],[CommitCount_W1]]</f>
        <v>2</v>
      </c>
      <c r="J700">
        <f>3*Merge7[[#This Row],[PRCountW2]]+Merge7[[#This Row],[IssueCountW2]]+Merge7[[#This Row],[CommitCountW2]]</f>
        <v>2</v>
      </c>
      <c r="K70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700">
        <f>SUM(Merge7[[#This Row],[PRCount_W1]:[CommitCount_W1]])</f>
        <v>2</v>
      </c>
      <c r="M700">
        <f>SUM(Merge7[[#This Row],[PRCountW2]:[CommitCountW2]])</f>
        <v>2</v>
      </c>
    </row>
    <row r="701" spans="1:13" x14ac:dyDescent="0.35">
      <c r="A701" t="s">
        <v>161</v>
      </c>
      <c r="C701">
        <v>2</v>
      </c>
      <c r="F701">
        <v>2</v>
      </c>
      <c r="H701">
        <v>0</v>
      </c>
      <c r="I701">
        <f>3*Merge7[[#This Row],[PRCount_W1]]+Merge7[[#This Row],[IssueCount_W1]]+Merge7[[#This Row],[CommitCount_W1]]</f>
        <v>2</v>
      </c>
      <c r="J701">
        <f>3*Merge7[[#This Row],[PRCountW2]]+Merge7[[#This Row],[IssueCountW2]]+Merge7[[#This Row],[CommitCountW2]]</f>
        <v>2</v>
      </c>
      <c r="K70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701">
        <f>SUM(Merge7[[#This Row],[PRCount_W1]:[CommitCount_W1]])</f>
        <v>2</v>
      </c>
      <c r="M701">
        <f>SUM(Merge7[[#This Row],[PRCountW2]:[CommitCountW2]])</f>
        <v>2</v>
      </c>
    </row>
    <row r="702" spans="1:13" x14ac:dyDescent="0.35">
      <c r="A702" t="s">
        <v>201</v>
      </c>
      <c r="C702">
        <v>2</v>
      </c>
      <c r="F702">
        <v>2</v>
      </c>
      <c r="H702">
        <v>0</v>
      </c>
      <c r="I702">
        <f>3*Merge7[[#This Row],[PRCount_W1]]+Merge7[[#This Row],[IssueCount_W1]]+Merge7[[#This Row],[CommitCount_W1]]</f>
        <v>2</v>
      </c>
      <c r="J702">
        <f>3*Merge7[[#This Row],[PRCountW2]]+Merge7[[#This Row],[IssueCountW2]]+Merge7[[#This Row],[CommitCountW2]]</f>
        <v>2</v>
      </c>
      <c r="K70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702">
        <f>SUM(Merge7[[#This Row],[PRCount_W1]:[CommitCount_W1]])</f>
        <v>2</v>
      </c>
      <c r="M702">
        <f>SUM(Merge7[[#This Row],[PRCountW2]:[CommitCountW2]])</f>
        <v>2</v>
      </c>
    </row>
    <row r="703" spans="1:13" x14ac:dyDescent="0.35">
      <c r="A703" t="s">
        <v>208</v>
      </c>
      <c r="C703">
        <v>2</v>
      </c>
      <c r="E703">
        <v>1</v>
      </c>
      <c r="G703">
        <v>1</v>
      </c>
      <c r="H703">
        <v>0</v>
      </c>
      <c r="I703">
        <f>3*Merge7[[#This Row],[PRCount_W1]]+Merge7[[#This Row],[IssueCount_W1]]+Merge7[[#This Row],[CommitCount_W1]]</f>
        <v>2</v>
      </c>
      <c r="J703">
        <f>3*Merge7[[#This Row],[PRCountW2]]+Merge7[[#This Row],[IssueCountW2]]+Merge7[[#This Row],[CommitCountW2]]</f>
        <v>4</v>
      </c>
      <c r="K70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703">
        <f>SUM(Merge7[[#This Row],[PRCount_W1]:[CommitCount_W1]])</f>
        <v>2</v>
      </c>
      <c r="M703">
        <f>SUM(Merge7[[#This Row],[PRCountW2]:[CommitCountW2]])</f>
        <v>2</v>
      </c>
    </row>
    <row r="704" spans="1:13" x14ac:dyDescent="0.35">
      <c r="A704" t="s">
        <v>203</v>
      </c>
      <c r="C704">
        <v>1</v>
      </c>
      <c r="F704">
        <v>2</v>
      </c>
      <c r="H704">
        <v>0</v>
      </c>
      <c r="I704">
        <f>3*Merge7[[#This Row],[PRCount_W1]]+Merge7[[#This Row],[IssueCount_W1]]+Merge7[[#This Row],[CommitCount_W1]]</f>
        <v>1</v>
      </c>
      <c r="J704">
        <f>3*Merge7[[#This Row],[PRCountW2]]+Merge7[[#This Row],[IssueCountW2]]+Merge7[[#This Row],[CommitCountW2]]</f>
        <v>2</v>
      </c>
      <c r="K70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704">
        <f>SUM(Merge7[[#This Row],[PRCount_W1]:[CommitCount_W1]])</f>
        <v>1</v>
      </c>
      <c r="M704">
        <f>SUM(Merge7[[#This Row],[PRCountW2]:[CommitCountW2]])</f>
        <v>2</v>
      </c>
    </row>
    <row r="705" spans="1:13" x14ac:dyDescent="0.35">
      <c r="A705" t="s">
        <v>1665</v>
      </c>
      <c r="C705">
        <v>1</v>
      </c>
      <c r="F705">
        <v>2</v>
      </c>
      <c r="H705">
        <v>0</v>
      </c>
      <c r="I705">
        <f>3*Merge7[[#This Row],[PRCount_W1]]+Merge7[[#This Row],[IssueCount_W1]]+Merge7[[#This Row],[CommitCount_W1]]</f>
        <v>1</v>
      </c>
      <c r="J705">
        <f>3*Merge7[[#This Row],[PRCountW2]]+Merge7[[#This Row],[IssueCountW2]]+Merge7[[#This Row],[CommitCountW2]]</f>
        <v>2</v>
      </c>
      <c r="K70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705">
        <f>SUM(Merge7[[#This Row],[PRCount_W1]:[CommitCount_W1]])</f>
        <v>1</v>
      </c>
      <c r="M705">
        <f>SUM(Merge7[[#This Row],[PRCountW2]:[CommitCountW2]])</f>
        <v>2</v>
      </c>
    </row>
    <row r="706" spans="1:13" x14ac:dyDescent="0.35">
      <c r="A706" t="s">
        <v>553</v>
      </c>
      <c r="C706">
        <v>1</v>
      </c>
      <c r="F706">
        <v>2</v>
      </c>
      <c r="H706">
        <v>0</v>
      </c>
      <c r="I706">
        <f>3*Merge7[[#This Row],[PRCount_W1]]+Merge7[[#This Row],[IssueCount_W1]]+Merge7[[#This Row],[CommitCount_W1]]</f>
        <v>1</v>
      </c>
      <c r="J706">
        <f>3*Merge7[[#This Row],[PRCountW2]]+Merge7[[#This Row],[IssueCountW2]]+Merge7[[#This Row],[CommitCountW2]]</f>
        <v>2</v>
      </c>
      <c r="K70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706">
        <f>SUM(Merge7[[#This Row],[PRCount_W1]:[CommitCount_W1]])</f>
        <v>1</v>
      </c>
      <c r="M706">
        <f>SUM(Merge7[[#This Row],[PRCountW2]:[CommitCountW2]])</f>
        <v>2</v>
      </c>
    </row>
    <row r="707" spans="1:13" x14ac:dyDescent="0.35">
      <c r="A707" t="s">
        <v>1337</v>
      </c>
      <c r="C707">
        <v>1</v>
      </c>
      <c r="F707">
        <v>2</v>
      </c>
      <c r="H707">
        <v>0</v>
      </c>
      <c r="I707">
        <f>3*Merge7[[#This Row],[PRCount_W1]]+Merge7[[#This Row],[IssueCount_W1]]+Merge7[[#This Row],[CommitCount_W1]]</f>
        <v>1</v>
      </c>
      <c r="J707">
        <f>3*Merge7[[#This Row],[PRCountW2]]+Merge7[[#This Row],[IssueCountW2]]+Merge7[[#This Row],[CommitCountW2]]</f>
        <v>2</v>
      </c>
      <c r="K70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707">
        <f>SUM(Merge7[[#This Row],[PRCount_W1]:[CommitCount_W1]])</f>
        <v>1</v>
      </c>
      <c r="M707">
        <f>SUM(Merge7[[#This Row],[PRCountW2]:[CommitCountW2]])</f>
        <v>2</v>
      </c>
    </row>
    <row r="708" spans="1:13" x14ac:dyDescent="0.35">
      <c r="A708" t="s">
        <v>1792</v>
      </c>
      <c r="C708">
        <v>1</v>
      </c>
      <c r="F708">
        <v>2</v>
      </c>
      <c r="H708">
        <v>0</v>
      </c>
      <c r="I708">
        <f>3*Merge7[[#This Row],[PRCount_W1]]+Merge7[[#This Row],[IssueCount_W1]]+Merge7[[#This Row],[CommitCount_W1]]</f>
        <v>1</v>
      </c>
      <c r="J708">
        <f>3*Merge7[[#This Row],[PRCountW2]]+Merge7[[#This Row],[IssueCountW2]]+Merge7[[#This Row],[CommitCountW2]]</f>
        <v>2</v>
      </c>
      <c r="K70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708">
        <f>SUM(Merge7[[#This Row],[PRCount_W1]:[CommitCount_W1]])</f>
        <v>1</v>
      </c>
      <c r="M708">
        <f>SUM(Merge7[[#This Row],[PRCountW2]:[CommitCountW2]])</f>
        <v>2</v>
      </c>
    </row>
    <row r="709" spans="1:13" x14ac:dyDescent="0.35">
      <c r="A709" t="s">
        <v>215</v>
      </c>
      <c r="C709">
        <v>1</v>
      </c>
      <c r="F709">
        <v>2</v>
      </c>
      <c r="H709">
        <v>0</v>
      </c>
      <c r="I709">
        <f>3*Merge7[[#This Row],[PRCount_W1]]+Merge7[[#This Row],[IssueCount_W1]]+Merge7[[#This Row],[CommitCount_W1]]</f>
        <v>1</v>
      </c>
      <c r="J709">
        <f>3*Merge7[[#This Row],[PRCountW2]]+Merge7[[#This Row],[IssueCountW2]]+Merge7[[#This Row],[CommitCountW2]]</f>
        <v>2</v>
      </c>
      <c r="K70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709">
        <f>SUM(Merge7[[#This Row],[PRCount_W1]:[CommitCount_W1]])</f>
        <v>1</v>
      </c>
      <c r="M709">
        <f>SUM(Merge7[[#This Row],[PRCountW2]:[CommitCountW2]])</f>
        <v>2</v>
      </c>
    </row>
    <row r="710" spans="1:13" x14ac:dyDescent="0.35">
      <c r="A710" t="s">
        <v>1368</v>
      </c>
      <c r="C710">
        <v>1</v>
      </c>
      <c r="F710">
        <v>2</v>
      </c>
      <c r="H710">
        <v>0</v>
      </c>
      <c r="I710">
        <f>3*Merge7[[#This Row],[PRCount_W1]]+Merge7[[#This Row],[IssueCount_W1]]+Merge7[[#This Row],[CommitCount_W1]]</f>
        <v>1</v>
      </c>
      <c r="J710">
        <f>3*Merge7[[#This Row],[PRCountW2]]+Merge7[[#This Row],[IssueCountW2]]+Merge7[[#This Row],[CommitCountW2]]</f>
        <v>2</v>
      </c>
      <c r="K71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710">
        <f>SUM(Merge7[[#This Row],[PRCount_W1]:[CommitCount_W1]])</f>
        <v>1</v>
      </c>
      <c r="M710">
        <f>SUM(Merge7[[#This Row],[PRCountW2]:[CommitCountW2]])</f>
        <v>2</v>
      </c>
    </row>
    <row r="711" spans="1:13" x14ac:dyDescent="0.35">
      <c r="A711" t="s">
        <v>771</v>
      </c>
      <c r="C711">
        <v>1</v>
      </c>
      <c r="F711">
        <v>2</v>
      </c>
      <c r="H711">
        <v>0</v>
      </c>
      <c r="I711">
        <f>3*Merge7[[#This Row],[PRCount_W1]]+Merge7[[#This Row],[IssueCount_W1]]+Merge7[[#This Row],[CommitCount_W1]]</f>
        <v>1</v>
      </c>
      <c r="J711">
        <f>3*Merge7[[#This Row],[PRCountW2]]+Merge7[[#This Row],[IssueCountW2]]+Merge7[[#This Row],[CommitCountW2]]</f>
        <v>2</v>
      </c>
      <c r="K71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711">
        <f>SUM(Merge7[[#This Row],[PRCount_W1]:[CommitCount_W1]])</f>
        <v>1</v>
      </c>
      <c r="M711">
        <f>SUM(Merge7[[#This Row],[PRCountW2]:[CommitCountW2]])</f>
        <v>2</v>
      </c>
    </row>
    <row r="712" spans="1:13" x14ac:dyDescent="0.35">
      <c r="A712" t="s">
        <v>1258</v>
      </c>
      <c r="C712">
        <v>1</v>
      </c>
      <c r="F712">
        <v>2</v>
      </c>
      <c r="H712">
        <v>0</v>
      </c>
      <c r="I712">
        <f>3*Merge7[[#This Row],[PRCount_W1]]+Merge7[[#This Row],[IssueCount_W1]]+Merge7[[#This Row],[CommitCount_W1]]</f>
        <v>1</v>
      </c>
      <c r="J712">
        <f>3*Merge7[[#This Row],[PRCountW2]]+Merge7[[#This Row],[IssueCountW2]]+Merge7[[#This Row],[CommitCountW2]]</f>
        <v>2</v>
      </c>
      <c r="K71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712">
        <f>SUM(Merge7[[#This Row],[PRCount_W1]:[CommitCount_W1]])</f>
        <v>1</v>
      </c>
      <c r="M712">
        <f>SUM(Merge7[[#This Row],[PRCountW2]:[CommitCountW2]])</f>
        <v>2</v>
      </c>
    </row>
    <row r="713" spans="1:13" x14ac:dyDescent="0.35">
      <c r="A713" t="s">
        <v>442</v>
      </c>
      <c r="C713">
        <v>1</v>
      </c>
      <c r="F713">
        <v>2</v>
      </c>
      <c r="H713">
        <v>0</v>
      </c>
      <c r="I713">
        <f>3*Merge7[[#This Row],[PRCount_W1]]+Merge7[[#This Row],[IssueCount_W1]]+Merge7[[#This Row],[CommitCount_W1]]</f>
        <v>1</v>
      </c>
      <c r="J713">
        <f>3*Merge7[[#This Row],[PRCountW2]]+Merge7[[#This Row],[IssueCountW2]]+Merge7[[#This Row],[CommitCountW2]]</f>
        <v>2</v>
      </c>
      <c r="K71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713">
        <f>SUM(Merge7[[#This Row],[PRCount_W1]:[CommitCount_W1]])</f>
        <v>1</v>
      </c>
      <c r="M713">
        <f>SUM(Merge7[[#This Row],[PRCountW2]:[CommitCountW2]])</f>
        <v>2</v>
      </c>
    </row>
    <row r="714" spans="1:13" x14ac:dyDescent="0.35">
      <c r="A714" t="s">
        <v>355</v>
      </c>
      <c r="C714">
        <v>1</v>
      </c>
      <c r="F714">
        <v>2</v>
      </c>
      <c r="H714">
        <v>0</v>
      </c>
      <c r="I714">
        <f>3*Merge7[[#This Row],[PRCount_W1]]+Merge7[[#This Row],[IssueCount_W1]]+Merge7[[#This Row],[CommitCount_W1]]</f>
        <v>1</v>
      </c>
      <c r="J714">
        <f>3*Merge7[[#This Row],[PRCountW2]]+Merge7[[#This Row],[IssueCountW2]]+Merge7[[#This Row],[CommitCountW2]]</f>
        <v>2</v>
      </c>
      <c r="K71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714">
        <f>SUM(Merge7[[#This Row],[PRCount_W1]:[CommitCount_W1]])</f>
        <v>1</v>
      </c>
      <c r="M714">
        <f>SUM(Merge7[[#This Row],[PRCountW2]:[CommitCountW2]])</f>
        <v>2</v>
      </c>
    </row>
    <row r="715" spans="1:13" x14ac:dyDescent="0.35">
      <c r="A715" t="s">
        <v>1740</v>
      </c>
      <c r="C715">
        <v>1</v>
      </c>
      <c r="F715">
        <v>2</v>
      </c>
      <c r="H715">
        <v>0</v>
      </c>
      <c r="I715">
        <f>3*Merge7[[#This Row],[PRCount_W1]]+Merge7[[#This Row],[IssueCount_W1]]+Merge7[[#This Row],[CommitCount_W1]]</f>
        <v>1</v>
      </c>
      <c r="J715">
        <f>3*Merge7[[#This Row],[PRCountW2]]+Merge7[[#This Row],[IssueCountW2]]+Merge7[[#This Row],[CommitCountW2]]</f>
        <v>2</v>
      </c>
      <c r="K71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715">
        <f>SUM(Merge7[[#This Row],[PRCount_W1]:[CommitCount_W1]])</f>
        <v>1</v>
      </c>
      <c r="M715">
        <f>SUM(Merge7[[#This Row],[PRCountW2]:[CommitCountW2]])</f>
        <v>2</v>
      </c>
    </row>
    <row r="716" spans="1:13" x14ac:dyDescent="0.35">
      <c r="A716" t="s">
        <v>1595</v>
      </c>
      <c r="C716">
        <v>1</v>
      </c>
      <c r="F716">
        <v>2</v>
      </c>
      <c r="H716">
        <v>0</v>
      </c>
      <c r="I716">
        <f>3*Merge7[[#This Row],[PRCount_W1]]+Merge7[[#This Row],[IssueCount_W1]]+Merge7[[#This Row],[CommitCount_W1]]</f>
        <v>1</v>
      </c>
      <c r="J716">
        <f>3*Merge7[[#This Row],[PRCountW2]]+Merge7[[#This Row],[IssueCountW2]]+Merge7[[#This Row],[CommitCountW2]]</f>
        <v>2</v>
      </c>
      <c r="K71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716">
        <f>SUM(Merge7[[#This Row],[PRCount_W1]:[CommitCount_W1]])</f>
        <v>1</v>
      </c>
      <c r="M716">
        <f>SUM(Merge7[[#This Row],[PRCountW2]:[CommitCountW2]])</f>
        <v>2</v>
      </c>
    </row>
    <row r="717" spans="1:13" x14ac:dyDescent="0.35">
      <c r="A717" t="s">
        <v>542</v>
      </c>
      <c r="C717">
        <v>1</v>
      </c>
      <c r="F717">
        <v>2</v>
      </c>
      <c r="H717">
        <v>0</v>
      </c>
      <c r="I717">
        <f>3*Merge7[[#This Row],[PRCount_W1]]+Merge7[[#This Row],[IssueCount_W1]]+Merge7[[#This Row],[CommitCount_W1]]</f>
        <v>1</v>
      </c>
      <c r="J717">
        <f>3*Merge7[[#This Row],[PRCountW2]]+Merge7[[#This Row],[IssueCountW2]]+Merge7[[#This Row],[CommitCountW2]]</f>
        <v>2</v>
      </c>
      <c r="K71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717">
        <f>SUM(Merge7[[#This Row],[PRCount_W1]:[CommitCount_W1]])</f>
        <v>1</v>
      </c>
      <c r="M717">
        <f>SUM(Merge7[[#This Row],[PRCountW2]:[CommitCountW2]])</f>
        <v>2</v>
      </c>
    </row>
    <row r="718" spans="1:13" x14ac:dyDescent="0.35">
      <c r="A718" t="s">
        <v>774</v>
      </c>
      <c r="C718">
        <v>1</v>
      </c>
      <c r="F718">
        <v>2</v>
      </c>
      <c r="H718">
        <v>0</v>
      </c>
      <c r="I718">
        <f>3*Merge7[[#This Row],[PRCount_W1]]+Merge7[[#This Row],[IssueCount_W1]]+Merge7[[#This Row],[CommitCount_W1]]</f>
        <v>1</v>
      </c>
      <c r="J718">
        <f>3*Merge7[[#This Row],[PRCountW2]]+Merge7[[#This Row],[IssueCountW2]]+Merge7[[#This Row],[CommitCountW2]]</f>
        <v>2</v>
      </c>
      <c r="K71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718">
        <f>SUM(Merge7[[#This Row],[PRCount_W1]:[CommitCount_W1]])</f>
        <v>1</v>
      </c>
      <c r="M718">
        <f>SUM(Merge7[[#This Row],[PRCountW2]:[CommitCountW2]])</f>
        <v>2</v>
      </c>
    </row>
    <row r="719" spans="1:13" x14ac:dyDescent="0.35">
      <c r="A719" t="s">
        <v>481</v>
      </c>
      <c r="C719">
        <v>1</v>
      </c>
      <c r="F719">
        <v>2</v>
      </c>
      <c r="H719">
        <v>0</v>
      </c>
      <c r="I719">
        <f>3*Merge7[[#This Row],[PRCount_W1]]+Merge7[[#This Row],[IssueCount_W1]]+Merge7[[#This Row],[CommitCount_W1]]</f>
        <v>1</v>
      </c>
      <c r="J719">
        <f>3*Merge7[[#This Row],[PRCountW2]]+Merge7[[#This Row],[IssueCountW2]]+Merge7[[#This Row],[CommitCountW2]]</f>
        <v>2</v>
      </c>
      <c r="K71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719">
        <f>SUM(Merge7[[#This Row],[PRCount_W1]:[CommitCount_W1]])</f>
        <v>1</v>
      </c>
      <c r="M719">
        <f>SUM(Merge7[[#This Row],[PRCountW2]:[CommitCountW2]])</f>
        <v>2</v>
      </c>
    </row>
    <row r="720" spans="1:13" x14ac:dyDescent="0.35">
      <c r="A720" t="s">
        <v>328</v>
      </c>
      <c r="C720">
        <v>1</v>
      </c>
      <c r="F720">
        <v>2</v>
      </c>
      <c r="H720">
        <v>0</v>
      </c>
      <c r="I720">
        <f>3*Merge7[[#This Row],[PRCount_W1]]+Merge7[[#This Row],[IssueCount_W1]]+Merge7[[#This Row],[CommitCount_W1]]</f>
        <v>1</v>
      </c>
      <c r="J720">
        <f>3*Merge7[[#This Row],[PRCountW2]]+Merge7[[#This Row],[IssueCountW2]]+Merge7[[#This Row],[CommitCountW2]]</f>
        <v>2</v>
      </c>
      <c r="K72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720">
        <f>SUM(Merge7[[#This Row],[PRCount_W1]:[CommitCount_W1]])</f>
        <v>1</v>
      </c>
      <c r="M720">
        <f>SUM(Merge7[[#This Row],[PRCountW2]:[CommitCountW2]])</f>
        <v>2</v>
      </c>
    </row>
    <row r="721" spans="1:13" x14ac:dyDescent="0.35">
      <c r="A721" t="s">
        <v>456</v>
      </c>
      <c r="C721">
        <v>1</v>
      </c>
      <c r="F721">
        <v>2</v>
      </c>
      <c r="H721">
        <v>0</v>
      </c>
      <c r="I721">
        <f>3*Merge7[[#This Row],[PRCount_W1]]+Merge7[[#This Row],[IssueCount_W1]]+Merge7[[#This Row],[CommitCount_W1]]</f>
        <v>1</v>
      </c>
      <c r="J721">
        <f>3*Merge7[[#This Row],[PRCountW2]]+Merge7[[#This Row],[IssueCountW2]]+Merge7[[#This Row],[CommitCountW2]]</f>
        <v>2</v>
      </c>
      <c r="K72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721">
        <f>SUM(Merge7[[#This Row],[PRCount_W1]:[CommitCount_W1]])</f>
        <v>1</v>
      </c>
      <c r="M721">
        <f>SUM(Merge7[[#This Row],[PRCountW2]:[CommitCountW2]])</f>
        <v>2</v>
      </c>
    </row>
    <row r="722" spans="1:13" x14ac:dyDescent="0.35">
      <c r="A722" t="s">
        <v>1385</v>
      </c>
      <c r="C722">
        <v>1</v>
      </c>
      <c r="F722">
        <v>2</v>
      </c>
      <c r="H722">
        <v>2</v>
      </c>
      <c r="I722">
        <f>3*Merge7[[#This Row],[PRCount_W1]]+Merge7[[#This Row],[IssueCount_W1]]+Merge7[[#This Row],[CommitCount_W1]]</f>
        <v>1</v>
      </c>
      <c r="J722">
        <f>3*Merge7[[#This Row],[PRCountW2]]+Merge7[[#This Row],[IssueCountW2]]+Merge7[[#This Row],[CommitCountW2]]</f>
        <v>2</v>
      </c>
      <c r="K72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Unknown</v>
      </c>
      <c r="L722">
        <f>SUM(Merge7[[#This Row],[PRCount_W1]:[CommitCount_W1]])</f>
        <v>1</v>
      </c>
      <c r="M722">
        <f>SUM(Merge7[[#This Row],[PRCountW2]:[CommitCountW2]])</f>
        <v>2</v>
      </c>
    </row>
    <row r="723" spans="1:13" x14ac:dyDescent="0.35">
      <c r="A723" t="s">
        <v>548</v>
      </c>
      <c r="C723">
        <v>1</v>
      </c>
      <c r="F723">
        <v>2</v>
      </c>
      <c r="H723">
        <v>0</v>
      </c>
      <c r="I723">
        <f>3*Merge7[[#This Row],[PRCount_W1]]+Merge7[[#This Row],[IssueCount_W1]]+Merge7[[#This Row],[CommitCount_W1]]</f>
        <v>1</v>
      </c>
      <c r="J723">
        <f>3*Merge7[[#This Row],[PRCountW2]]+Merge7[[#This Row],[IssueCountW2]]+Merge7[[#This Row],[CommitCountW2]]</f>
        <v>2</v>
      </c>
      <c r="K72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723">
        <f>SUM(Merge7[[#This Row],[PRCount_W1]:[CommitCount_W1]])</f>
        <v>1</v>
      </c>
      <c r="M723">
        <f>SUM(Merge7[[#This Row],[PRCountW2]:[CommitCountW2]])</f>
        <v>2</v>
      </c>
    </row>
    <row r="724" spans="1:13" x14ac:dyDescent="0.35">
      <c r="A724" t="s">
        <v>2813</v>
      </c>
      <c r="C724">
        <v>1</v>
      </c>
      <c r="F724">
        <v>2</v>
      </c>
      <c r="H724">
        <v>0</v>
      </c>
      <c r="I724">
        <f>3*Merge7[[#This Row],[PRCount_W1]]+Merge7[[#This Row],[IssueCount_W1]]+Merge7[[#This Row],[CommitCount_W1]]</f>
        <v>1</v>
      </c>
      <c r="J724">
        <f>3*Merge7[[#This Row],[PRCountW2]]+Merge7[[#This Row],[IssueCountW2]]+Merge7[[#This Row],[CommitCountW2]]</f>
        <v>2</v>
      </c>
      <c r="K72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724">
        <f>SUM(Merge7[[#This Row],[PRCount_W1]:[CommitCount_W1]])</f>
        <v>1</v>
      </c>
      <c r="M724">
        <f>SUM(Merge7[[#This Row],[PRCountW2]:[CommitCountW2]])</f>
        <v>2</v>
      </c>
    </row>
    <row r="725" spans="1:13" x14ac:dyDescent="0.35">
      <c r="A725" t="s">
        <v>660</v>
      </c>
      <c r="C725">
        <v>1</v>
      </c>
      <c r="F725">
        <v>2</v>
      </c>
      <c r="H725">
        <v>0</v>
      </c>
      <c r="I725">
        <f>3*Merge7[[#This Row],[PRCount_W1]]+Merge7[[#This Row],[IssueCount_W1]]+Merge7[[#This Row],[CommitCount_W1]]</f>
        <v>1</v>
      </c>
      <c r="J725">
        <f>3*Merge7[[#This Row],[PRCountW2]]+Merge7[[#This Row],[IssueCountW2]]+Merge7[[#This Row],[CommitCountW2]]</f>
        <v>2</v>
      </c>
      <c r="K72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725">
        <f>SUM(Merge7[[#This Row],[PRCount_W1]:[CommitCount_W1]])</f>
        <v>1</v>
      </c>
      <c r="M725">
        <f>SUM(Merge7[[#This Row],[PRCountW2]:[CommitCountW2]])</f>
        <v>2</v>
      </c>
    </row>
    <row r="726" spans="1:13" x14ac:dyDescent="0.35">
      <c r="A726" t="s">
        <v>666</v>
      </c>
      <c r="C726">
        <v>1</v>
      </c>
      <c r="F726">
        <v>2</v>
      </c>
      <c r="H726">
        <v>0</v>
      </c>
      <c r="I726">
        <f>3*Merge7[[#This Row],[PRCount_W1]]+Merge7[[#This Row],[IssueCount_W1]]+Merge7[[#This Row],[CommitCount_W1]]</f>
        <v>1</v>
      </c>
      <c r="J726">
        <f>3*Merge7[[#This Row],[PRCountW2]]+Merge7[[#This Row],[IssueCountW2]]+Merge7[[#This Row],[CommitCountW2]]</f>
        <v>2</v>
      </c>
      <c r="K72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726">
        <f>SUM(Merge7[[#This Row],[PRCount_W1]:[CommitCount_W1]])</f>
        <v>1</v>
      </c>
      <c r="M726">
        <f>SUM(Merge7[[#This Row],[PRCountW2]:[CommitCountW2]])</f>
        <v>2</v>
      </c>
    </row>
    <row r="727" spans="1:13" x14ac:dyDescent="0.35">
      <c r="A727" t="s">
        <v>678</v>
      </c>
      <c r="C727">
        <v>1</v>
      </c>
      <c r="F727">
        <v>2</v>
      </c>
      <c r="H727">
        <v>0</v>
      </c>
      <c r="I727">
        <f>3*Merge7[[#This Row],[PRCount_W1]]+Merge7[[#This Row],[IssueCount_W1]]+Merge7[[#This Row],[CommitCount_W1]]</f>
        <v>1</v>
      </c>
      <c r="J727">
        <f>3*Merge7[[#This Row],[PRCountW2]]+Merge7[[#This Row],[IssueCountW2]]+Merge7[[#This Row],[CommitCountW2]]</f>
        <v>2</v>
      </c>
      <c r="K72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727">
        <f>SUM(Merge7[[#This Row],[PRCount_W1]:[CommitCount_W1]])</f>
        <v>1</v>
      </c>
      <c r="M727">
        <f>SUM(Merge7[[#This Row],[PRCountW2]:[CommitCountW2]])</f>
        <v>2</v>
      </c>
    </row>
    <row r="728" spans="1:13" x14ac:dyDescent="0.35">
      <c r="A728" t="s">
        <v>850</v>
      </c>
      <c r="C728">
        <v>1</v>
      </c>
      <c r="F728">
        <v>2</v>
      </c>
      <c r="H728">
        <v>0</v>
      </c>
      <c r="I728">
        <f>3*Merge7[[#This Row],[PRCount_W1]]+Merge7[[#This Row],[IssueCount_W1]]+Merge7[[#This Row],[CommitCount_W1]]</f>
        <v>1</v>
      </c>
      <c r="J728">
        <f>3*Merge7[[#This Row],[PRCountW2]]+Merge7[[#This Row],[IssueCountW2]]+Merge7[[#This Row],[CommitCountW2]]</f>
        <v>2</v>
      </c>
      <c r="K72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728">
        <f>SUM(Merge7[[#This Row],[PRCount_W1]:[CommitCount_W1]])</f>
        <v>1</v>
      </c>
      <c r="M728">
        <f>SUM(Merge7[[#This Row],[PRCountW2]:[CommitCountW2]])</f>
        <v>2</v>
      </c>
    </row>
    <row r="729" spans="1:13" x14ac:dyDescent="0.35">
      <c r="A729" t="s">
        <v>1551</v>
      </c>
      <c r="C729">
        <v>1</v>
      </c>
      <c r="F729">
        <v>2</v>
      </c>
      <c r="H729">
        <v>0</v>
      </c>
      <c r="I729">
        <f>3*Merge7[[#This Row],[PRCount_W1]]+Merge7[[#This Row],[IssueCount_W1]]+Merge7[[#This Row],[CommitCount_W1]]</f>
        <v>1</v>
      </c>
      <c r="J729">
        <f>3*Merge7[[#This Row],[PRCountW2]]+Merge7[[#This Row],[IssueCountW2]]+Merge7[[#This Row],[CommitCountW2]]</f>
        <v>2</v>
      </c>
      <c r="K72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729">
        <f>SUM(Merge7[[#This Row],[PRCount_W1]:[CommitCount_W1]])</f>
        <v>1</v>
      </c>
      <c r="M729">
        <f>SUM(Merge7[[#This Row],[PRCountW2]:[CommitCountW2]])</f>
        <v>2</v>
      </c>
    </row>
    <row r="730" spans="1:13" x14ac:dyDescent="0.35">
      <c r="A730" t="s">
        <v>1902</v>
      </c>
      <c r="C730">
        <v>1</v>
      </c>
      <c r="F730">
        <v>2</v>
      </c>
      <c r="H730">
        <v>0</v>
      </c>
      <c r="I730">
        <f>3*Merge7[[#This Row],[PRCount_W1]]+Merge7[[#This Row],[IssueCount_W1]]+Merge7[[#This Row],[CommitCount_W1]]</f>
        <v>1</v>
      </c>
      <c r="J730">
        <f>3*Merge7[[#This Row],[PRCountW2]]+Merge7[[#This Row],[IssueCountW2]]+Merge7[[#This Row],[CommitCountW2]]</f>
        <v>2</v>
      </c>
      <c r="K73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730">
        <f>SUM(Merge7[[#This Row],[PRCount_W1]:[CommitCount_W1]])</f>
        <v>1</v>
      </c>
      <c r="M730">
        <f>SUM(Merge7[[#This Row],[PRCountW2]:[CommitCountW2]])</f>
        <v>2</v>
      </c>
    </row>
    <row r="731" spans="1:13" x14ac:dyDescent="0.35">
      <c r="A731" t="s">
        <v>1415</v>
      </c>
      <c r="C731">
        <v>1</v>
      </c>
      <c r="F731">
        <v>2</v>
      </c>
      <c r="H731">
        <v>0</v>
      </c>
      <c r="I731">
        <f>3*Merge7[[#This Row],[PRCount_W1]]+Merge7[[#This Row],[IssueCount_W1]]+Merge7[[#This Row],[CommitCount_W1]]</f>
        <v>1</v>
      </c>
      <c r="J731">
        <f>3*Merge7[[#This Row],[PRCountW2]]+Merge7[[#This Row],[IssueCountW2]]+Merge7[[#This Row],[CommitCountW2]]</f>
        <v>2</v>
      </c>
      <c r="K73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731">
        <f>SUM(Merge7[[#This Row],[PRCount_W1]:[CommitCount_W1]])</f>
        <v>1</v>
      </c>
      <c r="M731">
        <f>SUM(Merge7[[#This Row],[PRCountW2]:[CommitCountW2]])</f>
        <v>2</v>
      </c>
    </row>
    <row r="732" spans="1:13" x14ac:dyDescent="0.35">
      <c r="A732" t="s">
        <v>1614</v>
      </c>
      <c r="C732">
        <v>1</v>
      </c>
      <c r="E732">
        <v>1</v>
      </c>
      <c r="G732">
        <v>1</v>
      </c>
      <c r="H732">
        <v>1</v>
      </c>
      <c r="I732">
        <f>3*Merge7[[#This Row],[PRCount_W1]]+Merge7[[#This Row],[IssueCount_W1]]+Merge7[[#This Row],[CommitCount_W1]]</f>
        <v>1</v>
      </c>
      <c r="J732">
        <f>3*Merge7[[#This Row],[PRCountW2]]+Merge7[[#This Row],[IssueCountW2]]+Merge7[[#This Row],[CommitCountW2]]</f>
        <v>4</v>
      </c>
      <c r="K73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Contributor</v>
      </c>
      <c r="L732">
        <f>SUM(Merge7[[#This Row],[PRCount_W1]:[CommitCount_W1]])</f>
        <v>1</v>
      </c>
      <c r="M732">
        <f>SUM(Merge7[[#This Row],[PRCountW2]:[CommitCountW2]])</f>
        <v>2</v>
      </c>
    </row>
    <row r="733" spans="1:13" x14ac:dyDescent="0.35">
      <c r="A733" t="s">
        <v>2153</v>
      </c>
      <c r="D733">
        <v>1</v>
      </c>
      <c r="E733">
        <v>2</v>
      </c>
      <c r="H733">
        <v>1</v>
      </c>
      <c r="I733">
        <f>3*Merge7[[#This Row],[PRCount_W1]]+Merge7[[#This Row],[IssueCount_W1]]+Merge7[[#This Row],[CommitCount_W1]]</f>
        <v>1</v>
      </c>
      <c r="J733">
        <f>3*Merge7[[#This Row],[PRCountW2]]+Merge7[[#This Row],[IssueCountW2]]+Merge7[[#This Row],[CommitCountW2]]</f>
        <v>6</v>
      </c>
      <c r="K73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Contributor</v>
      </c>
      <c r="L733">
        <f>SUM(Merge7[[#This Row],[PRCount_W1]:[CommitCount_W1]])</f>
        <v>1</v>
      </c>
      <c r="M733">
        <f>SUM(Merge7[[#This Row],[PRCountW2]:[CommitCountW2]])</f>
        <v>2</v>
      </c>
    </row>
    <row r="734" spans="1:13" x14ac:dyDescent="0.35">
      <c r="A734" t="s">
        <v>2202</v>
      </c>
      <c r="D734">
        <v>1</v>
      </c>
      <c r="E734">
        <v>1</v>
      </c>
      <c r="G734">
        <v>1</v>
      </c>
      <c r="H734">
        <v>1</v>
      </c>
      <c r="I734">
        <f>3*Merge7[[#This Row],[PRCount_W1]]+Merge7[[#This Row],[IssueCount_W1]]+Merge7[[#This Row],[CommitCount_W1]]</f>
        <v>1</v>
      </c>
      <c r="J734">
        <f>3*Merge7[[#This Row],[PRCountW2]]+Merge7[[#This Row],[IssueCountW2]]+Merge7[[#This Row],[CommitCountW2]]</f>
        <v>4</v>
      </c>
      <c r="K73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Contributor</v>
      </c>
      <c r="L734">
        <f>SUM(Merge7[[#This Row],[PRCount_W1]:[CommitCount_W1]])</f>
        <v>1</v>
      </c>
      <c r="M734">
        <f>SUM(Merge7[[#This Row],[PRCountW2]:[CommitCountW2]])</f>
        <v>2</v>
      </c>
    </row>
    <row r="735" spans="1:13" x14ac:dyDescent="0.35">
      <c r="A735" t="s">
        <v>2203</v>
      </c>
      <c r="D735">
        <v>1</v>
      </c>
      <c r="E735">
        <v>2</v>
      </c>
      <c r="H735">
        <v>1</v>
      </c>
      <c r="I735">
        <f>3*Merge7[[#This Row],[PRCount_W1]]+Merge7[[#This Row],[IssueCount_W1]]+Merge7[[#This Row],[CommitCount_W1]]</f>
        <v>1</v>
      </c>
      <c r="J735">
        <f>3*Merge7[[#This Row],[PRCountW2]]+Merge7[[#This Row],[IssueCountW2]]+Merge7[[#This Row],[CommitCountW2]]</f>
        <v>6</v>
      </c>
      <c r="K73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Contributor</v>
      </c>
      <c r="L735">
        <f>SUM(Merge7[[#This Row],[PRCount_W1]:[CommitCount_W1]])</f>
        <v>1</v>
      </c>
      <c r="M735">
        <f>SUM(Merge7[[#This Row],[PRCountW2]:[CommitCountW2]])</f>
        <v>2</v>
      </c>
    </row>
    <row r="736" spans="1:13" x14ac:dyDescent="0.35">
      <c r="A736" t="s">
        <v>2255</v>
      </c>
      <c r="D736">
        <v>1</v>
      </c>
      <c r="E736">
        <v>1</v>
      </c>
      <c r="G736">
        <v>1</v>
      </c>
      <c r="H736">
        <v>0</v>
      </c>
      <c r="I736">
        <f>3*Merge7[[#This Row],[PRCount_W1]]+Merge7[[#This Row],[IssueCount_W1]]+Merge7[[#This Row],[CommitCount_W1]]</f>
        <v>1</v>
      </c>
      <c r="J736">
        <f>3*Merge7[[#This Row],[PRCountW2]]+Merge7[[#This Row],[IssueCountW2]]+Merge7[[#This Row],[CommitCountW2]]</f>
        <v>4</v>
      </c>
      <c r="K73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736">
        <f>SUM(Merge7[[#This Row],[PRCount_W1]:[CommitCount_W1]])</f>
        <v>1</v>
      </c>
      <c r="M736">
        <f>SUM(Merge7[[#This Row],[PRCountW2]:[CommitCountW2]])</f>
        <v>2</v>
      </c>
    </row>
    <row r="737" spans="1:13" x14ac:dyDescent="0.35">
      <c r="A737" t="s">
        <v>2264</v>
      </c>
      <c r="D737">
        <v>1</v>
      </c>
      <c r="E737">
        <v>1</v>
      </c>
      <c r="G737">
        <v>1</v>
      </c>
      <c r="H737">
        <v>1</v>
      </c>
      <c r="I737">
        <f>3*Merge7[[#This Row],[PRCount_W1]]+Merge7[[#This Row],[IssueCount_W1]]+Merge7[[#This Row],[CommitCount_W1]]</f>
        <v>1</v>
      </c>
      <c r="J737">
        <f>3*Merge7[[#This Row],[PRCountW2]]+Merge7[[#This Row],[IssueCountW2]]+Merge7[[#This Row],[CommitCountW2]]</f>
        <v>4</v>
      </c>
      <c r="K73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Contributor</v>
      </c>
      <c r="L737">
        <f>SUM(Merge7[[#This Row],[PRCount_W1]:[CommitCount_W1]])</f>
        <v>1</v>
      </c>
      <c r="M737">
        <f>SUM(Merge7[[#This Row],[PRCountW2]:[CommitCountW2]])</f>
        <v>2</v>
      </c>
    </row>
    <row r="738" spans="1:13" x14ac:dyDescent="0.35">
      <c r="A738" t="s">
        <v>2731</v>
      </c>
      <c r="F738">
        <v>2</v>
      </c>
      <c r="H738">
        <v>0</v>
      </c>
      <c r="I738">
        <f>3*Merge7[[#This Row],[PRCount_W1]]+Merge7[[#This Row],[IssueCount_W1]]+Merge7[[#This Row],[CommitCount_W1]]</f>
        <v>0</v>
      </c>
      <c r="J738">
        <f>3*Merge7[[#This Row],[PRCountW2]]+Merge7[[#This Row],[IssueCountW2]]+Merge7[[#This Row],[CommitCountW2]]</f>
        <v>2</v>
      </c>
      <c r="K73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738">
        <f>SUM(Merge7[[#This Row],[PRCount_W1]:[CommitCount_W1]])</f>
        <v>0</v>
      </c>
      <c r="M738">
        <f>SUM(Merge7[[#This Row],[PRCountW2]:[CommitCountW2]])</f>
        <v>2</v>
      </c>
    </row>
    <row r="739" spans="1:13" x14ac:dyDescent="0.35">
      <c r="A739" t="s">
        <v>2732</v>
      </c>
      <c r="F739">
        <v>2</v>
      </c>
      <c r="H739">
        <v>0</v>
      </c>
      <c r="I739">
        <f>3*Merge7[[#This Row],[PRCount_W1]]+Merge7[[#This Row],[IssueCount_W1]]+Merge7[[#This Row],[CommitCount_W1]]</f>
        <v>0</v>
      </c>
      <c r="J739">
        <f>3*Merge7[[#This Row],[PRCountW2]]+Merge7[[#This Row],[IssueCountW2]]+Merge7[[#This Row],[CommitCountW2]]</f>
        <v>2</v>
      </c>
      <c r="K73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739">
        <f>SUM(Merge7[[#This Row],[PRCount_W1]:[CommitCount_W1]])</f>
        <v>0</v>
      </c>
      <c r="M739">
        <f>SUM(Merge7[[#This Row],[PRCountW2]:[CommitCountW2]])</f>
        <v>2</v>
      </c>
    </row>
    <row r="740" spans="1:13" x14ac:dyDescent="0.35">
      <c r="A740" t="s">
        <v>2733</v>
      </c>
      <c r="F740">
        <v>2</v>
      </c>
      <c r="H740">
        <v>0</v>
      </c>
      <c r="I740">
        <f>3*Merge7[[#This Row],[PRCount_W1]]+Merge7[[#This Row],[IssueCount_W1]]+Merge7[[#This Row],[CommitCount_W1]]</f>
        <v>0</v>
      </c>
      <c r="J740">
        <f>3*Merge7[[#This Row],[PRCountW2]]+Merge7[[#This Row],[IssueCountW2]]+Merge7[[#This Row],[CommitCountW2]]</f>
        <v>2</v>
      </c>
      <c r="K74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740">
        <f>SUM(Merge7[[#This Row],[PRCount_W1]:[CommitCount_W1]])</f>
        <v>0</v>
      </c>
      <c r="M740">
        <f>SUM(Merge7[[#This Row],[PRCountW2]:[CommitCountW2]])</f>
        <v>2</v>
      </c>
    </row>
    <row r="741" spans="1:13" x14ac:dyDescent="0.35">
      <c r="A741" t="s">
        <v>2734</v>
      </c>
      <c r="F741">
        <v>2</v>
      </c>
      <c r="H741">
        <v>0</v>
      </c>
      <c r="I741">
        <f>3*Merge7[[#This Row],[PRCount_W1]]+Merge7[[#This Row],[IssueCount_W1]]+Merge7[[#This Row],[CommitCount_W1]]</f>
        <v>0</v>
      </c>
      <c r="J741">
        <f>3*Merge7[[#This Row],[PRCountW2]]+Merge7[[#This Row],[IssueCountW2]]+Merge7[[#This Row],[CommitCountW2]]</f>
        <v>2</v>
      </c>
      <c r="K74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741">
        <f>SUM(Merge7[[#This Row],[PRCount_W1]:[CommitCount_W1]])</f>
        <v>0</v>
      </c>
      <c r="M741">
        <f>SUM(Merge7[[#This Row],[PRCountW2]:[CommitCountW2]])</f>
        <v>2</v>
      </c>
    </row>
    <row r="742" spans="1:13" x14ac:dyDescent="0.35">
      <c r="A742" t="s">
        <v>2735</v>
      </c>
      <c r="F742">
        <v>2</v>
      </c>
      <c r="H742">
        <v>0</v>
      </c>
      <c r="I742">
        <f>3*Merge7[[#This Row],[PRCount_W1]]+Merge7[[#This Row],[IssueCount_W1]]+Merge7[[#This Row],[CommitCount_W1]]</f>
        <v>0</v>
      </c>
      <c r="J742">
        <f>3*Merge7[[#This Row],[PRCountW2]]+Merge7[[#This Row],[IssueCountW2]]+Merge7[[#This Row],[CommitCountW2]]</f>
        <v>2</v>
      </c>
      <c r="K74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742">
        <f>SUM(Merge7[[#This Row],[PRCount_W1]:[CommitCount_W1]])</f>
        <v>0</v>
      </c>
      <c r="M742">
        <f>SUM(Merge7[[#This Row],[PRCountW2]:[CommitCountW2]])</f>
        <v>2</v>
      </c>
    </row>
    <row r="743" spans="1:13" x14ac:dyDescent="0.35">
      <c r="A743" t="s">
        <v>2736</v>
      </c>
      <c r="F743">
        <v>2</v>
      </c>
      <c r="H743">
        <v>0</v>
      </c>
      <c r="I743">
        <f>3*Merge7[[#This Row],[PRCount_W1]]+Merge7[[#This Row],[IssueCount_W1]]+Merge7[[#This Row],[CommitCount_W1]]</f>
        <v>0</v>
      </c>
      <c r="J743">
        <f>3*Merge7[[#This Row],[PRCountW2]]+Merge7[[#This Row],[IssueCountW2]]+Merge7[[#This Row],[CommitCountW2]]</f>
        <v>2</v>
      </c>
      <c r="K74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743">
        <f>SUM(Merge7[[#This Row],[PRCount_W1]:[CommitCount_W1]])</f>
        <v>0</v>
      </c>
      <c r="M743">
        <f>SUM(Merge7[[#This Row],[PRCountW2]:[CommitCountW2]])</f>
        <v>2</v>
      </c>
    </row>
    <row r="744" spans="1:13" x14ac:dyDescent="0.35">
      <c r="A744" t="s">
        <v>2737</v>
      </c>
      <c r="F744">
        <v>2</v>
      </c>
      <c r="H744">
        <v>0</v>
      </c>
      <c r="I744">
        <f>3*Merge7[[#This Row],[PRCount_W1]]+Merge7[[#This Row],[IssueCount_W1]]+Merge7[[#This Row],[CommitCount_W1]]</f>
        <v>0</v>
      </c>
      <c r="J744">
        <f>3*Merge7[[#This Row],[PRCountW2]]+Merge7[[#This Row],[IssueCountW2]]+Merge7[[#This Row],[CommitCountW2]]</f>
        <v>2</v>
      </c>
      <c r="K74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744">
        <f>SUM(Merge7[[#This Row],[PRCount_W1]:[CommitCount_W1]])</f>
        <v>0</v>
      </c>
      <c r="M744">
        <f>SUM(Merge7[[#This Row],[PRCountW2]:[CommitCountW2]])</f>
        <v>2</v>
      </c>
    </row>
    <row r="745" spans="1:13" x14ac:dyDescent="0.35">
      <c r="A745" t="s">
        <v>2738</v>
      </c>
      <c r="F745">
        <v>2</v>
      </c>
      <c r="H745">
        <v>0</v>
      </c>
      <c r="I745">
        <f>3*Merge7[[#This Row],[PRCount_W1]]+Merge7[[#This Row],[IssueCount_W1]]+Merge7[[#This Row],[CommitCount_W1]]</f>
        <v>0</v>
      </c>
      <c r="J745">
        <f>3*Merge7[[#This Row],[PRCountW2]]+Merge7[[#This Row],[IssueCountW2]]+Merge7[[#This Row],[CommitCountW2]]</f>
        <v>2</v>
      </c>
      <c r="K74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745">
        <f>SUM(Merge7[[#This Row],[PRCount_W1]:[CommitCount_W1]])</f>
        <v>0</v>
      </c>
      <c r="M745">
        <f>SUM(Merge7[[#This Row],[PRCountW2]:[CommitCountW2]])</f>
        <v>2</v>
      </c>
    </row>
    <row r="746" spans="1:13" x14ac:dyDescent="0.35">
      <c r="A746" t="s">
        <v>2739</v>
      </c>
      <c r="F746">
        <v>2</v>
      </c>
      <c r="H746">
        <v>0</v>
      </c>
      <c r="I746">
        <f>3*Merge7[[#This Row],[PRCount_W1]]+Merge7[[#This Row],[IssueCount_W1]]+Merge7[[#This Row],[CommitCount_W1]]</f>
        <v>0</v>
      </c>
      <c r="J746">
        <f>3*Merge7[[#This Row],[PRCountW2]]+Merge7[[#This Row],[IssueCountW2]]+Merge7[[#This Row],[CommitCountW2]]</f>
        <v>2</v>
      </c>
      <c r="K74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746">
        <f>SUM(Merge7[[#This Row],[PRCount_W1]:[CommitCount_W1]])</f>
        <v>0</v>
      </c>
      <c r="M746">
        <f>SUM(Merge7[[#This Row],[PRCountW2]:[CommitCountW2]])</f>
        <v>2</v>
      </c>
    </row>
    <row r="747" spans="1:13" x14ac:dyDescent="0.35">
      <c r="A747" t="s">
        <v>2740</v>
      </c>
      <c r="F747">
        <v>2</v>
      </c>
      <c r="H747">
        <v>0</v>
      </c>
      <c r="I747">
        <f>3*Merge7[[#This Row],[PRCount_W1]]+Merge7[[#This Row],[IssueCount_W1]]+Merge7[[#This Row],[CommitCount_W1]]</f>
        <v>0</v>
      </c>
      <c r="J747">
        <f>3*Merge7[[#This Row],[PRCountW2]]+Merge7[[#This Row],[IssueCountW2]]+Merge7[[#This Row],[CommitCountW2]]</f>
        <v>2</v>
      </c>
      <c r="K74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747">
        <f>SUM(Merge7[[#This Row],[PRCount_W1]:[CommitCount_W1]])</f>
        <v>0</v>
      </c>
      <c r="M747">
        <f>SUM(Merge7[[#This Row],[PRCountW2]:[CommitCountW2]])</f>
        <v>2</v>
      </c>
    </row>
    <row r="748" spans="1:13" x14ac:dyDescent="0.35">
      <c r="A748" t="s">
        <v>2741</v>
      </c>
      <c r="F748">
        <v>2</v>
      </c>
      <c r="H748">
        <v>0</v>
      </c>
      <c r="I748">
        <f>3*Merge7[[#This Row],[PRCount_W1]]+Merge7[[#This Row],[IssueCount_W1]]+Merge7[[#This Row],[CommitCount_W1]]</f>
        <v>0</v>
      </c>
      <c r="J748">
        <f>3*Merge7[[#This Row],[PRCountW2]]+Merge7[[#This Row],[IssueCountW2]]+Merge7[[#This Row],[CommitCountW2]]</f>
        <v>2</v>
      </c>
      <c r="K74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748">
        <f>SUM(Merge7[[#This Row],[PRCount_W1]:[CommitCount_W1]])</f>
        <v>0</v>
      </c>
      <c r="M748">
        <f>SUM(Merge7[[#This Row],[PRCountW2]:[CommitCountW2]])</f>
        <v>2</v>
      </c>
    </row>
    <row r="749" spans="1:13" x14ac:dyDescent="0.35">
      <c r="A749" t="s">
        <v>2742</v>
      </c>
      <c r="F749">
        <v>2</v>
      </c>
      <c r="H749">
        <v>0</v>
      </c>
      <c r="I749">
        <f>3*Merge7[[#This Row],[PRCount_W1]]+Merge7[[#This Row],[IssueCount_W1]]+Merge7[[#This Row],[CommitCount_W1]]</f>
        <v>0</v>
      </c>
      <c r="J749">
        <f>3*Merge7[[#This Row],[PRCountW2]]+Merge7[[#This Row],[IssueCountW2]]+Merge7[[#This Row],[CommitCountW2]]</f>
        <v>2</v>
      </c>
      <c r="K74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749">
        <f>SUM(Merge7[[#This Row],[PRCount_W1]:[CommitCount_W1]])</f>
        <v>0</v>
      </c>
      <c r="M749">
        <f>SUM(Merge7[[#This Row],[PRCountW2]:[CommitCountW2]])</f>
        <v>2</v>
      </c>
    </row>
    <row r="750" spans="1:13" x14ac:dyDescent="0.35">
      <c r="A750" t="s">
        <v>2743</v>
      </c>
      <c r="F750">
        <v>2</v>
      </c>
      <c r="H750">
        <v>0</v>
      </c>
      <c r="I750">
        <f>3*Merge7[[#This Row],[PRCount_W1]]+Merge7[[#This Row],[IssueCount_W1]]+Merge7[[#This Row],[CommitCount_W1]]</f>
        <v>0</v>
      </c>
      <c r="J750">
        <f>3*Merge7[[#This Row],[PRCountW2]]+Merge7[[#This Row],[IssueCountW2]]+Merge7[[#This Row],[CommitCountW2]]</f>
        <v>2</v>
      </c>
      <c r="K75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750">
        <f>SUM(Merge7[[#This Row],[PRCount_W1]:[CommitCount_W1]])</f>
        <v>0</v>
      </c>
      <c r="M750">
        <f>SUM(Merge7[[#This Row],[PRCountW2]:[CommitCountW2]])</f>
        <v>2</v>
      </c>
    </row>
    <row r="751" spans="1:13" x14ac:dyDescent="0.35">
      <c r="A751" t="s">
        <v>2744</v>
      </c>
      <c r="F751">
        <v>2</v>
      </c>
      <c r="H751">
        <v>0</v>
      </c>
      <c r="I751">
        <f>3*Merge7[[#This Row],[PRCount_W1]]+Merge7[[#This Row],[IssueCount_W1]]+Merge7[[#This Row],[CommitCount_W1]]</f>
        <v>0</v>
      </c>
      <c r="J751">
        <f>3*Merge7[[#This Row],[PRCountW2]]+Merge7[[#This Row],[IssueCountW2]]+Merge7[[#This Row],[CommitCountW2]]</f>
        <v>2</v>
      </c>
      <c r="K75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751">
        <f>SUM(Merge7[[#This Row],[PRCount_W1]:[CommitCount_W1]])</f>
        <v>0</v>
      </c>
      <c r="M751">
        <f>SUM(Merge7[[#This Row],[PRCountW2]:[CommitCountW2]])</f>
        <v>2</v>
      </c>
    </row>
    <row r="752" spans="1:13" x14ac:dyDescent="0.35">
      <c r="A752" t="s">
        <v>2745</v>
      </c>
      <c r="F752">
        <v>2</v>
      </c>
      <c r="H752">
        <v>1</v>
      </c>
      <c r="I752">
        <f>3*Merge7[[#This Row],[PRCount_W1]]+Merge7[[#This Row],[IssueCount_W1]]+Merge7[[#This Row],[CommitCount_W1]]</f>
        <v>0</v>
      </c>
      <c r="J752">
        <f>3*Merge7[[#This Row],[PRCountW2]]+Merge7[[#This Row],[IssueCountW2]]+Merge7[[#This Row],[CommitCountW2]]</f>
        <v>2</v>
      </c>
      <c r="K75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752">
        <f>SUM(Merge7[[#This Row],[PRCount_W1]:[CommitCount_W1]])</f>
        <v>0</v>
      </c>
      <c r="M752">
        <f>SUM(Merge7[[#This Row],[PRCountW2]:[CommitCountW2]])</f>
        <v>2</v>
      </c>
    </row>
    <row r="753" spans="1:13" x14ac:dyDescent="0.35">
      <c r="A753" t="s">
        <v>2746</v>
      </c>
      <c r="F753">
        <v>2</v>
      </c>
      <c r="H753">
        <v>0</v>
      </c>
      <c r="I753">
        <f>3*Merge7[[#This Row],[PRCount_W1]]+Merge7[[#This Row],[IssueCount_W1]]+Merge7[[#This Row],[CommitCount_W1]]</f>
        <v>0</v>
      </c>
      <c r="J753">
        <f>3*Merge7[[#This Row],[PRCountW2]]+Merge7[[#This Row],[IssueCountW2]]+Merge7[[#This Row],[CommitCountW2]]</f>
        <v>2</v>
      </c>
      <c r="K75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753">
        <f>SUM(Merge7[[#This Row],[PRCount_W1]:[CommitCount_W1]])</f>
        <v>0</v>
      </c>
      <c r="M753">
        <f>SUM(Merge7[[#This Row],[PRCountW2]:[CommitCountW2]])</f>
        <v>2</v>
      </c>
    </row>
    <row r="754" spans="1:13" x14ac:dyDescent="0.35">
      <c r="A754" t="s">
        <v>2747</v>
      </c>
      <c r="F754">
        <v>2</v>
      </c>
      <c r="H754">
        <v>0</v>
      </c>
      <c r="I754">
        <f>3*Merge7[[#This Row],[PRCount_W1]]+Merge7[[#This Row],[IssueCount_W1]]+Merge7[[#This Row],[CommitCount_W1]]</f>
        <v>0</v>
      </c>
      <c r="J754">
        <f>3*Merge7[[#This Row],[PRCountW2]]+Merge7[[#This Row],[IssueCountW2]]+Merge7[[#This Row],[CommitCountW2]]</f>
        <v>2</v>
      </c>
      <c r="K75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754">
        <f>SUM(Merge7[[#This Row],[PRCount_W1]:[CommitCount_W1]])</f>
        <v>0</v>
      </c>
      <c r="M754">
        <f>SUM(Merge7[[#This Row],[PRCountW2]:[CommitCountW2]])</f>
        <v>2</v>
      </c>
    </row>
    <row r="755" spans="1:13" x14ac:dyDescent="0.35">
      <c r="A755" t="s">
        <v>2748</v>
      </c>
      <c r="F755">
        <v>2</v>
      </c>
      <c r="H755">
        <v>0</v>
      </c>
      <c r="I755">
        <f>3*Merge7[[#This Row],[PRCount_W1]]+Merge7[[#This Row],[IssueCount_W1]]+Merge7[[#This Row],[CommitCount_W1]]</f>
        <v>0</v>
      </c>
      <c r="J755">
        <f>3*Merge7[[#This Row],[PRCountW2]]+Merge7[[#This Row],[IssueCountW2]]+Merge7[[#This Row],[CommitCountW2]]</f>
        <v>2</v>
      </c>
      <c r="K75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755">
        <f>SUM(Merge7[[#This Row],[PRCount_W1]:[CommitCount_W1]])</f>
        <v>0</v>
      </c>
      <c r="M755">
        <f>SUM(Merge7[[#This Row],[PRCountW2]:[CommitCountW2]])</f>
        <v>2</v>
      </c>
    </row>
    <row r="756" spans="1:13" x14ac:dyDescent="0.35">
      <c r="A756" t="s">
        <v>2749</v>
      </c>
      <c r="F756">
        <v>2</v>
      </c>
      <c r="H756">
        <v>0</v>
      </c>
      <c r="I756">
        <f>3*Merge7[[#This Row],[PRCount_W1]]+Merge7[[#This Row],[IssueCount_W1]]+Merge7[[#This Row],[CommitCount_W1]]</f>
        <v>0</v>
      </c>
      <c r="J756">
        <f>3*Merge7[[#This Row],[PRCountW2]]+Merge7[[#This Row],[IssueCountW2]]+Merge7[[#This Row],[CommitCountW2]]</f>
        <v>2</v>
      </c>
      <c r="K75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756">
        <f>SUM(Merge7[[#This Row],[PRCount_W1]:[CommitCount_W1]])</f>
        <v>0</v>
      </c>
      <c r="M756">
        <f>SUM(Merge7[[#This Row],[PRCountW2]:[CommitCountW2]])</f>
        <v>2</v>
      </c>
    </row>
    <row r="757" spans="1:13" x14ac:dyDescent="0.35">
      <c r="A757" t="s">
        <v>2750</v>
      </c>
      <c r="F757">
        <v>2</v>
      </c>
      <c r="H757">
        <v>0</v>
      </c>
      <c r="I757">
        <f>3*Merge7[[#This Row],[PRCount_W1]]+Merge7[[#This Row],[IssueCount_W1]]+Merge7[[#This Row],[CommitCount_W1]]</f>
        <v>0</v>
      </c>
      <c r="J757">
        <f>3*Merge7[[#This Row],[PRCountW2]]+Merge7[[#This Row],[IssueCountW2]]+Merge7[[#This Row],[CommitCountW2]]</f>
        <v>2</v>
      </c>
      <c r="K75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757">
        <f>SUM(Merge7[[#This Row],[PRCount_W1]:[CommitCount_W1]])</f>
        <v>0</v>
      </c>
      <c r="M757">
        <f>SUM(Merge7[[#This Row],[PRCountW2]:[CommitCountW2]])</f>
        <v>2</v>
      </c>
    </row>
    <row r="758" spans="1:13" x14ac:dyDescent="0.35">
      <c r="A758" t="s">
        <v>2751</v>
      </c>
      <c r="F758">
        <v>2</v>
      </c>
      <c r="H758">
        <v>0</v>
      </c>
      <c r="I758">
        <f>3*Merge7[[#This Row],[PRCount_W1]]+Merge7[[#This Row],[IssueCount_W1]]+Merge7[[#This Row],[CommitCount_W1]]</f>
        <v>0</v>
      </c>
      <c r="J758">
        <f>3*Merge7[[#This Row],[PRCountW2]]+Merge7[[#This Row],[IssueCountW2]]+Merge7[[#This Row],[CommitCountW2]]</f>
        <v>2</v>
      </c>
      <c r="K75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758">
        <f>SUM(Merge7[[#This Row],[PRCount_W1]:[CommitCount_W1]])</f>
        <v>0</v>
      </c>
      <c r="M758">
        <f>SUM(Merge7[[#This Row],[PRCountW2]:[CommitCountW2]])</f>
        <v>2</v>
      </c>
    </row>
    <row r="759" spans="1:13" x14ac:dyDescent="0.35">
      <c r="A759" t="s">
        <v>2752</v>
      </c>
      <c r="F759">
        <v>2</v>
      </c>
      <c r="H759">
        <v>0</v>
      </c>
      <c r="I759">
        <f>3*Merge7[[#This Row],[PRCount_W1]]+Merge7[[#This Row],[IssueCount_W1]]+Merge7[[#This Row],[CommitCount_W1]]</f>
        <v>0</v>
      </c>
      <c r="J759">
        <f>3*Merge7[[#This Row],[PRCountW2]]+Merge7[[#This Row],[IssueCountW2]]+Merge7[[#This Row],[CommitCountW2]]</f>
        <v>2</v>
      </c>
      <c r="K75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759">
        <f>SUM(Merge7[[#This Row],[PRCount_W1]:[CommitCount_W1]])</f>
        <v>0</v>
      </c>
      <c r="M759">
        <f>SUM(Merge7[[#This Row],[PRCountW2]:[CommitCountW2]])</f>
        <v>2</v>
      </c>
    </row>
    <row r="760" spans="1:13" x14ac:dyDescent="0.35">
      <c r="A760" t="s">
        <v>2753</v>
      </c>
      <c r="F760">
        <v>2</v>
      </c>
      <c r="H760">
        <v>0</v>
      </c>
      <c r="I760">
        <f>3*Merge7[[#This Row],[PRCount_W1]]+Merge7[[#This Row],[IssueCount_W1]]+Merge7[[#This Row],[CommitCount_W1]]</f>
        <v>0</v>
      </c>
      <c r="J760">
        <f>3*Merge7[[#This Row],[PRCountW2]]+Merge7[[#This Row],[IssueCountW2]]+Merge7[[#This Row],[CommitCountW2]]</f>
        <v>2</v>
      </c>
      <c r="K76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760">
        <f>SUM(Merge7[[#This Row],[PRCount_W1]:[CommitCount_W1]])</f>
        <v>0</v>
      </c>
      <c r="M760">
        <f>SUM(Merge7[[#This Row],[PRCountW2]:[CommitCountW2]])</f>
        <v>2</v>
      </c>
    </row>
    <row r="761" spans="1:13" x14ac:dyDescent="0.35">
      <c r="A761" t="s">
        <v>2754</v>
      </c>
      <c r="F761">
        <v>2</v>
      </c>
      <c r="H761">
        <v>0</v>
      </c>
      <c r="I761">
        <f>3*Merge7[[#This Row],[PRCount_W1]]+Merge7[[#This Row],[IssueCount_W1]]+Merge7[[#This Row],[CommitCount_W1]]</f>
        <v>0</v>
      </c>
      <c r="J761">
        <f>3*Merge7[[#This Row],[PRCountW2]]+Merge7[[#This Row],[IssueCountW2]]+Merge7[[#This Row],[CommitCountW2]]</f>
        <v>2</v>
      </c>
      <c r="K76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761">
        <f>SUM(Merge7[[#This Row],[PRCount_W1]:[CommitCount_W1]])</f>
        <v>0</v>
      </c>
      <c r="M761">
        <f>SUM(Merge7[[#This Row],[PRCountW2]:[CommitCountW2]])</f>
        <v>2</v>
      </c>
    </row>
    <row r="762" spans="1:13" x14ac:dyDescent="0.35">
      <c r="A762" t="s">
        <v>2755</v>
      </c>
      <c r="F762">
        <v>2</v>
      </c>
      <c r="H762">
        <v>2</v>
      </c>
      <c r="I762">
        <f>3*Merge7[[#This Row],[PRCount_W1]]+Merge7[[#This Row],[IssueCount_W1]]+Merge7[[#This Row],[CommitCount_W1]]</f>
        <v>0</v>
      </c>
      <c r="J762">
        <f>3*Merge7[[#This Row],[PRCountW2]]+Merge7[[#This Row],[IssueCountW2]]+Merge7[[#This Row],[CommitCountW2]]</f>
        <v>2</v>
      </c>
      <c r="K76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Unknown</v>
      </c>
      <c r="L762">
        <f>SUM(Merge7[[#This Row],[PRCount_W1]:[CommitCount_W1]])</f>
        <v>0</v>
      </c>
      <c r="M762">
        <f>SUM(Merge7[[#This Row],[PRCountW2]:[CommitCountW2]])</f>
        <v>2</v>
      </c>
    </row>
    <row r="763" spans="1:13" x14ac:dyDescent="0.35">
      <c r="A763" t="s">
        <v>2756</v>
      </c>
      <c r="F763">
        <v>2</v>
      </c>
      <c r="H763">
        <v>0</v>
      </c>
      <c r="I763">
        <f>3*Merge7[[#This Row],[PRCount_W1]]+Merge7[[#This Row],[IssueCount_W1]]+Merge7[[#This Row],[CommitCount_W1]]</f>
        <v>0</v>
      </c>
      <c r="J763">
        <f>3*Merge7[[#This Row],[PRCountW2]]+Merge7[[#This Row],[IssueCountW2]]+Merge7[[#This Row],[CommitCountW2]]</f>
        <v>2</v>
      </c>
      <c r="K76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763">
        <f>SUM(Merge7[[#This Row],[PRCount_W1]:[CommitCount_W1]])</f>
        <v>0</v>
      </c>
      <c r="M763">
        <f>SUM(Merge7[[#This Row],[PRCountW2]:[CommitCountW2]])</f>
        <v>2</v>
      </c>
    </row>
    <row r="764" spans="1:13" x14ac:dyDescent="0.35">
      <c r="A764" t="s">
        <v>2757</v>
      </c>
      <c r="F764">
        <v>2</v>
      </c>
      <c r="H764">
        <v>0</v>
      </c>
      <c r="I764">
        <f>3*Merge7[[#This Row],[PRCount_W1]]+Merge7[[#This Row],[IssueCount_W1]]+Merge7[[#This Row],[CommitCount_W1]]</f>
        <v>0</v>
      </c>
      <c r="J764">
        <f>3*Merge7[[#This Row],[PRCountW2]]+Merge7[[#This Row],[IssueCountW2]]+Merge7[[#This Row],[CommitCountW2]]</f>
        <v>2</v>
      </c>
      <c r="K76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764">
        <f>SUM(Merge7[[#This Row],[PRCount_W1]:[CommitCount_W1]])</f>
        <v>0</v>
      </c>
      <c r="M764">
        <f>SUM(Merge7[[#This Row],[PRCountW2]:[CommitCountW2]])</f>
        <v>2</v>
      </c>
    </row>
    <row r="765" spans="1:13" x14ac:dyDescent="0.35">
      <c r="A765" t="s">
        <v>2758</v>
      </c>
      <c r="F765">
        <v>2</v>
      </c>
      <c r="H765">
        <v>0</v>
      </c>
      <c r="I765">
        <f>3*Merge7[[#This Row],[PRCount_W1]]+Merge7[[#This Row],[IssueCount_W1]]+Merge7[[#This Row],[CommitCount_W1]]</f>
        <v>0</v>
      </c>
      <c r="J765">
        <f>3*Merge7[[#This Row],[PRCountW2]]+Merge7[[#This Row],[IssueCountW2]]+Merge7[[#This Row],[CommitCountW2]]</f>
        <v>2</v>
      </c>
      <c r="K76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765">
        <f>SUM(Merge7[[#This Row],[PRCount_W1]:[CommitCount_W1]])</f>
        <v>0</v>
      </c>
      <c r="M765">
        <f>SUM(Merge7[[#This Row],[PRCountW2]:[CommitCountW2]])</f>
        <v>2</v>
      </c>
    </row>
    <row r="766" spans="1:13" x14ac:dyDescent="0.35">
      <c r="A766" t="s">
        <v>2759</v>
      </c>
      <c r="F766">
        <v>2</v>
      </c>
      <c r="H766">
        <v>0</v>
      </c>
      <c r="I766">
        <f>3*Merge7[[#This Row],[PRCount_W1]]+Merge7[[#This Row],[IssueCount_W1]]+Merge7[[#This Row],[CommitCount_W1]]</f>
        <v>0</v>
      </c>
      <c r="J766">
        <f>3*Merge7[[#This Row],[PRCountW2]]+Merge7[[#This Row],[IssueCountW2]]+Merge7[[#This Row],[CommitCountW2]]</f>
        <v>2</v>
      </c>
      <c r="K76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766">
        <f>SUM(Merge7[[#This Row],[PRCount_W1]:[CommitCount_W1]])</f>
        <v>0</v>
      </c>
      <c r="M766">
        <f>SUM(Merge7[[#This Row],[PRCountW2]:[CommitCountW2]])</f>
        <v>2</v>
      </c>
    </row>
    <row r="767" spans="1:13" x14ac:dyDescent="0.35">
      <c r="A767" t="s">
        <v>2760</v>
      </c>
      <c r="F767">
        <v>2</v>
      </c>
      <c r="H767">
        <v>0</v>
      </c>
      <c r="I767">
        <f>3*Merge7[[#This Row],[PRCount_W1]]+Merge7[[#This Row],[IssueCount_W1]]+Merge7[[#This Row],[CommitCount_W1]]</f>
        <v>0</v>
      </c>
      <c r="J767">
        <f>3*Merge7[[#This Row],[PRCountW2]]+Merge7[[#This Row],[IssueCountW2]]+Merge7[[#This Row],[CommitCountW2]]</f>
        <v>2</v>
      </c>
      <c r="K76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767">
        <f>SUM(Merge7[[#This Row],[PRCount_W1]:[CommitCount_W1]])</f>
        <v>0</v>
      </c>
      <c r="M767">
        <f>SUM(Merge7[[#This Row],[PRCountW2]:[CommitCountW2]])</f>
        <v>2</v>
      </c>
    </row>
    <row r="768" spans="1:13" x14ac:dyDescent="0.35">
      <c r="A768" t="s">
        <v>2761</v>
      </c>
      <c r="F768">
        <v>2</v>
      </c>
      <c r="H768">
        <v>0</v>
      </c>
      <c r="I768">
        <f>3*Merge7[[#This Row],[PRCount_W1]]+Merge7[[#This Row],[IssueCount_W1]]+Merge7[[#This Row],[CommitCount_W1]]</f>
        <v>0</v>
      </c>
      <c r="J768">
        <f>3*Merge7[[#This Row],[PRCountW2]]+Merge7[[#This Row],[IssueCountW2]]+Merge7[[#This Row],[CommitCountW2]]</f>
        <v>2</v>
      </c>
      <c r="K76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768">
        <f>SUM(Merge7[[#This Row],[PRCount_W1]:[CommitCount_W1]])</f>
        <v>0</v>
      </c>
      <c r="M768">
        <f>SUM(Merge7[[#This Row],[PRCountW2]:[CommitCountW2]])</f>
        <v>2</v>
      </c>
    </row>
    <row r="769" spans="1:13" x14ac:dyDescent="0.35">
      <c r="A769" t="s">
        <v>2762</v>
      </c>
      <c r="F769">
        <v>2</v>
      </c>
      <c r="H769">
        <v>0</v>
      </c>
      <c r="I769">
        <f>3*Merge7[[#This Row],[PRCount_W1]]+Merge7[[#This Row],[IssueCount_W1]]+Merge7[[#This Row],[CommitCount_W1]]</f>
        <v>0</v>
      </c>
      <c r="J769">
        <f>3*Merge7[[#This Row],[PRCountW2]]+Merge7[[#This Row],[IssueCountW2]]+Merge7[[#This Row],[CommitCountW2]]</f>
        <v>2</v>
      </c>
      <c r="K76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769">
        <f>SUM(Merge7[[#This Row],[PRCount_W1]:[CommitCount_W1]])</f>
        <v>0</v>
      </c>
      <c r="M769">
        <f>SUM(Merge7[[#This Row],[PRCountW2]:[CommitCountW2]])</f>
        <v>2</v>
      </c>
    </row>
    <row r="770" spans="1:13" x14ac:dyDescent="0.35">
      <c r="A770" t="s">
        <v>2763</v>
      </c>
      <c r="F770">
        <v>2</v>
      </c>
      <c r="H770">
        <v>0</v>
      </c>
      <c r="I770">
        <f>3*Merge7[[#This Row],[PRCount_W1]]+Merge7[[#This Row],[IssueCount_W1]]+Merge7[[#This Row],[CommitCount_W1]]</f>
        <v>0</v>
      </c>
      <c r="J770">
        <f>3*Merge7[[#This Row],[PRCountW2]]+Merge7[[#This Row],[IssueCountW2]]+Merge7[[#This Row],[CommitCountW2]]</f>
        <v>2</v>
      </c>
      <c r="K77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770">
        <f>SUM(Merge7[[#This Row],[PRCount_W1]:[CommitCount_W1]])</f>
        <v>0</v>
      </c>
      <c r="M770">
        <f>SUM(Merge7[[#This Row],[PRCountW2]:[CommitCountW2]])</f>
        <v>2</v>
      </c>
    </row>
    <row r="771" spans="1:13" x14ac:dyDescent="0.35">
      <c r="A771" t="s">
        <v>2764</v>
      </c>
      <c r="F771">
        <v>2</v>
      </c>
      <c r="H771">
        <v>1</v>
      </c>
      <c r="I771">
        <f>3*Merge7[[#This Row],[PRCount_W1]]+Merge7[[#This Row],[IssueCount_W1]]+Merge7[[#This Row],[CommitCount_W1]]</f>
        <v>0</v>
      </c>
      <c r="J771">
        <f>3*Merge7[[#This Row],[PRCountW2]]+Merge7[[#This Row],[IssueCountW2]]+Merge7[[#This Row],[CommitCountW2]]</f>
        <v>2</v>
      </c>
      <c r="K77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771">
        <f>SUM(Merge7[[#This Row],[PRCount_W1]:[CommitCount_W1]])</f>
        <v>0</v>
      </c>
      <c r="M771">
        <f>SUM(Merge7[[#This Row],[PRCountW2]:[CommitCountW2]])</f>
        <v>2</v>
      </c>
    </row>
    <row r="772" spans="1:13" x14ac:dyDescent="0.35">
      <c r="A772" t="s">
        <v>2765</v>
      </c>
      <c r="F772">
        <v>2</v>
      </c>
      <c r="H772">
        <v>0</v>
      </c>
      <c r="I772">
        <f>3*Merge7[[#This Row],[PRCount_W1]]+Merge7[[#This Row],[IssueCount_W1]]+Merge7[[#This Row],[CommitCount_W1]]</f>
        <v>0</v>
      </c>
      <c r="J772">
        <f>3*Merge7[[#This Row],[PRCountW2]]+Merge7[[#This Row],[IssueCountW2]]+Merge7[[#This Row],[CommitCountW2]]</f>
        <v>2</v>
      </c>
      <c r="K77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772">
        <f>SUM(Merge7[[#This Row],[PRCount_W1]:[CommitCount_W1]])</f>
        <v>0</v>
      </c>
      <c r="M772">
        <f>SUM(Merge7[[#This Row],[PRCountW2]:[CommitCountW2]])</f>
        <v>2</v>
      </c>
    </row>
    <row r="773" spans="1:13" x14ac:dyDescent="0.35">
      <c r="A773" t="s">
        <v>2766</v>
      </c>
      <c r="F773">
        <v>2</v>
      </c>
      <c r="H773">
        <v>0</v>
      </c>
      <c r="I773">
        <f>3*Merge7[[#This Row],[PRCount_W1]]+Merge7[[#This Row],[IssueCount_W1]]+Merge7[[#This Row],[CommitCount_W1]]</f>
        <v>0</v>
      </c>
      <c r="J773">
        <f>3*Merge7[[#This Row],[PRCountW2]]+Merge7[[#This Row],[IssueCountW2]]+Merge7[[#This Row],[CommitCountW2]]</f>
        <v>2</v>
      </c>
      <c r="K77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773">
        <f>SUM(Merge7[[#This Row],[PRCount_W1]:[CommitCount_W1]])</f>
        <v>0</v>
      </c>
      <c r="M773">
        <f>SUM(Merge7[[#This Row],[PRCountW2]:[CommitCountW2]])</f>
        <v>2</v>
      </c>
    </row>
    <row r="774" spans="1:13" x14ac:dyDescent="0.35">
      <c r="A774" t="s">
        <v>2767</v>
      </c>
      <c r="F774">
        <v>2</v>
      </c>
      <c r="H774">
        <v>0</v>
      </c>
      <c r="I774">
        <f>3*Merge7[[#This Row],[PRCount_W1]]+Merge7[[#This Row],[IssueCount_W1]]+Merge7[[#This Row],[CommitCount_W1]]</f>
        <v>0</v>
      </c>
      <c r="J774">
        <f>3*Merge7[[#This Row],[PRCountW2]]+Merge7[[#This Row],[IssueCountW2]]+Merge7[[#This Row],[CommitCountW2]]</f>
        <v>2</v>
      </c>
      <c r="K77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774">
        <f>SUM(Merge7[[#This Row],[PRCount_W1]:[CommitCount_W1]])</f>
        <v>0</v>
      </c>
      <c r="M774">
        <f>SUM(Merge7[[#This Row],[PRCountW2]:[CommitCountW2]])</f>
        <v>2</v>
      </c>
    </row>
    <row r="775" spans="1:13" x14ac:dyDescent="0.35">
      <c r="A775" t="s">
        <v>2768</v>
      </c>
      <c r="F775">
        <v>2</v>
      </c>
      <c r="H775">
        <v>0</v>
      </c>
      <c r="I775">
        <f>3*Merge7[[#This Row],[PRCount_W1]]+Merge7[[#This Row],[IssueCount_W1]]+Merge7[[#This Row],[CommitCount_W1]]</f>
        <v>0</v>
      </c>
      <c r="J775">
        <f>3*Merge7[[#This Row],[PRCountW2]]+Merge7[[#This Row],[IssueCountW2]]+Merge7[[#This Row],[CommitCountW2]]</f>
        <v>2</v>
      </c>
      <c r="K77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775">
        <f>SUM(Merge7[[#This Row],[PRCount_W1]:[CommitCount_W1]])</f>
        <v>0</v>
      </c>
      <c r="M775">
        <f>SUM(Merge7[[#This Row],[PRCountW2]:[CommitCountW2]])</f>
        <v>2</v>
      </c>
    </row>
    <row r="776" spans="1:13" x14ac:dyDescent="0.35">
      <c r="A776" t="s">
        <v>2769</v>
      </c>
      <c r="F776">
        <v>2</v>
      </c>
      <c r="H776">
        <v>0</v>
      </c>
      <c r="I776">
        <f>3*Merge7[[#This Row],[PRCount_W1]]+Merge7[[#This Row],[IssueCount_W1]]+Merge7[[#This Row],[CommitCount_W1]]</f>
        <v>0</v>
      </c>
      <c r="J776">
        <f>3*Merge7[[#This Row],[PRCountW2]]+Merge7[[#This Row],[IssueCountW2]]+Merge7[[#This Row],[CommitCountW2]]</f>
        <v>2</v>
      </c>
      <c r="K77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776">
        <f>SUM(Merge7[[#This Row],[PRCount_W1]:[CommitCount_W1]])</f>
        <v>0</v>
      </c>
      <c r="M776">
        <f>SUM(Merge7[[#This Row],[PRCountW2]:[CommitCountW2]])</f>
        <v>2</v>
      </c>
    </row>
    <row r="777" spans="1:13" x14ac:dyDescent="0.35">
      <c r="A777" t="s">
        <v>2770</v>
      </c>
      <c r="F777">
        <v>2</v>
      </c>
      <c r="H777">
        <v>0</v>
      </c>
      <c r="I777">
        <f>3*Merge7[[#This Row],[PRCount_W1]]+Merge7[[#This Row],[IssueCount_W1]]+Merge7[[#This Row],[CommitCount_W1]]</f>
        <v>0</v>
      </c>
      <c r="J777">
        <f>3*Merge7[[#This Row],[PRCountW2]]+Merge7[[#This Row],[IssueCountW2]]+Merge7[[#This Row],[CommitCountW2]]</f>
        <v>2</v>
      </c>
      <c r="K77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777">
        <f>SUM(Merge7[[#This Row],[PRCount_W1]:[CommitCount_W1]])</f>
        <v>0</v>
      </c>
      <c r="M777">
        <f>SUM(Merge7[[#This Row],[PRCountW2]:[CommitCountW2]])</f>
        <v>2</v>
      </c>
    </row>
    <row r="778" spans="1:13" x14ac:dyDescent="0.35">
      <c r="A778" t="s">
        <v>2771</v>
      </c>
      <c r="F778">
        <v>2</v>
      </c>
      <c r="H778">
        <v>0</v>
      </c>
      <c r="I778">
        <f>3*Merge7[[#This Row],[PRCount_W1]]+Merge7[[#This Row],[IssueCount_W1]]+Merge7[[#This Row],[CommitCount_W1]]</f>
        <v>0</v>
      </c>
      <c r="J778">
        <f>3*Merge7[[#This Row],[PRCountW2]]+Merge7[[#This Row],[IssueCountW2]]+Merge7[[#This Row],[CommitCountW2]]</f>
        <v>2</v>
      </c>
      <c r="K77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778">
        <f>SUM(Merge7[[#This Row],[PRCount_W1]:[CommitCount_W1]])</f>
        <v>0</v>
      </c>
      <c r="M778">
        <f>SUM(Merge7[[#This Row],[PRCountW2]:[CommitCountW2]])</f>
        <v>2</v>
      </c>
    </row>
    <row r="779" spans="1:13" x14ac:dyDescent="0.35">
      <c r="A779" t="s">
        <v>2772</v>
      </c>
      <c r="F779">
        <v>2</v>
      </c>
      <c r="H779">
        <v>1</v>
      </c>
      <c r="I779">
        <f>3*Merge7[[#This Row],[PRCount_W1]]+Merge7[[#This Row],[IssueCount_W1]]+Merge7[[#This Row],[CommitCount_W1]]</f>
        <v>0</v>
      </c>
      <c r="J779">
        <f>3*Merge7[[#This Row],[PRCountW2]]+Merge7[[#This Row],[IssueCountW2]]+Merge7[[#This Row],[CommitCountW2]]</f>
        <v>2</v>
      </c>
      <c r="K77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779">
        <f>SUM(Merge7[[#This Row],[PRCount_W1]:[CommitCount_W1]])</f>
        <v>0</v>
      </c>
      <c r="M779">
        <f>SUM(Merge7[[#This Row],[PRCountW2]:[CommitCountW2]])</f>
        <v>2</v>
      </c>
    </row>
    <row r="780" spans="1:13" x14ac:dyDescent="0.35">
      <c r="A780" t="s">
        <v>2773</v>
      </c>
      <c r="F780">
        <v>2</v>
      </c>
      <c r="H780">
        <v>0</v>
      </c>
      <c r="I780">
        <f>3*Merge7[[#This Row],[PRCount_W1]]+Merge7[[#This Row],[IssueCount_W1]]+Merge7[[#This Row],[CommitCount_W1]]</f>
        <v>0</v>
      </c>
      <c r="J780">
        <f>3*Merge7[[#This Row],[PRCountW2]]+Merge7[[#This Row],[IssueCountW2]]+Merge7[[#This Row],[CommitCountW2]]</f>
        <v>2</v>
      </c>
      <c r="K78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780">
        <f>SUM(Merge7[[#This Row],[PRCount_W1]:[CommitCount_W1]])</f>
        <v>0</v>
      </c>
      <c r="M780">
        <f>SUM(Merge7[[#This Row],[PRCountW2]:[CommitCountW2]])</f>
        <v>2</v>
      </c>
    </row>
    <row r="781" spans="1:13" x14ac:dyDescent="0.35">
      <c r="A781" t="s">
        <v>2774</v>
      </c>
      <c r="F781">
        <v>2</v>
      </c>
      <c r="H781">
        <v>0</v>
      </c>
      <c r="I781">
        <f>3*Merge7[[#This Row],[PRCount_W1]]+Merge7[[#This Row],[IssueCount_W1]]+Merge7[[#This Row],[CommitCount_W1]]</f>
        <v>0</v>
      </c>
      <c r="J781">
        <f>3*Merge7[[#This Row],[PRCountW2]]+Merge7[[#This Row],[IssueCountW2]]+Merge7[[#This Row],[CommitCountW2]]</f>
        <v>2</v>
      </c>
      <c r="K78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781">
        <f>SUM(Merge7[[#This Row],[PRCount_W1]:[CommitCount_W1]])</f>
        <v>0</v>
      </c>
      <c r="M781">
        <f>SUM(Merge7[[#This Row],[PRCountW2]:[CommitCountW2]])</f>
        <v>2</v>
      </c>
    </row>
    <row r="782" spans="1:13" x14ac:dyDescent="0.35">
      <c r="A782" t="s">
        <v>2775</v>
      </c>
      <c r="F782">
        <v>2</v>
      </c>
      <c r="H782">
        <v>0</v>
      </c>
      <c r="I782">
        <f>3*Merge7[[#This Row],[PRCount_W1]]+Merge7[[#This Row],[IssueCount_W1]]+Merge7[[#This Row],[CommitCount_W1]]</f>
        <v>0</v>
      </c>
      <c r="J782">
        <f>3*Merge7[[#This Row],[PRCountW2]]+Merge7[[#This Row],[IssueCountW2]]+Merge7[[#This Row],[CommitCountW2]]</f>
        <v>2</v>
      </c>
      <c r="K78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782">
        <f>SUM(Merge7[[#This Row],[PRCount_W1]:[CommitCount_W1]])</f>
        <v>0</v>
      </c>
      <c r="M782">
        <f>SUM(Merge7[[#This Row],[PRCountW2]:[CommitCountW2]])</f>
        <v>2</v>
      </c>
    </row>
    <row r="783" spans="1:13" x14ac:dyDescent="0.35">
      <c r="A783" t="s">
        <v>2776</v>
      </c>
      <c r="F783">
        <v>2</v>
      </c>
      <c r="H783">
        <v>0</v>
      </c>
      <c r="I783">
        <f>3*Merge7[[#This Row],[PRCount_W1]]+Merge7[[#This Row],[IssueCount_W1]]+Merge7[[#This Row],[CommitCount_W1]]</f>
        <v>0</v>
      </c>
      <c r="J783">
        <f>3*Merge7[[#This Row],[PRCountW2]]+Merge7[[#This Row],[IssueCountW2]]+Merge7[[#This Row],[CommitCountW2]]</f>
        <v>2</v>
      </c>
      <c r="K78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783">
        <f>SUM(Merge7[[#This Row],[PRCount_W1]:[CommitCount_W1]])</f>
        <v>0</v>
      </c>
      <c r="M783">
        <f>SUM(Merge7[[#This Row],[PRCountW2]:[CommitCountW2]])</f>
        <v>2</v>
      </c>
    </row>
    <row r="784" spans="1:13" x14ac:dyDescent="0.35">
      <c r="A784" t="s">
        <v>2777</v>
      </c>
      <c r="F784">
        <v>2</v>
      </c>
      <c r="H784">
        <v>0</v>
      </c>
      <c r="I784">
        <f>3*Merge7[[#This Row],[PRCount_W1]]+Merge7[[#This Row],[IssueCount_W1]]+Merge7[[#This Row],[CommitCount_W1]]</f>
        <v>0</v>
      </c>
      <c r="J784">
        <f>3*Merge7[[#This Row],[PRCountW2]]+Merge7[[#This Row],[IssueCountW2]]+Merge7[[#This Row],[CommitCountW2]]</f>
        <v>2</v>
      </c>
      <c r="K78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784">
        <f>SUM(Merge7[[#This Row],[PRCount_W1]:[CommitCount_W1]])</f>
        <v>0</v>
      </c>
      <c r="M784">
        <f>SUM(Merge7[[#This Row],[PRCountW2]:[CommitCountW2]])</f>
        <v>2</v>
      </c>
    </row>
    <row r="785" spans="1:13" x14ac:dyDescent="0.35">
      <c r="A785" t="s">
        <v>2778</v>
      </c>
      <c r="F785">
        <v>2</v>
      </c>
      <c r="H785">
        <v>0</v>
      </c>
      <c r="I785">
        <f>3*Merge7[[#This Row],[PRCount_W1]]+Merge7[[#This Row],[IssueCount_W1]]+Merge7[[#This Row],[CommitCount_W1]]</f>
        <v>0</v>
      </c>
      <c r="J785">
        <f>3*Merge7[[#This Row],[PRCountW2]]+Merge7[[#This Row],[IssueCountW2]]+Merge7[[#This Row],[CommitCountW2]]</f>
        <v>2</v>
      </c>
      <c r="K78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785">
        <f>SUM(Merge7[[#This Row],[PRCount_W1]:[CommitCount_W1]])</f>
        <v>0</v>
      </c>
      <c r="M785">
        <f>SUM(Merge7[[#This Row],[PRCountW2]:[CommitCountW2]])</f>
        <v>2</v>
      </c>
    </row>
    <row r="786" spans="1:13" x14ac:dyDescent="0.35">
      <c r="A786" t="s">
        <v>2779</v>
      </c>
      <c r="F786">
        <v>2</v>
      </c>
      <c r="H786">
        <v>0</v>
      </c>
      <c r="I786">
        <f>3*Merge7[[#This Row],[PRCount_W1]]+Merge7[[#This Row],[IssueCount_W1]]+Merge7[[#This Row],[CommitCount_W1]]</f>
        <v>0</v>
      </c>
      <c r="J786">
        <f>3*Merge7[[#This Row],[PRCountW2]]+Merge7[[#This Row],[IssueCountW2]]+Merge7[[#This Row],[CommitCountW2]]</f>
        <v>2</v>
      </c>
      <c r="K78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786">
        <f>SUM(Merge7[[#This Row],[PRCount_W1]:[CommitCount_W1]])</f>
        <v>0</v>
      </c>
      <c r="M786">
        <f>SUM(Merge7[[#This Row],[PRCountW2]:[CommitCountW2]])</f>
        <v>2</v>
      </c>
    </row>
    <row r="787" spans="1:13" x14ac:dyDescent="0.35">
      <c r="A787" t="s">
        <v>2780</v>
      </c>
      <c r="F787">
        <v>2</v>
      </c>
      <c r="H787">
        <v>0</v>
      </c>
      <c r="I787">
        <f>3*Merge7[[#This Row],[PRCount_W1]]+Merge7[[#This Row],[IssueCount_W1]]+Merge7[[#This Row],[CommitCount_W1]]</f>
        <v>0</v>
      </c>
      <c r="J787">
        <f>3*Merge7[[#This Row],[PRCountW2]]+Merge7[[#This Row],[IssueCountW2]]+Merge7[[#This Row],[CommitCountW2]]</f>
        <v>2</v>
      </c>
      <c r="K78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787">
        <f>SUM(Merge7[[#This Row],[PRCount_W1]:[CommitCount_W1]])</f>
        <v>0</v>
      </c>
      <c r="M787">
        <f>SUM(Merge7[[#This Row],[PRCountW2]:[CommitCountW2]])</f>
        <v>2</v>
      </c>
    </row>
    <row r="788" spans="1:13" x14ac:dyDescent="0.35">
      <c r="A788" t="s">
        <v>2781</v>
      </c>
      <c r="F788">
        <v>2</v>
      </c>
      <c r="H788">
        <v>0</v>
      </c>
      <c r="I788">
        <f>3*Merge7[[#This Row],[PRCount_W1]]+Merge7[[#This Row],[IssueCount_W1]]+Merge7[[#This Row],[CommitCount_W1]]</f>
        <v>0</v>
      </c>
      <c r="J788">
        <f>3*Merge7[[#This Row],[PRCountW2]]+Merge7[[#This Row],[IssueCountW2]]+Merge7[[#This Row],[CommitCountW2]]</f>
        <v>2</v>
      </c>
      <c r="K78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788">
        <f>SUM(Merge7[[#This Row],[PRCount_W1]:[CommitCount_W1]])</f>
        <v>0</v>
      </c>
      <c r="M788">
        <f>SUM(Merge7[[#This Row],[PRCountW2]:[CommitCountW2]])</f>
        <v>2</v>
      </c>
    </row>
    <row r="789" spans="1:13" x14ac:dyDescent="0.35">
      <c r="A789" t="s">
        <v>2782</v>
      </c>
      <c r="F789">
        <v>2</v>
      </c>
      <c r="H789">
        <v>0</v>
      </c>
      <c r="I789">
        <f>3*Merge7[[#This Row],[PRCount_W1]]+Merge7[[#This Row],[IssueCount_W1]]+Merge7[[#This Row],[CommitCount_W1]]</f>
        <v>0</v>
      </c>
      <c r="J789">
        <f>3*Merge7[[#This Row],[PRCountW2]]+Merge7[[#This Row],[IssueCountW2]]+Merge7[[#This Row],[CommitCountW2]]</f>
        <v>2</v>
      </c>
      <c r="K78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789">
        <f>SUM(Merge7[[#This Row],[PRCount_W1]:[CommitCount_W1]])</f>
        <v>0</v>
      </c>
      <c r="M789">
        <f>SUM(Merge7[[#This Row],[PRCountW2]:[CommitCountW2]])</f>
        <v>2</v>
      </c>
    </row>
    <row r="790" spans="1:13" x14ac:dyDescent="0.35">
      <c r="A790" t="s">
        <v>2783</v>
      </c>
      <c r="F790">
        <v>2</v>
      </c>
      <c r="H790">
        <v>0</v>
      </c>
      <c r="I790">
        <f>3*Merge7[[#This Row],[PRCount_W1]]+Merge7[[#This Row],[IssueCount_W1]]+Merge7[[#This Row],[CommitCount_W1]]</f>
        <v>0</v>
      </c>
      <c r="J790">
        <f>3*Merge7[[#This Row],[PRCountW2]]+Merge7[[#This Row],[IssueCountW2]]+Merge7[[#This Row],[CommitCountW2]]</f>
        <v>2</v>
      </c>
      <c r="K79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790">
        <f>SUM(Merge7[[#This Row],[PRCount_W1]:[CommitCount_W1]])</f>
        <v>0</v>
      </c>
      <c r="M790">
        <f>SUM(Merge7[[#This Row],[PRCountW2]:[CommitCountW2]])</f>
        <v>2</v>
      </c>
    </row>
    <row r="791" spans="1:13" x14ac:dyDescent="0.35">
      <c r="A791" t="s">
        <v>2784</v>
      </c>
      <c r="F791">
        <v>2</v>
      </c>
      <c r="H791">
        <v>0</v>
      </c>
      <c r="I791">
        <f>3*Merge7[[#This Row],[PRCount_W1]]+Merge7[[#This Row],[IssueCount_W1]]+Merge7[[#This Row],[CommitCount_W1]]</f>
        <v>0</v>
      </c>
      <c r="J791">
        <f>3*Merge7[[#This Row],[PRCountW2]]+Merge7[[#This Row],[IssueCountW2]]+Merge7[[#This Row],[CommitCountW2]]</f>
        <v>2</v>
      </c>
      <c r="K79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791">
        <f>SUM(Merge7[[#This Row],[PRCount_W1]:[CommitCount_W1]])</f>
        <v>0</v>
      </c>
      <c r="M791">
        <f>SUM(Merge7[[#This Row],[PRCountW2]:[CommitCountW2]])</f>
        <v>2</v>
      </c>
    </row>
    <row r="792" spans="1:13" x14ac:dyDescent="0.35">
      <c r="A792" t="s">
        <v>2785</v>
      </c>
      <c r="F792">
        <v>2</v>
      </c>
      <c r="H792">
        <v>0</v>
      </c>
      <c r="I792">
        <f>3*Merge7[[#This Row],[PRCount_W1]]+Merge7[[#This Row],[IssueCount_W1]]+Merge7[[#This Row],[CommitCount_W1]]</f>
        <v>0</v>
      </c>
      <c r="J792">
        <f>3*Merge7[[#This Row],[PRCountW2]]+Merge7[[#This Row],[IssueCountW2]]+Merge7[[#This Row],[CommitCountW2]]</f>
        <v>2</v>
      </c>
      <c r="K79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792">
        <f>SUM(Merge7[[#This Row],[PRCount_W1]:[CommitCount_W1]])</f>
        <v>0</v>
      </c>
      <c r="M792">
        <f>SUM(Merge7[[#This Row],[PRCountW2]:[CommitCountW2]])</f>
        <v>2</v>
      </c>
    </row>
    <row r="793" spans="1:13" x14ac:dyDescent="0.35">
      <c r="A793" t="s">
        <v>2786</v>
      </c>
      <c r="F793">
        <v>2</v>
      </c>
      <c r="H793">
        <v>0</v>
      </c>
      <c r="I793">
        <f>3*Merge7[[#This Row],[PRCount_W1]]+Merge7[[#This Row],[IssueCount_W1]]+Merge7[[#This Row],[CommitCount_W1]]</f>
        <v>0</v>
      </c>
      <c r="J793">
        <f>3*Merge7[[#This Row],[PRCountW2]]+Merge7[[#This Row],[IssueCountW2]]+Merge7[[#This Row],[CommitCountW2]]</f>
        <v>2</v>
      </c>
      <c r="K79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793">
        <f>SUM(Merge7[[#This Row],[PRCount_W1]:[CommitCount_W1]])</f>
        <v>0</v>
      </c>
      <c r="M793">
        <f>SUM(Merge7[[#This Row],[PRCountW2]:[CommitCountW2]])</f>
        <v>2</v>
      </c>
    </row>
    <row r="794" spans="1:13" x14ac:dyDescent="0.35">
      <c r="A794" t="s">
        <v>2787</v>
      </c>
      <c r="F794">
        <v>2</v>
      </c>
      <c r="H794">
        <v>0</v>
      </c>
      <c r="I794">
        <f>3*Merge7[[#This Row],[PRCount_W1]]+Merge7[[#This Row],[IssueCount_W1]]+Merge7[[#This Row],[CommitCount_W1]]</f>
        <v>0</v>
      </c>
      <c r="J794">
        <f>3*Merge7[[#This Row],[PRCountW2]]+Merge7[[#This Row],[IssueCountW2]]+Merge7[[#This Row],[CommitCountW2]]</f>
        <v>2</v>
      </c>
      <c r="K79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794">
        <f>SUM(Merge7[[#This Row],[PRCount_W1]:[CommitCount_W1]])</f>
        <v>0</v>
      </c>
      <c r="M794">
        <f>SUM(Merge7[[#This Row],[PRCountW2]:[CommitCountW2]])</f>
        <v>2</v>
      </c>
    </row>
    <row r="795" spans="1:13" x14ac:dyDescent="0.35">
      <c r="A795" t="s">
        <v>2788</v>
      </c>
      <c r="F795">
        <v>2</v>
      </c>
      <c r="H795">
        <v>0</v>
      </c>
      <c r="I795">
        <f>3*Merge7[[#This Row],[PRCount_W1]]+Merge7[[#This Row],[IssueCount_W1]]+Merge7[[#This Row],[CommitCount_W1]]</f>
        <v>0</v>
      </c>
      <c r="J795">
        <f>3*Merge7[[#This Row],[PRCountW2]]+Merge7[[#This Row],[IssueCountW2]]+Merge7[[#This Row],[CommitCountW2]]</f>
        <v>2</v>
      </c>
      <c r="K79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795">
        <f>SUM(Merge7[[#This Row],[PRCount_W1]:[CommitCount_W1]])</f>
        <v>0</v>
      </c>
      <c r="M795">
        <f>SUM(Merge7[[#This Row],[PRCountW2]:[CommitCountW2]])</f>
        <v>2</v>
      </c>
    </row>
    <row r="796" spans="1:13" x14ac:dyDescent="0.35">
      <c r="A796" t="s">
        <v>2789</v>
      </c>
      <c r="F796">
        <v>2</v>
      </c>
      <c r="H796">
        <v>0</v>
      </c>
      <c r="I796">
        <f>3*Merge7[[#This Row],[PRCount_W1]]+Merge7[[#This Row],[IssueCount_W1]]+Merge7[[#This Row],[CommitCount_W1]]</f>
        <v>0</v>
      </c>
      <c r="J796">
        <f>3*Merge7[[#This Row],[PRCountW2]]+Merge7[[#This Row],[IssueCountW2]]+Merge7[[#This Row],[CommitCountW2]]</f>
        <v>2</v>
      </c>
      <c r="K79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796">
        <f>SUM(Merge7[[#This Row],[PRCount_W1]:[CommitCount_W1]])</f>
        <v>0</v>
      </c>
      <c r="M796">
        <f>SUM(Merge7[[#This Row],[PRCountW2]:[CommitCountW2]])</f>
        <v>2</v>
      </c>
    </row>
    <row r="797" spans="1:13" x14ac:dyDescent="0.35">
      <c r="A797" t="s">
        <v>2790</v>
      </c>
      <c r="F797">
        <v>2</v>
      </c>
      <c r="H797">
        <v>0</v>
      </c>
      <c r="I797">
        <f>3*Merge7[[#This Row],[PRCount_W1]]+Merge7[[#This Row],[IssueCount_W1]]+Merge7[[#This Row],[CommitCount_W1]]</f>
        <v>0</v>
      </c>
      <c r="J797">
        <f>3*Merge7[[#This Row],[PRCountW2]]+Merge7[[#This Row],[IssueCountW2]]+Merge7[[#This Row],[CommitCountW2]]</f>
        <v>2</v>
      </c>
      <c r="K79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797">
        <f>SUM(Merge7[[#This Row],[PRCount_W1]:[CommitCount_W1]])</f>
        <v>0</v>
      </c>
      <c r="M797">
        <f>SUM(Merge7[[#This Row],[PRCountW2]:[CommitCountW2]])</f>
        <v>2</v>
      </c>
    </row>
    <row r="798" spans="1:13" x14ac:dyDescent="0.35">
      <c r="A798" t="s">
        <v>2791</v>
      </c>
      <c r="F798">
        <v>2</v>
      </c>
      <c r="H798">
        <v>0</v>
      </c>
      <c r="I798">
        <f>3*Merge7[[#This Row],[PRCount_W1]]+Merge7[[#This Row],[IssueCount_W1]]+Merge7[[#This Row],[CommitCount_W1]]</f>
        <v>0</v>
      </c>
      <c r="J798">
        <f>3*Merge7[[#This Row],[PRCountW2]]+Merge7[[#This Row],[IssueCountW2]]+Merge7[[#This Row],[CommitCountW2]]</f>
        <v>2</v>
      </c>
      <c r="K79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798">
        <f>SUM(Merge7[[#This Row],[PRCount_W1]:[CommitCount_W1]])</f>
        <v>0</v>
      </c>
      <c r="M798">
        <f>SUM(Merge7[[#This Row],[PRCountW2]:[CommitCountW2]])</f>
        <v>2</v>
      </c>
    </row>
    <row r="799" spans="1:13" x14ac:dyDescent="0.35">
      <c r="A799" t="s">
        <v>2792</v>
      </c>
      <c r="F799">
        <v>2</v>
      </c>
      <c r="H799">
        <v>0</v>
      </c>
      <c r="I799">
        <f>3*Merge7[[#This Row],[PRCount_W1]]+Merge7[[#This Row],[IssueCount_W1]]+Merge7[[#This Row],[CommitCount_W1]]</f>
        <v>0</v>
      </c>
      <c r="J799">
        <f>3*Merge7[[#This Row],[PRCountW2]]+Merge7[[#This Row],[IssueCountW2]]+Merge7[[#This Row],[CommitCountW2]]</f>
        <v>2</v>
      </c>
      <c r="K79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799">
        <f>SUM(Merge7[[#This Row],[PRCount_W1]:[CommitCount_W1]])</f>
        <v>0</v>
      </c>
      <c r="M799">
        <f>SUM(Merge7[[#This Row],[PRCountW2]:[CommitCountW2]])</f>
        <v>2</v>
      </c>
    </row>
    <row r="800" spans="1:13" x14ac:dyDescent="0.35">
      <c r="A800" t="s">
        <v>2793</v>
      </c>
      <c r="F800">
        <v>2</v>
      </c>
      <c r="H800">
        <v>0</v>
      </c>
      <c r="I800">
        <f>3*Merge7[[#This Row],[PRCount_W1]]+Merge7[[#This Row],[IssueCount_W1]]+Merge7[[#This Row],[CommitCount_W1]]</f>
        <v>0</v>
      </c>
      <c r="J800">
        <f>3*Merge7[[#This Row],[PRCountW2]]+Merge7[[#This Row],[IssueCountW2]]+Merge7[[#This Row],[CommitCountW2]]</f>
        <v>2</v>
      </c>
      <c r="K80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00">
        <f>SUM(Merge7[[#This Row],[PRCount_W1]:[CommitCount_W1]])</f>
        <v>0</v>
      </c>
      <c r="M800">
        <f>SUM(Merge7[[#This Row],[PRCountW2]:[CommitCountW2]])</f>
        <v>2</v>
      </c>
    </row>
    <row r="801" spans="1:13" x14ac:dyDescent="0.35">
      <c r="A801" t="s">
        <v>2794</v>
      </c>
      <c r="F801">
        <v>2</v>
      </c>
      <c r="H801">
        <v>0</v>
      </c>
      <c r="I801">
        <f>3*Merge7[[#This Row],[PRCount_W1]]+Merge7[[#This Row],[IssueCount_W1]]+Merge7[[#This Row],[CommitCount_W1]]</f>
        <v>0</v>
      </c>
      <c r="J801">
        <f>3*Merge7[[#This Row],[PRCountW2]]+Merge7[[#This Row],[IssueCountW2]]+Merge7[[#This Row],[CommitCountW2]]</f>
        <v>2</v>
      </c>
      <c r="K80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01">
        <f>SUM(Merge7[[#This Row],[PRCount_W1]:[CommitCount_W1]])</f>
        <v>0</v>
      </c>
      <c r="M801">
        <f>SUM(Merge7[[#This Row],[PRCountW2]:[CommitCountW2]])</f>
        <v>2</v>
      </c>
    </row>
    <row r="802" spans="1:13" x14ac:dyDescent="0.35">
      <c r="A802" t="s">
        <v>2795</v>
      </c>
      <c r="F802">
        <v>2</v>
      </c>
      <c r="H802">
        <v>0</v>
      </c>
      <c r="I802">
        <f>3*Merge7[[#This Row],[PRCount_W1]]+Merge7[[#This Row],[IssueCount_W1]]+Merge7[[#This Row],[CommitCount_W1]]</f>
        <v>0</v>
      </c>
      <c r="J802">
        <f>3*Merge7[[#This Row],[PRCountW2]]+Merge7[[#This Row],[IssueCountW2]]+Merge7[[#This Row],[CommitCountW2]]</f>
        <v>2</v>
      </c>
      <c r="K80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02">
        <f>SUM(Merge7[[#This Row],[PRCount_W1]:[CommitCount_W1]])</f>
        <v>0</v>
      </c>
      <c r="M802">
        <f>SUM(Merge7[[#This Row],[PRCountW2]:[CommitCountW2]])</f>
        <v>2</v>
      </c>
    </row>
    <row r="803" spans="1:13" x14ac:dyDescent="0.35">
      <c r="A803" t="s">
        <v>2796</v>
      </c>
      <c r="F803">
        <v>2</v>
      </c>
      <c r="H803">
        <v>0</v>
      </c>
      <c r="I803">
        <f>3*Merge7[[#This Row],[PRCount_W1]]+Merge7[[#This Row],[IssueCount_W1]]+Merge7[[#This Row],[CommitCount_W1]]</f>
        <v>0</v>
      </c>
      <c r="J803">
        <f>3*Merge7[[#This Row],[PRCountW2]]+Merge7[[#This Row],[IssueCountW2]]+Merge7[[#This Row],[CommitCountW2]]</f>
        <v>2</v>
      </c>
      <c r="K80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03">
        <f>SUM(Merge7[[#This Row],[PRCount_W1]:[CommitCount_W1]])</f>
        <v>0</v>
      </c>
      <c r="M803">
        <f>SUM(Merge7[[#This Row],[PRCountW2]:[CommitCountW2]])</f>
        <v>2</v>
      </c>
    </row>
    <row r="804" spans="1:13" x14ac:dyDescent="0.35">
      <c r="A804" t="s">
        <v>2797</v>
      </c>
      <c r="F804">
        <v>2</v>
      </c>
      <c r="H804">
        <v>0</v>
      </c>
      <c r="I804">
        <f>3*Merge7[[#This Row],[PRCount_W1]]+Merge7[[#This Row],[IssueCount_W1]]+Merge7[[#This Row],[CommitCount_W1]]</f>
        <v>0</v>
      </c>
      <c r="J804">
        <f>3*Merge7[[#This Row],[PRCountW2]]+Merge7[[#This Row],[IssueCountW2]]+Merge7[[#This Row],[CommitCountW2]]</f>
        <v>2</v>
      </c>
      <c r="K80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04">
        <f>SUM(Merge7[[#This Row],[PRCount_W1]:[CommitCount_W1]])</f>
        <v>0</v>
      </c>
      <c r="M804">
        <f>SUM(Merge7[[#This Row],[PRCountW2]:[CommitCountW2]])</f>
        <v>2</v>
      </c>
    </row>
    <row r="805" spans="1:13" x14ac:dyDescent="0.35">
      <c r="A805" t="s">
        <v>2798</v>
      </c>
      <c r="F805">
        <v>2</v>
      </c>
      <c r="H805">
        <v>0</v>
      </c>
      <c r="I805">
        <f>3*Merge7[[#This Row],[PRCount_W1]]+Merge7[[#This Row],[IssueCount_W1]]+Merge7[[#This Row],[CommitCount_W1]]</f>
        <v>0</v>
      </c>
      <c r="J805">
        <f>3*Merge7[[#This Row],[PRCountW2]]+Merge7[[#This Row],[IssueCountW2]]+Merge7[[#This Row],[CommitCountW2]]</f>
        <v>2</v>
      </c>
      <c r="K80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05">
        <f>SUM(Merge7[[#This Row],[PRCount_W1]:[CommitCount_W1]])</f>
        <v>0</v>
      </c>
      <c r="M805">
        <f>SUM(Merge7[[#This Row],[PRCountW2]:[CommitCountW2]])</f>
        <v>2</v>
      </c>
    </row>
    <row r="806" spans="1:13" x14ac:dyDescent="0.35">
      <c r="A806" t="s">
        <v>2799</v>
      </c>
      <c r="F806">
        <v>2</v>
      </c>
      <c r="H806">
        <v>0</v>
      </c>
      <c r="I806">
        <f>3*Merge7[[#This Row],[PRCount_W1]]+Merge7[[#This Row],[IssueCount_W1]]+Merge7[[#This Row],[CommitCount_W1]]</f>
        <v>0</v>
      </c>
      <c r="J806">
        <f>3*Merge7[[#This Row],[PRCountW2]]+Merge7[[#This Row],[IssueCountW2]]+Merge7[[#This Row],[CommitCountW2]]</f>
        <v>2</v>
      </c>
      <c r="K80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06">
        <f>SUM(Merge7[[#This Row],[PRCount_W1]:[CommitCount_W1]])</f>
        <v>0</v>
      </c>
      <c r="M806">
        <f>SUM(Merge7[[#This Row],[PRCountW2]:[CommitCountW2]])</f>
        <v>2</v>
      </c>
    </row>
    <row r="807" spans="1:13" x14ac:dyDescent="0.35">
      <c r="A807" t="s">
        <v>2800</v>
      </c>
      <c r="F807">
        <v>2</v>
      </c>
      <c r="H807">
        <v>0</v>
      </c>
      <c r="I807">
        <f>3*Merge7[[#This Row],[PRCount_W1]]+Merge7[[#This Row],[IssueCount_W1]]+Merge7[[#This Row],[CommitCount_W1]]</f>
        <v>0</v>
      </c>
      <c r="J807">
        <f>3*Merge7[[#This Row],[PRCountW2]]+Merge7[[#This Row],[IssueCountW2]]+Merge7[[#This Row],[CommitCountW2]]</f>
        <v>2</v>
      </c>
      <c r="K80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07">
        <f>SUM(Merge7[[#This Row],[PRCount_W1]:[CommitCount_W1]])</f>
        <v>0</v>
      </c>
      <c r="M807">
        <f>SUM(Merge7[[#This Row],[PRCountW2]:[CommitCountW2]])</f>
        <v>2</v>
      </c>
    </row>
    <row r="808" spans="1:13" x14ac:dyDescent="0.35">
      <c r="A808" t="s">
        <v>2801</v>
      </c>
      <c r="F808">
        <v>2</v>
      </c>
      <c r="H808">
        <v>0</v>
      </c>
      <c r="I808">
        <f>3*Merge7[[#This Row],[PRCount_W1]]+Merge7[[#This Row],[IssueCount_W1]]+Merge7[[#This Row],[CommitCount_W1]]</f>
        <v>0</v>
      </c>
      <c r="J808">
        <f>3*Merge7[[#This Row],[PRCountW2]]+Merge7[[#This Row],[IssueCountW2]]+Merge7[[#This Row],[CommitCountW2]]</f>
        <v>2</v>
      </c>
      <c r="K80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08">
        <f>SUM(Merge7[[#This Row],[PRCount_W1]:[CommitCount_W1]])</f>
        <v>0</v>
      </c>
      <c r="M808">
        <f>SUM(Merge7[[#This Row],[PRCountW2]:[CommitCountW2]])</f>
        <v>2</v>
      </c>
    </row>
    <row r="809" spans="1:13" x14ac:dyDescent="0.35">
      <c r="A809" t="s">
        <v>2802</v>
      </c>
      <c r="F809">
        <v>2</v>
      </c>
      <c r="H809">
        <v>0</v>
      </c>
      <c r="I809">
        <f>3*Merge7[[#This Row],[PRCount_W1]]+Merge7[[#This Row],[IssueCount_W1]]+Merge7[[#This Row],[CommitCount_W1]]</f>
        <v>0</v>
      </c>
      <c r="J809">
        <f>3*Merge7[[#This Row],[PRCountW2]]+Merge7[[#This Row],[IssueCountW2]]+Merge7[[#This Row],[CommitCountW2]]</f>
        <v>2</v>
      </c>
      <c r="K80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09">
        <f>SUM(Merge7[[#This Row],[PRCount_W1]:[CommitCount_W1]])</f>
        <v>0</v>
      </c>
      <c r="M809">
        <f>SUM(Merge7[[#This Row],[PRCountW2]:[CommitCountW2]])</f>
        <v>2</v>
      </c>
    </row>
    <row r="810" spans="1:13" x14ac:dyDescent="0.35">
      <c r="A810" t="s">
        <v>2803</v>
      </c>
      <c r="F810">
        <v>2</v>
      </c>
      <c r="H810">
        <v>0</v>
      </c>
      <c r="I810">
        <f>3*Merge7[[#This Row],[PRCount_W1]]+Merge7[[#This Row],[IssueCount_W1]]+Merge7[[#This Row],[CommitCount_W1]]</f>
        <v>0</v>
      </c>
      <c r="J810">
        <f>3*Merge7[[#This Row],[PRCountW2]]+Merge7[[#This Row],[IssueCountW2]]+Merge7[[#This Row],[CommitCountW2]]</f>
        <v>2</v>
      </c>
      <c r="K81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10">
        <f>SUM(Merge7[[#This Row],[PRCount_W1]:[CommitCount_W1]])</f>
        <v>0</v>
      </c>
      <c r="M810">
        <f>SUM(Merge7[[#This Row],[PRCountW2]:[CommitCountW2]])</f>
        <v>2</v>
      </c>
    </row>
    <row r="811" spans="1:13" x14ac:dyDescent="0.35">
      <c r="A811" t="s">
        <v>2804</v>
      </c>
      <c r="F811">
        <v>2</v>
      </c>
      <c r="H811">
        <v>2</v>
      </c>
      <c r="I811">
        <f>3*Merge7[[#This Row],[PRCount_W1]]+Merge7[[#This Row],[IssueCount_W1]]+Merge7[[#This Row],[CommitCount_W1]]</f>
        <v>0</v>
      </c>
      <c r="J811">
        <f>3*Merge7[[#This Row],[PRCountW2]]+Merge7[[#This Row],[IssueCountW2]]+Merge7[[#This Row],[CommitCountW2]]</f>
        <v>2</v>
      </c>
      <c r="K81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Unknown</v>
      </c>
      <c r="L811">
        <f>SUM(Merge7[[#This Row],[PRCount_W1]:[CommitCount_W1]])</f>
        <v>0</v>
      </c>
      <c r="M811">
        <f>SUM(Merge7[[#This Row],[PRCountW2]:[CommitCountW2]])</f>
        <v>2</v>
      </c>
    </row>
    <row r="812" spans="1:13" x14ac:dyDescent="0.35">
      <c r="A812" t="s">
        <v>2805</v>
      </c>
      <c r="F812">
        <v>2</v>
      </c>
      <c r="H812">
        <v>0</v>
      </c>
      <c r="I812">
        <f>3*Merge7[[#This Row],[PRCount_W1]]+Merge7[[#This Row],[IssueCount_W1]]+Merge7[[#This Row],[CommitCount_W1]]</f>
        <v>0</v>
      </c>
      <c r="J812">
        <f>3*Merge7[[#This Row],[PRCountW2]]+Merge7[[#This Row],[IssueCountW2]]+Merge7[[#This Row],[CommitCountW2]]</f>
        <v>2</v>
      </c>
      <c r="K81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12">
        <f>SUM(Merge7[[#This Row],[PRCount_W1]:[CommitCount_W1]])</f>
        <v>0</v>
      </c>
      <c r="M812">
        <f>SUM(Merge7[[#This Row],[PRCountW2]:[CommitCountW2]])</f>
        <v>2</v>
      </c>
    </row>
    <row r="813" spans="1:13" x14ac:dyDescent="0.35">
      <c r="A813" t="s">
        <v>2806</v>
      </c>
      <c r="F813">
        <v>2</v>
      </c>
      <c r="H813">
        <v>0</v>
      </c>
      <c r="I813">
        <f>3*Merge7[[#This Row],[PRCount_W1]]+Merge7[[#This Row],[IssueCount_W1]]+Merge7[[#This Row],[CommitCount_W1]]</f>
        <v>0</v>
      </c>
      <c r="J813">
        <f>3*Merge7[[#This Row],[PRCountW2]]+Merge7[[#This Row],[IssueCountW2]]+Merge7[[#This Row],[CommitCountW2]]</f>
        <v>2</v>
      </c>
      <c r="K81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13">
        <f>SUM(Merge7[[#This Row],[PRCount_W1]:[CommitCount_W1]])</f>
        <v>0</v>
      </c>
      <c r="M813">
        <f>SUM(Merge7[[#This Row],[PRCountW2]:[CommitCountW2]])</f>
        <v>2</v>
      </c>
    </row>
    <row r="814" spans="1:13" x14ac:dyDescent="0.35">
      <c r="A814" t="s">
        <v>2807</v>
      </c>
      <c r="F814">
        <v>2</v>
      </c>
      <c r="H814">
        <v>0</v>
      </c>
      <c r="I814">
        <f>3*Merge7[[#This Row],[PRCount_W1]]+Merge7[[#This Row],[IssueCount_W1]]+Merge7[[#This Row],[CommitCount_W1]]</f>
        <v>0</v>
      </c>
      <c r="J814">
        <f>3*Merge7[[#This Row],[PRCountW2]]+Merge7[[#This Row],[IssueCountW2]]+Merge7[[#This Row],[CommitCountW2]]</f>
        <v>2</v>
      </c>
      <c r="K81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14">
        <f>SUM(Merge7[[#This Row],[PRCount_W1]:[CommitCount_W1]])</f>
        <v>0</v>
      </c>
      <c r="M814">
        <f>SUM(Merge7[[#This Row],[PRCountW2]:[CommitCountW2]])</f>
        <v>2</v>
      </c>
    </row>
    <row r="815" spans="1:13" x14ac:dyDescent="0.35">
      <c r="A815" t="s">
        <v>2808</v>
      </c>
      <c r="F815">
        <v>2</v>
      </c>
      <c r="H815">
        <v>0</v>
      </c>
      <c r="I815">
        <f>3*Merge7[[#This Row],[PRCount_W1]]+Merge7[[#This Row],[IssueCount_W1]]+Merge7[[#This Row],[CommitCount_W1]]</f>
        <v>0</v>
      </c>
      <c r="J815">
        <f>3*Merge7[[#This Row],[PRCountW2]]+Merge7[[#This Row],[IssueCountW2]]+Merge7[[#This Row],[CommitCountW2]]</f>
        <v>2</v>
      </c>
      <c r="K81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15">
        <f>SUM(Merge7[[#This Row],[PRCount_W1]:[CommitCount_W1]])</f>
        <v>0</v>
      </c>
      <c r="M815">
        <f>SUM(Merge7[[#This Row],[PRCountW2]:[CommitCountW2]])</f>
        <v>2</v>
      </c>
    </row>
    <row r="816" spans="1:13" x14ac:dyDescent="0.35">
      <c r="A816" t="s">
        <v>2809</v>
      </c>
      <c r="F816">
        <v>2</v>
      </c>
      <c r="H816">
        <v>0</v>
      </c>
      <c r="I816">
        <f>3*Merge7[[#This Row],[PRCount_W1]]+Merge7[[#This Row],[IssueCount_W1]]+Merge7[[#This Row],[CommitCount_W1]]</f>
        <v>0</v>
      </c>
      <c r="J816">
        <f>3*Merge7[[#This Row],[PRCountW2]]+Merge7[[#This Row],[IssueCountW2]]+Merge7[[#This Row],[CommitCountW2]]</f>
        <v>2</v>
      </c>
      <c r="K81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16">
        <f>SUM(Merge7[[#This Row],[PRCount_W1]:[CommitCount_W1]])</f>
        <v>0</v>
      </c>
      <c r="M816">
        <f>SUM(Merge7[[#This Row],[PRCountW2]:[CommitCountW2]])</f>
        <v>2</v>
      </c>
    </row>
    <row r="817" spans="1:13" x14ac:dyDescent="0.35">
      <c r="A817" t="s">
        <v>2810</v>
      </c>
      <c r="F817">
        <v>2</v>
      </c>
      <c r="H817">
        <v>0</v>
      </c>
      <c r="I817">
        <f>3*Merge7[[#This Row],[PRCount_W1]]+Merge7[[#This Row],[IssueCount_W1]]+Merge7[[#This Row],[CommitCount_W1]]</f>
        <v>0</v>
      </c>
      <c r="J817">
        <f>3*Merge7[[#This Row],[PRCountW2]]+Merge7[[#This Row],[IssueCountW2]]+Merge7[[#This Row],[CommitCountW2]]</f>
        <v>2</v>
      </c>
      <c r="K81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17">
        <f>SUM(Merge7[[#This Row],[PRCount_W1]:[CommitCount_W1]])</f>
        <v>0</v>
      </c>
      <c r="M817">
        <f>SUM(Merge7[[#This Row],[PRCountW2]:[CommitCountW2]])</f>
        <v>2</v>
      </c>
    </row>
    <row r="818" spans="1:13" x14ac:dyDescent="0.35">
      <c r="A818" t="s">
        <v>2811</v>
      </c>
      <c r="F818">
        <v>2</v>
      </c>
      <c r="H818">
        <v>0</v>
      </c>
      <c r="I818">
        <f>3*Merge7[[#This Row],[PRCount_W1]]+Merge7[[#This Row],[IssueCount_W1]]+Merge7[[#This Row],[CommitCount_W1]]</f>
        <v>0</v>
      </c>
      <c r="J818">
        <f>3*Merge7[[#This Row],[PRCountW2]]+Merge7[[#This Row],[IssueCountW2]]+Merge7[[#This Row],[CommitCountW2]]</f>
        <v>2</v>
      </c>
      <c r="K81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18">
        <f>SUM(Merge7[[#This Row],[PRCount_W1]:[CommitCount_W1]])</f>
        <v>0</v>
      </c>
      <c r="M818">
        <f>SUM(Merge7[[#This Row],[PRCountW2]:[CommitCountW2]])</f>
        <v>2</v>
      </c>
    </row>
    <row r="819" spans="1:13" x14ac:dyDescent="0.35">
      <c r="A819" t="s">
        <v>2812</v>
      </c>
      <c r="F819">
        <v>2</v>
      </c>
      <c r="H819">
        <v>0</v>
      </c>
      <c r="I819">
        <f>3*Merge7[[#This Row],[PRCount_W1]]+Merge7[[#This Row],[IssueCount_W1]]+Merge7[[#This Row],[CommitCount_W1]]</f>
        <v>0</v>
      </c>
      <c r="J819">
        <f>3*Merge7[[#This Row],[PRCountW2]]+Merge7[[#This Row],[IssueCountW2]]+Merge7[[#This Row],[CommitCountW2]]</f>
        <v>2</v>
      </c>
      <c r="K81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19">
        <f>SUM(Merge7[[#This Row],[PRCount_W1]:[CommitCount_W1]])</f>
        <v>0</v>
      </c>
      <c r="M819">
        <f>SUM(Merge7[[#This Row],[PRCountW2]:[CommitCountW2]])</f>
        <v>2</v>
      </c>
    </row>
    <row r="820" spans="1:13" x14ac:dyDescent="0.35">
      <c r="A820" t="s">
        <v>2814</v>
      </c>
      <c r="F820">
        <v>2</v>
      </c>
      <c r="H820">
        <v>0</v>
      </c>
      <c r="I820">
        <f>3*Merge7[[#This Row],[PRCount_W1]]+Merge7[[#This Row],[IssueCount_W1]]+Merge7[[#This Row],[CommitCount_W1]]</f>
        <v>0</v>
      </c>
      <c r="J820">
        <f>3*Merge7[[#This Row],[PRCountW2]]+Merge7[[#This Row],[IssueCountW2]]+Merge7[[#This Row],[CommitCountW2]]</f>
        <v>2</v>
      </c>
      <c r="K82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20">
        <f>SUM(Merge7[[#This Row],[PRCount_W1]:[CommitCount_W1]])</f>
        <v>0</v>
      </c>
      <c r="M820">
        <f>SUM(Merge7[[#This Row],[PRCountW2]:[CommitCountW2]])</f>
        <v>2</v>
      </c>
    </row>
    <row r="821" spans="1:13" x14ac:dyDescent="0.35">
      <c r="A821" t="s">
        <v>2815</v>
      </c>
      <c r="F821">
        <v>2</v>
      </c>
      <c r="H821">
        <v>0</v>
      </c>
      <c r="I821">
        <f>3*Merge7[[#This Row],[PRCount_W1]]+Merge7[[#This Row],[IssueCount_W1]]+Merge7[[#This Row],[CommitCount_W1]]</f>
        <v>0</v>
      </c>
      <c r="J821">
        <f>3*Merge7[[#This Row],[PRCountW2]]+Merge7[[#This Row],[IssueCountW2]]+Merge7[[#This Row],[CommitCountW2]]</f>
        <v>2</v>
      </c>
      <c r="K82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21">
        <f>SUM(Merge7[[#This Row],[PRCount_W1]:[CommitCount_W1]])</f>
        <v>0</v>
      </c>
      <c r="M821">
        <f>SUM(Merge7[[#This Row],[PRCountW2]:[CommitCountW2]])</f>
        <v>2</v>
      </c>
    </row>
    <row r="822" spans="1:13" x14ac:dyDescent="0.35">
      <c r="A822" t="s">
        <v>2816</v>
      </c>
      <c r="F822">
        <v>2</v>
      </c>
      <c r="H822">
        <v>1</v>
      </c>
      <c r="I822">
        <f>3*Merge7[[#This Row],[PRCount_W1]]+Merge7[[#This Row],[IssueCount_W1]]+Merge7[[#This Row],[CommitCount_W1]]</f>
        <v>0</v>
      </c>
      <c r="J822">
        <f>3*Merge7[[#This Row],[PRCountW2]]+Merge7[[#This Row],[IssueCountW2]]+Merge7[[#This Row],[CommitCountW2]]</f>
        <v>2</v>
      </c>
      <c r="K82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822">
        <f>SUM(Merge7[[#This Row],[PRCount_W1]:[CommitCount_W1]])</f>
        <v>0</v>
      </c>
      <c r="M822">
        <f>SUM(Merge7[[#This Row],[PRCountW2]:[CommitCountW2]])</f>
        <v>2</v>
      </c>
    </row>
    <row r="823" spans="1:13" x14ac:dyDescent="0.35">
      <c r="A823" t="s">
        <v>2817</v>
      </c>
      <c r="F823">
        <v>2</v>
      </c>
      <c r="H823">
        <v>0</v>
      </c>
      <c r="I823">
        <f>3*Merge7[[#This Row],[PRCount_W1]]+Merge7[[#This Row],[IssueCount_W1]]+Merge7[[#This Row],[CommitCount_W1]]</f>
        <v>0</v>
      </c>
      <c r="J823">
        <f>3*Merge7[[#This Row],[PRCountW2]]+Merge7[[#This Row],[IssueCountW2]]+Merge7[[#This Row],[CommitCountW2]]</f>
        <v>2</v>
      </c>
      <c r="K82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23">
        <f>SUM(Merge7[[#This Row],[PRCount_W1]:[CommitCount_W1]])</f>
        <v>0</v>
      </c>
      <c r="M823">
        <f>SUM(Merge7[[#This Row],[PRCountW2]:[CommitCountW2]])</f>
        <v>2</v>
      </c>
    </row>
    <row r="824" spans="1:13" x14ac:dyDescent="0.35">
      <c r="A824" t="s">
        <v>2818</v>
      </c>
      <c r="F824">
        <v>2</v>
      </c>
      <c r="H824">
        <v>0</v>
      </c>
      <c r="I824">
        <f>3*Merge7[[#This Row],[PRCount_W1]]+Merge7[[#This Row],[IssueCount_W1]]+Merge7[[#This Row],[CommitCount_W1]]</f>
        <v>0</v>
      </c>
      <c r="J824">
        <f>3*Merge7[[#This Row],[PRCountW2]]+Merge7[[#This Row],[IssueCountW2]]+Merge7[[#This Row],[CommitCountW2]]</f>
        <v>2</v>
      </c>
      <c r="K82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24">
        <f>SUM(Merge7[[#This Row],[PRCount_W1]:[CommitCount_W1]])</f>
        <v>0</v>
      </c>
      <c r="M824">
        <f>SUM(Merge7[[#This Row],[PRCountW2]:[CommitCountW2]])</f>
        <v>2</v>
      </c>
    </row>
    <row r="825" spans="1:13" x14ac:dyDescent="0.35">
      <c r="A825" t="s">
        <v>2819</v>
      </c>
      <c r="F825">
        <v>2</v>
      </c>
      <c r="H825">
        <v>0</v>
      </c>
      <c r="I825">
        <f>3*Merge7[[#This Row],[PRCount_W1]]+Merge7[[#This Row],[IssueCount_W1]]+Merge7[[#This Row],[CommitCount_W1]]</f>
        <v>0</v>
      </c>
      <c r="J825">
        <f>3*Merge7[[#This Row],[PRCountW2]]+Merge7[[#This Row],[IssueCountW2]]+Merge7[[#This Row],[CommitCountW2]]</f>
        <v>2</v>
      </c>
      <c r="K82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25">
        <f>SUM(Merge7[[#This Row],[PRCount_W1]:[CommitCount_W1]])</f>
        <v>0</v>
      </c>
      <c r="M825">
        <f>SUM(Merge7[[#This Row],[PRCountW2]:[CommitCountW2]])</f>
        <v>2</v>
      </c>
    </row>
    <row r="826" spans="1:13" x14ac:dyDescent="0.35">
      <c r="A826" t="s">
        <v>2820</v>
      </c>
      <c r="F826">
        <v>2</v>
      </c>
      <c r="H826">
        <v>0</v>
      </c>
      <c r="I826">
        <f>3*Merge7[[#This Row],[PRCount_W1]]+Merge7[[#This Row],[IssueCount_W1]]+Merge7[[#This Row],[CommitCount_W1]]</f>
        <v>0</v>
      </c>
      <c r="J826">
        <f>3*Merge7[[#This Row],[PRCountW2]]+Merge7[[#This Row],[IssueCountW2]]+Merge7[[#This Row],[CommitCountW2]]</f>
        <v>2</v>
      </c>
      <c r="K82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26">
        <f>SUM(Merge7[[#This Row],[PRCount_W1]:[CommitCount_W1]])</f>
        <v>0</v>
      </c>
      <c r="M826">
        <f>SUM(Merge7[[#This Row],[PRCountW2]:[CommitCountW2]])</f>
        <v>2</v>
      </c>
    </row>
    <row r="827" spans="1:13" x14ac:dyDescent="0.35">
      <c r="A827" t="s">
        <v>2821</v>
      </c>
      <c r="F827">
        <v>2</v>
      </c>
      <c r="H827">
        <v>0</v>
      </c>
      <c r="I827">
        <f>3*Merge7[[#This Row],[PRCount_W1]]+Merge7[[#This Row],[IssueCount_W1]]+Merge7[[#This Row],[CommitCount_W1]]</f>
        <v>0</v>
      </c>
      <c r="J827">
        <f>3*Merge7[[#This Row],[PRCountW2]]+Merge7[[#This Row],[IssueCountW2]]+Merge7[[#This Row],[CommitCountW2]]</f>
        <v>2</v>
      </c>
      <c r="K82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27">
        <f>SUM(Merge7[[#This Row],[PRCount_W1]:[CommitCount_W1]])</f>
        <v>0</v>
      </c>
      <c r="M827">
        <f>SUM(Merge7[[#This Row],[PRCountW2]:[CommitCountW2]])</f>
        <v>2</v>
      </c>
    </row>
    <row r="828" spans="1:13" x14ac:dyDescent="0.35">
      <c r="A828" t="s">
        <v>2822</v>
      </c>
      <c r="F828">
        <v>2</v>
      </c>
      <c r="H828">
        <v>0</v>
      </c>
      <c r="I828">
        <f>3*Merge7[[#This Row],[PRCount_W1]]+Merge7[[#This Row],[IssueCount_W1]]+Merge7[[#This Row],[CommitCount_W1]]</f>
        <v>0</v>
      </c>
      <c r="J828">
        <f>3*Merge7[[#This Row],[PRCountW2]]+Merge7[[#This Row],[IssueCountW2]]+Merge7[[#This Row],[CommitCountW2]]</f>
        <v>2</v>
      </c>
      <c r="K82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28">
        <f>SUM(Merge7[[#This Row],[PRCount_W1]:[CommitCount_W1]])</f>
        <v>0</v>
      </c>
      <c r="M828">
        <f>SUM(Merge7[[#This Row],[PRCountW2]:[CommitCountW2]])</f>
        <v>2</v>
      </c>
    </row>
    <row r="829" spans="1:13" x14ac:dyDescent="0.35">
      <c r="A829" t="s">
        <v>2823</v>
      </c>
      <c r="F829">
        <v>2</v>
      </c>
      <c r="H829">
        <v>0</v>
      </c>
      <c r="I829">
        <f>3*Merge7[[#This Row],[PRCount_W1]]+Merge7[[#This Row],[IssueCount_W1]]+Merge7[[#This Row],[CommitCount_W1]]</f>
        <v>0</v>
      </c>
      <c r="J829">
        <f>3*Merge7[[#This Row],[PRCountW2]]+Merge7[[#This Row],[IssueCountW2]]+Merge7[[#This Row],[CommitCountW2]]</f>
        <v>2</v>
      </c>
      <c r="K82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29">
        <f>SUM(Merge7[[#This Row],[PRCount_W1]:[CommitCount_W1]])</f>
        <v>0</v>
      </c>
      <c r="M829">
        <f>SUM(Merge7[[#This Row],[PRCountW2]:[CommitCountW2]])</f>
        <v>2</v>
      </c>
    </row>
    <row r="830" spans="1:13" x14ac:dyDescent="0.35">
      <c r="A830" t="s">
        <v>2824</v>
      </c>
      <c r="F830">
        <v>2</v>
      </c>
      <c r="H830">
        <v>0</v>
      </c>
      <c r="I830">
        <f>3*Merge7[[#This Row],[PRCount_W1]]+Merge7[[#This Row],[IssueCount_W1]]+Merge7[[#This Row],[CommitCount_W1]]</f>
        <v>0</v>
      </c>
      <c r="J830">
        <f>3*Merge7[[#This Row],[PRCountW2]]+Merge7[[#This Row],[IssueCountW2]]+Merge7[[#This Row],[CommitCountW2]]</f>
        <v>2</v>
      </c>
      <c r="K83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30">
        <f>SUM(Merge7[[#This Row],[PRCount_W1]:[CommitCount_W1]])</f>
        <v>0</v>
      </c>
      <c r="M830">
        <f>SUM(Merge7[[#This Row],[PRCountW2]:[CommitCountW2]])</f>
        <v>2</v>
      </c>
    </row>
    <row r="831" spans="1:13" x14ac:dyDescent="0.35">
      <c r="A831" t="s">
        <v>2825</v>
      </c>
      <c r="F831">
        <v>2</v>
      </c>
      <c r="H831">
        <v>0</v>
      </c>
      <c r="I831">
        <f>3*Merge7[[#This Row],[PRCount_W1]]+Merge7[[#This Row],[IssueCount_W1]]+Merge7[[#This Row],[CommitCount_W1]]</f>
        <v>0</v>
      </c>
      <c r="J831">
        <f>3*Merge7[[#This Row],[PRCountW2]]+Merge7[[#This Row],[IssueCountW2]]+Merge7[[#This Row],[CommitCountW2]]</f>
        <v>2</v>
      </c>
      <c r="K83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31">
        <f>SUM(Merge7[[#This Row],[PRCount_W1]:[CommitCount_W1]])</f>
        <v>0</v>
      </c>
      <c r="M831">
        <f>SUM(Merge7[[#This Row],[PRCountW2]:[CommitCountW2]])</f>
        <v>2</v>
      </c>
    </row>
    <row r="832" spans="1:13" x14ac:dyDescent="0.35">
      <c r="A832" t="s">
        <v>2826</v>
      </c>
      <c r="F832">
        <v>2</v>
      </c>
      <c r="H832">
        <v>0</v>
      </c>
      <c r="I832">
        <f>3*Merge7[[#This Row],[PRCount_W1]]+Merge7[[#This Row],[IssueCount_W1]]+Merge7[[#This Row],[CommitCount_W1]]</f>
        <v>0</v>
      </c>
      <c r="J832">
        <f>3*Merge7[[#This Row],[PRCountW2]]+Merge7[[#This Row],[IssueCountW2]]+Merge7[[#This Row],[CommitCountW2]]</f>
        <v>2</v>
      </c>
      <c r="K83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32">
        <f>SUM(Merge7[[#This Row],[PRCount_W1]:[CommitCount_W1]])</f>
        <v>0</v>
      </c>
      <c r="M832">
        <f>SUM(Merge7[[#This Row],[PRCountW2]:[CommitCountW2]])</f>
        <v>2</v>
      </c>
    </row>
    <row r="833" spans="1:13" x14ac:dyDescent="0.35">
      <c r="A833" t="s">
        <v>2827</v>
      </c>
      <c r="F833">
        <v>2</v>
      </c>
      <c r="H833">
        <v>0</v>
      </c>
      <c r="I833">
        <f>3*Merge7[[#This Row],[PRCount_W1]]+Merge7[[#This Row],[IssueCount_W1]]+Merge7[[#This Row],[CommitCount_W1]]</f>
        <v>0</v>
      </c>
      <c r="J833">
        <f>3*Merge7[[#This Row],[PRCountW2]]+Merge7[[#This Row],[IssueCountW2]]+Merge7[[#This Row],[CommitCountW2]]</f>
        <v>2</v>
      </c>
      <c r="K83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33">
        <f>SUM(Merge7[[#This Row],[PRCount_W1]:[CommitCount_W1]])</f>
        <v>0</v>
      </c>
      <c r="M833">
        <f>SUM(Merge7[[#This Row],[PRCountW2]:[CommitCountW2]])</f>
        <v>2</v>
      </c>
    </row>
    <row r="834" spans="1:13" x14ac:dyDescent="0.35">
      <c r="A834" t="s">
        <v>2828</v>
      </c>
      <c r="F834">
        <v>2</v>
      </c>
      <c r="H834">
        <v>0</v>
      </c>
      <c r="I834">
        <f>3*Merge7[[#This Row],[PRCount_W1]]+Merge7[[#This Row],[IssueCount_W1]]+Merge7[[#This Row],[CommitCount_W1]]</f>
        <v>0</v>
      </c>
      <c r="J834">
        <f>3*Merge7[[#This Row],[PRCountW2]]+Merge7[[#This Row],[IssueCountW2]]+Merge7[[#This Row],[CommitCountW2]]</f>
        <v>2</v>
      </c>
      <c r="K83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34">
        <f>SUM(Merge7[[#This Row],[PRCount_W1]:[CommitCount_W1]])</f>
        <v>0</v>
      </c>
      <c r="M834">
        <f>SUM(Merge7[[#This Row],[PRCountW2]:[CommitCountW2]])</f>
        <v>2</v>
      </c>
    </row>
    <row r="835" spans="1:13" x14ac:dyDescent="0.35">
      <c r="A835" t="s">
        <v>2829</v>
      </c>
      <c r="F835">
        <v>2</v>
      </c>
      <c r="H835">
        <v>0</v>
      </c>
      <c r="I835">
        <f>3*Merge7[[#This Row],[PRCount_W1]]+Merge7[[#This Row],[IssueCount_W1]]+Merge7[[#This Row],[CommitCount_W1]]</f>
        <v>0</v>
      </c>
      <c r="J835">
        <f>3*Merge7[[#This Row],[PRCountW2]]+Merge7[[#This Row],[IssueCountW2]]+Merge7[[#This Row],[CommitCountW2]]</f>
        <v>2</v>
      </c>
      <c r="K83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35">
        <f>SUM(Merge7[[#This Row],[PRCount_W1]:[CommitCount_W1]])</f>
        <v>0</v>
      </c>
      <c r="M835">
        <f>SUM(Merge7[[#This Row],[PRCountW2]:[CommitCountW2]])</f>
        <v>2</v>
      </c>
    </row>
    <row r="836" spans="1:13" x14ac:dyDescent="0.35">
      <c r="A836" t="s">
        <v>2830</v>
      </c>
      <c r="F836">
        <v>2</v>
      </c>
      <c r="H836">
        <v>0</v>
      </c>
      <c r="I836">
        <f>3*Merge7[[#This Row],[PRCount_W1]]+Merge7[[#This Row],[IssueCount_W1]]+Merge7[[#This Row],[CommitCount_W1]]</f>
        <v>0</v>
      </c>
      <c r="J836">
        <f>3*Merge7[[#This Row],[PRCountW2]]+Merge7[[#This Row],[IssueCountW2]]+Merge7[[#This Row],[CommitCountW2]]</f>
        <v>2</v>
      </c>
      <c r="K83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36">
        <f>SUM(Merge7[[#This Row],[PRCount_W1]:[CommitCount_W1]])</f>
        <v>0</v>
      </c>
      <c r="M836">
        <f>SUM(Merge7[[#This Row],[PRCountW2]:[CommitCountW2]])</f>
        <v>2</v>
      </c>
    </row>
    <row r="837" spans="1:13" x14ac:dyDescent="0.35">
      <c r="A837" t="s">
        <v>2831</v>
      </c>
      <c r="F837">
        <v>2</v>
      </c>
      <c r="H837">
        <v>0</v>
      </c>
      <c r="I837">
        <f>3*Merge7[[#This Row],[PRCount_W1]]+Merge7[[#This Row],[IssueCount_W1]]+Merge7[[#This Row],[CommitCount_W1]]</f>
        <v>0</v>
      </c>
      <c r="J837">
        <f>3*Merge7[[#This Row],[PRCountW2]]+Merge7[[#This Row],[IssueCountW2]]+Merge7[[#This Row],[CommitCountW2]]</f>
        <v>2</v>
      </c>
      <c r="K83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37">
        <f>SUM(Merge7[[#This Row],[PRCount_W1]:[CommitCount_W1]])</f>
        <v>0</v>
      </c>
      <c r="M837">
        <f>SUM(Merge7[[#This Row],[PRCountW2]:[CommitCountW2]])</f>
        <v>2</v>
      </c>
    </row>
    <row r="838" spans="1:13" x14ac:dyDescent="0.35">
      <c r="A838" t="s">
        <v>2832</v>
      </c>
      <c r="F838">
        <v>2</v>
      </c>
      <c r="H838">
        <v>0</v>
      </c>
      <c r="I838">
        <f>3*Merge7[[#This Row],[PRCount_W1]]+Merge7[[#This Row],[IssueCount_W1]]+Merge7[[#This Row],[CommitCount_W1]]</f>
        <v>0</v>
      </c>
      <c r="J838">
        <f>3*Merge7[[#This Row],[PRCountW2]]+Merge7[[#This Row],[IssueCountW2]]+Merge7[[#This Row],[CommitCountW2]]</f>
        <v>2</v>
      </c>
      <c r="K83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38">
        <f>SUM(Merge7[[#This Row],[PRCount_W1]:[CommitCount_W1]])</f>
        <v>0</v>
      </c>
      <c r="M838">
        <f>SUM(Merge7[[#This Row],[PRCountW2]:[CommitCountW2]])</f>
        <v>2</v>
      </c>
    </row>
    <row r="839" spans="1:13" x14ac:dyDescent="0.35">
      <c r="A839" t="s">
        <v>2833</v>
      </c>
      <c r="F839">
        <v>2</v>
      </c>
      <c r="H839">
        <v>0</v>
      </c>
      <c r="I839">
        <f>3*Merge7[[#This Row],[PRCount_W1]]+Merge7[[#This Row],[IssueCount_W1]]+Merge7[[#This Row],[CommitCount_W1]]</f>
        <v>0</v>
      </c>
      <c r="J839">
        <f>3*Merge7[[#This Row],[PRCountW2]]+Merge7[[#This Row],[IssueCountW2]]+Merge7[[#This Row],[CommitCountW2]]</f>
        <v>2</v>
      </c>
      <c r="K83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39">
        <f>SUM(Merge7[[#This Row],[PRCount_W1]:[CommitCount_W1]])</f>
        <v>0</v>
      </c>
      <c r="M839">
        <f>SUM(Merge7[[#This Row],[PRCountW2]:[CommitCountW2]])</f>
        <v>2</v>
      </c>
    </row>
    <row r="840" spans="1:13" x14ac:dyDescent="0.35">
      <c r="A840" t="s">
        <v>2834</v>
      </c>
      <c r="F840">
        <v>2</v>
      </c>
      <c r="H840">
        <v>0</v>
      </c>
      <c r="I840">
        <f>3*Merge7[[#This Row],[PRCount_W1]]+Merge7[[#This Row],[IssueCount_W1]]+Merge7[[#This Row],[CommitCount_W1]]</f>
        <v>0</v>
      </c>
      <c r="J840">
        <f>3*Merge7[[#This Row],[PRCountW2]]+Merge7[[#This Row],[IssueCountW2]]+Merge7[[#This Row],[CommitCountW2]]</f>
        <v>2</v>
      </c>
      <c r="K84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40">
        <f>SUM(Merge7[[#This Row],[PRCount_W1]:[CommitCount_W1]])</f>
        <v>0</v>
      </c>
      <c r="M840">
        <f>SUM(Merge7[[#This Row],[PRCountW2]:[CommitCountW2]])</f>
        <v>2</v>
      </c>
    </row>
    <row r="841" spans="1:13" x14ac:dyDescent="0.35">
      <c r="A841" t="s">
        <v>2835</v>
      </c>
      <c r="F841">
        <v>2</v>
      </c>
      <c r="H841">
        <v>0</v>
      </c>
      <c r="I841">
        <f>3*Merge7[[#This Row],[PRCount_W1]]+Merge7[[#This Row],[IssueCount_W1]]+Merge7[[#This Row],[CommitCount_W1]]</f>
        <v>0</v>
      </c>
      <c r="J841">
        <f>3*Merge7[[#This Row],[PRCountW2]]+Merge7[[#This Row],[IssueCountW2]]+Merge7[[#This Row],[CommitCountW2]]</f>
        <v>2</v>
      </c>
      <c r="K84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41">
        <f>SUM(Merge7[[#This Row],[PRCount_W1]:[CommitCount_W1]])</f>
        <v>0</v>
      </c>
      <c r="M841">
        <f>SUM(Merge7[[#This Row],[PRCountW2]:[CommitCountW2]])</f>
        <v>2</v>
      </c>
    </row>
    <row r="842" spans="1:13" x14ac:dyDescent="0.35">
      <c r="A842" t="s">
        <v>2836</v>
      </c>
      <c r="F842">
        <v>2</v>
      </c>
      <c r="H842">
        <v>0</v>
      </c>
      <c r="I842">
        <f>3*Merge7[[#This Row],[PRCount_W1]]+Merge7[[#This Row],[IssueCount_W1]]+Merge7[[#This Row],[CommitCount_W1]]</f>
        <v>0</v>
      </c>
      <c r="J842">
        <f>3*Merge7[[#This Row],[PRCountW2]]+Merge7[[#This Row],[IssueCountW2]]+Merge7[[#This Row],[CommitCountW2]]</f>
        <v>2</v>
      </c>
      <c r="K84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42">
        <f>SUM(Merge7[[#This Row],[PRCount_W1]:[CommitCount_W1]])</f>
        <v>0</v>
      </c>
      <c r="M842">
        <f>SUM(Merge7[[#This Row],[PRCountW2]:[CommitCountW2]])</f>
        <v>2</v>
      </c>
    </row>
    <row r="843" spans="1:13" x14ac:dyDescent="0.35">
      <c r="A843" t="s">
        <v>2837</v>
      </c>
      <c r="F843">
        <v>2</v>
      </c>
      <c r="H843">
        <v>0</v>
      </c>
      <c r="I843">
        <f>3*Merge7[[#This Row],[PRCount_W1]]+Merge7[[#This Row],[IssueCount_W1]]+Merge7[[#This Row],[CommitCount_W1]]</f>
        <v>0</v>
      </c>
      <c r="J843">
        <f>3*Merge7[[#This Row],[PRCountW2]]+Merge7[[#This Row],[IssueCountW2]]+Merge7[[#This Row],[CommitCountW2]]</f>
        <v>2</v>
      </c>
      <c r="K84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43">
        <f>SUM(Merge7[[#This Row],[PRCount_W1]:[CommitCount_W1]])</f>
        <v>0</v>
      </c>
      <c r="M843">
        <f>SUM(Merge7[[#This Row],[PRCountW2]:[CommitCountW2]])</f>
        <v>2</v>
      </c>
    </row>
    <row r="844" spans="1:13" x14ac:dyDescent="0.35">
      <c r="A844" t="s">
        <v>2838</v>
      </c>
      <c r="F844">
        <v>2</v>
      </c>
      <c r="H844">
        <v>0</v>
      </c>
      <c r="I844">
        <f>3*Merge7[[#This Row],[PRCount_W1]]+Merge7[[#This Row],[IssueCount_W1]]+Merge7[[#This Row],[CommitCount_W1]]</f>
        <v>0</v>
      </c>
      <c r="J844">
        <f>3*Merge7[[#This Row],[PRCountW2]]+Merge7[[#This Row],[IssueCountW2]]+Merge7[[#This Row],[CommitCountW2]]</f>
        <v>2</v>
      </c>
      <c r="K84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44">
        <f>SUM(Merge7[[#This Row],[PRCount_W1]:[CommitCount_W1]])</f>
        <v>0</v>
      </c>
      <c r="M844">
        <f>SUM(Merge7[[#This Row],[PRCountW2]:[CommitCountW2]])</f>
        <v>2</v>
      </c>
    </row>
    <row r="845" spans="1:13" x14ac:dyDescent="0.35">
      <c r="A845" t="s">
        <v>2839</v>
      </c>
      <c r="F845">
        <v>2</v>
      </c>
      <c r="H845">
        <v>0</v>
      </c>
      <c r="I845">
        <f>3*Merge7[[#This Row],[PRCount_W1]]+Merge7[[#This Row],[IssueCount_W1]]+Merge7[[#This Row],[CommitCount_W1]]</f>
        <v>0</v>
      </c>
      <c r="J845">
        <f>3*Merge7[[#This Row],[PRCountW2]]+Merge7[[#This Row],[IssueCountW2]]+Merge7[[#This Row],[CommitCountW2]]</f>
        <v>2</v>
      </c>
      <c r="K84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45">
        <f>SUM(Merge7[[#This Row],[PRCount_W1]:[CommitCount_W1]])</f>
        <v>0</v>
      </c>
      <c r="M845">
        <f>SUM(Merge7[[#This Row],[PRCountW2]:[CommitCountW2]])</f>
        <v>2</v>
      </c>
    </row>
    <row r="846" spans="1:13" x14ac:dyDescent="0.35">
      <c r="A846" t="s">
        <v>2840</v>
      </c>
      <c r="F846">
        <v>2</v>
      </c>
      <c r="H846">
        <v>0</v>
      </c>
      <c r="I846">
        <f>3*Merge7[[#This Row],[PRCount_W1]]+Merge7[[#This Row],[IssueCount_W1]]+Merge7[[#This Row],[CommitCount_W1]]</f>
        <v>0</v>
      </c>
      <c r="J846">
        <f>3*Merge7[[#This Row],[PRCountW2]]+Merge7[[#This Row],[IssueCountW2]]+Merge7[[#This Row],[CommitCountW2]]</f>
        <v>2</v>
      </c>
      <c r="K84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46">
        <f>SUM(Merge7[[#This Row],[PRCount_W1]:[CommitCount_W1]])</f>
        <v>0</v>
      </c>
      <c r="M846">
        <f>SUM(Merge7[[#This Row],[PRCountW2]:[CommitCountW2]])</f>
        <v>2</v>
      </c>
    </row>
    <row r="847" spans="1:13" x14ac:dyDescent="0.35">
      <c r="A847" t="s">
        <v>2841</v>
      </c>
      <c r="F847">
        <v>2</v>
      </c>
      <c r="H847">
        <v>0</v>
      </c>
      <c r="I847">
        <f>3*Merge7[[#This Row],[PRCount_W1]]+Merge7[[#This Row],[IssueCount_W1]]+Merge7[[#This Row],[CommitCount_W1]]</f>
        <v>0</v>
      </c>
      <c r="J847">
        <f>3*Merge7[[#This Row],[PRCountW2]]+Merge7[[#This Row],[IssueCountW2]]+Merge7[[#This Row],[CommitCountW2]]</f>
        <v>2</v>
      </c>
      <c r="K84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47">
        <f>SUM(Merge7[[#This Row],[PRCount_W1]:[CommitCount_W1]])</f>
        <v>0</v>
      </c>
      <c r="M847">
        <f>SUM(Merge7[[#This Row],[PRCountW2]:[CommitCountW2]])</f>
        <v>2</v>
      </c>
    </row>
    <row r="848" spans="1:13" x14ac:dyDescent="0.35">
      <c r="A848" t="s">
        <v>2842</v>
      </c>
      <c r="F848">
        <v>2</v>
      </c>
      <c r="H848">
        <v>0</v>
      </c>
      <c r="I848">
        <f>3*Merge7[[#This Row],[PRCount_W1]]+Merge7[[#This Row],[IssueCount_W1]]+Merge7[[#This Row],[CommitCount_W1]]</f>
        <v>0</v>
      </c>
      <c r="J848">
        <f>3*Merge7[[#This Row],[PRCountW2]]+Merge7[[#This Row],[IssueCountW2]]+Merge7[[#This Row],[CommitCountW2]]</f>
        <v>2</v>
      </c>
      <c r="K84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48">
        <f>SUM(Merge7[[#This Row],[PRCount_W1]:[CommitCount_W1]])</f>
        <v>0</v>
      </c>
      <c r="M848">
        <f>SUM(Merge7[[#This Row],[PRCountW2]:[CommitCountW2]])</f>
        <v>2</v>
      </c>
    </row>
    <row r="849" spans="1:13" x14ac:dyDescent="0.35">
      <c r="A849" t="s">
        <v>2843</v>
      </c>
      <c r="F849">
        <v>2</v>
      </c>
      <c r="H849">
        <v>0</v>
      </c>
      <c r="I849">
        <f>3*Merge7[[#This Row],[PRCount_W1]]+Merge7[[#This Row],[IssueCount_W1]]+Merge7[[#This Row],[CommitCount_W1]]</f>
        <v>0</v>
      </c>
      <c r="J849">
        <f>3*Merge7[[#This Row],[PRCountW2]]+Merge7[[#This Row],[IssueCountW2]]+Merge7[[#This Row],[CommitCountW2]]</f>
        <v>2</v>
      </c>
      <c r="K84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49">
        <f>SUM(Merge7[[#This Row],[PRCount_W1]:[CommitCount_W1]])</f>
        <v>0</v>
      </c>
      <c r="M849">
        <f>SUM(Merge7[[#This Row],[PRCountW2]:[CommitCountW2]])</f>
        <v>2</v>
      </c>
    </row>
    <row r="850" spans="1:13" x14ac:dyDescent="0.35">
      <c r="A850" t="s">
        <v>2844</v>
      </c>
      <c r="F850">
        <v>2</v>
      </c>
      <c r="H850">
        <v>0</v>
      </c>
      <c r="I850">
        <f>3*Merge7[[#This Row],[PRCount_W1]]+Merge7[[#This Row],[IssueCount_W1]]+Merge7[[#This Row],[CommitCount_W1]]</f>
        <v>0</v>
      </c>
      <c r="J850">
        <f>3*Merge7[[#This Row],[PRCountW2]]+Merge7[[#This Row],[IssueCountW2]]+Merge7[[#This Row],[CommitCountW2]]</f>
        <v>2</v>
      </c>
      <c r="K85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50">
        <f>SUM(Merge7[[#This Row],[PRCount_W1]:[CommitCount_W1]])</f>
        <v>0</v>
      </c>
      <c r="M850">
        <f>SUM(Merge7[[#This Row],[PRCountW2]:[CommitCountW2]])</f>
        <v>2</v>
      </c>
    </row>
    <row r="851" spans="1:13" x14ac:dyDescent="0.35">
      <c r="A851" t="s">
        <v>2845</v>
      </c>
      <c r="F851">
        <v>2</v>
      </c>
      <c r="H851">
        <v>0</v>
      </c>
      <c r="I851">
        <f>3*Merge7[[#This Row],[PRCount_W1]]+Merge7[[#This Row],[IssueCount_W1]]+Merge7[[#This Row],[CommitCount_W1]]</f>
        <v>0</v>
      </c>
      <c r="J851">
        <f>3*Merge7[[#This Row],[PRCountW2]]+Merge7[[#This Row],[IssueCountW2]]+Merge7[[#This Row],[CommitCountW2]]</f>
        <v>2</v>
      </c>
      <c r="K85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51">
        <f>SUM(Merge7[[#This Row],[PRCount_W1]:[CommitCount_W1]])</f>
        <v>0</v>
      </c>
      <c r="M851">
        <f>SUM(Merge7[[#This Row],[PRCountW2]:[CommitCountW2]])</f>
        <v>2</v>
      </c>
    </row>
    <row r="852" spans="1:13" x14ac:dyDescent="0.35">
      <c r="A852" t="s">
        <v>2846</v>
      </c>
      <c r="F852">
        <v>2</v>
      </c>
      <c r="H852">
        <v>0</v>
      </c>
      <c r="I852">
        <f>3*Merge7[[#This Row],[PRCount_W1]]+Merge7[[#This Row],[IssueCount_W1]]+Merge7[[#This Row],[CommitCount_W1]]</f>
        <v>0</v>
      </c>
      <c r="J852">
        <f>3*Merge7[[#This Row],[PRCountW2]]+Merge7[[#This Row],[IssueCountW2]]+Merge7[[#This Row],[CommitCountW2]]</f>
        <v>2</v>
      </c>
      <c r="K85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52">
        <f>SUM(Merge7[[#This Row],[PRCount_W1]:[CommitCount_W1]])</f>
        <v>0</v>
      </c>
      <c r="M852">
        <f>SUM(Merge7[[#This Row],[PRCountW2]:[CommitCountW2]])</f>
        <v>2</v>
      </c>
    </row>
    <row r="853" spans="1:13" x14ac:dyDescent="0.35">
      <c r="A853" t="s">
        <v>2847</v>
      </c>
      <c r="F853">
        <v>2</v>
      </c>
      <c r="H853">
        <v>0</v>
      </c>
      <c r="I853">
        <f>3*Merge7[[#This Row],[PRCount_W1]]+Merge7[[#This Row],[IssueCount_W1]]+Merge7[[#This Row],[CommitCount_W1]]</f>
        <v>0</v>
      </c>
      <c r="J853">
        <f>3*Merge7[[#This Row],[PRCountW2]]+Merge7[[#This Row],[IssueCountW2]]+Merge7[[#This Row],[CommitCountW2]]</f>
        <v>2</v>
      </c>
      <c r="K85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53">
        <f>SUM(Merge7[[#This Row],[PRCount_W1]:[CommitCount_W1]])</f>
        <v>0</v>
      </c>
      <c r="M853">
        <f>SUM(Merge7[[#This Row],[PRCountW2]:[CommitCountW2]])</f>
        <v>2</v>
      </c>
    </row>
    <row r="854" spans="1:13" x14ac:dyDescent="0.35">
      <c r="A854" t="s">
        <v>2848</v>
      </c>
      <c r="F854">
        <v>2</v>
      </c>
      <c r="H854">
        <v>0</v>
      </c>
      <c r="I854">
        <f>3*Merge7[[#This Row],[PRCount_W1]]+Merge7[[#This Row],[IssueCount_W1]]+Merge7[[#This Row],[CommitCount_W1]]</f>
        <v>0</v>
      </c>
      <c r="J854">
        <f>3*Merge7[[#This Row],[PRCountW2]]+Merge7[[#This Row],[IssueCountW2]]+Merge7[[#This Row],[CommitCountW2]]</f>
        <v>2</v>
      </c>
      <c r="K85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54">
        <f>SUM(Merge7[[#This Row],[PRCount_W1]:[CommitCount_W1]])</f>
        <v>0</v>
      </c>
      <c r="M854">
        <f>SUM(Merge7[[#This Row],[PRCountW2]:[CommitCountW2]])</f>
        <v>2</v>
      </c>
    </row>
    <row r="855" spans="1:13" x14ac:dyDescent="0.35">
      <c r="A855" t="s">
        <v>2849</v>
      </c>
      <c r="F855">
        <v>2</v>
      </c>
      <c r="H855">
        <v>0</v>
      </c>
      <c r="I855">
        <f>3*Merge7[[#This Row],[PRCount_W1]]+Merge7[[#This Row],[IssueCount_W1]]+Merge7[[#This Row],[CommitCount_W1]]</f>
        <v>0</v>
      </c>
      <c r="J855">
        <f>3*Merge7[[#This Row],[PRCountW2]]+Merge7[[#This Row],[IssueCountW2]]+Merge7[[#This Row],[CommitCountW2]]</f>
        <v>2</v>
      </c>
      <c r="K85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55">
        <f>SUM(Merge7[[#This Row],[PRCount_W1]:[CommitCount_W1]])</f>
        <v>0</v>
      </c>
      <c r="M855">
        <f>SUM(Merge7[[#This Row],[PRCountW2]:[CommitCountW2]])</f>
        <v>2</v>
      </c>
    </row>
    <row r="856" spans="1:13" x14ac:dyDescent="0.35">
      <c r="A856" t="s">
        <v>2875</v>
      </c>
      <c r="F856">
        <v>1</v>
      </c>
      <c r="G856">
        <v>1</v>
      </c>
      <c r="H856">
        <v>1</v>
      </c>
      <c r="I856">
        <f>3*Merge7[[#This Row],[PRCount_W1]]+Merge7[[#This Row],[IssueCount_W1]]+Merge7[[#This Row],[CommitCount_W1]]</f>
        <v>0</v>
      </c>
      <c r="J856">
        <f>3*Merge7[[#This Row],[PRCountW2]]+Merge7[[#This Row],[IssueCountW2]]+Merge7[[#This Row],[CommitCountW2]]</f>
        <v>2</v>
      </c>
      <c r="K85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856">
        <f>SUM(Merge7[[#This Row],[PRCount_W1]:[CommitCount_W1]])</f>
        <v>0</v>
      </c>
      <c r="M856">
        <f>SUM(Merge7[[#This Row],[PRCountW2]:[CommitCountW2]])</f>
        <v>2</v>
      </c>
    </row>
    <row r="857" spans="1:13" x14ac:dyDescent="0.35">
      <c r="A857" t="s">
        <v>2589</v>
      </c>
      <c r="E857">
        <v>1</v>
      </c>
      <c r="F857">
        <v>1</v>
      </c>
      <c r="H857">
        <v>0</v>
      </c>
      <c r="I857">
        <f>3*Merge7[[#This Row],[PRCount_W1]]+Merge7[[#This Row],[IssueCount_W1]]+Merge7[[#This Row],[CommitCount_W1]]</f>
        <v>0</v>
      </c>
      <c r="J857">
        <f>3*Merge7[[#This Row],[PRCountW2]]+Merge7[[#This Row],[IssueCountW2]]+Merge7[[#This Row],[CommitCountW2]]</f>
        <v>4</v>
      </c>
      <c r="K85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57">
        <f>SUM(Merge7[[#This Row],[PRCount_W1]:[CommitCount_W1]])</f>
        <v>0</v>
      </c>
      <c r="M857">
        <f>SUM(Merge7[[#This Row],[PRCountW2]:[CommitCountW2]])</f>
        <v>2</v>
      </c>
    </row>
    <row r="858" spans="1:13" x14ac:dyDescent="0.35">
      <c r="A858" t="s">
        <v>2555</v>
      </c>
      <c r="E858">
        <v>1</v>
      </c>
      <c r="F858">
        <v>1</v>
      </c>
      <c r="H858">
        <v>0</v>
      </c>
      <c r="I858">
        <f>3*Merge7[[#This Row],[PRCount_W1]]+Merge7[[#This Row],[IssueCount_W1]]+Merge7[[#This Row],[CommitCount_W1]]</f>
        <v>0</v>
      </c>
      <c r="J858">
        <f>3*Merge7[[#This Row],[PRCountW2]]+Merge7[[#This Row],[IssueCountW2]]+Merge7[[#This Row],[CommitCountW2]]</f>
        <v>4</v>
      </c>
      <c r="K85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58">
        <f>SUM(Merge7[[#This Row],[PRCount_W1]:[CommitCount_W1]])</f>
        <v>0</v>
      </c>
      <c r="M858">
        <f>SUM(Merge7[[#This Row],[PRCountW2]:[CommitCountW2]])</f>
        <v>2</v>
      </c>
    </row>
    <row r="859" spans="1:13" x14ac:dyDescent="0.35">
      <c r="A859" t="s">
        <v>2604</v>
      </c>
      <c r="E859">
        <v>1</v>
      </c>
      <c r="F859">
        <v>1</v>
      </c>
      <c r="H859">
        <v>0</v>
      </c>
      <c r="I859">
        <f>3*Merge7[[#This Row],[PRCount_W1]]+Merge7[[#This Row],[IssueCount_W1]]+Merge7[[#This Row],[CommitCount_W1]]</f>
        <v>0</v>
      </c>
      <c r="J859">
        <f>3*Merge7[[#This Row],[PRCountW2]]+Merge7[[#This Row],[IssueCountW2]]+Merge7[[#This Row],[CommitCountW2]]</f>
        <v>4</v>
      </c>
      <c r="K85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59">
        <f>SUM(Merge7[[#This Row],[PRCount_W1]:[CommitCount_W1]])</f>
        <v>0</v>
      </c>
      <c r="M859">
        <f>SUM(Merge7[[#This Row],[PRCountW2]:[CommitCountW2]])</f>
        <v>2</v>
      </c>
    </row>
    <row r="860" spans="1:13" x14ac:dyDescent="0.35">
      <c r="A860" t="s">
        <v>2606</v>
      </c>
      <c r="E860">
        <v>1</v>
      </c>
      <c r="F860">
        <v>1</v>
      </c>
      <c r="H860">
        <v>0</v>
      </c>
      <c r="I860">
        <f>3*Merge7[[#This Row],[PRCount_W1]]+Merge7[[#This Row],[IssueCount_W1]]+Merge7[[#This Row],[CommitCount_W1]]</f>
        <v>0</v>
      </c>
      <c r="J860">
        <f>3*Merge7[[#This Row],[PRCountW2]]+Merge7[[#This Row],[IssueCountW2]]+Merge7[[#This Row],[CommitCountW2]]</f>
        <v>4</v>
      </c>
      <c r="K86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60">
        <f>SUM(Merge7[[#This Row],[PRCount_W1]:[CommitCount_W1]])</f>
        <v>0</v>
      </c>
      <c r="M860">
        <f>SUM(Merge7[[#This Row],[PRCountW2]:[CommitCountW2]])</f>
        <v>2</v>
      </c>
    </row>
    <row r="861" spans="1:13" x14ac:dyDescent="0.35">
      <c r="A861" t="s">
        <v>2585</v>
      </c>
      <c r="E861">
        <v>1</v>
      </c>
      <c r="F861">
        <v>1</v>
      </c>
      <c r="H861">
        <v>0</v>
      </c>
      <c r="I861">
        <f>3*Merge7[[#This Row],[PRCount_W1]]+Merge7[[#This Row],[IssueCount_W1]]+Merge7[[#This Row],[CommitCount_W1]]</f>
        <v>0</v>
      </c>
      <c r="J861">
        <f>3*Merge7[[#This Row],[PRCountW2]]+Merge7[[#This Row],[IssueCountW2]]+Merge7[[#This Row],[CommitCountW2]]</f>
        <v>4</v>
      </c>
      <c r="K86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61">
        <f>SUM(Merge7[[#This Row],[PRCount_W1]:[CommitCount_W1]])</f>
        <v>0</v>
      </c>
      <c r="M861">
        <f>SUM(Merge7[[#This Row],[PRCountW2]:[CommitCountW2]])</f>
        <v>2</v>
      </c>
    </row>
    <row r="862" spans="1:13" x14ac:dyDescent="0.35">
      <c r="A862" t="s">
        <v>2601</v>
      </c>
      <c r="E862">
        <v>1</v>
      </c>
      <c r="F862">
        <v>1</v>
      </c>
      <c r="H862">
        <v>0</v>
      </c>
      <c r="I862">
        <f>3*Merge7[[#This Row],[PRCount_W1]]+Merge7[[#This Row],[IssueCount_W1]]+Merge7[[#This Row],[CommitCount_W1]]</f>
        <v>0</v>
      </c>
      <c r="J862">
        <f>3*Merge7[[#This Row],[PRCountW2]]+Merge7[[#This Row],[IssueCountW2]]+Merge7[[#This Row],[CommitCountW2]]</f>
        <v>4</v>
      </c>
      <c r="K86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62">
        <f>SUM(Merge7[[#This Row],[PRCount_W1]:[CommitCount_W1]])</f>
        <v>0</v>
      </c>
      <c r="M862">
        <f>SUM(Merge7[[#This Row],[PRCountW2]:[CommitCountW2]])</f>
        <v>2</v>
      </c>
    </row>
    <row r="863" spans="1:13" x14ac:dyDescent="0.35">
      <c r="A863" t="s">
        <v>2662</v>
      </c>
      <c r="E863">
        <v>1</v>
      </c>
      <c r="F863">
        <v>1</v>
      </c>
      <c r="H863">
        <v>0</v>
      </c>
      <c r="I863">
        <f>3*Merge7[[#This Row],[PRCount_W1]]+Merge7[[#This Row],[IssueCount_W1]]+Merge7[[#This Row],[CommitCount_W1]]</f>
        <v>0</v>
      </c>
      <c r="J863">
        <f>3*Merge7[[#This Row],[PRCountW2]]+Merge7[[#This Row],[IssueCountW2]]+Merge7[[#This Row],[CommitCountW2]]</f>
        <v>4</v>
      </c>
      <c r="K86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63">
        <f>SUM(Merge7[[#This Row],[PRCount_W1]:[CommitCount_W1]])</f>
        <v>0</v>
      </c>
      <c r="M863">
        <f>SUM(Merge7[[#This Row],[PRCountW2]:[CommitCountW2]])</f>
        <v>2</v>
      </c>
    </row>
    <row r="864" spans="1:13" x14ac:dyDescent="0.35">
      <c r="A864" t="s">
        <v>2586</v>
      </c>
      <c r="E864">
        <v>1</v>
      </c>
      <c r="F864">
        <v>1</v>
      </c>
      <c r="H864">
        <v>0</v>
      </c>
      <c r="I864">
        <f>3*Merge7[[#This Row],[PRCount_W1]]+Merge7[[#This Row],[IssueCount_W1]]+Merge7[[#This Row],[CommitCount_W1]]</f>
        <v>0</v>
      </c>
      <c r="J864">
        <f>3*Merge7[[#This Row],[PRCountW2]]+Merge7[[#This Row],[IssueCountW2]]+Merge7[[#This Row],[CommitCountW2]]</f>
        <v>4</v>
      </c>
      <c r="K86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64">
        <f>SUM(Merge7[[#This Row],[PRCount_W1]:[CommitCount_W1]])</f>
        <v>0</v>
      </c>
      <c r="M864">
        <f>SUM(Merge7[[#This Row],[PRCountW2]:[CommitCountW2]])</f>
        <v>2</v>
      </c>
    </row>
    <row r="865" spans="1:13" x14ac:dyDescent="0.35">
      <c r="A865" t="s">
        <v>2676</v>
      </c>
      <c r="E865">
        <v>1</v>
      </c>
      <c r="F865">
        <v>1</v>
      </c>
      <c r="H865">
        <v>0</v>
      </c>
      <c r="I865">
        <f>3*Merge7[[#This Row],[PRCount_W1]]+Merge7[[#This Row],[IssueCount_W1]]+Merge7[[#This Row],[CommitCount_W1]]</f>
        <v>0</v>
      </c>
      <c r="J865">
        <f>3*Merge7[[#This Row],[PRCountW2]]+Merge7[[#This Row],[IssueCountW2]]+Merge7[[#This Row],[CommitCountW2]]</f>
        <v>4</v>
      </c>
      <c r="K86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65">
        <f>SUM(Merge7[[#This Row],[PRCount_W1]:[CommitCount_W1]])</f>
        <v>0</v>
      </c>
      <c r="M865">
        <f>SUM(Merge7[[#This Row],[PRCountW2]:[CommitCountW2]])</f>
        <v>2</v>
      </c>
    </row>
    <row r="866" spans="1:13" x14ac:dyDescent="0.35">
      <c r="A866" t="s">
        <v>4374</v>
      </c>
      <c r="F866">
        <v>1</v>
      </c>
      <c r="G866">
        <v>1</v>
      </c>
      <c r="H866">
        <v>0</v>
      </c>
      <c r="I866">
        <f>3*Merge7[[#This Row],[PRCount_W1]]+Merge7[[#This Row],[IssueCount_W1]]+Merge7[[#This Row],[CommitCount_W1]]</f>
        <v>0</v>
      </c>
      <c r="J866">
        <f>3*Merge7[[#This Row],[PRCountW2]]+Merge7[[#This Row],[IssueCountW2]]+Merge7[[#This Row],[CommitCountW2]]</f>
        <v>2</v>
      </c>
      <c r="K86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66">
        <f>SUM(Merge7[[#This Row],[PRCount_W1]:[CommitCount_W1]])</f>
        <v>0</v>
      </c>
      <c r="M866">
        <f>SUM(Merge7[[#This Row],[PRCountW2]:[CommitCountW2]])</f>
        <v>2</v>
      </c>
    </row>
    <row r="867" spans="1:13" x14ac:dyDescent="0.35">
      <c r="A867" t="s">
        <v>2478</v>
      </c>
      <c r="E867">
        <v>2</v>
      </c>
      <c r="H867">
        <v>2</v>
      </c>
      <c r="I867">
        <f>3*Merge7[[#This Row],[PRCount_W1]]+Merge7[[#This Row],[IssueCount_W1]]+Merge7[[#This Row],[CommitCount_W1]]</f>
        <v>0</v>
      </c>
      <c r="J867">
        <f>3*Merge7[[#This Row],[PRCountW2]]+Merge7[[#This Row],[IssueCountW2]]+Merge7[[#This Row],[CommitCountW2]]</f>
        <v>6</v>
      </c>
      <c r="K86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Unknown</v>
      </c>
      <c r="L867">
        <f>SUM(Merge7[[#This Row],[PRCount_W1]:[CommitCount_W1]])</f>
        <v>0</v>
      </c>
      <c r="M867">
        <f>SUM(Merge7[[#This Row],[PRCountW2]:[CommitCountW2]])</f>
        <v>2</v>
      </c>
    </row>
    <row r="868" spans="1:13" x14ac:dyDescent="0.35">
      <c r="A868" t="s">
        <v>2482</v>
      </c>
      <c r="E868">
        <v>2</v>
      </c>
      <c r="H868">
        <v>0</v>
      </c>
      <c r="I868">
        <f>3*Merge7[[#This Row],[PRCount_W1]]+Merge7[[#This Row],[IssueCount_W1]]+Merge7[[#This Row],[CommitCount_W1]]</f>
        <v>0</v>
      </c>
      <c r="J868">
        <f>3*Merge7[[#This Row],[PRCountW2]]+Merge7[[#This Row],[IssueCountW2]]+Merge7[[#This Row],[CommitCountW2]]</f>
        <v>6</v>
      </c>
      <c r="K86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68">
        <f>SUM(Merge7[[#This Row],[PRCount_W1]:[CommitCount_W1]])</f>
        <v>0</v>
      </c>
      <c r="M868">
        <f>SUM(Merge7[[#This Row],[PRCountW2]:[CommitCountW2]])</f>
        <v>2</v>
      </c>
    </row>
    <row r="869" spans="1:13" x14ac:dyDescent="0.35">
      <c r="A869" t="s">
        <v>2490</v>
      </c>
      <c r="E869">
        <v>2</v>
      </c>
      <c r="H869">
        <v>2</v>
      </c>
      <c r="I869">
        <f>3*Merge7[[#This Row],[PRCount_W1]]+Merge7[[#This Row],[IssueCount_W1]]+Merge7[[#This Row],[CommitCount_W1]]</f>
        <v>0</v>
      </c>
      <c r="J869">
        <f>3*Merge7[[#This Row],[PRCountW2]]+Merge7[[#This Row],[IssueCountW2]]+Merge7[[#This Row],[CommitCountW2]]</f>
        <v>6</v>
      </c>
      <c r="K86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Unknown</v>
      </c>
      <c r="L869">
        <f>SUM(Merge7[[#This Row],[PRCount_W1]:[CommitCount_W1]])</f>
        <v>0</v>
      </c>
      <c r="M869">
        <f>SUM(Merge7[[#This Row],[PRCountW2]:[CommitCountW2]])</f>
        <v>2</v>
      </c>
    </row>
    <row r="870" spans="1:13" x14ac:dyDescent="0.35">
      <c r="A870" t="s">
        <v>2491</v>
      </c>
      <c r="E870">
        <v>2</v>
      </c>
      <c r="H870">
        <v>0</v>
      </c>
      <c r="I870">
        <f>3*Merge7[[#This Row],[PRCount_W1]]+Merge7[[#This Row],[IssueCount_W1]]+Merge7[[#This Row],[CommitCount_W1]]</f>
        <v>0</v>
      </c>
      <c r="J870">
        <f>3*Merge7[[#This Row],[PRCountW2]]+Merge7[[#This Row],[IssueCountW2]]+Merge7[[#This Row],[CommitCountW2]]</f>
        <v>6</v>
      </c>
      <c r="K87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70">
        <f>SUM(Merge7[[#This Row],[PRCount_W1]:[CommitCount_W1]])</f>
        <v>0</v>
      </c>
      <c r="M870">
        <f>SUM(Merge7[[#This Row],[PRCountW2]:[CommitCountW2]])</f>
        <v>2</v>
      </c>
    </row>
    <row r="871" spans="1:13" x14ac:dyDescent="0.35">
      <c r="A871" t="s">
        <v>2497</v>
      </c>
      <c r="E871">
        <v>2</v>
      </c>
      <c r="H871">
        <v>0</v>
      </c>
      <c r="I871">
        <f>3*Merge7[[#This Row],[PRCount_W1]]+Merge7[[#This Row],[IssueCount_W1]]+Merge7[[#This Row],[CommitCount_W1]]</f>
        <v>0</v>
      </c>
      <c r="J871">
        <f>3*Merge7[[#This Row],[PRCountW2]]+Merge7[[#This Row],[IssueCountW2]]+Merge7[[#This Row],[CommitCountW2]]</f>
        <v>6</v>
      </c>
      <c r="K87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71">
        <f>SUM(Merge7[[#This Row],[PRCount_W1]:[CommitCount_W1]])</f>
        <v>0</v>
      </c>
      <c r="M871">
        <f>SUM(Merge7[[#This Row],[PRCountW2]:[CommitCountW2]])</f>
        <v>2</v>
      </c>
    </row>
    <row r="872" spans="1:13" x14ac:dyDescent="0.35">
      <c r="A872" t="s">
        <v>2498</v>
      </c>
      <c r="E872">
        <v>2</v>
      </c>
      <c r="H872">
        <v>0</v>
      </c>
      <c r="I872">
        <f>3*Merge7[[#This Row],[PRCount_W1]]+Merge7[[#This Row],[IssueCount_W1]]+Merge7[[#This Row],[CommitCount_W1]]</f>
        <v>0</v>
      </c>
      <c r="J872">
        <f>3*Merge7[[#This Row],[PRCountW2]]+Merge7[[#This Row],[IssueCountW2]]+Merge7[[#This Row],[CommitCountW2]]</f>
        <v>6</v>
      </c>
      <c r="K87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72">
        <f>SUM(Merge7[[#This Row],[PRCount_W1]:[CommitCount_W1]])</f>
        <v>0</v>
      </c>
      <c r="M872">
        <f>SUM(Merge7[[#This Row],[PRCountW2]:[CommitCountW2]])</f>
        <v>2</v>
      </c>
    </row>
    <row r="873" spans="1:13" x14ac:dyDescent="0.35">
      <c r="A873" t="s">
        <v>2499</v>
      </c>
      <c r="E873">
        <v>2</v>
      </c>
      <c r="H873">
        <v>0</v>
      </c>
      <c r="I873">
        <f>3*Merge7[[#This Row],[PRCount_W1]]+Merge7[[#This Row],[IssueCount_W1]]+Merge7[[#This Row],[CommitCount_W1]]</f>
        <v>0</v>
      </c>
      <c r="J873">
        <f>3*Merge7[[#This Row],[PRCountW2]]+Merge7[[#This Row],[IssueCountW2]]+Merge7[[#This Row],[CommitCountW2]]</f>
        <v>6</v>
      </c>
      <c r="K87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73">
        <f>SUM(Merge7[[#This Row],[PRCount_W1]:[CommitCount_W1]])</f>
        <v>0</v>
      </c>
      <c r="M873">
        <f>SUM(Merge7[[#This Row],[PRCountW2]:[CommitCountW2]])</f>
        <v>2</v>
      </c>
    </row>
    <row r="874" spans="1:13" x14ac:dyDescent="0.35">
      <c r="A874" t="s">
        <v>2501</v>
      </c>
      <c r="E874">
        <v>2</v>
      </c>
      <c r="H874">
        <v>0</v>
      </c>
      <c r="I874">
        <f>3*Merge7[[#This Row],[PRCount_W1]]+Merge7[[#This Row],[IssueCount_W1]]+Merge7[[#This Row],[CommitCount_W1]]</f>
        <v>0</v>
      </c>
      <c r="J874">
        <f>3*Merge7[[#This Row],[PRCountW2]]+Merge7[[#This Row],[IssueCountW2]]+Merge7[[#This Row],[CommitCountW2]]</f>
        <v>6</v>
      </c>
      <c r="K87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74">
        <f>SUM(Merge7[[#This Row],[PRCount_W1]:[CommitCount_W1]])</f>
        <v>0</v>
      </c>
      <c r="M874">
        <f>SUM(Merge7[[#This Row],[PRCountW2]:[CommitCountW2]])</f>
        <v>2</v>
      </c>
    </row>
    <row r="875" spans="1:13" x14ac:dyDescent="0.35">
      <c r="A875" t="s">
        <v>2503</v>
      </c>
      <c r="E875">
        <v>2</v>
      </c>
      <c r="H875">
        <v>0</v>
      </c>
      <c r="I875">
        <f>3*Merge7[[#This Row],[PRCount_W1]]+Merge7[[#This Row],[IssueCount_W1]]+Merge7[[#This Row],[CommitCount_W1]]</f>
        <v>0</v>
      </c>
      <c r="J875">
        <f>3*Merge7[[#This Row],[PRCountW2]]+Merge7[[#This Row],[IssueCountW2]]+Merge7[[#This Row],[CommitCountW2]]</f>
        <v>6</v>
      </c>
      <c r="K87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75">
        <f>SUM(Merge7[[#This Row],[PRCount_W1]:[CommitCount_W1]])</f>
        <v>0</v>
      </c>
      <c r="M875">
        <f>SUM(Merge7[[#This Row],[PRCountW2]:[CommitCountW2]])</f>
        <v>2</v>
      </c>
    </row>
    <row r="876" spans="1:13" x14ac:dyDescent="0.35">
      <c r="A876" t="s">
        <v>2504</v>
      </c>
      <c r="E876">
        <v>2</v>
      </c>
      <c r="H876">
        <v>0</v>
      </c>
      <c r="I876">
        <f>3*Merge7[[#This Row],[PRCount_W1]]+Merge7[[#This Row],[IssueCount_W1]]+Merge7[[#This Row],[CommitCount_W1]]</f>
        <v>0</v>
      </c>
      <c r="J876">
        <f>3*Merge7[[#This Row],[PRCountW2]]+Merge7[[#This Row],[IssueCountW2]]+Merge7[[#This Row],[CommitCountW2]]</f>
        <v>6</v>
      </c>
      <c r="K87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76">
        <f>SUM(Merge7[[#This Row],[PRCount_W1]:[CommitCount_W1]])</f>
        <v>0</v>
      </c>
      <c r="M876">
        <f>SUM(Merge7[[#This Row],[PRCountW2]:[CommitCountW2]])</f>
        <v>2</v>
      </c>
    </row>
    <row r="877" spans="1:13" x14ac:dyDescent="0.35">
      <c r="A877" t="s">
        <v>2506</v>
      </c>
      <c r="E877">
        <v>2</v>
      </c>
      <c r="H877">
        <v>0</v>
      </c>
      <c r="I877">
        <f>3*Merge7[[#This Row],[PRCount_W1]]+Merge7[[#This Row],[IssueCount_W1]]+Merge7[[#This Row],[CommitCount_W1]]</f>
        <v>0</v>
      </c>
      <c r="J877">
        <f>3*Merge7[[#This Row],[PRCountW2]]+Merge7[[#This Row],[IssueCountW2]]+Merge7[[#This Row],[CommitCountW2]]</f>
        <v>6</v>
      </c>
      <c r="K87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77">
        <f>SUM(Merge7[[#This Row],[PRCount_W1]:[CommitCount_W1]])</f>
        <v>0</v>
      </c>
      <c r="M877">
        <f>SUM(Merge7[[#This Row],[PRCountW2]:[CommitCountW2]])</f>
        <v>2</v>
      </c>
    </row>
    <row r="878" spans="1:13" x14ac:dyDescent="0.35">
      <c r="A878" t="s">
        <v>2511</v>
      </c>
      <c r="E878">
        <v>2</v>
      </c>
      <c r="H878">
        <v>0</v>
      </c>
      <c r="I878">
        <f>3*Merge7[[#This Row],[PRCount_W1]]+Merge7[[#This Row],[IssueCount_W1]]+Merge7[[#This Row],[CommitCount_W1]]</f>
        <v>0</v>
      </c>
      <c r="J878">
        <f>3*Merge7[[#This Row],[PRCountW2]]+Merge7[[#This Row],[IssueCountW2]]+Merge7[[#This Row],[CommitCountW2]]</f>
        <v>6</v>
      </c>
      <c r="K87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78">
        <f>SUM(Merge7[[#This Row],[PRCount_W1]:[CommitCount_W1]])</f>
        <v>0</v>
      </c>
      <c r="M878">
        <f>SUM(Merge7[[#This Row],[PRCountW2]:[CommitCountW2]])</f>
        <v>2</v>
      </c>
    </row>
    <row r="879" spans="1:13" x14ac:dyDescent="0.35">
      <c r="A879" t="s">
        <v>2521</v>
      </c>
      <c r="E879">
        <v>1</v>
      </c>
      <c r="G879">
        <v>1</v>
      </c>
      <c r="H879">
        <v>1</v>
      </c>
      <c r="I879">
        <f>3*Merge7[[#This Row],[PRCount_W1]]+Merge7[[#This Row],[IssueCount_W1]]+Merge7[[#This Row],[CommitCount_W1]]</f>
        <v>0</v>
      </c>
      <c r="J879">
        <f>3*Merge7[[#This Row],[PRCountW2]]+Merge7[[#This Row],[IssueCountW2]]+Merge7[[#This Row],[CommitCountW2]]</f>
        <v>4</v>
      </c>
      <c r="K87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879">
        <f>SUM(Merge7[[#This Row],[PRCount_W1]:[CommitCount_W1]])</f>
        <v>0</v>
      </c>
      <c r="M879">
        <f>SUM(Merge7[[#This Row],[PRCountW2]:[CommitCountW2]])</f>
        <v>2</v>
      </c>
    </row>
    <row r="880" spans="1:13" x14ac:dyDescent="0.35">
      <c r="A880" t="s">
        <v>2529</v>
      </c>
      <c r="E880">
        <v>1</v>
      </c>
      <c r="G880">
        <v>1</v>
      </c>
      <c r="H880">
        <v>0</v>
      </c>
      <c r="I880">
        <f>3*Merge7[[#This Row],[PRCount_W1]]+Merge7[[#This Row],[IssueCount_W1]]+Merge7[[#This Row],[CommitCount_W1]]</f>
        <v>0</v>
      </c>
      <c r="J880">
        <f>3*Merge7[[#This Row],[PRCountW2]]+Merge7[[#This Row],[IssueCountW2]]+Merge7[[#This Row],[CommitCountW2]]</f>
        <v>4</v>
      </c>
      <c r="K88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80">
        <f>SUM(Merge7[[#This Row],[PRCount_W1]:[CommitCount_W1]])</f>
        <v>0</v>
      </c>
      <c r="M880">
        <f>SUM(Merge7[[#This Row],[PRCountW2]:[CommitCountW2]])</f>
        <v>2</v>
      </c>
    </row>
    <row r="881" spans="1:13" x14ac:dyDescent="0.35">
      <c r="A881" t="s">
        <v>2530</v>
      </c>
      <c r="E881">
        <v>1</v>
      </c>
      <c r="G881">
        <v>1</v>
      </c>
      <c r="H881">
        <v>0</v>
      </c>
      <c r="I881">
        <f>3*Merge7[[#This Row],[PRCount_W1]]+Merge7[[#This Row],[IssueCount_W1]]+Merge7[[#This Row],[CommitCount_W1]]</f>
        <v>0</v>
      </c>
      <c r="J881">
        <f>3*Merge7[[#This Row],[PRCountW2]]+Merge7[[#This Row],[IssueCountW2]]+Merge7[[#This Row],[CommitCountW2]]</f>
        <v>4</v>
      </c>
      <c r="K88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81">
        <f>SUM(Merge7[[#This Row],[PRCount_W1]:[CommitCount_W1]])</f>
        <v>0</v>
      </c>
      <c r="M881">
        <f>SUM(Merge7[[#This Row],[PRCountW2]:[CommitCountW2]])</f>
        <v>2</v>
      </c>
    </row>
    <row r="882" spans="1:13" x14ac:dyDescent="0.35">
      <c r="A882" t="s">
        <v>2533</v>
      </c>
      <c r="E882">
        <v>1</v>
      </c>
      <c r="G882">
        <v>1</v>
      </c>
      <c r="H882">
        <v>0</v>
      </c>
      <c r="I882">
        <f>3*Merge7[[#This Row],[PRCount_W1]]+Merge7[[#This Row],[IssueCount_W1]]+Merge7[[#This Row],[CommitCount_W1]]</f>
        <v>0</v>
      </c>
      <c r="J882">
        <f>3*Merge7[[#This Row],[PRCountW2]]+Merge7[[#This Row],[IssueCountW2]]+Merge7[[#This Row],[CommitCountW2]]</f>
        <v>4</v>
      </c>
      <c r="K88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82">
        <f>SUM(Merge7[[#This Row],[PRCount_W1]:[CommitCount_W1]])</f>
        <v>0</v>
      </c>
      <c r="M882">
        <f>SUM(Merge7[[#This Row],[PRCountW2]:[CommitCountW2]])</f>
        <v>2</v>
      </c>
    </row>
    <row r="883" spans="1:13" x14ac:dyDescent="0.35">
      <c r="A883" t="s">
        <v>2543</v>
      </c>
      <c r="E883">
        <v>1</v>
      </c>
      <c r="G883">
        <v>1</v>
      </c>
      <c r="H883">
        <v>1</v>
      </c>
      <c r="I883">
        <f>3*Merge7[[#This Row],[PRCount_W1]]+Merge7[[#This Row],[IssueCount_W1]]+Merge7[[#This Row],[CommitCount_W1]]</f>
        <v>0</v>
      </c>
      <c r="J883">
        <f>3*Merge7[[#This Row],[PRCountW2]]+Merge7[[#This Row],[IssueCountW2]]+Merge7[[#This Row],[CommitCountW2]]</f>
        <v>4</v>
      </c>
      <c r="K88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883">
        <f>SUM(Merge7[[#This Row],[PRCount_W1]:[CommitCount_W1]])</f>
        <v>0</v>
      </c>
      <c r="M883">
        <f>SUM(Merge7[[#This Row],[PRCountW2]:[CommitCountW2]])</f>
        <v>2</v>
      </c>
    </row>
    <row r="884" spans="1:13" x14ac:dyDescent="0.35">
      <c r="A884" t="s">
        <v>2544</v>
      </c>
      <c r="E884">
        <v>1</v>
      </c>
      <c r="G884">
        <v>1</v>
      </c>
      <c r="H884">
        <v>1</v>
      </c>
      <c r="I884">
        <f>3*Merge7[[#This Row],[PRCount_W1]]+Merge7[[#This Row],[IssueCount_W1]]+Merge7[[#This Row],[CommitCount_W1]]</f>
        <v>0</v>
      </c>
      <c r="J884">
        <f>3*Merge7[[#This Row],[PRCountW2]]+Merge7[[#This Row],[IssueCountW2]]+Merge7[[#This Row],[CommitCountW2]]</f>
        <v>4</v>
      </c>
      <c r="K88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884">
        <f>SUM(Merge7[[#This Row],[PRCount_W1]:[CommitCount_W1]])</f>
        <v>0</v>
      </c>
      <c r="M884">
        <f>SUM(Merge7[[#This Row],[PRCountW2]:[CommitCountW2]])</f>
        <v>2</v>
      </c>
    </row>
    <row r="885" spans="1:13" x14ac:dyDescent="0.35">
      <c r="A885" t="s">
        <v>2546</v>
      </c>
      <c r="E885">
        <v>1</v>
      </c>
      <c r="G885">
        <v>1</v>
      </c>
      <c r="H885">
        <v>0</v>
      </c>
      <c r="I885">
        <f>3*Merge7[[#This Row],[PRCount_W1]]+Merge7[[#This Row],[IssueCount_W1]]+Merge7[[#This Row],[CommitCount_W1]]</f>
        <v>0</v>
      </c>
      <c r="J885">
        <f>3*Merge7[[#This Row],[PRCountW2]]+Merge7[[#This Row],[IssueCountW2]]+Merge7[[#This Row],[CommitCountW2]]</f>
        <v>4</v>
      </c>
      <c r="K88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85">
        <f>SUM(Merge7[[#This Row],[PRCount_W1]:[CommitCount_W1]])</f>
        <v>0</v>
      </c>
      <c r="M885">
        <f>SUM(Merge7[[#This Row],[PRCountW2]:[CommitCountW2]])</f>
        <v>2</v>
      </c>
    </row>
    <row r="886" spans="1:13" x14ac:dyDescent="0.35">
      <c r="A886" t="s">
        <v>2547</v>
      </c>
      <c r="E886">
        <v>1</v>
      </c>
      <c r="G886">
        <v>1</v>
      </c>
      <c r="H886">
        <v>0</v>
      </c>
      <c r="I886">
        <f>3*Merge7[[#This Row],[PRCount_W1]]+Merge7[[#This Row],[IssueCount_W1]]+Merge7[[#This Row],[CommitCount_W1]]</f>
        <v>0</v>
      </c>
      <c r="J886">
        <f>3*Merge7[[#This Row],[PRCountW2]]+Merge7[[#This Row],[IssueCountW2]]+Merge7[[#This Row],[CommitCountW2]]</f>
        <v>4</v>
      </c>
      <c r="K88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86">
        <f>SUM(Merge7[[#This Row],[PRCount_W1]:[CommitCount_W1]])</f>
        <v>0</v>
      </c>
      <c r="M886">
        <f>SUM(Merge7[[#This Row],[PRCountW2]:[CommitCountW2]])</f>
        <v>2</v>
      </c>
    </row>
    <row r="887" spans="1:13" x14ac:dyDescent="0.35">
      <c r="A887" t="s">
        <v>2554</v>
      </c>
      <c r="E887">
        <v>1</v>
      </c>
      <c r="G887">
        <v>1</v>
      </c>
      <c r="H887">
        <v>0</v>
      </c>
      <c r="I887">
        <f>3*Merge7[[#This Row],[PRCount_W1]]+Merge7[[#This Row],[IssueCount_W1]]+Merge7[[#This Row],[CommitCount_W1]]</f>
        <v>0</v>
      </c>
      <c r="J887">
        <f>3*Merge7[[#This Row],[PRCountW2]]+Merge7[[#This Row],[IssueCountW2]]+Merge7[[#This Row],[CommitCountW2]]</f>
        <v>4</v>
      </c>
      <c r="K88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87">
        <f>SUM(Merge7[[#This Row],[PRCount_W1]:[CommitCount_W1]])</f>
        <v>0</v>
      </c>
      <c r="M887">
        <f>SUM(Merge7[[#This Row],[PRCountW2]:[CommitCountW2]])</f>
        <v>2</v>
      </c>
    </row>
    <row r="888" spans="1:13" x14ac:dyDescent="0.35">
      <c r="A888" t="s">
        <v>2557</v>
      </c>
      <c r="E888">
        <v>1</v>
      </c>
      <c r="G888">
        <v>1</v>
      </c>
      <c r="H888">
        <v>0</v>
      </c>
      <c r="I888">
        <f>3*Merge7[[#This Row],[PRCount_W1]]+Merge7[[#This Row],[IssueCount_W1]]+Merge7[[#This Row],[CommitCount_W1]]</f>
        <v>0</v>
      </c>
      <c r="J888">
        <f>3*Merge7[[#This Row],[PRCountW2]]+Merge7[[#This Row],[IssueCountW2]]+Merge7[[#This Row],[CommitCountW2]]</f>
        <v>4</v>
      </c>
      <c r="K88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88">
        <f>SUM(Merge7[[#This Row],[PRCount_W1]:[CommitCount_W1]])</f>
        <v>0</v>
      </c>
      <c r="M888">
        <f>SUM(Merge7[[#This Row],[PRCountW2]:[CommitCountW2]])</f>
        <v>2</v>
      </c>
    </row>
    <row r="889" spans="1:13" x14ac:dyDescent="0.35">
      <c r="A889" t="s">
        <v>2569</v>
      </c>
      <c r="E889">
        <v>1</v>
      </c>
      <c r="G889">
        <v>1</v>
      </c>
      <c r="H889">
        <v>0</v>
      </c>
      <c r="I889">
        <f>3*Merge7[[#This Row],[PRCount_W1]]+Merge7[[#This Row],[IssueCount_W1]]+Merge7[[#This Row],[CommitCount_W1]]</f>
        <v>0</v>
      </c>
      <c r="J889">
        <f>3*Merge7[[#This Row],[PRCountW2]]+Merge7[[#This Row],[IssueCountW2]]+Merge7[[#This Row],[CommitCountW2]]</f>
        <v>4</v>
      </c>
      <c r="K88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89">
        <f>SUM(Merge7[[#This Row],[PRCount_W1]:[CommitCount_W1]])</f>
        <v>0</v>
      </c>
      <c r="M889">
        <f>SUM(Merge7[[#This Row],[PRCountW2]:[CommitCountW2]])</f>
        <v>2</v>
      </c>
    </row>
    <row r="890" spans="1:13" x14ac:dyDescent="0.35">
      <c r="A890" t="s">
        <v>2575</v>
      </c>
      <c r="E890">
        <v>1</v>
      </c>
      <c r="G890">
        <v>1</v>
      </c>
      <c r="H890">
        <v>1</v>
      </c>
      <c r="I890">
        <f>3*Merge7[[#This Row],[PRCount_W1]]+Merge7[[#This Row],[IssueCount_W1]]+Merge7[[#This Row],[CommitCount_W1]]</f>
        <v>0</v>
      </c>
      <c r="J890">
        <f>3*Merge7[[#This Row],[PRCountW2]]+Merge7[[#This Row],[IssueCountW2]]+Merge7[[#This Row],[CommitCountW2]]</f>
        <v>4</v>
      </c>
      <c r="K89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890">
        <f>SUM(Merge7[[#This Row],[PRCount_W1]:[CommitCount_W1]])</f>
        <v>0</v>
      </c>
      <c r="M890">
        <f>SUM(Merge7[[#This Row],[PRCountW2]:[CommitCountW2]])</f>
        <v>2</v>
      </c>
    </row>
    <row r="891" spans="1:13" x14ac:dyDescent="0.35">
      <c r="A891" t="s">
        <v>2577</v>
      </c>
      <c r="E891">
        <v>1</v>
      </c>
      <c r="G891">
        <v>1</v>
      </c>
      <c r="H891">
        <v>1</v>
      </c>
      <c r="I891">
        <f>3*Merge7[[#This Row],[PRCount_W1]]+Merge7[[#This Row],[IssueCount_W1]]+Merge7[[#This Row],[CommitCount_W1]]</f>
        <v>0</v>
      </c>
      <c r="J891">
        <f>3*Merge7[[#This Row],[PRCountW2]]+Merge7[[#This Row],[IssueCountW2]]+Merge7[[#This Row],[CommitCountW2]]</f>
        <v>4</v>
      </c>
      <c r="K89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891">
        <f>SUM(Merge7[[#This Row],[PRCount_W1]:[CommitCount_W1]])</f>
        <v>0</v>
      </c>
      <c r="M891">
        <f>SUM(Merge7[[#This Row],[PRCountW2]:[CommitCountW2]])</f>
        <v>2</v>
      </c>
    </row>
    <row r="892" spans="1:13" x14ac:dyDescent="0.35">
      <c r="A892" t="s">
        <v>2596</v>
      </c>
      <c r="E892">
        <v>1</v>
      </c>
      <c r="G892">
        <v>1</v>
      </c>
      <c r="H892">
        <v>0</v>
      </c>
      <c r="I892">
        <f>3*Merge7[[#This Row],[PRCount_W1]]+Merge7[[#This Row],[IssueCount_W1]]+Merge7[[#This Row],[CommitCount_W1]]</f>
        <v>0</v>
      </c>
      <c r="J892">
        <f>3*Merge7[[#This Row],[PRCountW2]]+Merge7[[#This Row],[IssueCountW2]]+Merge7[[#This Row],[CommitCountW2]]</f>
        <v>4</v>
      </c>
      <c r="K89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92">
        <f>SUM(Merge7[[#This Row],[PRCount_W1]:[CommitCount_W1]])</f>
        <v>0</v>
      </c>
      <c r="M892">
        <f>SUM(Merge7[[#This Row],[PRCountW2]:[CommitCountW2]])</f>
        <v>2</v>
      </c>
    </row>
    <row r="893" spans="1:13" x14ac:dyDescent="0.35">
      <c r="A893" t="s">
        <v>2600</v>
      </c>
      <c r="E893">
        <v>1</v>
      </c>
      <c r="G893">
        <v>1</v>
      </c>
      <c r="H893">
        <v>0</v>
      </c>
      <c r="I893">
        <f>3*Merge7[[#This Row],[PRCount_W1]]+Merge7[[#This Row],[IssueCount_W1]]+Merge7[[#This Row],[CommitCount_W1]]</f>
        <v>0</v>
      </c>
      <c r="J893">
        <f>3*Merge7[[#This Row],[PRCountW2]]+Merge7[[#This Row],[IssueCountW2]]+Merge7[[#This Row],[CommitCountW2]]</f>
        <v>4</v>
      </c>
      <c r="K89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93">
        <f>SUM(Merge7[[#This Row],[PRCount_W1]:[CommitCount_W1]])</f>
        <v>0</v>
      </c>
      <c r="M893">
        <f>SUM(Merge7[[#This Row],[PRCountW2]:[CommitCountW2]])</f>
        <v>2</v>
      </c>
    </row>
    <row r="894" spans="1:13" x14ac:dyDescent="0.35">
      <c r="A894" t="s">
        <v>2605</v>
      </c>
      <c r="E894">
        <v>1</v>
      </c>
      <c r="G894">
        <v>1</v>
      </c>
      <c r="H894">
        <v>0</v>
      </c>
      <c r="I894">
        <f>3*Merge7[[#This Row],[PRCount_W1]]+Merge7[[#This Row],[IssueCount_W1]]+Merge7[[#This Row],[CommitCount_W1]]</f>
        <v>0</v>
      </c>
      <c r="J894">
        <f>3*Merge7[[#This Row],[PRCountW2]]+Merge7[[#This Row],[IssueCountW2]]+Merge7[[#This Row],[CommitCountW2]]</f>
        <v>4</v>
      </c>
      <c r="K89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94">
        <f>SUM(Merge7[[#This Row],[PRCount_W1]:[CommitCount_W1]])</f>
        <v>0</v>
      </c>
      <c r="M894">
        <f>SUM(Merge7[[#This Row],[PRCountW2]:[CommitCountW2]])</f>
        <v>2</v>
      </c>
    </row>
    <row r="895" spans="1:13" x14ac:dyDescent="0.35">
      <c r="A895" t="s">
        <v>2615</v>
      </c>
      <c r="E895">
        <v>1</v>
      </c>
      <c r="G895">
        <v>1</v>
      </c>
      <c r="H895">
        <v>0</v>
      </c>
      <c r="I895">
        <f>3*Merge7[[#This Row],[PRCount_W1]]+Merge7[[#This Row],[IssueCount_W1]]+Merge7[[#This Row],[CommitCount_W1]]</f>
        <v>0</v>
      </c>
      <c r="J895">
        <f>3*Merge7[[#This Row],[PRCountW2]]+Merge7[[#This Row],[IssueCountW2]]+Merge7[[#This Row],[CommitCountW2]]</f>
        <v>4</v>
      </c>
      <c r="K89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95">
        <f>SUM(Merge7[[#This Row],[PRCount_W1]:[CommitCount_W1]])</f>
        <v>0</v>
      </c>
      <c r="M895">
        <f>SUM(Merge7[[#This Row],[PRCountW2]:[CommitCountW2]])</f>
        <v>2</v>
      </c>
    </row>
    <row r="896" spans="1:13" x14ac:dyDescent="0.35">
      <c r="A896" t="s">
        <v>2618</v>
      </c>
      <c r="E896">
        <v>1</v>
      </c>
      <c r="G896">
        <v>1</v>
      </c>
      <c r="H896">
        <v>0</v>
      </c>
      <c r="I896">
        <f>3*Merge7[[#This Row],[PRCount_W1]]+Merge7[[#This Row],[IssueCount_W1]]+Merge7[[#This Row],[CommitCount_W1]]</f>
        <v>0</v>
      </c>
      <c r="J896">
        <f>3*Merge7[[#This Row],[PRCountW2]]+Merge7[[#This Row],[IssueCountW2]]+Merge7[[#This Row],[CommitCountW2]]</f>
        <v>4</v>
      </c>
      <c r="K89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96">
        <f>SUM(Merge7[[#This Row],[PRCount_W1]:[CommitCount_W1]])</f>
        <v>0</v>
      </c>
      <c r="M896">
        <f>SUM(Merge7[[#This Row],[PRCountW2]:[CommitCountW2]])</f>
        <v>2</v>
      </c>
    </row>
    <row r="897" spans="1:13" x14ac:dyDescent="0.35">
      <c r="A897" t="s">
        <v>2621</v>
      </c>
      <c r="E897">
        <v>1</v>
      </c>
      <c r="G897">
        <v>1</v>
      </c>
      <c r="H897">
        <v>1</v>
      </c>
      <c r="I897">
        <f>3*Merge7[[#This Row],[PRCount_W1]]+Merge7[[#This Row],[IssueCount_W1]]+Merge7[[#This Row],[CommitCount_W1]]</f>
        <v>0</v>
      </c>
      <c r="J897">
        <f>3*Merge7[[#This Row],[PRCountW2]]+Merge7[[#This Row],[IssueCountW2]]+Merge7[[#This Row],[CommitCountW2]]</f>
        <v>4</v>
      </c>
      <c r="K89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897">
        <f>SUM(Merge7[[#This Row],[PRCount_W1]:[CommitCount_W1]])</f>
        <v>0</v>
      </c>
      <c r="M897">
        <f>SUM(Merge7[[#This Row],[PRCountW2]:[CommitCountW2]])</f>
        <v>2</v>
      </c>
    </row>
    <row r="898" spans="1:13" x14ac:dyDescent="0.35">
      <c r="A898" t="s">
        <v>2624</v>
      </c>
      <c r="E898">
        <v>1</v>
      </c>
      <c r="G898">
        <v>1</v>
      </c>
      <c r="H898">
        <v>0</v>
      </c>
      <c r="I898">
        <f>3*Merge7[[#This Row],[PRCount_W1]]+Merge7[[#This Row],[IssueCount_W1]]+Merge7[[#This Row],[CommitCount_W1]]</f>
        <v>0</v>
      </c>
      <c r="J898">
        <f>3*Merge7[[#This Row],[PRCountW2]]+Merge7[[#This Row],[IssueCountW2]]+Merge7[[#This Row],[CommitCountW2]]</f>
        <v>4</v>
      </c>
      <c r="K89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98">
        <f>SUM(Merge7[[#This Row],[PRCount_W1]:[CommitCount_W1]])</f>
        <v>0</v>
      </c>
      <c r="M898">
        <f>SUM(Merge7[[#This Row],[PRCountW2]:[CommitCountW2]])</f>
        <v>2</v>
      </c>
    </row>
    <row r="899" spans="1:13" x14ac:dyDescent="0.35">
      <c r="A899" t="s">
        <v>2630</v>
      </c>
      <c r="E899">
        <v>1</v>
      </c>
      <c r="G899">
        <v>1</v>
      </c>
      <c r="H899">
        <v>0</v>
      </c>
      <c r="I899">
        <f>3*Merge7[[#This Row],[PRCount_W1]]+Merge7[[#This Row],[IssueCount_W1]]+Merge7[[#This Row],[CommitCount_W1]]</f>
        <v>0</v>
      </c>
      <c r="J899">
        <f>3*Merge7[[#This Row],[PRCountW2]]+Merge7[[#This Row],[IssueCountW2]]+Merge7[[#This Row],[CommitCountW2]]</f>
        <v>4</v>
      </c>
      <c r="K89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899">
        <f>SUM(Merge7[[#This Row],[PRCount_W1]:[CommitCount_W1]])</f>
        <v>0</v>
      </c>
      <c r="M899">
        <f>SUM(Merge7[[#This Row],[PRCountW2]:[CommitCountW2]])</f>
        <v>2</v>
      </c>
    </row>
    <row r="900" spans="1:13" x14ac:dyDescent="0.35">
      <c r="A900" t="s">
        <v>2633</v>
      </c>
      <c r="E900">
        <v>1</v>
      </c>
      <c r="G900">
        <v>1</v>
      </c>
      <c r="H900">
        <v>0</v>
      </c>
      <c r="I900">
        <f>3*Merge7[[#This Row],[PRCount_W1]]+Merge7[[#This Row],[IssueCount_W1]]+Merge7[[#This Row],[CommitCount_W1]]</f>
        <v>0</v>
      </c>
      <c r="J900">
        <f>3*Merge7[[#This Row],[PRCountW2]]+Merge7[[#This Row],[IssueCountW2]]+Merge7[[#This Row],[CommitCountW2]]</f>
        <v>4</v>
      </c>
      <c r="K90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900">
        <f>SUM(Merge7[[#This Row],[PRCount_W1]:[CommitCount_W1]])</f>
        <v>0</v>
      </c>
      <c r="M900">
        <f>SUM(Merge7[[#This Row],[PRCountW2]:[CommitCountW2]])</f>
        <v>2</v>
      </c>
    </row>
    <row r="901" spans="1:13" x14ac:dyDescent="0.35">
      <c r="A901" t="s">
        <v>2646</v>
      </c>
      <c r="E901">
        <v>1</v>
      </c>
      <c r="G901">
        <v>1</v>
      </c>
      <c r="H901">
        <v>1</v>
      </c>
      <c r="I901">
        <f>3*Merge7[[#This Row],[PRCount_W1]]+Merge7[[#This Row],[IssueCount_W1]]+Merge7[[#This Row],[CommitCount_W1]]</f>
        <v>0</v>
      </c>
      <c r="J901">
        <f>3*Merge7[[#This Row],[PRCountW2]]+Merge7[[#This Row],[IssueCountW2]]+Merge7[[#This Row],[CommitCountW2]]</f>
        <v>4</v>
      </c>
      <c r="K90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901">
        <f>SUM(Merge7[[#This Row],[PRCount_W1]:[CommitCount_W1]])</f>
        <v>0</v>
      </c>
      <c r="M901">
        <f>SUM(Merge7[[#This Row],[PRCountW2]:[CommitCountW2]])</f>
        <v>2</v>
      </c>
    </row>
    <row r="902" spans="1:13" x14ac:dyDescent="0.35">
      <c r="A902" t="s">
        <v>2647</v>
      </c>
      <c r="E902">
        <v>1</v>
      </c>
      <c r="G902">
        <v>1</v>
      </c>
      <c r="H902">
        <v>1</v>
      </c>
      <c r="I902">
        <f>3*Merge7[[#This Row],[PRCount_W1]]+Merge7[[#This Row],[IssueCount_W1]]+Merge7[[#This Row],[CommitCount_W1]]</f>
        <v>0</v>
      </c>
      <c r="J902">
        <f>3*Merge7[[#This Row],[PRCountW2]]+Merge7[[#This Row],[IssueCountW2]]+Merge7[[#This Row],[CommitCountW2]]</f>
        <v>4</v>
      </c>
      <c r="K90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902">
        <f>SUM(Merge7[[#This Row],[PRCount_W1]:[CommitCount_W1]])</f>
        <v>0</v>
      </c>
      <c r="M902">
        <f>SUM(Merge7[[#This Row],[PRCountW2]:[CommitCountW2]])</f>
        <v>2</v>
      </c>
    </row>
    <row r="903" spans="1:13" x14ac:dyDescent="0.35">
      <c r="A903" t="s">
        <v>2648</v>
      </c>
      <c r="E903">
        <v>1</v>
      </c>
      <c r="G903">
        <v>1</v>
      </c>
      <c r="H903">
        <v>1</v>
      </c>
      <c r="I903">
        <f>3*Merge7[[#This Row],[PRCount_W1]]+Merge7[[#This Row],[IssueCount_W1]]+Merge7[[#This Row],[CommitCount_W1]]</f>
        <v>0</v>
      </c>
      <c r="J903">
        <f>3*Merge7[[#This Row],[PRCountW2]]+Merge7[[#This Row],[IssueCountW2]]+Merge7[[#This Row],[CommitCountW2]]</f>
        <v>4</v>
      </c>
      <c r="K90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903">
        <f>SUM(Merge7[[#This Row],[PRCount_W1]:[CommitCount_W1]])</f>
        <v>0</v>
      </c>
      <c r="M903">
        <f>SUM(Merge7[[#This Row],[PRCountW2]:[CommitCountW2]])</f>
        <v>2</v>
      </c>
    </row>
    <row r="904" spans="1:13" x14ac:dyDescent="0.35">
      <c r="A904" t="s">
        <v>2650</v>
      </c>
      <c r="E904">
        <v>1</v>
      </c>
      <c r="G904">
        <v>1</v>
      </c>
      <c r="H904">
        <v>0</v>
      </c>
      <c r="I904">
        <f>3*Merge7[[#This Row],[PRCount_W1]]+Merge7[[#This Row],[IssueCount_W1]]+Merge7[[#This Row],[CommitCount_W1]]</f>
        <v>0</v>
      </c>
      <c r="J904">
        <f>3*Merge7[[#This Row],[PRCountW2]]+Merge7[[#This Row],[IssueCountW2]]+Merge7[[#This Row],[CommitCountW2]]</f>
        <v>4</v>
      </c>
      <c r="K90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904">
        <f>SUM(Merge7[[#This Row],[PRCount_W1]:[CommitCount_W1]])</f>
        <v>0</v>
      </c>
      <c r="M904">
        <f>SUM(Merge7[[#This Row],[PRCountW2]:[CommitCountW2]])</f>
        <v>2</v>
      </c>
    </row>
    <row r="905" spans="1:13" x14ac:dyDescent="0.35">
      <c r="A905" t="s">
        <v>2653</v>
      </c>
      <c r="E905">
        <v>1</v>
      </c>
      <c r="G905">
        <v>1</v>
      </c>
      <c r="H905">
        <v>1</v>
      </c>
      <c r="I905">
        <f>3*Merge7[[#This Row],[PRCount_W1]]+Merge7[[#This Row],[IssueCount_W1]]+Merge7[[#This Row],[CommitCount_W1]]</f>
        <v>0</v>
      </c>
      <c r="J905">
        <f>3*Merge7[[#This Row],[PRCountW2]]+Merge7[[#This Row],[IssueCountW2]]+Merge7[[#This Row],[CommitCountW2]]</f>
        <v>4</v>
      </c>
      <c r="K90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905">
        <f>SUM(Merge7[[#This Row],[PRCount_W1]:[CommitCount_W1]])</f>
        <v>0</v>
      </c>
      <c r="M905">
        <f>SUM(Merge7[[#This Row],[PRCountW2]:[CommitCountW2]])</f>
        <v>2</v>
      </c>
    </row>
    <row r="906" spans="1:13" x14ac:dyDescent="0.35">
      <c r="A906" t="s">
        <v>2655</v>
      </c>
      <c r="E906">
        <v>1</v>
      </c>
      <c r="G906">
        <v>1</v>
      </c>
      <c r="H906">
        <v>0</v>
      </c>
      <c r="I906">
        <f>3*Merge7[[#This Row],[PRCount_W1]]+Merge7[[#This Row],[IssueCount_W1]]+Merge7[[#This Row],[CommitCount_W1]]</f>
        <v>0</v>
      </c>
      <c r="J906">
        <f>3*Merge7[[#This Row],[PRCountW2]]+Merge7[[#This Row],[IssueCountW2]]+Merge7[[#This Row],[CommitCountW2]]</f>
        <v>4</v>
      </c>
      <c r="K90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906">
        <f>SUM(Merge7[[#This Row],[PRCount_W1]:[CommitCount_W1]])</f>
        <v>0</v>
      </c>
      <c r="M906">
        <f>SUM(Merge7[[#This Row],[PRCountW2]:[CommitCountW2]])</f>
        <v>2</v>
      </c>
    </row>
    <row r="907" spans="1:13" x14ac:dyDescent="0.35">
      <c r="A907" t="s">
        <v>2668</v>
      </c>
      <c r="E907">
        <v>1</v>
      </c>
      <c r="G907">
        <v>1</v>
      </c>
      <c r="H907">
        <v>0</v>
      </c>
      <c r="I907">
        <f>3*Merge7[[#This Row],[PRCount_W1]]+Merge7[[#This Row],[IssueCount_W1]]+Merge7[[#This Row],[CommitCount_W1]]</f>
        <v>0</v>
      </c>
      <c r="J907">
        <f>3*Merge7[[#This Row],[PRCountW2]]+Merge7[[#This Row],[IssueCountW2]]+Merge7[[#This Row],[CommitCountW2]]</f>
        <v>4</v>
      </c>
      <c r="K90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907">
        <f>SUM(Merge7[[#This Row],[PRCount_W1]:[CommitCount_W1]])</f>
        <v>0</v>
      </c>
      <c r="M907">
        <f>SUM(Merge7[[#This Row],[PRCountW2]:[CommitCountW2]])</f>
        <v>2</v>
      </c>
    </row>
    <row r="908" spans="1:13" x14ac:dyDescent="0.35">
      <c r="A908" t="s">
        <v>2669</v>
      </c>
      <c r="E908">
        <v>1</v>
      </c>
      <c r="G908">
        <v>1</v>
      </c>
      <c r="H908">
        <v>0</v>
      </c>
      <c r="I908">
        <f>3*Merge7[[#This Row],[PRCount_W1]]+Merge7[[#This Row],[IssueCount_W1]]+Merge7[[#This Row],[CommitCount_W1]]</f>
        <v>0</v>
      </c>
      <c r="J908">
        <f>3*Merge7[[#This Row],[PRCountW2]]+Merge7[[#This Row],[IssueCountW2]]+Merge7[[#This Row],[CommitCountW2]]</f>
        <v>4</v>
      </c>
      <c r="K90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908">
        <f>SUM(Merge7[[#This Row],[PRCount_W1]:[CommitCount_W1]])</f>
        <v>0</v>
      </c>
      <c r="M908">
        <f>SUM(Merge7[[#This Row],[PRCountW2]:[CommitCountW2]])</f>
        <v>2</v>
      </c>
    </row>
    <row r="909" spans="1:13" x14ac:dyDescent="0.35">
      <c r="A909" t="s">
        <v>2673</v>
      </c>
      <c r="E909">
        <v>1</v>
      </c>
      <c r="G909">
        <v>1</v>
      </c>
      <c r="H909">
        <v>0</v>
      </c>
      <c r="I909">
        <f>3*Merge7[[#This Row],[PRCount_W1]]+Merge7[[#This Row],[IssueCount_W1]]+Merge7[[#This Row],[CommitCount_W1]]</f>
        <v>0</v>
      </c>
      <c r="J909">
        <f>3*Merge7[[#This Row],[PRCountW2]]+Merge7[[#This Row],[IssueCountW2]]+Merge7[[#This Row],[CommitCountW2]]</f>
        <v>4</v>
      </c>
      <c r="K90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909">
        <f>SUM(Merge7[[#This Row],[PRCount_W1]:[CommitCount_W1]])</f>
        <v>0</v>
      </c>
      <c r="M909">
        <f>SUM(Merge7[[#This Row],[PRCountW2]:[CommitCountW2]])</f>
        <v>2</v>
      </c>
    </row>
    <row r="910" spans="1:13" x14ac:dyDescent="0.35">
      <c r="A910" t="s">
        <v>2680</v>
      </c>
      <c r="E910">
        <v>1</v>
      </c>
      <c r="G910">
        <v>1</v>
      </c>
      <c r="H910">
        <v>0</v>
      </c>
      <c r="I910">
        <f>3*Merge7[[#This Row],[PRCount_W1]]+Merge7[[#This Row],[IssueCount_W1]]+Merge7[[#This Row],[CommitCount_W1]]</f>
        <v>0</v>
      </c>
      <c r="J910">
        <f>3*Merge7[[#This Row],[PRCountW2]]+Merge7[[#This Row],[IssueCountW2]]+Merge7[[#This Row],[CommitCountW2]]</f>
        <v>4</v>
      </c>
      <c r="K91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910">
        <f>SUM(Merge7[[#This Row],[PRCount_W1]:[CommitCount_W1]])</f>
        <v>0</v>
      </c>
      <c r="M910">
        <f>SUM(Merge7[[#This Row],[PRCountW2]:[CommitCountW2]])</f>
        <v>2</v>
      </c>
    </row>
    <row r="911" spans="1:13" x14ac:dyDescent="0.35">
      <c r="A911" t="s">
        <v>2681</v>
      </c>
      <c r="E911">
        <v>1</v>
      </c>
      <c r="G911">
        <v>1</v>
      </c>
      <c r="H911">
        <v>0</v>
      </c>
      <c r="I911">
        <f>3*Merge7[[#This Row],[PRCount_W1]]+Merge7[[#This Row],[IssueCount_W1]]+Merge7[[#This Row],[CommitCount_W1]]</f>
        <v>0</v>
      </c>
      <c r="J911">
        <f>3*Merge7[[#This Row],[PRCountW2]]+Merge7[[#This Row],[IssueCountW2]]+Merge7[[#This Row],[CommitCountW2]]</f>
        <v>4</v>
      </c>
      <c r="K91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911">
        <f>SUM(Merge7[[#This Row],[PRCount_W1]:[CommitCount_W1]])</f>
        <v>0</v>
      </c>
      <c r="M911">
        <f>SUM(Merge7[[#This Row],[PRCountW2]:[CommitCountW2]])</f>
        <v>2</v>
      </c>
    </row>
    <row r="912" spans="1:13" x14ac:dyDescent="0.35">
      <c r="A912" t="s">
        <v>2682</v>
      </c>
      <c r="E912">
        <v>1</v>
      </c>
      <c r="G912">
        <v>1</v>
      </c>
      <c r="H912">
        <v>1</v>
      </c>
      <c r="I912">
        <f>3*Merge7[[#This Row],[PRCount_W1]]+Merge7[[#This Row],[IssueCount_W1]]+Merge7[[#This Row],[CommitCount_W1]]</f>
        <v>0</v>
      </c>
      <c r="J912">
        <f>3*Merge7[[#This Row],[PRCountW2]]+Merge7[[#This Row],[IssueCountW2]]+Merge7[[#This Row],[CommitCountW2]]</f>
        <v>4</v>
      </c>
      <c r="K91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912">
        <f>SUM(Merge7[[#This Row],[PRCount_W1]:[CommitCount_W1]])</f>
        <v>0</v>
      </c>
      <c r="M912">
        <f>SUM(Merge7[[#This Row],[PRCountW2]:[CommitCountW2]])</f>
        <v>2</v>
      </c>
    </row>
    <row r="913" spans="1:13" x14ac:dyDescent="0.35">
      <c r="A913" t="s">
        <v>2685</v>
      </c>
      <c r="E913">
        <v>1</v>
      </c>
      <c r="G913">
        <v>1</v>
      </c>
      <c r="H913">
        <v>1</v>
      </c>
      <c r="I913">
        <f>3*Merge7[[#This Row],[PRCount_W1]]+Merge7[[#This Row],[IssueCount_W1]]+Merge7[[#This Row],[CommitCount_W1]]</f>
        <v>0</v>
      </c>
      <c r="J913">
        <f>3*Merge7[[#This Row],[PRCountW2]]+Merge7[[#This Row],[IssueCountW2]]+Merge7[[#This Row],[CommitCountW2]]</f>
        <v>4</v>
      </c>
      <c r="K91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913">
        <f>SUM(Merge7[[#This Row],[PRCount_W1]:[CommitCount_W1]])</f>
        <v>0</v>
      </c>
      <c r="M913">
        <f>SUM(Merge7[[#This Row],[PRCountW2]:[CommitCountW2]])</f>
        <v>2</v>
      </c>
    </row>
    <row r="914" spans="1:13" x14ac:dyDescent="0.35">
      <c r="A914" t="s">
        <v>2686</v>
      </c>
      <c r="E914">
        <v>1</v>
      </c>
      <c r="G914">
        <v>1</v>
      </c>
      <c r="H914">
        <v>1</v>
      </c>
      <c r="I914">
        <f>3*Merge7[[#This Row],[PRCount_W1]]+Merge7[[#This Row],[IssueCount_W1]]+Merge7[[#This Row],[CommitCount_W1]]</f>
        <v>0</v>
      </c>
      <c r="J914">
        <f>3*Merge7[[#This Row],[PRCountW2]]+Merge7[[#This Row],[IssueCountW2]]+Merge7[[#This Row],[CommitCountW2]]</f>
        <v>4</v>
      </c>
      <c r="K91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914">
        <f>SUM(Merge7[[#This Row],[PRCount_W1]:[CommitCount_W1]])</f>
        <v>0</v>
      </c>
      <c r="M914">
        <f>SUM(Merge7[[#This Row],[PRCountW2]:[CommitCountW2]])</f>
        <v>2</v>
      </c>
    </row>
    <row r="915" spans="1:13" x14ac:dyDescent="0.35">
      <c r="A915" t="s">
        <v>2689</v>
      </c>
      <c r="E915">
        <v>1</v>
      </c>
      <c r="G915">
        <v>1</v>
      </c>
      <c r="H915">
        <v>0</v>
      </c>
      <c r="I915">
        <f>3*Merge7[[#This Row],[PRCount_W1]]+Merge7[[#This Row],[IssueCount_W1]]+Merge7[[#This Row],[CommitCount_W1]]</f>
        <v>0</v>
      </c>
      <c r="J915">
        <f>3*Merge7[[#This Row],[PRCountW2]]+Merge7[[#This Row],[IssueCountW2]]+Merge7[[#This Row],[CommitCountW2]]</f>
        <v>4</v>
      </c>
      <c r="K91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915">
        <f>SUM(Merge7[[#This Row],[PRCount_W1]:[CommitCount_W1]])</f>
        <v>0</v>
      </c>
      <c r="M915">
        <f>SUM(Merge7[[#This Row],[PRCountW2]:[CommitCountW2]])</f>
        <v>2</v>
      </c>
    </row>
    <row r="916" spans="1:13" x14ac:dyDescent="0.35">
      <c r="A916" t="s">
        <v>2692</v>
      </c>
      <c r="E916">
        <v>1</v>
      </c>
      <c r="G916">
        <v>1</v>
      </c>
      <c r="H916">
        <v>0</v>
      </c>
      <c r="I916">
        <f>3*Merge7[[#This Row],[PRCount_W1]]+Merge7[[#This Row],[IssueCount_W1]]+Merge7[[#This Row],[CommitCount_W1]]</f>
        <v>0</v>
      </c>
      <c r="J916">
        <f>3*Merge7[[#This Row],[PRCountW2]]+Merge7[[#This Row],[IssueCountW2]]+Merge7[[#This Row],[CommitCountW2]]</f>
        <v>4</v>
      </c>
      <c r="K91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916">
        <f>SUM(Merge7[[#This Row],[PRCount_W1]:[CommitCount_W1]])</f>
        <v>0</v>
      </c>
      <c r="M916">
        <f>SUM(Merge7[[#This Row],[PRCountW2]:[CommitCountW2]])</f>
        <v>2</v>
      </c>
    </row>
    <row r="917" spans="1:13" x14ac:dyDescent="0.35">
      <c r="A917" t="s">
        <v>2693</v>
      </c>
      <c r="E917">
        <v>1</v>
      </c>
      <c r="G917">
        <v>1</v>
      </c>
      <c r="H917">
        <v>0</v>
      </c>
      <c r="I917">
        <f>3*Merge7[[#This Row],[PRCount_W1]]+Merge7[[#This Row],[IssueCount_W1]]+Merge7[[#This Row],[CommitCount_W1]]</f>
        <v>0</v>
      </c>
      <c r="J917">
        <f>3*Merge7[[#This Row],[PRCountW2]]+Merge7[[#This Row],[IssueCountW2]]+Merge7[[#This Row],[CommitCountW2]]</f>
        <v>4</v>
      </c>
      <c r="K91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917">
        <f>SUM(Merge7[[#This Row],[PRCount_W1]:[CommitCount_W1]])</f>
        <v>0</v>
      </c>
      <c r="M917">
        <f>SUM(Merge7[[#This Row],[PRCountW2]:[CommitCountW2]])</f>
        <v>2</v>
      </c>
    </row>
    <row r="918" spans="1:13" x14ac:dyDescent="0.35">
      <c r="A918" t="s">
        <v>4417</v>
      </c>
      <c r="G918">
        <v>2</v>
      </c>
      <c r="H918">
        <v>1</v>
      </c>
      <c r="I918">
        <f>3*Merge7[[#This Row],[PRCount_W1]]+Merge7[[#This Row],[IssueCount_W1]]+Merge7[[#This Row],[CommitCount_W1]]</f>
        <v>0</v>
      </c>
      <c r="J918">
        <f>3*Merge7[[#This Row],[PRCountW2]]+Merge7[[#This Row],[IssueCountW2]]+Merge7[[#This Row],[CommitCountW2]]</f>
        <v>2</v>
      </c>
      <c r="K91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918">
        <f>SUM(Merge7[[#This Row],[PRCount_W1]:[CommitCount_W1]])</f>
        <v>0</v>
      </c>
      <c r="M918">
        <f>SUM(Merge7[[#This Row],[PRCountW2]:[CommitCountW2]])</f>
        <v>2</v>
      </c>
    </row>
    <row r="919" spans="1:13" x14ac:dyDescent="0.35">
      <c r="A919" t="s">
        <v>4418</v>
      </c>
      <c r="G919">
        <v>2</v>
      </c>
      <c r="H919">
        <v>0</v>
      </c>
      <c r="I919">
        <f>3*Merge7[[#This Row],[PRCount_W1]]+Merge7[[#This Row],[IssueCount_W1]]+Merge7[[#This Row],[CommitCount_W1]]</f>
        <v>0</v>
      </c>
      <c r="J919">
        <f>3*Merge7[[#This Row],[PRCountW2]]+Merge7[[#This Row],[IssueCountW2]]+Merge7[[#This Row],[CommitCountW2]]</f>
        <v>2</v>
      </c>
      <c r="K91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919">
        <f>SUM(Merge7[[#This Row],[PRCount_W1]:[CommitCount_W1]])</f>
        <v>0</v>
      </c>
      <c r="M919">
        <f>SUM(Merge7[[#This Row],[PRCountW2]:[CommitCountW2]])</f>
        <v>2</v>
      </c>
    </row>
    <row r="920" spans="1:13" x14ac:dyDescent="0.35">
      <c r="A920" t="s">
        <v>4419</v>
      </c>
      <c r="G920">
        <v>2</v>
      </c>
      <c r="H920">
        <v>0</v>
      </c>
      <c r="I920">
        <f>3*Merge7[[#This Row],[PRCount_W1]]+Merge7[[#This Row],[IssueCount_W1]]+Merge7[[#This Row],[CommitCount_W1]]</f>
        <v>0</v>
      </c>
      <c r="J920">
        <f>3*Merge7[[#This Row],[PRCountW2]]+Merge7[[#This Row],[IssueCountW2]]+Merge7[[#This Row],[CommitCountW2]]</f>
        <v>2</v>
      </c>
      <c r="K92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920">
        <f>SUM(Merge7[[#This Row],[PRCount_W1]:[CommitCount_W1]])</f>
        <v>0</v>
      </c>
      <c r="M920">
        <f>SUM(Merge7[[#This Row],[PRCountW2]:[CommitCountW2]])</f>
        <v>2</v>
      </c>
    </row>
    <row r="921" spans="1:13" x14ac:dyDescent="0.35">
      <c r="A921" t="s">
        <v>4420</v>
      </c>
      <c r="G921">
        <v>2</v>
      </c>
      <c r="H921">
        <v>1</v>
      </c>
      <c r="I921">
        <f>3*Merge7[[#This Row],[PRCount_W1]]+Merge7[[#This Row],[IssueCount_W1]]+Merge7[[#This Row],[CommitCount_W1]]</f>
        <v>0</v>
      </c>
      <c r="J921">
        <f>3*Merge7[[#This Row],[PRCountW2]]+Merge7[[#This Row],[IssueCountW2]]+Merge7[[#This Row],[CommitCountW2]]</f>
        <v>2</v>
      </c>
      <c r="K92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921">
        <f>SUM(Merge7[[#This Row],[PRCount_W1]:[CommitCount_W1]])</f>
        <v>0</v>
      </c>
      <c r="M921">
        <f>SUM(Merge7[[#This Row],[PRCountW2]:[CommitCountW2]])</f>
        <v>2</v>
      </c>
    </row>
    <row r="922" spans="1:13" x14ac:dyDescent="0.35">
      <c r="A922" t="s">
        <v>10</v>
      </c>
      <c r="C922">
        <v>7</v>
      </c>
      <c r="F922">
        <v>1</v>
      </c>
      <c r="H922">
        <v>0</v>
      </c>
      <c r="I922">
        <f>3*Merge7[[#This Row],[PRCount_W1]]+Merge7[[#This Row],[IssueCount_W1]]+Merge7[[#This Row],[CommitCount_W1]]</f>
        <v>7</v>
      </c>
      <c r="J922">
        <f>3*Merge7[[#This Row],[PRCountW2]]+Merge7[[#This Row],[IssueCountW2]]+Merge7[[#This Row],[CommitCountW2]]</f>
        <v>1</v>
      </c>
      <c r="K92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922">
        <f>SUM(Merge7[[#This Row],[PRCount_W1]:[CommitCount_W1]])</f>
        <v>7</v>
      </c>
      <c r="M922">
        <f>SUM(Merge7[[#This Row],[PRCountW2]:[CommitCountW2]])</f>
        <v>1</v>
      </c>
    </row>
    <row r="923" spans="1:13" x14ac:dyDescent="0.35">
      <c r="A923" t="s">
        <v>6</v>
      </c>
      <c r="C923">
        <v>7</v>
      </c>
      <c r="F923">
        <v>1</v>
      </c>
      <c r="H923">
        <v>2</v>
      </c>
      <c r="I923">
        <f>3*Merge7[[#This Row],[PRCount_W1]]+Merge7[[#This Row],[IssueCount_W1]]+Merge7[[#This Row],[CommitCount_W1]]</f>
        <v>7</v>
      </c>
      <c r="J923">
        <f>3*Merge7[[#This Row],[PRCountW2]]+Merge7[[#This Row],[IssueCountW2]]+Merge7[[#This Row],[CommitCountW2]]</f>
        <v>1</v>
      </c>
      <c r="K92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Unknown</v>
      </c>
      <c r="L923">
        <f>SUM(Merge7[[#This Row],[PRCount_W1]:[CommitCount_W1]])</f>
        <v>7</v>
      </c>
      <c r="M923">
        <f>SUM(Merge7[[#This Row],[PRCountW2]:[CommitCountW2]])</f>
        <v>1</v>
      </c>
    </row>
    <row r="924" spans="1:13" x14ac:dyDescent="0.35">
      <c r="A924" t="s">
        <v>12</v>
      </c>
      <c r="C924">
        <v>6</v>
      </c>
      <c r="F924">
        <v>1</v>
      </c>
      <c r="H924">
        <v>0</v>
      </c>
      <c r="I924">
        <f>3*Merge7[[#This Row],[PRCount_W1]]+Merge7[[#This Row],[IssueCount_W1]]+Merge7[[#This Row],[CommitCount_W1]]</f>
        <v>6</v>
      </c>
      <c r="J924">
        <f>3*Merge7[[#This Row],[PRCountW2]]+Merge7[[#This Row],[IssueCountW2]]+Merge7[[#This Row],[CommitCountW2]]</f>
        <v>1</v>
      </c>
      <c r="K92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924">
        <f>SUM(Merge7[[#This Row],[PRCount_W1]:[CommitCount_W1]])</f>
        <v>6</v>
      </c>
      <c r="M924">
        <f>SUM(Merge7[[#This Row],[PRCountW2]:[CommitCountW2]])</f>
        <v>1</v>
      </c>
    </row>
    <row r="925" spans="1:13" x14ac:dyDescent="0.35">
      <c r="A925" t="s">
        <v>16</v>
      </c>
      <c r="C925">
        <v>4</v>
      </c>
      <c r="F925">
        <v>1</v>
      </c>
      <c r="H925">
        <v>1</v>
      </c>
      <c r="I925">
        <f>3*Merge7[[#This Row],[PRCount_W1]]+Merge7[[#This Row],[IssueCount_W1]]+Merge7[[#This Row],[CommitCount_W1]]</f>
        <v>4</v>
      </c>
      <c r="J925">
        <f>3*Merge7[[#This Row],[PRCountW2]]+Merge7[[#This Row],[IssueCountW2]]+Merge7[[#This Row],[CommitCountW2]]</f>
        <v>1</v>
      </c>
      <c r="K92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Contributor</v>
      </c>
      <c r="L925">
        <f>SUM(Merge7[[#This Row],[PRCount_W1]:[CommitCount_W1]])</f>
        <v>4</v>
      </c>
      <c r="M925">
        <f>SUM(Merge7[[#This Row],[PRCountW2]:[CommitCountW2]])</f>
        <v>1</v>
      </c>
    </row>
    <row r="926" spans="1:13" x14ac:dyDescent="0.35">
      <c r="A926" t="s">
        <v>21</v>
      </c>
      <c r="C926">
        <v>4</v>
      </c>
      <c r="F926">
        <v>1</v>
      </c>
      <c r="H926">
        <v>0</v>
      </c>
      <c r="I926">
        <f>3*Merge7[[#This Row],[PRCount_W1]]+Merge7[[#This Row],[IssueCount_W1]]+Merge7[[#This Row],[CommitCount_W1]]</f>
        <v>4</v>
      </c>
      <c r="J926">
        <f>3*Merge7[[#This Row],[PRCountW2]]+Merge7[[#This Row],[IssueCountW2]]+Merge7[[#This Row],[CommitCountW2]]</f>
        <v>1</v>
      </c>
      <c r="K92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926">
        <f>SUM(Merge7[[#This Row],[PRCount_W1]:[CommitCount_W1]])</f>
        <v>4</v>
      </c>
      <c r="M926">
        <f>SUM(Merge7[[#This Row],[PRCountW2]:[CommitCountW2]])</f>
        <v>1</v>
      </c>
    </row>
    <row r="927" spans="1:13" x14ac:dyDescent="0.35">
      <c r="A927" t="s">
        <v>22</v>
      </c>
      <c r="C927">
        <v>4</v>
      </c>
      <c r="F927">
        <v>1</v>
      </c>
      <c r="H927">
        <v>0</v>
      </c>
      <c r="I927">
        <f>3*Merge7[[#This Row],[PRCount_W1]]+Merge7[[#This Row],[IssueCount_W1]]+Merge7[[#This Row],[CommitCount_W1]]</f>
        <v>4</v>
      </c>
      <c r="J927">
        <f>3*Merge7[[#This Row],[PRCountW2]]+Merge7[[#This Row],[IssueCountW2]]+Merge7[[#This Row],[CommitCountW2]]</f>
        <v>1</v>
      </c>
      <c r="K92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927">
        <f>SUM(Merge7[[#This Row],[PRCount_W1]:[CommitCount_W1]])</f>
        <v>4</v>
      </c>
      <c r="M927">
        <f>SUM(Merge7[[#This Row],[PRCountW2]:[CommitCountW2]])</f>
        <v>1</v>
      </c>
    </row>
    <row r="928" spans="1:13" x14ac:dyDescent="0.35">
      <c r="A928" t="s">
        <v>1160</v>
      </c>
      <c r="C928">
        <v>3</v>
      </c>
      <c r="F928">
        <v>1</v>
      </c>
      <c r="H928">
        <v>0</v>
      </c>
      <c r="I928">
        <f>3*Merge7[[#This Row],[PRCount_W1]]+Merge7[[#This Row],[IssueCount_W1]]+Merge7[[#This Row],[CommitCount_W1]]</f>
        <v>3</v>
      </c>
      <c r="J928">
        <f>3*Merge7[[#This Row],[PRCountW2]]+Merge7[[#This Row],[IssueCountW2]]+Merge7[[#This Row],[CommitCountW2]]</f>
        <v>1</v>
      </c>
      <c r="K92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928">
        <f>SUM(Merge7[[#This Row],[PRCount_W1]:[CommitCount_W1]])</f>
        <v>3</v>
      </c>
      <c r="M928">
        <f>SUM(Merge7[[#This Row],[PRCountW2]:[CommitCountW2]])</f>
        <v>1</v>
      </c>
    </row>
    <row r="929" spans="1:13" x14ac:dyDescent="0.35">
      <c r="A929" t="s">
        <v>29</v>
      </c>
      <c r="C929">
        <v>3</v>
      </c>
      <c r="F929">
        <v>1</v>
      </c>
      <c r="H929">
        <v>0</v>
      </c>
      <c r="I929">
        <f>3*Merge7[[#This Row],[PRCount_W1]]+Merge7[[#This Row],[IssueCount_W1]]+Merge7[[#This Row],[CommitCount_W1]]</f>
        <v>3</v>
      </c>
      <c r="J929">
        <f>3*Merge7[[#This Row],[PRCountW2]]+Merge7[[#This Row],[IssueCountW2]]+Merge7[[#This Row],[CommitCountW2]]</f>
        <v>1</v>
      </c>
      <c r="K92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929">
        <f>SUM(Merge7[[#This Row],[PRCount_W1]:[CommitCount_W1]])</f>
        <v>3</v>
      </c>
      <c r="M929">
        <f>SUM(Merge7[[#This Row],[PRCountW2]:[CommitCountW2]])</f>
        <v>1</v>
      </c>
    </row>
    <row r="930" spans="1:13" x14ac:dyDescent="0.35">
      <c r="A930" t="s">
        <v>49</v>
      </c>
      <c r="C930">
        <v>3</v>
      </c>
      <c r="F930">
        <v>1</v>
      </c>
      <c r="H930">
        <v>0</v>
      </c>
      <c r="I930">
        <f>3*Merge7[[#This Row],[PRCount_W1]]+Merge7[[#This Row],[IssueCount_W1]]+Merge7[[#This Row],[CommitCount_W1]]</f>
        <v>3</v>
      </c>
      <c r="J930">
        <f>3*Merge7[[#This Row],[PRCountW2]]+Merge7[[#This Row],[IssueCountW2]]+Merge7[[#This Row],[CommitCountW2]]</f>
        <v>1</v>
      </c>
      <c r="K93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930">
        <f>SUM(Merge7[[#This Row],[PRCount_W1]:[CommitCount_W1]])</f>
        <v>3</v>
      </c>
      <c r="M930">
        <f>SUM(Merge7[[#This Row],[PRCountW2]:[CommitCountW2]])</f>
        <v>1</v>
      </c>
    </row>
    <row r="931" spans="1:13" x14ac:dyDescent="0.35">
      <c r="A931" t="s">
        <v>51</v>
      </c>
      <c r="C931">
        <v>3</v>
      </c>
      <c r="F931">
        <v>1</v>
      </c>
      <c r="H931">
        <v>0</v>
      </c>
      <c r="I931">
        <f>3*Merge7[[#This Row],[PRCount_W1]]+Merge7[[#This Row],[IssueCount_W1]]+Merge7[[#This Row],[CommitCount_W1]]</f>
        <v>3</v>
      </c>
      <c r="J931">
        <f>3*Merge7[[#This Row],[PRCountW2]]+Merge7[[#This Row],[IssueCountW2]]+Merge7[[#This Row],[CommitCountW2]]</f>
        <v>1</v>
      </c>
      <c r="K93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931">
        <f>SUM(Merge7[[#This Row],[PRCount_W1]:[CommitCount_W1]])</f>
        <v>3</v>
      </c>
      <c r="M931">
        <f>SUM(Merge7[[#This Row],[PRCountW2]:[CommitCountW2]])</f>
        <v>1</v>
      </c>
    </row>
    <row r="932" spans="1:13" x14ac:dyDescent="0.35">
      <c r="A932" t="s">
        <v>52</v>
      </c>
      <c r="C932">
        <v>3</v>
      </c>
      <c r="F932">
        <v>1</v>
      </c>
      <c r="H932">
        <v>0</v>
      </c>
      <c r="I932">
        <f>3*Merge7[[#This Row],[PRCount_W1]]+Merge7[[#This Row],[IssueCount_W1]]+Merge7[[#This Row],[CommitCount_W1]]</f>
        <v>3</v>
      </c>
      <c r="J932">
        <f>3*Merge7[[#This Row],[PRCountW2]]+Merge7[[#This Row],[IssueCountW2]]+Merge7[[#This Row],[CommitCountW2]]</f>
        <v>1</v>
      </c>
      <c r="K93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932">
        <f>SUM(Merge7[[#This Row],[PRCount_W1]:[CommitCount_W1]])</f>
        <v>3</v>
      </c>
      <c r="M932">
        <f>SUM(Merge7[[#This Row],[PRCountW2]:[CommitCountW2]])</f>
        <v>1</v>
      </c>
    </row>
    <row r="933" spans="1:13" x14ac:dyDescent="0.35">
      <c r="A933" t="s">
        <v>527</v>
      </c>
      <c r="C933">
        <v>2</v>
      </c>
      <c r="F933">
        <v>1</v>
      </c>
      <c r="H933">
        <v>0</v>
      </c>
      <c r="I933">
        <f>3*Merge7[[#This Row],[PRCount_W1]]+Merge7[[#This Row],[IssueCount_W1]]+Merge7[[#This Row],[CommitCount_W1]]</f>
        <v>2</v>
      </c>
      <c r="J933">
        <f>3*Merge7[[#This Row],[PRCountW2]]+Merge7[[#This Row],[IssueCountW2]]+Merge7[[#This Row],[CommitCountW2]]</f>
        <v>1</v>
      </c>
      <c r="K93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933">
        <f>SUM(Merge7[[#This Row],[PRCount_W1]:[CommitCount_W1]])</f>
        <v>2</v>
      </c>
      <c r="M933">
        <f>SUM(Merge7[[#This Row],[PRCountW2]:[CommitCountW2]])</f>
        <v>1</v>
      </c>
    </row>
    <row r="934" spans="1:13" x14ac:dyDescent="0.35">
      <c r="A934" t="s">
        <v>64</v>
      </c>
      <c r="C934">
        <v>2</v>
      </c>
      <c r="F934">
        <v>1</v>
      </c>
      <c r="H934">
        <v>0</v>
      </c>
      <c r="I934">
        <f>3*Merge7[[#This Row],[PRCount_W1]]+Merge7[[#This Row],[IssueCount_W1]]+Merge7[[#This Row],[CommitCount_W1]]</f>
        <v>2</v>
      </c>
      <c r="J934">
        <f>3*Merge7[[#This Row],[PRCountW2]]+Merge7[[#This Row],[IssueCountW2]]+Merge7[[#This Row],[CommitCountW2]]</f>
        <v>1</v>
      </c>
      <c r="K93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934">
        <f>SUM(Merge7[[#This Row],[PRCount_W1]:[CommitCount_W1]])</f>
        <v>2</v>
      </c>
      <c r="M934">
        <f>SUM(Merge7[[#This Row],[PRCountW2]:[CommitCountW2]])</f>
        <v>1</v>
      </c>
    </row>
    <row r="935" spans="1:13" x14ac:dyDescent="0.35">
      <c r="A935" t="s">
        <v>78</v>
      </c>
      <c r="C935">
        <v>2</v>
      </c>
      <c r="F935">
        <v>1</v>
      </c>
      <c r="H935">
        <v>0</v>
      </c>
      <c r="I935">
        <f>3*Merge7[[#This Row],[PRCount_W1]]+Merge7[[#This Row],[IssueCount_W1]]+Merge7[[#This Row],[CommitCount_W1]]</f>
        <v>2</v>
      </c>
      <c r="J935">
        <f>3*Merge7[[#This Row],[PRCountW2]]+Merge7[[#This Row],[IssueCountW2]]+Merge7[[#This Row],[CommitCountW2]]</f>
        <v>1</v>
      </c>
      <c r="K93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935">
        <f>SUM(Merge7[[#This Row],[PRCount_W1]:[CommitCount_W1]])</f>
        <v>2</v>
      </c>
      <c r="M935">
        <f>SUM(Merge7[[#This Row],[PRCountW2]:[CommitCountW2]])</f>
        <v>1</v>
      </c>
    </row>
    <row r="936" spans="1:13" x14ac:dyDescent="0.35">
      <c r="A936" t="s">
        <v>90</v>
      </c>
      <c r="C936">
        <v>2</v>
      </c>
      <c r="F936">
        <v>1</v>
      </c>
      <c r="H936">
        <v>0</v>
      </c>
      <c r="I936">
        <f>3*Merge7[[#This Row],[PRCount_W1]]+Merge7[[#This Row],[IssueCount_W1]]+Merge7[[#This Row],[CommitCount_W1]]</f>
        <v>2</v>
      </c>
      <c r="J936">
        <f>3*Merge7[[#This Row],[PRCountW2]]+Merge7[[#This Row],[IssueCountW2]]+Merge7[[#This Row],[CommitCountW2]]</f>
        <v>1</v>
      </c>
      <c r="K93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936">
        <f>SUM(Merge7[[#This Row],[PRCount_W1]:[CommitCount_W1]])</f>
        <v>2</v>
      </c>
      <c r="M936">
        <f>SUM(Merge7[[#This Row],[PRCountW2]:[CommitCountW2]])</f>
        <v>1</v>
      </c>
    </row>
    <row r="937" spans="1:13" x14ac:dyDescent="0.35">
      <c r="A937" t="s">
        <v>102</v>
      </c>
      <c r="C937">
        <v>2</v>
      </c>
      <c r="F937">
        <v>1</v>
      </c>
      <c r="H937">
        <v>2</v>
      </c>
      <c r="I937">
        <f>3*Merge7[[#This Row],[PRCount_W1]]+Merge7[[#This Row],[IssueCount_W1]]+Merge7[[#This Row],[CommitCount_W1]]</f>
        <v>2</v>
      </c>
      <c r="J937">
        <f>3*Merge7[[#This Row],[PRCountW2]]+Merge7[[#This Row],[IssueCountW2]]+Merge7[[#This Row],[CommitCountW2]]</f>
        <v>1</v>
      </c>
      <c r="K93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Unknown</v>
      </c>
      <c r="L937">
        <f>SUM(Merge7[[#This Row],[PRCount_W1]:[CommitCount_W1]])</f>
        <v>2</v>
      </c>
      <c r="M937">
        <f>SUM(Merge7[[#This Row],[PRCountW2]:[CommitCountW2]])</f>
        <v>1</v>
      </c>
    </row>
    <row r="938" spans="1:13" x14ac:dyDescent="0.35">
      <c r="A938" t="s">
        <v>108</v>
      </c>
      <c r="C938">
        <v>2</v>
      </c>
      <c r="F938">
        <v>1</v>
      </c>
      <c r="H938">
        <v>0</v>
      </c>
      <c r="I938">
        <f>3*Merge7[[#This Row],[PRCount_W1]]+Merge7[[#This Row],[IssueCount_W1]]+Merge7[[#This Row],[CommitCount_W1]]</f>
        <v>2</v>
      </c>
      <c r="J938">
        <f>3*Merge7[[#This Row],[PRCountW2]]+Merge7[[#This Row],[IssueCountW2]]+Merge7[[#This Row],[CommitCountW2]]</f>
        <v>1</v>
      </c>
      <c r="K93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938">
        <f>SUM(Merge7[[#This Row],[PRCount_W1]:[CommitCount_W1]])</f>
        <v>2</v>
      </c>
      <c r="M938">
        <f>SUM(Merge7[[#This Row],[PRCountW2]:[CommitCountW2]])</f>
        <v>1</v>
      </c>
    </row>
    <row r="939" spans="1:13" x14ac:dyDescent="0.35">
      <c r="A939" t="s">
        <v>113</v>
      </c>
      <c r="C939">
        <v>2</v>
      </c>
      <c r="F939">
        <v>1</v>
      </c>
      <c r="H939">
        <v>0</v>
      </c>
      <c r="I939">
        <f>3*Merge7[[#This Row],[PRCount_W1]]+Merge7[[#This Row],[IssueCount_W1]]+Merge7[[#This Row],[CommitCount_W1]]</f>
        <v>2</v>
      </c>
      <c r="J939">
        <f>3*Merge7[[#This Row],[PRCountW2]]+Merge7[[#This Row],[IssueCountW2]]+Merge7[[#This Row],[CommitCountW2]]</f>
        <v>1</v>
      </c>
      <c r="K93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939">
        <f>SUM(Merge7[[#This Row],[PRCount_W1]:[CommitCount_W1]])</f>
        <v>2</v>
      </c>
      <c r="M939">
        <f>SUM(Merge7[[#This Row],[PRCountW2]:[CommitCountW2]])</f>
        <v>1</v>
      </c>
    </row>
    <row r="940" spans="1:13" x14ac:dyDescent="0.35">
      <c r="A940" t="s">
        <v>131</v>
      </c>
      <c r="C940">
        <v>2</v>
      </c>
      <c r="F940">
        <v>1</v>
      </c>
      <c r="H940">
        <v>0</v>
      </c>
      <c r="I940">
        <f>3*Merge7[[#This Row],[PRCount_W1]]+Merge7[[#This Row],[IssueCount_W1]]+Merge7[[#This Row],[CommitCount_W1]]</f>
        <v>2</v>
      </c>
      <c r="J940">
        <f>3*Merge7[[#This Row],[PRCountW2]]+Merge7[[#This Row],[IssueCountW2]]+Merge7[[#This Row],[CommitCountW2]]</f>
        <v>1</v>
      </c>
      <c r="K94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940">
        <f>SUM(Merge7[[#This Row],[PRCount_W1]:[CommitCount_W1]])</f>
        <v>2</v>
      </c>
      <c r="M940">
        <f>SUM(Merge7[[#This Row],[PRCountW2]:[CommitCountW2]])</f>
        <v>1</v>
      </c>
    </row>
    <row r="941" spans="1:13" x14ac:dyDescent="0.35">
      <c r="A941" t="s">
        <v>147</v>
      </c>
      <c r="C941">
        <v>2</v>
      </c>
      <c r="F941">
        <v>1</v>
      </c>
      <c r="H941">
        <v>0</v>
      </c>
      <c r="I941">
        <f>3*Merge7[[#This Row],[PRCount_W1]]+Merge7[[#This Row],[IssueCount_W1]]+Merge7[[#This Row],[CommitCount_W1]]</f>
        <v>2</v>
      </c>
      <c r="J941">
        <f>3*Merge7[[#This Row],[PRCountW2]]+Merge7[[#This Row],[IssueCountW2]]+Merge7[[#This Row],[CommitCountW2]]</f>
        <v>1</v>
      </c>
      <c r="K94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941">
        <f>SUM(Merge7[[#This Row],[PRCount_W1]:[CommitCount_W1]])</f>
        <v>2</v>
      </c>
      <c r="M941">
        <f>SUM(Merge7[[#This Row],[PRCountW2]:[CommitCountW2]])</f>
        <v>1</v>
      </c>
    </row>
    <row r="942" spans="1:13" x14ac:dyDescent="0.35">
      <c r="A942" t="s">
        <v>154</v>
      </c>
      <c r="C942">
        <v>2</v>
      </c>
      <c r="F942">
        <v>1</v>
      </c>
      <c r="H942">
        <v>0</v>
      </c>
      <c r="I942">
        <f>3*Merge7[[#This Row],[PRCount_W1]]+Merge7[[#This Row],[IssueCount_W1]]+Merge7[[#This Row],[CommitCount_W1]]</f>
        <v>2</v>
      </c>
      <c r="J942">
        <f>3*Merge7[[#This Row],[PRCountW2]]+Merge7[[#This Row],[IssueCountW2]]+Merge7[[#This Row],[CommitCountW2]]</f>
        <v>1</v>
      </c>
      <c r="K94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942">
        <f>SUM(Merge7[[#This Row],[PRCount_W1]:[CommitCount_W1]])</f>
        <v>2</v>
      </c>
      <c r="M942">
        <f>SUM(Merge7[[#This Row],[PRCountW2]:[CommitCountW2]])</f>
        <v>1</v>
      </c>
    </row>
    <row r="943" spans="1:13" x14ac:dyDescent="0.35">
      <c r="A943" t="s">
        <v>165</v>
      </c>
      <c r="C943">
        <v>2</v>
      </c>
      <c r="F943">
        <v>1</v>
      </c>
      <c r="H943">
        <v>0</v>
      </c>
      <c r="I943">
        <f>3*Merge7[[#This Row],[PRCount_W1]]+Merge7[[#This Row],[IssueCount_W1]]+Merge7[[#This Row],[CommitCount_W1]]</f>
        <v>2</v>
      </c>
      <c r="J943">
        <f>3*Merge7[[#This Row],[PRCountW2]]+Merge7[[#This Row],[IssueCountW2]]+Merge7[[#This Row],[CommitCountW2]]</f>
        <v>1</v>
      </c>
      <c r="K94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943">
        <f>SUM(Merge7[[#This Row],[PRCount_W1]:[CommitCount_W1]])</f>
        <v>2</v>
      </c>
      <c r="M943">
        <f>SUM(Merge7[[#This Row],[PRCountW2]:[CommitCountW2]])</f>
        <v>1</v>
      </c>
    </row>
    <row r="944" spans="1:13" x14ac:dyDescent="0.35">
      <c r="A944" t="s">
        <v>173</v>
      </c>
      <c r="C944">
        <v>2</v>
      </c>
      <c r="F944">
        <v>1</v>
      </c>
      <c r="H944">
        <v>0</v>
      </c>
      <c r="I944">
        <f>3*Merge7[[#This Row],[PRCount_W1]]+Merge7[[#This Row],[IssueCount_W1]]+Merge7[[#This Row],[CommitCount_W1]]</f>
        <v>2</v>
      </c>
      <c r="J944">
        <f>3*Merge7[[#This Row],[PRCountW2]]+Merge7[[#This Row],[IssueCountW2]]+Merge7[[#This Row],[CommitCountW2]]</f>
        <v>1</v>
      </c>
      <c r="K94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944">
        <f>SUM(Merge7[[#This Row],[PRCount_W1]:[CommitCount_W1]])</f>
        <v>2</v>
      </c>
      <c r="M944">
        <f>SUM(Merge7[[#This Row],[PRCountW2]:[CommitCountW2]])</f>
        <v>1</v>
      </c>
    </row>
    <row r="945" spans="1:13" x14ac:dyDescent="0.35">
      <c r="A945" t="s">
        <v>178</v>
      </c>
      <c r="C945">
        <v>2</v>
      </c>
      <c r="F945">
        <v>1</v>
      </c>
      <c r="H945">
        <v>0</v>
      </c>
      <c r="I945">
        <f>3*Merge7[[#This Row],[PRCount_W1]]+Merge7[[#This Row],[IssueCount_W1]]+Merge7[[#This Row],[CommitCount_W1]]</f>
        <v>2</v>
      </c>
      <c r="J945">
        <f>3*Merge7[[#This Row],[PRCountW2]]+Merge7[[#This Row],[IssueCountW2]]+Merge7[[#This Row],[CommitCountW2]]</f>
        <v>1</v>
      </c>
      <c r="K94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945">
        <f>SUM(Merge7[[#This Row],[PRCount_W1]:[CommitCount_W1]])</f>
        <v>2</v>
      </c>
      <c r="M945">
        <f>SUM(Merge7[[#This Row],[PRCountW2]:[CommitCountW2]])</f>
        <v>1</v>
      </c>
    </row>
    <row r="946" spans="1:13" x14ac:dyDescent="0.35">
      <c r="A946" t="s">
        <v>181</v>
      </c>
      <c r="C946">
        <v>2</v>
      </c>
      <c r="F946">
        <v>1</v>
      </c>
      <c r="H946">
        <v>0</v>
      </c>
      <c r="I946">
        <f>3*Merge7[[#This Row],[PRCount_W1]]+Merge7[[#This Row],[IssueCount_W1]]+Merge7[[#This Row],[CommitCount_W1]]</f>
        <v>2</v>
      </c>
      <c r="J946">
        <f>3*Merge7[[#This Row],[PRCountW2]]+Merge7[[#This Row],[IssueCountW2]]+Merge7[[#This Row],[CommitCountW2]]</f>
        <v>1</v>
      </c>
      <c r="K94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946">
        <f>SUM(Merge7[[#This Row],[PRCount_W1]:[CommitCount_W1]])</f>
        <v>2</v>
      </c>
      <c r="M946">
        <f>SUM(Merge7[[#This Row],[PRCountW2]:[CommitCountW2]])</f>
        <v>1</v>
      </c>
    </row>
    <row r="947" spans="1:13" x14ac:dyDescent="0.35">
      <c r="A947" t="s">
        <v>185</v>
      </c>
      <c r="C947">
        <v>2</v>
      </c>
      <c r="F947">
        <v>1</v>
      </c>
      <c r="H947">
        <v>0</v>
      </c>
      <c r="I947">
        <f>3*Merge7[[#This Row],[PRCount_W1]]+Merge7[[#This Row],[IssueCount_W1]]+Merge7[[#This Row],[CommitCount_W1]]</f>
        <v>2</v>
      </c>
      <c r="J947">
        <f>3*Merge7[[#This Row],[PRCountW2]]+Merge7[[#This Row],[IssueCountW2]]+Merge7[[#This Row],[CommitCountW2]]</f>
        <v>1</v>
      </c>
      <c r="K94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947">
        <f>SUM(Merge7[[#This Row],[PRCount_W1]:[CommitCount_W1]])</f>
        <v>2</v>
      </c>
      <c r="M947">
        <f>SUM(Merge7[[#This Row],[PRCountW2]:[CommitCountW2]])</f>
        <v>1</v>
      </c>
    </row>
    <row r="948" spans="1:13" x14ac:dyDescent="0.35">
      <c r="A948" t="s">
        <v>191</v>
      </c>
      <c r="C948">
        <v>2</v>
      </c>
      <c r="F948">
        <v>1</v>
      </c>
      <c r="H948">
        <v>0</v>
      </c>
      <c r="I948">
        <f>3*Merge7[[#This Row],[PRCount_W1]]+Merge7[[#This Row],[IssueCount_W1]]+Merge7[[#This Row],[CommitCount_W1]]</f>
        <v>2</v>
      </c>
      <c r="J948">
        <f>3*Merge7[[#This Row],[PRCountW2]]+Merge7[[#This Row],[IssueCountW2]]+Merge7[[#This Row],[CommitCountW2]]</f>
        <v>1</v>
      </c>
      <c r="K94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948">
        <f>SUM(Merge7[[#This Row],[PRCount_W1]:[CommitCount_W1]])</f>
        <v>2</v>
      </c>
      <c r="M948">
        <f>SUM(Merge7[[#This Row],[PRCountW2]:[CommitCountW2]])</f>
        <v>1</v>
      </c>
    </row>
    <row r="949" spans="1:13" x14ac:dyDescent="0.35">
      <c r="A949" t="s">
        <v>193</v>
      </c>
      <c r="C949">
        <v>2</v>
      </c>
      <c r="F949">
        <v>1</v>
      </c>
      <c r="H949">
        <v>0</v>
      </c>
      <c r="I949">
        <f>3*Merge7[[#This Row],[PRCount_W1]]+Merge7[[#This Row],[IssueCount_W1]]+Merge7[[#This Row],[CommitCount_W1]]</f>
        <v>2</v>
      </c>
      <c r="J949">
        <f>3*Merge7[[#This Row],[PRCountW2]]+Merge7[[#This Row],[IssueCountW2]]+Merge7[[#This Row],[CommitCountW2]]</f>
        <v>1</v>
      </c>
      <c r="K94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949">
        <f>SUM(Merge7[[#This Row],[PRCount_W1]:[CommitCount_W1]])</f>
        <v>2</v>
      </c>
      <c r="M949">
        <f>SUM(Merge7[[#This Row],[PRCountW2]:[CommitCountW2]])</f>
        <v>1</v>
      </c>
    </row>
    <row r="950" spans="1:13" x14ac:dyDescent="0.35">
      <c r="A950" t="s">
        <v>202</v>
      </c>
      <c r="C950">
        <v>2</v>
      </c>
      <c r="F950">
        <v>1</v>
      </c>
      <c r="H950">
        <v>0</v>
      </c>
      <c r="I950">
        <f>3*Merge7[[#This Row],[PRCount_W1]]+Merge7[[#This Row],[IssueCount_W1]]+Merge7[[#This Row],[CommitCount_W1]]</f>
        <v>2</v>
      </c>
      <c r="J950">
        <f>3*Merge7[[#This Row],[PRCountW2]]+Merge7[[#This Row],[IssueCountW2]]+Merge7[[#This Row],[CommitCountW2]]</f>
        <v>1</v>
      </c>
      <c r="K95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950">
        <f>SUM(Merge7[[#This Row],[PRCount_W1]:[CommitCount_W1]])</f>
        <v>2</v>
      </c>
      <c r="M950">
        <f>SUM(Merge7[[#This Row],[PRCountW2]:[CommitCountW2]])</f>
        <v>1</v>
      </c>
    </row>
    <row r="951" spans="1:13" x14ac:dyDescent="0.35">
      <c r="A951" t="s">
        <v>207</v>
      </c>
      <c r="C951">
        <v>2</v>
      </c>
      <c r="F951">
        <v>1</v>
      </c>
      <c r="H951">
        <v>0</v>
      </c>
      <c r="I951">
        <f>3*Merge7[[#This Row],[PRCount_W1]]+Merge7[[#This Row],[IssueCount_W1]]+Merge7[[#This Row],[CommitCount_W1]]</f>
        <v>2</v>
      </c>
      <c r="J951">
        <f>3*Merge7[[#This Row],[PRCountW2]]+Merge7[[#This Row],[IssueCountW2]]+Merge7[[#This Row],[CommitCountW2]]</f>
        <v>1</v>
      </c>
      <c r="K95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951">
        <f>SUM(Merge7[[#This Row],[PRCount_W1]:[CommitCount_W1]])</f>
        <v>2</v>
      </c>
      <c r="M951">
        <f>SUM(Merge7[[#This Row],[PRCountW2]:[CommitCountW2]])</f>
        <v>1</v>
      </c>
    </row>
    <row r="952" spans="1:13" x14ac:dyDescent="0.35">
      <c r="A952" t="s">
        <v>209</v>
      </c>
      <c r="C952">
        <v>2</v>
      </c>
      <c r="F952">
        <v>1</v>
      </c>
      <c r="H952">
        <v>0</v>
      </c>
      <c r="I952">
        <f>3*Merge7[[#This Row],[PRCount_W1]]+Merge7[[#This Row],[IssueCount_W1]]+Merge7[[#This Row],[CommitCount_W1]]</f>
        <v>2</v>
      </c>
      <c r="J952">
        <f>3*Merge7[[#This Row],[PRCountW2]]+Merge7[[#This Row],[IssueCountW2]]+Merge7[[#This Row],[CommitCountW2]]</f>
        <v>1</v>
      </c>
      <c r="K95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952">
        <f>SUM(Merge7[[#This Row],[PRCount_W1]:[CommitCount_W1]])</f>
        <v>2</v>
      </c>
      <c r="M952">
        <f>SUM(Merge7[[#This Row],[PRCountW2]:[CommitCountW2]])</f>
        <v>1</v>
      </c>
    </row>
    <row r="953" spans="1:13" x14ac:dyDescent="0.35">
      <c r="A953" t="s">
        <v>2110</v>
      </c>
      <c r="D953">
        <v>2</v>
      </c>
      <c r="E953">
        <v>1</v>
      </c>
      <c r="H953">
        <v>0</v>
      </c>
      <c r="I953">
        <f>3*Merge7[[#This Row],[PRCount_W1]]+Merge7[[#This Row],[IssueCount_W1]]+Merge7[[#This Row],[CommitCount_W1]]</f>
        <v>2</v>
      </c>
      <c r="J953">
        <f>3*Merge7[[#This Row],[PRCountW2]]+Merge7[[#This Row],[IssueCountW2]]+Merge7[[#This Row],[CommitCountW2]]</f>
        <v>3</v>
      </c>
      <c r="K95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953">
        <f>SUM(Merge7[[#This Row],[PRCount_W1]:[CommitCount_W1]])</f>
        <v>2</v>
      </c>
      <c r="M953">
        <f>SUM(Merge7[[#This Row],[PRCountW2]:[CommitCountW2]])</f>
        <v>1</v>
      </c>
    </row>
    <row r="954" spans="1:13" x14ac:dyDescent="0.35">
      <c r="A954" t="s">
        <v>3206</v>
      </c>
      <c r="C954">
        <v>1</v>
      </c>
      <c r="F954">
        <v>1</v>
      </c>
      <c r="H954">
        <v>0</v>
      </c>
      <c r="I954">
        <f>3*Merge7[[#This Row],[PRCount_W1]]+Merge7[[#This Row],[IssueCount_W1]]+Merge7[[#This Row],[CommitCount_W1]]</f>
        <v>1</v>
      </c>
      <c r="J954">
        <f>3*Merge7[[#This Row],[PRCountW2]]+Merge7[[#This Row],[IssueCountW2]]+Merge7[[#This Row],[CommitCountW2]]</f>
        <v>1</v>
      </c>
      <c r="K95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954">
        <f>SUM(Merge7[[#This Row],[PRCount_W1]:[CommitCount_W1]])</f>
        <v>1</v>
      </c>
      <c r="M954">
        <f>SUM(Merge7[[#This Row],[PRCountW2]:[CommitCountW2]])</f>
        <v>1</v>
      </c>
    </row>
    <row r="955" spans="1:13" x14ac:dyDescent="0.35">
      <c r="A955" t="s">
        <v>125</v>
      </c>
      <c r="C955">
        <v>1</v>
      </c>
      <c r="F955">
        <v>1</v>
      </c>
      <c r="H955">
        <v>0</v>
      </c>
      <c r="I955">
        <f>3*Merge7[[#This Row],[PRCount_W1]]+Merge7[[#This Row],[IssueCount_W1]]+Merge7[[#This Row],[CommitCount_W1]]</f>
        <v>1</v>
      </c>
      <c r="J955">
        <f>3*Merge7[[#This Row],[PRCountW2]]+Merge7[[#This Row],[IssueCountW2]]+Merge7[[#This Row],[CommitCountW2]]</f>
        <v>1</v>
      </c>
      <c r="K95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955">
        <f>SUM(Merge7[[#This Row],[PRCount_W1]:[CommitCount_W1]])</f>
        <v>1</v>
      </c>
      <c r="M955">
        <f>SUM(Merge7[[#This Row],[PRCountW2]:[CommitCountW2]])</f>
        <v>1</v>
      </c>
    </row>
    <row r="956" spans="1:13" x14ac:dyDescent="0.35">
      <c r="A956" t="s">
        <v>216</v>
      </c>
      <c r="C956">
        <v>1</v>
      </c>
      <c r="E956">
        <v>1</v>
      </c>
      <c r="H956">
        <v>2</v>
      </c>
      <c r="I956">
        <f>3*Merge7[[#This Row],[PRCount_W1]]+Merge7[[#This Row],[IssueCount_W1]]+Merge7[[#This Row],[CommitCount_W1]]</f>
        <v>1</v>
      </c>
      <c r="J956">
        <f>3*Merge7[[#This Row],[PRCountW2]]+Merge7[[#This Row],[IssueCountW2]]+Merge7[[#This Row],[CommitCountW2]]</f>
        <v>3</v>
      </c>
      <c r="K95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Unknown</v>
      </c>
      <c r="L956">
        <f>SUM(Merge7[[#This Row],[PRCount_W1]:[CommitCount_W1]])</f>
        <v>1</v>
      </c>
      <c r="M956">
        <f>SUM(Merge7[[#This Row],[PRCountW2]:[CommitCountW2]])</f>
        <v>1</v>
      </c>
    </row>
    <row r="957" spans="1:13" x14ac:dyDescent="0.35">
      <c r="A957" t="s">
        <v>151</v>
      </c>
      <c r="C957">
        <v>1</v>
      </c>
      <c r="F957">
        <v>1</v>
      </c>
      <c r="H957">
        <v>0</v>
      </c>
      <c r="I957">
        <f>3*Merge7[[#This Row],[PRCount_W1]]+Merge7[[#This Row],[IssueCount_W1]]+Merge7[[#This Row],[CommitCount_W1]]</f>
        <v>1</v>
      </c>
      <c r="J957">
        <f>3*Merge7[[#This Row],[PRCountW2]]+Merge7[[#This Row],[IssueCountW2]]+Merge7[[#This Row],[CommitCountW2]]</f>
        <v>1</v>
      </c>
      <c r="K95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957">
        <f>SUM(Merge7[[#This Row],[PRCount_W1]:[CommitCount_W1]])</f>
        <v>1</v>
      </c>
      <c r="M957">
        <f>SUM(Merge7[[#This Row],[PRCountW2]:[CommitCountW2]])</f>
        <v>1</v>
      </c>
    </row>
    <row r="958" spans="1:13" x14ac:dyDescent="0.35">
      <c r="A958" t="s">
        <v>1425</v>
      </c>
      <c r="C958">
        <v>1</v>
      </c>
      <c r="F958">
        <v>1</v>
      </c>
      <c r="H958">
        <v>1</v>
      </c>
      <c r="I958">
        <f>3*Merge7[[#This Row],[PRCount_W1]]+Merge7[[#This Row],[IssueCount_W1]]+Merge7[[#This Row],[CommitCount_W1]]</f>
        <v>1</v>
      </c>
      <c r="J958">
        <f>3*Merge7[[#This Row],[PRCountW2]]+Merge7[[#This Row],[IssueCountW2]]+Merge7[[#This Row],[CommitCountW2]]</f>
        <v>1</v>
      </c>
      <c r="K95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Contributor</v>
      </c>
      <c r="L958">
        <f>SUM(Merge7[[#This Row],[PRCount_W1]:[CommitCount_W1]])</f>
        <v>1</v>
      </c>
      <c r="M958">
        <f>SUM(Merge7[[#This Row],[PRCountW2]:[CommitCountW2]])</f>
        <v>1</v>
      </c>
    </row>
    <row r="959" spans="1:13" x14ac:dyDescent="0.35">
      <c r="A959" t="s">
        <v>689</v>
      </c>
      <c r="C959">
        <v>1</v>
      </c>
      <c r="F959">
        <v>1</v>
      </c>
      <c r="H959">
        <v>0</v>
      </c>
      <c r="I959">
        <f>3*Merge7[[#This Row],[PRCount_W1]]+Merge7[[#This Row],[IssueCount_W1]]+Merge7[[#This Row],[CommitCount_W1]]</f>
        <v>1</v>
      </c>
      <c r="J959">
        <f>3*Merge7[[#This Row],[PRCountW2]]+Merge7[[#This Row],[IssueCountW2]]+Merge7[[#This Row],[CommitCountW2]]</f>
        <v>1</v>
      </c>
      <c r="K95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959">
        <f>SUM(Merge7[[#This Row],[PRCount_W1]:[CommitCount_W1]])</f>
        <v>1</v>
      </c>
      <c r="M959">
        <f>SUM(Merge7[[#This Row],[PRCountW2]:[CommitCountW2]])</f>
        <v>1</v>
      </c>
    </row>
    <row r="960" spans="1:13" x14ac:dyDescent="0.35">
      <c r="A960" t="s">
        <v>672</v>
      </c>
      <c r="C960">
        <v>1</v>
      </c>
      <c r="F960">
        <v>1</v>
      </c>
      <c r="H960">
        <v>0</v>
      </c>
      <c r="I960">
        <f>3*Merge7[[#This Row],[PRCount_W1]]+Merge7[[#This Row],[IssueCount_W1]]+Merge7[[#This Row],[CommitCount_W1]]</f>
        <v>1</v>
      </c>
      <c r="J960">
        <f>3*Merge7[[#This Row],[PRCountW2]]+Merge7[[#This Row],[IssueCountW2]]+Merge7[[#This Row],[CommitCountW2]]</f>
        <v>1</v>
      </c>
      <c r="K96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960">
        <f>SUM(Merge7[[#This Row],[PRCount_W1]:[CommitCount_W1]])</f>
        <v>1</v>
      </c>
      <c r="M960">
        <f>SUM(Merge7[[#This Row],[PRCountW2]:[CommitCountW2]])</f>
        <v>1</v>
      </c>
    </row>
    <row r="961" spans="1:13" x14ac:dyDescent="0.35">
      <c r="A961" t="s">
        <v>1647</v>
      </c>
      <c r="C961">
        <v>1</v>
      </c>
      <c r="F961">
        <v>1</v>
      </c>
      <c r="H961">
        <v>0</v>
      </c>
      <c r="I961">
        <f>3*Merge7[[#This Row],[PRCount_W1]]+Merge7[[#This Row],[IssueCount_W1]]+Merge7[[#This Row],[CommitCount_W1]]</f>
        <v>1</v>
      </c>
      <c r="J961">
        <f>3*Merge7[[#This Row],[PRCountW2]]+Merge7[[#This Row],[IssueCountW2]]+Merge7[[#This Row],[CommitCountW2]]</f>
        <v>1</v>
      </c>
      <c r="K96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961">
        <f>SUM(Merge7[[#This Row],[PRCount_W1]:[CommitCount_W1]])</f>
        <v>1</v>
      </c>
      <c r="M961">
        <f>SUM(Merge7[[#This Row],[PRCountW2]:[CommitCountW2]])</f>
        <v>1</v>
      </c>
    </row>
    <row r="962" spans="1:13" x14ac:dyDescent="0.35">
      <c r="A962" t="s">
        <v>286</v>
      </c>
      <c r="C962">
        <v>1</v>
      </c>
      <c r="F962">
        <v>1</v>
      </c>
      <c r="H962">
        <v>0</v>
      </c>
      <c r="I962">
        <f>3*Merge7[[#This Row],[PRCount_W1]]+Merge7[[#This Row],[IssueCount_W1]]+Merge7[[#This Row],[CommitCount_W1]]</f>
        <v>1</v>
      </c>
      <c r="J962">
        <f>3*Merge7[[#This Row],[PRCountW2]]+Merge7[[#This Row],[IssueCountW2]]+Merge7[[#This Row],[CommitCountW2]]</f>
        <v>1</v>
      </c>
      <c r="K96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962">
        <f>SUM(Merge7[[#This Row],[PRCount_W1]:[CommitCount_W1]])</f>
        <v>1</v>
      </c>
      <c r="M962">
        <f>SUM(Merge7[[#This Row],[PRCountW2]:[CommitCountW2]])</f>
        <v>1</v>
      </c>
    </row>
    <row r="963" spans="1:13" x14ac:dyDescent="0.35">
      <c r="A963" t="s">
        <v>1914</v>
      </c>
      <c r="C963">
        <v>1</v>
      </c>
      <c r="F963">
        <v>1</v>
      </c>
      <c r="H963">
        <v>0</v>
      </c>
      <c r="I963">
        <f>3*Merge7[[#This Row],[PRCount_W1]]+Merge7[[#This Row],[IssueCount_W1]]+Merge7[[#This Row],[CommitCount_W1]]</f>
        <v>1</v>
      </c>
      <c r="J963">
        <f>3*Merge7[[#This Row],[PRCountW2]]+Merge7[[#This Row],[IssueCountW2]]+Merge7[[#This Row],[CommitCountW2]]</f>
        <v>1</v>
      </c>
      <c r="K96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963">
        <f>SUM(Merge7[[#This Row],[PRCount_W1]:[CommitCount_W1]])</f>
        <v>1</v>
      </c>
      <c r="M963">
        <f>SUM(Merge7[[#This Row],[PRCountW2]:[CommitCountW2]])</f>
        <v>1</v>
      </c>
    </row>
    <row r="964" spans="1:13" x14ac:dyDescent="0.35">
      <c r="A964" t="s">
        <v>306</v>
      </c>
      <c r="C964">
        <v>1</v>
      </c>
      <c r="F964">
        <v>1</v>
      </c>
      <c r="H964">
        <v>0</v>
      </c>
      <c r="I964">
        <f>3*Merge7[[#This Row],[PRCount_W1]]+Merge7[[#This Row],[IssueCount_W1]]+Merge7[[#This Row],[CommitCount_W1]]</f>
        <v>1</v>
      </c>
      <c r="J964">
        <f>3*Merge7[[#This Row],[PRCountW2]]+Merge7[[#This Row],[IssueCountW2]]+Merge7[[#This Row],[CommitCountW2]]</f>
        <v>1</v>
      </c>
      <c r="K96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964">
        <f>SUM(Merge7[[#This Row],[PRCount_W1]:[CommitCount_W1]])</f>
        <v>1</v>
      </c>
      <c r="M964">
        <f>SUM(Merge7[[#This Row],[PRCountW2]:[CommitCountW2]])</f>
        <v>1</v>
      </c>
    </row>
    <row r="965" spans="1:13" x14ac:dyDescent="0.35">
      <c r="A965" t="s">
        <v>1556</v>
      </c>
      <c r="C965">
        <v>1</v>
      </c>
      <c r="F965">
        <v>1</v>
      </c>
      <c r="H965">
        <v>0</v>
      </c>
      <c r="I965">
        <f>3*Merge7[[#This Row],[PRCount_W1]]+Merge7[[#This Row],[IssueCount_W1]]+Merge7[[#This Row],[CommitCount_W1]]</f>
        <v>1</v>
      </c>
      <c r="J965">
        <f>3*Merge7[[#This Row],[PRCountW2]]+Merge7[[#This Row],[IssueCountW2]]+Merge7[[#This Row],[CommitCountW2]]</f>
        <v>1</v>
      </c>
      <c r="K96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965">
        <f>SUM(Merge7[[#This Row],[PRCount_W1]:[CommitCount_W1]])</f>
        <v>1</v>
      </c>
      <c r="M965">
        <f>SUM(Merge7[[#This Row],[PRCountW2]:[CommitCountW2]])</f>
        <v>1</v>
      </c>
    </row>
    <row r="966" spans="1:13" x14ac:dyDescent="0.35">
      <c r="A966" t="s">
        <v>371</v>
      </c>
      <c r="C966">
        <v>1</v>
      </c>
      <c r="F966">
        <v>1</v>
      </c>
      <c r="H966">
        <v>0</v>
      </c>
      <c r="I966">
        <f>3*Merge7[[#This Row],[PRCount_W1]]+Merge7[[#This Row],[IssueCount_W1]]+Merge7[[#This Row],[CommitCount_W1]]</f>
        <v>1</v>
      </c>
      <c r="J966">
        <f>3*Merge7[[#This Row],[PRCountW2]]+Merge7[[#This Row],[IssueCountW2]]+Merge7[[#This Row],[CommitCountW2]]</f>
        <v>1</v>
      </c>
      <c r="K96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966">
        <f>SUM(Merge7[[#This Row],[PRCount_W1]:[CommitCount_W1]])</f>
        <v>1</v>
      </c>
      <c r="M966">
        <f>SUM(Merge7[[#This Row],[PRCountW2]:[CommitCountW2]])</f>
        <v>1</v>
      </c>
    </row>
    <row r="967" spans="1:13" x14ac:dyDescent="0.35">
      <c r="A967" t="s">
        <v>476</v>
      </c>
      <c r="C967">
        <v>1</v>
      </c>
      <c r="F967">
        <v>1</v>
      </c>
      <c r="H967">
        <v>0</v>
      </c>
      <c r="I967">
        <f>3*Merge7[[#This Row],[PRCount_W1]]+Merge7[[#This Row],[IssueCount_W1]]+Merge7[[#This Row],[CommitCount_W1]]</f>
        <v>1</v>
      </c>
      <c r="J967">
        <f>3*Merge7[[#This Row],[PRCountW2]]+Merge7[[#This Row],[IssueCountW2]]+Merge7[[#This Row],[CommitCountW2]]</f>
        <v>1</v>
      </c>
      <c r="K96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967">
        <f>SUM(Merge7[[#This Row],[PRCount_W1]:[CommitCount_W1]])</f>
        <v>1</v>
      </c>
      <c r="M967">
        <f>SUM(Merge7[[#This Row],[PRCountW2]:[CommitCountW2]])</f>
        <v>1</v>
      </c>
    </row>
    <row r="968" spans="1:13" x14ac:dyDescent="0.35">
      <c r="A968" t="s">
        <v>342</v>
      </c>
      <c r="C968">
        <v>1</v>
      </c>
      <c r="E968">
        <v>1</v>
      </c>
      <c r="H968">
        <v>0</v>
      </c>
      <c r="I968">
        <f>3*Merge7[[#This Row],[PRCount_W1]]+Merge7[[#This Row],[IssueCount_W1]]+Merge7[[#This Row],[CommitCount_W1]]</f>
        <v>1</v>
      </c>
      <c r="J968">
        <f>3*Merge7[[#This Row],[PRCountW2]]+Merge7[[#This Row],[IssueCountW2]]+Merge7[[#This Row],[CommitCountW2]]</f>
        <v>3</v>
      </c>
      <c r="K96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968">
        <f>SUM(Merge7[[#This Row],[PRCount_W1]:[CommitCount_W1]])</f>
        <v>1</v>
      </c>
      <c r="M968">
        <f>SUM(Merge7[[#This Row],[PRCountW2]:[CommitCountW2]])</f>
        <v>1</v>
      </c>
    </row>
    <row r="969" spans="1:13" x14ac:dyDescent="0.35">
      <c r="A969" t="s">
        <v>346</v>
      </c>
      <c r="C969">
        <v>1</v>
      </c>
      <c r="F969">
        <v>1</v>
      </c>
      <c r="H969">
        <v>0</v>
      </c>
      <c r="I969">
        <f>3*Merge7[[#This Row],[PRCount_W1]]+Merge7[[#This Row],[IssueCount_W1]]+Merge7[[#This Row],[CommitCount_W1]]</f>
        <v>1</v>
      </c>
      <c r="J969">
        <f>3*Merge7[[#This Row],[PRCountW2]]+Merge7[[#This Row],[IssueCountW2]]+Merge7[[#This Row],[CommitCountW2]]</f>
        <v>1</v>
      </c>
      <c r="K96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969">
        <f>SUM(Merge7[[#This Row],[PRCount_W1]:[CommitCount_W1]])</f>
        <v>1</v>
      </c>
      <c r="M969">
        <f>SUM(Merge7[[#This Row],[PRCountW2]:[CommitCountW2]])</f>
        <v>1</v>
      </c>
    </row>
    <row r="970" spans="1:13" x14ac:dyDescent="0.35">
      <c r="A970" t="s">
        <v>353</v>
      </c>
      <c r="C970">
        <v>1</v>
      </c>
      <c r="F970">
        <v>1</v>
      </c>
      <c r="H970">
        <v>0</v>
      </c>
      <c r="I970">
        <f>3*Merge7[[#This Row],[PRCount_W1]]+Merge7[[#This Row],[IssueCount_W1]]+Merge7[[#This Row],[CommitCount_W1]]</f>
        <v>1</v>
      </c>
      <c r="J970">
        <f>3*Merge7[[#This Row],[PRCountW2]]+Merge7[[#This Row],[IssueCountW2]]+Merge7[[#This Row],[CommitCountW2]]</f>
        <v>1</v>
      </c>
      <c r="K97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970">
        <f>SUM(Merge7[[#This Row],[PRCount_W1]:[CommitCount_W1]])</f>
        <v>1</v>
      </c>
      <c r="M970">
        <f>SUM(Merge7[[#This Row],[PRCountW2]:[CommitCountW2]])</f>
        <v>1</v>
      </c>
    </row>
    <row r="971" spans="1:13" x14ac:dyDescent="0.35">
      <c r="A971" t="s">
        <v>354</v>
      </c>
      <c r="C971">
        <v>1</v>
      </c>
      <c r="F971">
        <v>1</v>
      </c>
      <c r="H971">
        <v>0</v>
      </c>
      <c r="I971">
        <f>3*Merge7[[#This Row],[PRCount_W1]]+Merge7[[#This Row],[IssueCount_W1]]+Merge7[[#This Row],[CommitCount_W1]]</f>
        <v>1</v>
      </c>
      <c r="J971">
        <f>3*Merge7[[#This Row],[PRCountW2]]+Merge7[[#This Row],[IssueCountW2]]+Merge7[[#This Row],[CommitCountW2]]</f>
        <v>1</v>
      </c>
      <c r="K97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971">
        <f>SUM(Merge7[[#This Row],[PRCount_W1]:[CommitCount_W1]])</f>
        <v>1</v>
      </c>
      <c r="M971">
        <f>SUM(Merge7[[#This Row],[PRCountW2]:[CommitCountW2]])</f>
        <v>1</v>
      </c>
    </row>
    <row r="972" spans="1:13" x14ac:dyDescent="0.35">
      <c r="A972" t="s">
        <v>1919</v>
      </c>
      <c r="C972">
        <v>1</v>
      </c>
      <c r="F972">
        <v>1</v>
      </c>
      <c r="H972">
        <v>0</v>
      </c>
      <c r="I972">
        <f>3*Merge7[[#This Row],[PRCount_W1]]+Merge7[[#This Row],[IssueCount_W1]]+Merge7[[#This Row],[CommitCount_W1]]</f>
        <v>1</v>
      </c>
      <c r="J972">
        <f>3*Merge7[[#This Row],[PRCountW2]]+Merge7[[#This Row],[IssueCountW2]]+Merge7[[#This Row],[CommitCountW2]]</f>
        <v>1</v>
      </c>
      <c r="K97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972">
        <f>SUM(Merge7[[#This Row],[PRCount_W1]:[CommitCount_W1]])</f>
        <v>1</v>
      </c>
      <c r="M972">
        <f>SUM(Merge7[[#This Row],[PRCountW2]:[CommitCountW2]])</f>
        <v>1</v>
      </c>
    </row>
    <row r="973" spans="1:13" x14ac:dyDescent="0.35">
      <c r="A973" t="s">
        <v>377</v>
      </c>
      <c r="C973">
        <v>1</v>
      </c>
      <c r="F973">
        <v>1</v>
      </c>
      <c r="H973">
        <v>1</v>
      </c>
      <c r="I973">
        <f>3*Merge7[[#This Row],[PRCount_W1]]+Merge7[[#This Row],[IssueCount_W1]]+Merge7[[#This Row],[CommitCount_W1]]</f>
        <v>1</v>
      </c>
      <c r="J973">
        <f>3*Merge7[[#This Row],[PRCountW2]]+Merge7[[#This Row],[IssueCountW2]]+Merge7[[#This Row],[CommitCountW2]]</f>
        <v>1</v>
      </c>
      <c r="K97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Contributor</v>
      </c>
      <c r="L973">
        <f>SUM(Merge7[[#This Row],[PRCount_W1]:[CommitCount_W1]])</f>
        <v>1</v>
      </c>
      <c r="M973">
        <f>SUM(Merge7[[#This Row],[PRCountW2]:[CommitCountW2]])</f>
        <v>1</v>
      </c>
    </row>
    <row r="974" spans="1:13" x14ac:dyDescent="0.35">
      <c r="A974" t="s">
        <v>1417</v>
      </c>
      <c r="C974">
        <v>1</v>
      </c>
      <c r="F974">
        <v>1</v>
      </c>
      <c r="H974">
        <v>0</v>
      </c>
      <c r="I974">
        <f>3*Merge7[[#This Row],[PRCount_W1]]+Merge7[[#This Row],[IssueCount_W1]]+Merge7[[#This Row],[CommitCount_W1]]</f>
        <v>1</v>
      </c>
      <c r="J974">
        <f>3*Merge7[[#This Row],[PRCountW2]]+Merge7[[#This Row],[IssueCountW2]]+Merge7[[#This Row],[CommitCountW2]]</f>
        <v>1</v>
      </c>
      <c r="K97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974">
        <f>SUM(Merge7[[#This Row],[PRCount_W1]:[CommitCount_W1]])</f>
        <v>1</v>
      </c>
      <c r="M974">
        <f>SUM(Merge7[[#This Row],[PRCountW2]:[CommitCountW2]])</f>
        <v>1</v>
      </c>
    </row>
    <row r="975" spans="1:13" x14ac:dyDescent="0.35">
      <c r="A975" t="s">
        <v>1596</v>
      </c>
      <c r="C975">
        <v>1</v>
      </c>
      <c r="F975">
        <v>1</v>
      </c>
      <c r="H975">
        <v>1</v>
      </c>
      <c r="I975">
        <f>3*Merge7[[#This Row],[PRCount_W1]]+Merge7[[#This Row],[IssueCount_W1]]+Merge7[[#This Row],[CommitCount_W1]]</f>
        <v>1</v>
      </c>
      <c r="J975">
        <f>3*Merge7[[#This Row],[PRCountW2]]+Merge7[[#This Row],[IssueCountW2]]+Merge7[[#This Row],[CommitCountW2]]</f>
        <v>1</v>
      </c>
      <c r="K97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Contributor</v>
      </c>
      <c r="L975">
        <f>SUM(Merge7[[#This Row],[PRCount_W1]:[CommitCount_W1]])</f>
        <v>1</v>
      </c>
      <c r="M975">
        <f>SUM(Merge7[[#This Row],[PRCountW2]:[CommitCountW2]])</f>
        <v>1</v>
      </c>
    </row>
    <row r="976" spans="1:13" x14ac:dyDescent="0.35">
      <c r="A976" t="s">
        <v>445</v>
      </c>
      <c r="C976">
        <v>1</v>
      </c>
      <c r="F976">
        <v>1</v>
      </c>
      <c r="H976">
        <v>0</v>
      </c>
      <c r="I976">
        <f>3*Merge7[[#This Row],[PRCount_W1]]+Merge7[[#This Row],[IssueCount_W1]]+Merge7[[#This Row],[CommitCount_W1]]</f>
        <v>1</v>
      </c>
      <c r="J976">
        <f>3*Merge7[[#This Row],[PRCountW2]]+Merge7[[#This Row],[IssueCountW2]]+Merge7[[#This Row],[CommitCountW2]]</f>
        <v>1</v>
      </c>
      <c r="K97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976">
        <f>SUM(Merge7[[#This Row],[PRCount_W1]:[CommitCount_W1]])</f>
        <v>1</v>
      </c>
      <c r="M976">
        <f>SUM(Merge7[[#This Row],[PRCountW2]:[CommitCountW2]])</f>
        <v>1</v>
      </c>
    </row>
    <row r="977" spans="1:13" x14ac:dyDescent="0.35">
      <c r="A977" t="s">
        <v>1220</v>
      </c>
      <c r="C977">
        <v>1</v>
      </c>
      <c r="F977">
        <v>1</v>
      </c>
      <c r="H977">
        <v>0</v>
      </c>
      <c r="I977">
        <f>3*Merge7[[#This Row],[PRCount_W1]]+Merge7[[#This Row],[IssueCount_W1]]+Merge7[[#This Row],[CommitCount_W1]]</f>
        <v>1</v>
      </c>
      <c r="J977">
        <f>3*Merge7[[#This Row],[PRCountW2]]+Merge7[[#This Row],[IssueCountW2]]+Merge7[[#This Row],[CommitCountW2]]</f>
        <v>1</v>
      </c>
      <c r="K97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977">
        <f>SUM(Merge7[[#This Row],[PRCount_W1]:[CommitCount_W1]])</f>
        <v>1</v>
      </c>
      <c r="M977">
        <f>SUM(Merge7[[#This Row],[PRCountW2]:[CommitCountW2]])</f>
        <v>1</v>
      </c>
    </row>
    <row r="978" spans="1:13" x14ac:dyDescent="0.35">
      <c r="A978" t="s">
        <v>574</v>
      </c>
      <c r="C978">
        <v>1</v>
      </c>
      <c r="F978">
        <v>1</v>
      </c>
      <c r="H978">
        <v>0</v>
      </c>
      <c r="I978">
        <f>3*Merge7[[#This Row],[PRCount_W1]]+Merge7[[#This Row],[IssueCount_W1]]+Merge7[[#This Row],[CommitCount_W1]]</f>
        <v>1</v>
      </c>
      <c r="J978">
        <f>3*Merge7[[#This Row],[PRCountW2]]+Merge7[[#This Row],[IssueCountW2]]+Merge7[[#This Row],[CommitCountW2]]</f>
        <v>1</v>
      </c>
      <c r="K97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978">
        <f>SUM(Merge7[[#This Row],[PRCount_W1]:[CommitCount_W1]])</f>
        <v>1</v>
      </c>
      <c r="M978">
        <f>SUM(Merge7[[#This Row],[PRCountW2]:[CommitCountW2]])</f>
        <v>1</v>
      </c>
    </row>
    <row r="979" spans="1:13" x14ac:dyDescent="0.35">
      <c r="A979" t="s">
        <v>551</v>
      </c>
      <c r="C979">
        <v>1</v>
      </c>
      <c r="F979">
        <v>1</v>
      </c>
      <c r="H979">
        <v>0</v>
      </c>
      <c r="I979">
        <f>3*Merge7[[#This Row],[PRCount_W1]]+Merge7[[#This Row],[IssueCount_W1]]+Merge7[[#This Row],[CommitCount_W1]]</f>
        <v>1</v>
      </c>
      <c r="J979">
        <f>3*Merge7[[#This Row],[PRCountW2]]+Merge7[[#This Row],[IssueCountW2]]+Merge7[[#This Row],[CommitCountW2]]</f>
        <v>1</v>
      </c>
      <c r="K97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979">
        <f>SUM(Merge7[[#This Row],[PRCount_W1]:[CommitCount_W1]])</f>
        <v>1</v>
      </c>
      <c r="M979">
        <f>SUM(Merge7[[#This Row],[PRCountW2]:[CommitCountW2]])</f>
        <v>1</v>
      </c>
    </row>
    <row r="980" spans="1:13" x14ac:dyDescent="0.35">
      <c r="A980" t="s">
        <v>1655</v>
      </c>
      <c r="C980">
        <v>1</v>
      </c>
      <c r="F980">
        <v>1</v>
      </c>
      <c r="H980">
        <v>0</v>
      </c>
      <c r="I980">
        <f>3*Merge7[[#This Row],[PRCount_W1]]+Merge7[[#This Row],[IssueCount_W1]]+Merge7[[#This Row],[CommitCount_W1]]</f>
        <v>1</v>
      </c>
      <c r="J980">
        <f>3*Merge7[[#This Row],[PRCountW2]]+Merge7[[#This Row],[IssueCountW2]]+Merge7[[#This Row],[CommitCountW2]]</f>
        <v>1</v>
      </c>
      <c r="K98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980">
        <f>SUM(Merge7[[#This Row],[PRCount_W1]:[CommitCount_W1]])</f>
        <v>1</v>
      </c>
      <c r="M980">
        <f>SUM(Merge7[[#This Row],[PRCountW2]:[CommitCountW2]])</f>
        <v>1</v>
      </c>
    </row>
    <row r="981" spans="1:13" x14ac:dyDescent="0.35">
      <c r="A981" t="s">
        <v>1839</v>
      </c>
      <c r="C981">
        <v>1</v>
      </c>
      <c r="F981">
        <v>1</v>
      </c>
      <c r="H981">
        <v>0</v>
      </c>
      <c r="I981">
        <f>3*Merge7[[#This Row],[PRCount_W1]]+Merge7[[#This Row],[IssueCount_W1]]+Merge7[[#This Row],[CommitCount_W1]]</f>
        <v>1</v>
      </c>
      <c r="J981">
        <f>3*Merge7[[#This Row],[PRCountW2]]+Merge7[[#This Row],[IssueCountW2]]+Merge7[[#This Row],[CommitCountW2]]</f>
        <v>1</v>
      </c>
      <c r="K98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981">
        <f>SUM(Merge7[[#This Row],[PRCount_W1]:[CommitCount_W1]])</f>
        <v>1</v>
      </c>
      <c r="M981">
        <f>SUM(Merge7[[#This Row],[PRCountW2]:[CommitCountW2]])</f>
        <v>1</v>
      </c>
    </row>
    <row r="982" spans="1:13" x14ac:dyDescent="0.35">
      <c r="A982" t="s">
        <v>581</v>
      </c>
      <c r="C982">
        <v>1</v>
      </c>
      <c r="F982">
        <v>1</v>
      </c>
      <c r="H982">
        <v>1</v>
      </c>
      <c r="I982">
        <f>3*Merge7[[#This Row],[PRCount_W1]]+Merge7[[#This Row],[IssueCount_W1]]+Merge7[[#This Row],[CommitCount_W1]]</f>
        <v>1</v>
      </c>
      <c r="J982">
        <f>3*Merge7[[#This Row],[PRCountW2]]+Merge7[[#This Row],[IssueCountW2]]+Merge7[[#This Row],[CommitCountW2]]</f>
        <v>1</v>
      </c>
      <c r="K98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Contributor</v>
      </c>
      <c r="L982">
        <f>SUM(Merge7[[#This Row],[PRCount_W1]:[CommitCount_W1]])</f>
        <v>1</v>
      </c>
      <c r="M982">
        <f>SUM(Merge7[[#This Row],[PRCountW2]:[CommitCountW2]])</f>
        <v>1</v>
      </c>
    </row>
    <row r="983" spans="1:13" x14ac:dyDescent="0.35">
      <c r="A983" t="s">
        <v>670</v>
      </c>
      <c r="C983">
        <v>1</v>
      </c>
      <c r="F983">
        <v>1</v>
      </c>
      <c r="H983">
        <v>1</v>
      </c>
      <c r="I983">
        <f>3*Merge7[[#This Row],[PRCount_W1]]+Merge7[[#This Row],[IssueCount_W1]]+Merge7[[#This Row],[CommitCount_W1]]</f>
        <v>1</v>
      </c>
      <c r="J983">
        <f>3*Merge7[[#This Row],[PRCountW2]]+Merge7[[#This Row],[IssueCountW2]]+Merge7[[#This Row],[CommitCountW2]]</f>
        <v>1</v>
      </c>
      <c r="K98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Contributor</v>
      </c>
      <c r="L983">
        <f>SUM(Merge7[[#This Row],[PRCount_W1]:[CommitCount_W1]])</f>
        <v>1</v>
      </c>
      <c r="M983">
        <f>SUM(Merge7[[#This Row],[PRCountW2]:[CommitCountW2]])</f>
        <v>1</v>
      </c>
    </row>
    <row r="984" spans="1:13" x14ac:dyDescent="0.35">
      <c r="A984" t="s">
        <v>1390</v>
      </c>
      <c r="C984">
        <v>1</v>
      </c>
      <c r="F984">
        <v>1</v>
      </c>
      <c r="H984">
        <v>0</v>
      </c>
      <c r="I984">
        <f>3*Merge7[[#This Row],[PRCount_W1]]+Merge7[[#This Row],[IssueCount_W1]]+Merge7[[#This Row],[CommitCount_W1]]</f>
        <v>1</v>
      </c>
      <c r="J984">
        <f>3*Merge7[[#This Row],[PRCountW2]]+Merge7[[#This Row],[IssueCountW2]]+Merge7[[#This Row],[CommitCountW2]]</f>
        <v>1</v>
      </c>
      <c r="K98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984">
        <f>SUM(Merge7[[#This Row],[PRCount_W1]:[CommitCount_W1]])</f>
        <v>1</v>
      </c>
      <c r="M984">
        <f>SUM(Merge7[[#This Row],[PRCountW2]:[CommitCountW2]])</f>
        <v>1</v>
      </c>
    </row>
    <row r="985" spans="1:13" x14ac:dyDescent="0.35">
      <c r="A985" t="s">
        <v>647</v>
      </c>
      <c r="C985">
        <v>1</v>
      </c>
      <c r="F985">
        <v>1</v>
      </c>
      <c r="H985">
        <v>0</v>
      </c>
      <c r="I985">
        <f>3*Merge7[[#This Row],[PRCount_W1]]+Merge7[[#This Row],[IssueCount_W1]]+Merge7[[#This Row],[CommitCount_W1]]</f>
        <v>1</v>
      </c>
      <c r="J985">
        <f>3*Merge7[[#This Row],[PRCountW2]]+Merge7[[#This Row],[IssueCountW2]]+Merge7[[#This Row],[CommitCountW2]]</f>
        <v>1</v>
      </c>
      <c r="K98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985">
        <f>SUM(Merge7[[#This Row],[PRCount_W1]:[CommitCount_W1]])</f>
        <v>1</v>
      </c>
      <c r="M985">
        <f>SUM(Merge7[[#This Row],[PRCountW2]:[CommitCountW2]])</f>
        <v>1</v>
      </c>
    </row>
    <row r="986" spans="1:13" x14ac:dyDescent="0.35">
      <c r="A986" t="s">
        <v>656</v>
      </c>
      <c r="C986">
        <v>1</v>
      </c>
      <c r="F986">
        <v>1</v>
      </c>
      <c r="H986">
        <v>0</v>
      </c>
      <c r="I986">
        <f>3*Merge7[[#This Row],[PRCount_W1]]+Merge7[[#This Row],[IssueCount_W1]]+Merge7[[#This Row],[CommitCount_W1]]</f>
        <v>1</v>
      </c>
      <c r="J986">
        <f>3*Merge7[[#This Row],[PRCountW2]]+Merge7[[#This Row],[IssueCountW2]]+Merge7[[#This Row],[CommitCountW2]]</f>
        <v>1</v>
      </c>
      <c r="K98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986">
        <f>SUM(Merge7[[#This Row],[PRCount_W1]:[CommitCount_W1]])</f>
        <v>1</v>
      </c>
      <c r="M986">
        <f>SUM(Merge7[[#This Row],[PRCountW2]:[CommitCountW2]])</f>
        <v>1</v>
      </c>
    </row>
    <row r="987" spans="1:13" x14ac:dyDescent="0.35">
      <c r="A987" t="s">
        <v>888</v>
      </c>
      <c r="C987">
        <v>1</v>
      </c>
      <c r="F987">
        <v>1</v>
      </c>
      <c r="H987">
        <v>0</v>
      </c>
      <c r="I987">
        <f>3*Merge7[[#This Row],[PRCount_W1]]+Merge7[[#This Row],[IssueCount_W1]]+Merge7[[#This Row],[CommitCount_W1]]</f>
        <v>1</v>
      </c>
      <c r="J987">
        <f>3*Merge7[[#This Row],[PRCountW2]]+Merge7[[#This Row],[IssueCountW2]]+Merge7[[#This Row],[CommitCountW2]]</f>
        <v>1</v>
      </c>
      <c r="K98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987">
        <f>SUM(Merge7[[#This Row],[PRCount_W1]:[CommitCount_W1]])</f>
        <v>1</v>
      </c>
      <c r="M987">
        <f>SUM(Merge7[[#This Row],[PRCountW2]:[CommitCountW2]])</f>
        <v>1</v>
      </c>
    </row>
    <row r="988" spans="1:13" x14ac:dyDescent="0.35">
      <c r="A988" t="s">
        <v>712</v>
      </c>
      <c r="C988">
        <v>1</v>
      </c>
      <c r="F988">
        <v>1</v>
      </c>
      <c r="H988">
        <v>0</v>
      </c>
      <c r="I988">
        <f>3*Merge7[[#This Row],[PRCount_W1]]+Merge7[[#This Row],[IssueCount_W1]]+Merge7[[#This Row],[CommitCount_W1]]</f>
        <v>1</v>
      </c>
      <c r="J988">
        <f>3*Merge7[[#This Row],[PRCountW2]]+Merge7[[#This Row],[IssueCountW2]]+Merge7[[#This Row],[CommitCountW2]]</f>
        <v>1</v>
      </c>
      <c r="K98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988">
        <f>SUM(Merge7[[#This Row],[PRCount_W1]:[CommitCount_W1]])</f>
        <v>1</v>
      </c>
      <c r="M988">
        <f>SUM(Merge7[[#This Row],[PRCountW2]:[CommitCountW2]])</f>
        <v>1</v>
      </c>
    </row>
    <row r="989" spans="1:13" x14ac:dyDescent="0.35">
      <c r="A989" t="s">
        <v>1635</v>
      </c>
      <c r="C989">
        <v>1</v>
      </c>
      <c r="F989">
        <v>1</v>
      </c>
      <c r="H989">
        <v>0</v>
      </c>
      <c r="I989">
        <f>3*Merge7[[#This Row],[PRCount_W1]]+Merge7[[#This Row],[IssueCount_W1]]+Merge7[[#This Row],[CommitCount_W1]]</f>
        <v>1</v>
      </c>
      <c r="J989">
        <f>3*Merge7[[#This Row],[PRCountW2]]+Merge7[[#This Row],[IssueCountW2]]+Merge7[[#This Row],[CommitCountW2]]</f>
        <v>1</v>
      </c>
      <c r="K98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989">
        <f>SUM(Merge7[[#This Row],[PRCount_W1]:[CommitCount_W1]])</f>
        <v>1</v>
      </c>
      <c r="M989">
        <f>SUM(Merge7[[#This Row],[PRCountW2]:[CommitCountW2]])</f>
        <v>1</v>
      </c>
    </row>
    <row r="990" spans="1:13" x14ac:dyDescent="0.35">
      <c r="A990" t="s">
        <v>1801</v>
      </c>
      <c r="C990">
        <v>1</v>
      </c>
      <c r="F990">
        <v>1</v>
      </c>
      <c r="H990">
        <v>0</v>
      </c>
      <c r="I990">
        <f>3*Merge7[[#This Row],[PRCount_W1]]+Merge7[[#This Row],[IssueCount_W1]]+Merge7[[#This Row],[CommitCount_W1]]</f>
        <v>1</v>
      </c>
      <c r="J990">
        <f>3*Merge7[[#This Row],[PRCountW2]]+Merge7[[#This Row],[IssueCountW2]]+Merge7[[#This Row],[CommitCountW2]]</f>
        <v>1</v>
      </c>
      <c r="K99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990">
        <f>SUM(Merge7[[#This Row],[PRCount_W1]:[CommitCount_W1]])</f>
        <v>1</v>
      </c>
      <c r="M990">
        <f>SUM(Merge7[[#This Row],[PRCountW2]:[CommitCountW2]])</f>
        <v>1</v>
      </c>
    </row>
    <row r="991" spans="1:13" x14ac:dyDescent="0.35">
      <c r="A991" t="s">
        <v>1907</v>
      </c>
      <c r="C991">
        <v>1</v>
      </c>
      <c r="F991">
        <v>1</v>
      </c>
      <c r="H991">
        <v>0</v>
      </c>
      <c r="I991">
        <f>3*Merge7[[#This Row],[PRCount_W1]]+Merge7[[#This Row],[IssueCount_W1]]+Merge7[[#This Row],[CommitCount_W1]]</f>
        <v>1</v>
      </c>
      <c r="J991">
        <f>3*Merge7[[#This Row],[PRCountW2]]+Merge7[[#This Row],[IssueCountW2]]+Merge7[[#This Row],[CommitCountW2]]</f>
        <v>1</v>
      </c>
      <c r="K99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991">
        <f>SUM(Merge7[[#This Row],[PRCount_W1]:[CommitCount_W1]])</f>
        <v>1</v>
      </c>
      <c r="M991">
        <f>SUM(Merge7[[#This Row],[PRCountW2]:[CommitCountW2]])</f>
        <v>1</v>
      </c>
    </row>
    <row r="992" spans="1:13" x14ac:dyDescent="0.35">
      <c r="A992" t="s">
        <v>1470</v>
      </c>
      <c r="C992">
        <v>1</v>
      </c>
      <c r="F992">
        <v>1</v>
      </c>
      <c r="H992">
        <v>0</v>
      </c>
      <c r="I992">
        <f>3*Merge7[[#This Row],[PRCount_W1]]+Merge7[[#This Row],[IssueCount_W1]]+Merge7[[#This Row],[CommitCount_W1]]</f>
        <v>1</v>
      </c>
      <c r="J992">
        <f>3*Merge7[[#This Row],[PRCountW2]]+Merge7[[#This Row],[IssueCountW2]]+Merge7[[#This Row],[CommitCountW2]]</f>
        <v>1</v>
      </c>
      <c r="K99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992">
        <f>SUM(Merge7[[#This Row],[PRCount_W1]:[CommitCount_W1]])</f>
        <v>1</v>
      </c>
      <c r="M992">
        <f>SUM(Merge7[[#This Row],[PRCountW2]:[CommitCountW2]])</f>
        <v>1</v>
      </c>
    </row>
    <row r="993" spans="1:13" x14ac:dyDescent="0.35">
      <c r="A993" t="s">
        <v>746</v>
      </c>
      <c r="C993">
        <v>1</v>
      </c>
      <c r="F993">
        <v>1</v>
      </c>
      <c r="H993">
        <v>0</v>
      </c>
      <c r="I993">
        <f>3*Merge7[[#This Row],[PRCount_W1]]+Merge7[[#This Row],[IssueCount_W1]]+Merge7[[#This Row],[CommitCount_W1]]</f>
        <v>1</v>
      </c>
      <c r="J993">
        <f>3*Merge7[[#This Row],[PRCountW2]]+Merge7[[#This Row],[IssueCountW2]]+Merge7[[#This Row],[CommitCountW2]]</f>
        <v>1</v>
      </c>
      <c r="K99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993">
        <f>SUM(Merge7[[#This Row],[PRCount_W1]:[CommitCount_W1]])</f>
        <v>1</v>
      </c>
      <c r="M993">
        <f>SUM(Merge7[[#This Row],[PRCountW2]:[CommitCountW2]])</f>
        <v>1</v>
      </c>
    </row>
    <row r="994" spans="1:13" x14ac:dyDescent="0.35">
      <c r="A994" t="s">
        <v>1702</v>
      </c>
      <c r="C994">
        <v>1</v>
      </c>
      <c r="F994">
        <v>1</v>
      </c>
      <c r="H994">
        <v>0</v>
      </c>
      <c r="I994">
        <f>3*Merge7[[#This Row],[PRCount_W1]]+Merge7[[#This Row],[IssueCount_W1]]+Merge7[[#This Row],[CommitCount_W1]]</f>
        <v>1</v>
      </c>
      <c r="J994">
        <f>3*Merge7[[#This Row],[PRCountW2]]+Merge7[[#This Row],[IssueCountW2]]+Merge7[[#This Row],[CommitCountW2]]</f>
        <v>1</v>
      </c>
      <c r="K99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994">
        <f>SUM(Merge7[[#This Row],[PRCount_W1]:[CommitCount_W1]])</f>
        <v>1</v>
      </c>
      <c r="M994">
        <f>SUM(Merge7[[#This Row],[PRCountW2]:[CommitCountW2]])</f>
        <v>1</v>
      </c>
    </row>
    <row r="995" spans="1:13" x14ac:dyDescent="0.35">
      <c r="A995" t="s">
        <v>783</v>
      </c>
      <c r="C995">
        <v>1</v>
      </c>
      <c r="F995">
        <v>1</v>
      </c>
      <c r="H995">
        <v>0</v>
      </c>
      <c r="I995">
        <f>3*Merge7[[#This Row],[PRCount_W1]]+Merge7[[#This Row],[IssueCount_W1]]+Merge7[[#This Row],[CommitCount_W1]]</f>
        <v>1</v>
      </c>
      <c r="J995">
        <f>3*Merge7[[#This Row],[PRCountW2]]+Merge7[[#This Row],[IssueCountW2]]+Merge7[[#This Row],[CommitCountW2]]</f>
        <v>1</v>
      </c>
      <c r="K99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995">
        <f>SUM(Merge7[[#This Row],[PRCount_W1]:[CommitCount_W1]])</f>
        <v>1</v>
      </c>
      <c r="M995">
        <f>SUM(Merge7[[#This Row],[PRCountW2]:[CommitCountW2]])</f>
        <v>1</v>
      </c>
    </row>
    <row r="996" spans="1:13" x14ac:dyDescent="0.35">
      <c r="A996" t="s">
        <v>785</v>
      </c>
      <c r="C996">
        <v>1</v>
      </c>
      <c r="F996">
        <v>1</v>
      </c>
      <c r="H996">
        <v>0</v>
      </c>
      <c r="I996">
        <f>3*Merge7[[#This Row],[PRCount_W1]]+Merge7[[#This Row],[IssueCount_W1]]+Merge7[[#This Row],[CommitCount_W1]]</f>
        <v>1</v>
      </c>
      <c r="J996">
        <f>3*Merge7[[#This Row],[PRCountW2]]+Merge7[[#This Row],[IssueCountW2]]+Merge7[[#This Row],[CommitCountW2]]</f>
        <v>1</v>
      </c>
      <c r="K99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996">
        <f>SUM(Merge7[[#This Row],[PRCount_W1]:[CommitCount_W1]])</f>
        <v>1</v>
      </c>
      <c r="M996">
        <f>SUM(Merge7[[#This Row],[PRCountW2]:[CommitCountW2]])</f>
        <v>1</v>
      </c>
    </row>
    <row r="997" spans="1:13" x14ac:dyDescent="0.35">
      <c r="A997" t="s">
        <v>791</v>
      </c>
      <c r="C997">
        <v>1</v>
      </c>
      <c r="F997">
        <v>1</v>
      </c>
      <c r="H997">
        <v>0</v>
      </c>
      <c r="I997">
        <f>3*Merge7[[#This Row],[PRCount_W1]]+Merge7[[#This Row],[IssueCount_W1]]+Merge7[[#This Row],[CommitCount_W1]]</f>
        <v>1</v>
      </c>
      <c r="J997">
        <f>3*Merge7[[#This Row],[PRCountW2]]+Merge7[[#This Row],[IssueCountW2]]+Merge7[[#This Row],[CommitCountW2]]</f>
        <v>1</v>
      </c>
      <c r="K99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997">
        <f>SUM(Merge7[[#This Row],[PRCount_W1]:[CommitCount_W1]])</f>
        <v>1</v>
      </c>
      <c r="M997">
        <f>SUM(Merge7[[#This Row],[PRCountW2]:[CommitCountW2]])</f>
        <v>1</v>
      </c>
    </row>
    <row r="998" spans="1:13" x14ac:dyDescent="0.35">
      <c r="A998" t="s">
        <v>800</v>
      </c>
      <c r="C998">
        <v>1</v>
      </c>
      <c r="F998">
        <v>1</v>
      </c>
      <c r="H998">
        <v>0</v>
      </c>
      <c r="I998">
        <f>3*Merge7[[#This Row],[PRCount_W1]]+Merge7[[#This Row],[IssueCount_W1]]+Merge7[[#This Row],[CommitCount_W1]]</f>
        <v>1</v>
      </c>
      <c r="J998">
        <f>3*Merge7[[#This Row],[PRCountW2]]+Merge7[[#This Row],[IssueCountW2]]+Merge7[[#This Row],[CommitCountW2]]</f>
        <v>1</v>
      </c>
      <c r="K99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998">
        <f>SUM(Merge7[[#This Row],[PRCount_W1]:[CommitCount_W1]])</f>
        <v>1</v>
      </c>
      <c r="M998">
        <f>SUM(Merge7[[#This Row],[PRCountW2]:[CommitCountW2]])</f>
        <v>1</v>
      </c>
    </row>
    <row r="999" spans="1:13" x14ac:dyDescent="0.35">
      <c r="A999" t="s">
        <v>803</v>
      </c>
      <c r="C999">
        <v>1</v>
      </c>
      <c r="F999">
        <v>1</v>
      </c>
      <c r="H999">
        <v>0</v>
      </c>
      <c r="I999">
        <f>3*Merge7[[#This Row],[PRCount_W1]]+Merge7[[#This Row],[IssueCount_W1]]+Merge7[[#This Row],[CommitCount_W1]]</f>
        <v>1</v>
      </c>
      <c r="J999">
        <f>3*Merge7[[#This Row],[PRCountW2]]+Merge7[[#This Row],[IssueCountW2]]+Merge7[[#This Row],[CommitCountW2]]</f>
        <v>1</v>
      </c>
      <c r="K99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999">
        <f>SUM(Merge7[[#This Row],[PRCount_W1]:[CommitCount_W1]])</f>
        <v>1</v>
      </c>
      <c r="M999">
        <f>SUM(Merge7[[#This Row],[PRCountW2]:[CommitCountW2]])</f>
        <v>1</v>
      </c>
    </row>
    <row r="1000" spans="1:13" x14ac:dyDescent="0.35">
      <c r="A1000" t="s">
        <v>806</v>
      </c>
      <c r="C1000">
        <v>1</v>
      </c>
      <c r="F1000">
        <v>1</v>
      </c>
      <c r="H1000">
        <v>0</v>
      </c>
      <c r="I1000">
        <f>3*Merge7[[#This Row],[PRCount_W1]]+Merge7[[#This Row],[IssueCount_W1]]+Merge7[[#This Row],[CommitCount_W1]]</f>
        <v>1</v>
      </c>
      <c r="J1000">
        <f>3*Merge7[[#This Row],[PRCountW2]]+Merge7[[#This Row],[IssueCountW2]]+Merge7[[#This Row],[CommitCountW2]]</f>
        <v>1</v>
      </c>
      <c r="K100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1000">
        <f>SUM(Merge7[[#This Row],[PRCount_W1]:[CommitCount_W1]])</f>
        <v>1</v>
      </c>
      <c r="M1000">
        <f>SUM(Merge7[[#This Row],[PRCountW2]:[CommitCountW2]])</f>
        <v>1</v>
      </c>
    </row>
    <row r="1001" spans="1:13" x14ac:dyDescent="0.35">
      <c r="A1001" t="s">
        <v>1604</v>
      </c>
      <c r="C1001">
        <v>1</v>
      </c>
      <c r="F1001">
        <v>1</v>
      </c>
      <c r="H1001">
        <v>0</v>
      </c>
      <c r="I1001">
        <f>3*Merge7[[#This Row],[PRCount_W1]]+Merge7[[#This Row],[IssueCount_W1]]+Merge7[[#This Row],[CommitCount_W1]]</f>
        <v>1</v>
      </c>
      <c r="J1001">
        <f>3*Merge7[[#This Row],[PRCountW2]]+Merge7[[#This Row],[IssueCountW2]]+Merge7[[#This Row],[CommitCountW2]]</f>
        <v>1</v>
      </c>
      <c r="K100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1001">
        <f>SUM(Merge7[[#This Row],[PRCount_W1]:[CommitCount_W1]])</f>
        <v>1</v>
      </c>
      <c r="M1001">
        <f>SUM(Merge7[[#This Row],[PRCountW2]:[CommitCountW2]])</f>
        <v>1</v>
      </c>
    </row>
    <row r="1002" spans="1:13" x14ac:dyDescent="0.35">
      <c r="A1002" t="s">
        <v>826</v>
      </c>
      <c r="C1002">
        <v>1</v>
      </c>
      <c r="F1002">
        <v>1</v>
      </c>
      <c r="H1002">
        <v>0</v>
      </c>
      <c r="I1002">
        <f>3*Merge7[[#This Row],[PRCount_W1]]+Merge7[[#This Row],[IssueCount_W1]]+Merge7[[#This Row],[CommitCount_W1]]</f>
        <v>1</v>
      </c>
      <c r="J1002">
        <f>3*Merge7[[#This Row],[PRCountW2]]+Merge7[[#This Row],[IssueCountW2]]+Merge7[[#This Row],[CommitCountW2]]</f>
        <v>1</v>
      </c>
      <c r="K100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1002">
        <f>SUM(Merge7[[#This Row],[PRCount_W1]:[CommitCount_W1]])</f>
        <v>1</v>
      </c>
      <c r="M1002">
        <f>SUM(Merge7[[#This Row],[PRCountW2]:[CommitCountW2]])</f>
        <v>1</v>
      </c>
    </row>
    <row r="1003" spans="1:13" x14ac:dyDescent="0.35">
      <c r="A1003" t="s">
        <v>858</v>
      </c>
      <c r="C1003">
        <v>1</v>
      </c>
      <c r="F1003">
        <v>1</v>
      </c>
      <c r="H1003">
        <v>0</v>
      </c>
      <c r="I1003">
        <f>3*Merge7[[#This Row],[PRCount_W1]]+Merge7[[#This Row],[IssueCount_W1]]+Merge7[[#This Row],[CommitCount_W1]]</f>
        <v>1</v>
      </c>
      <c r="J1003">
        <f>3*Merge7[[#This Row],[PRCountW2]]+Merge7[[#This Row],[IssueCountW2]]+Merge7[[#This Row],[CommitCountW2]]</f>
        <v>1</v>
      </c>
      <c r="K100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1003">
        <f>SUM(Merge7[[#This Row],[PRCount_W1]:[CommitCount_W1]])</f>
        <v>1</v>
      </c>
      <c r="M1003">
        <f>SUM(Merge7[[#This Row],[PRCountW2]:[CommitCountW2]])</f>
        <v>1</v>
      </c>
    </row>
    <row r="1004" spans="1:13" x14ac:dyDescent="0.35">
      <c r="A1004" t="s">
        <v>1903</v>
      </c>
      <c r="C1004">
        <v>1</v>
      </c>
      <c r="F1004">
        <v>1</v>
      </c>
      <c r="H1004">
        <v>0</v>
      </c>
      <c r="I1004">
        <f>3*Merge7[[#This Row],[PRCount_W1]]+Merge7[[#This Row],[IssueCount_W1]]+Merge7[[#This Row],[CommitCount_W1]]</f>
        <v>1</v>
      </c>
      <c r="J1004">
        <f>3*Merge7[[#This Row],[PRCountW2]]+Merge7[[#This Row],[IssueCountW2]]+Merge7[[#This Row],[CommitCountW2]]</f>
        <v>1</v>
      </c>
      <c r="K100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1004">
        <f>SUM(Merge7[[#This Row],[PRCount_W1]:[CommitCount_W1]])</f>
        <v>1</v>
      </c>
      <c r="M1004">
        <f>SUM(Merge7[[#This Row],[PRCountW2]:[CommitCountW2]])</f>
        <v>1</v>
      </c>
    </row>
    <row r="1005" spans="1:13" x14ac:dyDescent="0.35">
      <c r="A1005" t="s">
        <v>1105</v>
      </c>
      <c r="C1005">
        <v>1</v>
      </c>
      <c r="F1005">
        <v>1</v>
      </c>
      <c r="H1005">
        <v>0</v>
      </c>
      <c r="I1005">
        <f>3*Merge7[[#This Row],[PRCount_W1]]+Merge7[[#This Row],[IssueCount_W1]]+Merge7[[#This Row],[CommitCount_W1]]</f>
        <v>1</v>
      </c>
      <c r="J1005">
        <f>3*Merge7[[#This Row],[PRCountW2]]+Merge7[[#This Row],[IssueCountW2]]+Merge7[[#This Row],[CommitCountW2]]</f>
        <v>1</v>
      </c>
      <c r="K100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1005">
        <f>SUM(Merge7[[#This Row],[PRCount_W1]:[CommitCount_W1]])</f>
        <v>1</v>
      </c>
      <c r="M1005">
        <f>SUM(Merge7[[#This Row],[PRCountW2]:[CommitCountW2]])</f>
        <v>1</v>
      </c>
    </row>
    <row r="1006" spans="1:13" x14ac:dyDescent="0.35">
      <c r="A1006" t="s">
        <v>905</v>
      </c>
      <c r="C1006">
        <v>1</v>
      </c>
      <c r="F1006">
        <v>1</v>
      </c>
      <c r="H1006">
        <v>0</v>
      </c>
      <c r="I1006">
        <f>3*Merge7[[#This Row],[PRCount_W1]]+Merge7[[#This Row],[IssueCount_W1]]+Merge7[[#This Row],[CommitCount_W1]]</f>
        <v>1</v>
      </c>
      <c r="J1006">
        <f>3*Merge7[[#This Row],[PRCountW2]]+Merge7[[#This Row],[IssueCountW2]]+Merge7[[#This Row],[CommitCountW2]]</f>
        <v>1</v>
      </c>
      <c r="K100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1006">
        <f>SUM(Merge7[[#This Row],[PRCount_W1]:[CommitCount_W1]])</f>
        <v>1</v>
      </c>
      <c r="M1006">
        <f>SUM(Merge7[[#This Row],[PRCountW2]:[CommitCountW2]])</f>
        <v>1</v>
      </c>
    </row>
    <row r="1007" spans="1:13" x14ac:dyDescent="0.35">
      <c r="A1007" t="s">
        <v>1131</v>
      </c>
      <c r="C1007">
        <v>1</v>
      </c>
      <c r="F1007">
        <v>1</v>
      </c>
      <c r="H1007">
        <v>0</v>
      </c>
      <c r="I1007">
        <f>3*Merge7[[#This Row],[PRCount_W1]]+Merge7[[#This Row],[IssueCount_W1]]+Merge7[[#This Row],[CommitCount_W1]]</f>
        <v>1</v>
      </c>
      <c r="J1007">
        <f>3*Merge7[[#This Row],[PRCountW2]]+Merge7[[#This Row],[IssueCountW2]]+Merge7[[#This Row],[CommitCountW2]]</f>
        <v>1</v>
      </c>
      <c r="K100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1007">
        <f>SUM(Merge7[[#This Row],[PRCount_W1]:[CommitCount_W1]])</f>
        <v>1</v>
      </c>
      <c r="M1007">
        <f>SUM(Merge7[[#This Row],[PRCountW2]:[CommitCountW2]])</f>
        <v>1</v>
      </c>
    </row>
    <row r="1008" spans="1:13" x14ac:dyDescent="0.35">
      <c r="A1008" t="s">
        <v>924</v>
      </c>
      <c r="C1008">
        <v>1</v>
      </c>
      <c r="F1008">
        <v>1</v>
      </c>
      <c r="H1008">
        <v>0</v>
      </c>
      <c r="I1008">
        <f>3*Merge7[[#This Row],[PRCount_W1]]+Merge7[[#This Row],[IssueCount_W1]]+Merge7[[#This Row],[CommitCount_W1]]</f>
        <v>1</v>
      </c>
      <c r="J1008">
        <f>3*Merge7[[#This Row],[PRCountW2]]+Merge7[[#This Row],[IssueCountW2]]+Merge7[[#This Row],[CommitCountW2]]</f>
        <v>1</v>
      </c>
      <c r="K100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1008">
        <f>SUM(Merge7[[#This Row],[PRCount_W1]:[CommitCount_W1]])</f>
        <v>1</v>
      </c>
      <c r="M1008">
        <f>SUM(Merge7[[#This Row],[PRCountW2]:[CommitCountW2]])</f>
        <v>1</v>
      </c>
    </row>
    <row r="1009" spans="1:13" x14ac:dyDescent="0.35">
      <c r="A1009" t="s">
        <v>1433</v>
      </c>
      <c r="C1009">
        <v>1</v>
      </c>
      <c r="F1009">
        <v>1</v>
      </c>
      <c r="H1009">
        <v>0</v>
      </c>
      <c r="I1009">
        <f>3*Merge7[[#This Row],[PRCount_W1]]+Merge7[[#This Row],[IssueCount_W1]]+Merge7[[#This Row],[CommitCount_W1]]</f>
        <v>1</v>
      </c>
      <c r="J1009">
        <f>3*Merge7[[#This Row],[PRCountW2]]+Merge7[[#This Row],[IssueCountW2]]+Merge7[[#This Row],[CommitCountW2]]</f>
        <v>1</v>
      </c>
      <c r="K100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1009">
        <f>SUM(Merge7[[#This Row],[PRCount_W1]:[CommitCount_W1]])</f>
        <v>1</v>
      </c>
      <c r="M1009">
        <f>SUM(Merge7[[#This Row],[PRCountW2]:[CommitCountW2]])</f>
        <v>1</v>
      </c>
    </row>
    <row r="1010" spans="1:13" x14ac:dyDescent="0.35">
      <c r="A1010" t="s">
        <v>1568</v>
      </c>
      <c r="C1010">
        <v>1</v>
      </c>
      <c r="F1010">
        <v>1</v>
      </c>
      <c r="H1010">
        <v>0</v>
      </c>
      <c r="I1010">
        <f>3*Merge7[[#This Row],[PRCount_W1]]+Merge7[[#This Row],[IssueCount_W1]]+Merge7[[#This Row],[CommitCount_W1]]</f>
        <v>1</v>
      </c>
      <c r="J1010">
        <f>3*Merge7[[#This Row],[PRCountW2]]+Merge7[[#This Row],[IssueCountW2]]+Merge7[[#This Row],[CommitCountW2]]</f>
        <v>1</v>
      </c>
      <c r="K101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1010">
        <f>SUM(Merge7[[#This Row],[PRCount_W1]:[CommitCount_W1]])</f>
        <v>1</v>
      </c>
      <c r="M1010">
        <f>SUM(Merge7[[#This Row],[PRCountW2]:[CommitCountW2]])</f>
        <v>1</v>
      </c>
    </row>
    <row r="1011" spans="1:13" x14ac:dyDescent="0.35">
      <c r="A1011" t="s">
        <v>1628</v>
      </c>
      <c r="C1011">
        <v>1</v>
      </c>
      <c r="F1011">
        <v>1</v>
      </c>
      <c r="H1011">
        <v>0</v>
      </c>
      <c r="I1011">
        <f>3*Merge7[[#This Row],[PRCount_W1]]+Merge7[[#This Row],[IssueCount_W1]]+Merge7[[#This Row],[CommitCount_W1]]</f>
        <v>1</v>
      </c>
      <c r="J1011">
        <f>3*Merge7[[#This Row],[PRCountW2]]+Merge7[[#This Row],[IssueCountW2]]+Merge7[[#This Row],[CommitCountW2]]</f>
        <v>1</v>
      </c>
      <c r="K101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1011">
        <f>SUM(Merge7[[#This Row],[PRCount_W1]:[CommitCount_W1]])</f>
        <v>1</v>
      </c>
      <c r="M1011">
        <f>SUM(Merge7[[#This Row],[PRCountW2]:[CommitCountW2]])</f>
        <v>1</v>
      </c>
    </row>
    <row r="1012" spans="1:13" x14ac:dyDescent="0.35">
      <c r="A1012" t="s">
        <v>1010</v>
      </c>
      <c r="C1012">
        <v>1</v>
      </c>
      <c r="F1012">
        <v>1</v>
      </c>
      <c r="H1012">
        <v>0</v>
      </c>
      <c r="I1012">
        <f>3*Merge7[[#This Row],[PRCount_W1]]+Merge7[[#This Row],[IssueCount_W1]]+Merge7[[#This Row],[CommitCount_W1]]</f>
        <v>1</v>
      </c>
      <c r="J1012">
        <f>3*Merge7[[#This Row],[PRCountW2]]+Merge7[[#This Row],[IssueCountW2]]+Merge7[[#This Row],[CommitCountW2]]</f>
        <v>1</v>
      </c>
      <c r="K101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1012">
        <f>SUM(Merge7[[#This Row],[PRCount_W1]:[CommitCount_W1]])</f>
        <v>1</v>
      </c>
      <c r="M1012">
        <f>SUM(Merge7[[#This Row],[PRCountW2]:[CommitCountW2]])</f>
        <v>1</v>
      </c>
    </row>
    <row r="1013" spans="1:13" x14ac:dyDescent="0.35">
      <c r="A1013" t="s">
        <v>1424</v>
      </c>
      <c r="C1013">
        <v>1</v>
      </c>
      <c r="F1013">
        <v>1</v>
      </c>
      <c r="H1013">
        <v>0</v>
      </c>
      <c r="I1013">
        <f>3*Merge7[[#This Row],[PRCount_W1]]+Merge7[[#This Row],[IssueCount_W1]]+Merge7[[#This Row],[CommitCount_W1]]</f>
        <v>1</v>
      </c>
      <c r="J1013">
        <f>3*Merge7[[#This Row],[PRCountW2]]+Merge7[[#This Row],[IssueCountW2]]+Merge7[[#This Row],[CommitCountW2]]</f>
        <v>1</v>
      </c>
      <c r="K101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1013">
        <f>SUM(Merge7[[#This Row],[PRCount_W1]:[CommitCount_W1]])</f>
        <v>1</v>
      </c>
      <c r="M1013">
        <f>SUM(Merge7[[#This Row],[PRCountW2]:[CommitCountW2]])</f>
        <v>1</v>
      </c>
    </row>
    <row r="1014" spans="1:13" x14ac:dyDescent="0.35">
      <c r="A1014" t="s">
        <v>1004</v>
      </c>
      <c r="C1014">
        <v>1</v>
      </c>
      <c r="F1014">
        <v>1</v>
      </c>
      <c r="H1014">
        <v>0</v>
      </c>
      <c r="I1014">
        <f>3*Merge7[[#This Row],[PRCount_W1]]+Merge7[[#This Row],[IssueCount_W1]]+Merge7[[#This Row],[CommitCount_W1]]</f>
        <v>1</v>
      </c>
      <c r="J1014">
        <f>3*Merge7[[#This Row],[PRCountW2]]+Merge7[[#This Row],[IssueCountW2]]+Merge7[[#This Row],[CommitCountW2]]</f>
        <v>1</v>
      </c>
      <c r="K101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1014">
        <f>SUM(Merge7[[#This Row],[PRCount_W1]:[CommitCount_W1]])</f>
        <v>1</v>
      </c>
      <c r="M1014">
        <f>SUM(Merge7[[#This Row],[PRCountW2]:[CommitCountW2]])</f>
        <v>1</v>
      </c>
    </row>
    <row r="1015" spans="1:13" x14ac:dyDescent="0.35">
      <c r="A1015" t="s">
        <v>1555</v>
      </c>
      <c r="C1015">
        <v>1</v>
      </c>
      <c r="F1015">
        <v>1</v>
      </c>
      <c r="H1015">
        <v>0</v>
      </c>
      <c r="I1015">
        <f>3*Merge7[[#This Row],[PRCount_W1]]+Merge7[[#This Row],[IssueCount_W1]]+Merge7[[#This Row],[CommitCount_W1]]</f>
        <v>1</v>
      </c>
      <c r="J1015">
        <f>3*Merge7[[#This Row],[PRCountW2]]+Merge7[[#This Row],[IssueCountW2]]+Merge7[[#This Row],[CommitCountW2]]</f>
        <v>1</v>
      </c>
      <c r="K101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1015">
        <f>SUM(Merge7[[#This Row],[PRCount_W1]:[CommitCount_W1]])</f>
        <v>1</v>
      </c>
      <c r="M1015">
        <f>SUM(Merge7[[#This Row],[PRCountW2]:[CommitCountW2]])</f>
        <v>1</v>
      </c>
    </row>
    <row r="1016" spans="1:13" x14ac:dyDescent="0.35">
      <c r="A1016" t="s">
        <v>1579</v>
      </c>
      <c r="C1016">
        <v>1</v>
      </c>
      <c r="F1016">
        <v>1</v>
      </c>
      <c r="H1016">
        <v>0</v>
      </c>
      <c r="I1016">
        <f>3*Merge7[[#This Row],[PRCount_W1]]+Merge7[[#This Row],[IssueCount_W1]]+Merge7[[#This Row],[CommitCount_W1]]</f>
        <v>1</v>
      </c>
      <c r="J1016">
        <f>3*Merge7[[#This Row],[PRCountW2]]+Merge7[[#This Row],[IssueCountW2]]+Merge7[[#This Row],[CommitCountW2]]</f>
        <v>1</v>
      </c>
      <c r="K101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1016">
        <f>SUM(Merge7[[#This Row],[PRCount_W1]:[CommitCount_W1]])</f>
        <v>1</v>
      </c>
      <c r="M1016">
        <f>SUM(Merge7[[#This Row],[PRCountW2]:[CommitCountW2]])</f>
        <v>1</v>
      </c>
    </row>
    <row r="1017" spans="1:13" x14ac:dyDescent="0.35">
      <c r="A1017" t="s">
        <v>1129</v>
      </c>
      <c r="C1017">
        <v>1</v>
      </c>
      <c r="F1017">
        <v>1</v>
      </c>
      <c r="H1017">
        <v>0</v>
      </c>
      <c r="I1017">
        <f>3*Merge7[[#This Row],[PRCount_W1]]+Merge7[[#This Row],[IssueCount_W1]]+Merge7[[#This Row],[CommitCount_W1]]</f>
        <v>1</v>
      </c>
      <c r="J1017">
        <f>3*Merge7[[#This Row],[PRCountW2]]+Merge7[[#This Row],[IssueCountW2]]+Merge7[[#This Row],[CommitCountW2]]</f>
        <v>1</v>
      </c>
      <c r="K101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1017">
        <f>SUM(Merge7[[#This Row],[PRCount_W1]:[CommitCount_W1]])</f>
        <v>1</v>
      </c>
      <c r="M1017">
        <f>SUM(Merge7[[#This Row],[PRCountW2]:[CommitCountW2]])</f>
        <v>1</v>
      </c>
    </row>
    <row r="1018" spans="1:13" x14ac:dyDescent="0.35">
      <c r="A1018" t="s">
        <v>1623</v>
      </c>
      <c r="C1018">
        <v>1</v>
      </c>
      <c r="F1018">
        <v>1</v>
      </c>
      <c r="H1018">
        <v>0</v>
      </c>
      <c r="I1018">
        <f>3*Merge7[[#This Row],[PRCount_W1]]+Merge7[[#This Row],[IssueCount_W1]]+Merge7[[#This Row],[CommitCount_W1]]</f>
        <v>1</v>
      </c>
      <c r="J1018">
        <f>3*Merge7[[#This Row],[PRCountW2]]+Merge7[[#This Row],[IssueCountW2]]+Merge7[[#This Row],[CommitCountW2]]</f>
        <v>1</v>
      </c>
      <c r="K101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1018">
        <f>SUM(Merge7[[#This Row],[PRCount_W1]:[CommitCount_W1]])</f>
        <v>1</v>
      </c>
      <c r="M1018">
        <f>SUM(Merge7[[#This Row],[PRCountW2]:[CommitCountW2]])</f>
        <v>1</v>
      </c>
    </row>
    <row r="1019" spans="1:13" x14ac:dyDescent="0.35">
      <c r="A1019" t="s">
        <v>1589</v>
      </c>
      <c r="C1019">
        <v>1</v>
      </c>
      <c r="F1019">
        <v>1</v>
      </c>
      <c r="H1019">
        <v>0</v>
      </c>
      <c r="I1019">
        <f>3*Merge7[[#This Row],[PRCount_W1]]+Merge7[[#This Row],[IssueCount_W1]]+Merge7[[#This Row],[CommitCount_W1]]</f>
        <v>1</v>
      </c>
      <c r="J1019">
        <f>3*Merge7[[#This Row],[PRCountW2]]+Merge7[[#This Row],[IssueCountW2]]+Merge7[[#This Row],[CommitCountW2]]</f>
        <v>1</v>
      </c>
      <c r="K101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1019">
        <f>SUM(Merge7[[#This Row],[PRCount_W1]:[CommitCount_W1]])</f>
        <v>1</v>
      </c>
      <c r="M1019">
        <f>SUM(Merge7[[#This Row],[PRCountW2]:[CommitCountW2]])</f>
        <v>1</v>
      </c>
    </row>
    <row r="1020" spans="1:13" x14ac:dyDescent="0.35">
      <c r="A1020" t="s">
        <v>1144</v>
      </c>
      <c r="C1020">
        <v>1</v>
      </c>
      <c r="F1020">
        <v>1</v>
      </c>
      <c r="H1020">
        <v>0</v>
      </c>
      <c r="I1020">
        <f>3*Merge7[[#This Row],[PRCount_W1]]+Merge7[[#This Row],[IssueCount_W1]]+Merge7[[#This Row],[CommitCount_W1]]</f>
        <v>1</v>
      </c>
      <c r="J1020">
        <f>3*Merge7[[#This Row],[PRCountW2]]+Merge7[[#This Row],[IssueCountW2]]+Merge7[[#This Row],[CommitCountW2]]</f>
        <v>1</v>
      </c>
      <c r="K102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1020">
        <f>SUM(Merge7[[#This Row],[PRCount_W1]:[CommitCount_W1]])</f>
        <v>1</v>
      </c>
      <c r="M1020">
        <f>SUM(Merge7[[#This Row],[PRCountW2]:[CommitCountW2]])</f>
        <v>1</v>
      </c>
    </row>
    <row r="1021" spans="1:13" x14ac:dyDescent="0.35">
      <c r="A1021" t="s">
        <v>1729</v>
      </c>
      <c r="C1021">
        <v>1</v>
      </c>
      <c r="F1021">
        <v>1</v>
      </c>
      <c r="H1021">
        <v>0</v>
      </c>
      <c r="I1021">
        <f>3*Merge7[[#This Row],[PRCount_W1]]+Merge7[[#This Row],[IssueCount_W1]]+Merge7[[#This Row],[CommitCount_W1]]</f>
        <v>1</v>
      </c>
      <c r="J1021">
        <f>3*Merge7[[#This Row],[PRCountW2]]+Merge7[[#This Row],[IssueCountW2]]+Merge7[[#This Row],[CommitCountW2]]</f>
        <v>1</v>
      </c>
      <c r="K102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1021">
        <f>SUM(Merge7[[#This Row],[PRCount_W1]:[CommitCount_W1]])</f>
        <v>1</v>
      </c>
      <c r="M1021">
        <f>SUM(Merge7[[#This Row],[PRCountW2]:[CommitCountW2]])</f>
        <v>1</v>
      </c>
    </row>
    <row r="1022" spans="1:13" x14ac:dyDescent="0.35">
      <c r="A1022" t="s">
        <v>1452</v>
      </c>
      <c r="C1022">
        <v>1</v>
      </c>
      <c r="F1022">
        <v>1</v>
      </c>
      <c r="H1022">
        <v>1</v>
      </c>
      <c r="I1022">
        <f>3*Merge7[[#This Row],[PRCount_W1]]+Merge7[[#This Row],[IssueCount_W1]]+Merge7[[#This Row],[CommitCount_W1]]</f>
        <v>1</v>
      </c>
      <c r="J1022">
        <f>3*Merge7[[#This Row],[PRCountW2]]+Merge7[[#This Row],[IssueCountW2]]+Merge7[[#This Row],[CommitCountW2]]</f>
        <v>1</v>
      </c>
      <c r="K102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Contributor</v>
      </c>
      <c r="L1022">
        <f>SUM(Merge7[[#This Row],[PRCount_W1]:[CommitCount_W1]])</f>
        <v>1</v>
      </c>
      <c r="M1022">
        <f>SUM(Merge7[[#This Row],[PRCountW2]:[CommitCountW2]])</f>
        <v>1</v>
      </c>
    </row>
    <row r="1023" spans="1:13" x14ac:dyDescent="0.35">
      <c r="A1023" t="s">
        <v>1872</v>
      </c>
      <c r="C1023">
        <v>1</v>
      </c>
      <c r="F1023">
        <v>1</v>
      </c>
      <c r="H1023">
        <v>0</v>
      </c>
      <c r="I1023">
        <f>3*Merge7[[#This Row],[PRCount_W1]]+Merge7[[#This Row],[IssueCount_W1]]+Merge7[[#This Row],[CommitCount_W1]]</f>
        <v>1</v>
      </c>
      <c r="J1023">
        <f>3*Merge7[[#This Row],[PRCountW2]]+Merge7[[#This Row],[IssueCountW2]]+Merge7[[#This Row],[CommitCountW2]]</f>
        <v>1</v>
      </c>
      <c r="K102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1023">
        <f>SUM(Merge7[[#This Row],[PRCount_W1]:[CommitCount_W1]])</f>
        <v>1</v>
      </c>
      <c r="M1023">
        <f>SUM(Merge7[[#This Row],[PRCountW2]:[CommitCountW2]])</f>
        <v>1</v>
      </c>
    </row>
    <row r="1024" spans="1:13" x14ac:dyDescent="0.35">
      <c r="A1024" t="s">
        <v>1946</v>
      </c>
      <c r="C1024">
        <v>1</v>
      </c>
      <c r="F1024">
        <v>1</v>
      </c>
      <c r="H1024">
        <v>0</v>
      </c>
      <c r="I1024">
        <f>3*Merge7[[#This Row],[PRCount_W1]]+Merge7[[#This Row],[IssueCount_W1]]+Merge7[[#This Row],[CommitCount_W1]]</f>
        <v>1</v>
      </c>
      <c r="J1024">
        <f>3*Merge7[[#This Row],[PRCountW2]]+Merge7[[#This Row],[IssueCountW2]]+Merge7[[#This Row],[CommitCountW2]]</f>
        <v>1</v>
      </c>
      <c r="K102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1024">
        <f>SUM(Merge7[[#This Row],[PRCount_W1]:[CommitCount_W1]])</f>
        <v>1</v>
      </c>
      <c r="M1024">
        <f>SUM(Merge7[[#This Row],[PRCountW2]:[CommitCountW2]])</f>
        <v>1</v>
      </c>
    </row>
    <row r="1025" spans="1:13" x14ac:dyDescent="0.35">
      <c r="A1025" t="s">
        <v>1273</v>
      </c>
      <c r="C1025">
        <v>1</v>
      </c>
      <c r="F1025">
        <v>1</v>
      </c>
      <c r="H1025">
        <v>0</v>
      </c>
      <c r="I1025">
        <f>3*Merge7[[#This Row],[PRCount_W1]]+Merge7[[#This Row],[IssueCount_W1]]+Merge7[[#This Row],[CommitCount_W1]]</f>
        <v>1</v>
      </c>
      <c r="J1025">
        <f>3*Merge7[[#This Row],[PRCountW2]]+Merge7[[#This Row],[IssueCountW2]]+Merge7[[#This Row],[CommitCountW2]]</f>
        <v>1</v>
      </c>
      <c r="K102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1025">
        <f>SUM(Merge7[[#This Row],[PRCount_W1]:[CommitCount_W1]])</f>
        <v>1</v>
      </c>
      <c r="M1025">
        <f>SUM(Merge7[[#This Row],[PRCountW2]:[CommitCountW2]])</f>
        <v>1</v>
      </c>
    </row>
    <row r="1026" spans="1:13" x14ac:dyDescent="0.35">
      <c r="A1026" t="s">
        <v>1524</v>
      </c>
      <c r="C1026">
        <v>1</v>
      </c>
      <c r="F1026">
        <v>1</v>
      </c>
      <c r="H1026">
        <v>2</v>
      </c>
      <c r="I1026">
        <f>3*Merge7[[#This Row],[PRCount_W1]]+Merge7[[#This Row],[IssueCount_W1]]+Merge7[[#This Row],[CommitCount_W1]]</f>
        <v>1</v>
      </c>
      <c r="J1026">
        <f>3*Merge7[[#This Row],[PRCountW2]]+Merge7[[#This Row],[IssueCountW2]]+Merge7[[#This Row],[CommitCountW2]]</f>
        <v>1</v>
      </c>
      <c r="K102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Unknown</v>
      </c>
      <c r="L1026">
        <f>SUM(Merge7[[#This Row],[PRCount_W1]:[CommitCount_W1]])</f>
        <v>1</v>
      </c>
      <c r="M1026">
        <f>SUM(Merge7[[#This Row],[PRCountW2]:[CommitCountW2]])</f>
        <v>1</v>
      </c>
    </row>
    <row r="1027" spans="1:13" x14ac:dyDescent="0.35">
      <c r="A1027" t="s">
        <v>1296</v>
      </c>
      <c r="C1027">
        <v>1</v>
      </c>
      <c r="F1027">
        <v>1</v>
      </c>
      <c r="H1027">
        <v>0</v>
      </c>
      <c r="I1027">
        <f>3*Merge7[[#This Row],[PRCount_W1]]+Merge7[[#This Row],[IssueCount_W1]]+Merge7[[#This Row],[CommitCount_W1]]</f>
        <v>1</v>
      </c>
      <c r="J1027">
        <f>3*Merge7[[#This Row],[PRCountW2]]+Merge7[[#This Row],[IssueCountW2]]+Merge7[[#This Row],[CommitCountW2]]</f>
        <v>1</v>
      </c>
      <c r="K102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1027">
        <f>SUM(Merge7[[#This Row],[PRCount_W1]:[CommitCount_W1]])</f>
        <v>1</v>
      </c>
      <c r="M1027">
        <f>SUM(Merge7[[#This Row],[PRCountW2]:[CommitCountW2]])</f>
        <v>1</v>
      </c>
    </row>
    <row r="1028" spans="1:13" x14ac:dyDescent="0.35">
      <c r="A1028" t="s">
        <v>1913</v>
      </c>
      <c r="C1028">
        <v>1</v>
      </c>
      <c r="F1028">
        <v>1</v>
      </c>
      <c r="H1028">
        <v>1</v>
      </c>
      <c r="I1028">
        <f>3*Merge7[[#This Row],[PRCount_W1]]+Merge7[[#This Row],[IssueCount_W1]]+Merge7[[#This Row],[CommitCount_W1]]</f>
        <v>1</v>
      </c>
      <c r="J1028">
        <f>3*Merge7[[#This Row],[PRCountW2]]+Merge7[[#This Row],[IssueCountW2]]+Merge7[[#This Row],[CommitCountW2]]</f>
        <v>1</v>
      </c>
      <c r="K102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Contributor</v>
      </c>
      <c r="L1028">
        <f>SUM(Merge7[[#This Row],[PRCount_W1]:[CommitCount_W1]])</f>
        <v>1</v>
      </c>
      <c r="M1028">
        <f>SUM(Merge7[[#This Row],[PRCountW2]:[CommitCountW2]])</f>
        <v>1</v>
      </c>
    </row>
    <row r="1029" spans="1:13" x14ac:dyDescent="0.35">
      <c r="A1029" t="s">
        <v>1339</v>
      </c>
      <c r="C1029">
        <v>1</v>
      </c>
      <c r="F1029">
        <v>1</v>
      </c>
      <c r="H1029">
        <v>0</v>
      </c>
      <c r="I1029">
        <f>3*Merge7[[#This Row],[PRCount_W1]]+Merge7[[#This Row],[IssueCount_W1]]+Merge7[[#This Row],[CommitCount_W1]]</f>
        <v>1</v>
      </c>
      <c r="J1029">
        <f>3*Merge7[[#This Row],[PRCountW2]]+Merge7[[#This Row],[IssueCountW2]]+Merge7[[#This Row],[CommitCountW2]]</f>
        <v>1</v>
      </c>
      <c r="K102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1029">
        <f>SUM(Merge7[[#This Row],[PRCount_W1]:[CommitCount_W1]])</f>
        <v>1</v>
      </c>
      <c r="M1029">
        <f>SUM(Merge7[[#This Row],[PRCountW2]:[CommitCountW2]])</f>
        <v>1</v>
      </c>
    </row>
    <row r="1030" spans="1:13" x14ac:dyDescent="0.35">
      <c r="A1030" t="s">
        <v>1344</v>
      </c>
      <c r="C1030">
        <v>1</v>
      </c>
      <c r="F1030">
        <v>1</v>
      </c>
      <c r="H1030">
        <v>1</v>
      </c>
      <c r="I1030">
        <f>3*Merge7[[#This Row],[PRCount_W1]]+Merge7[[#This Row],[IssueCount_W1]]+Merge7[[#This Row],[CommitCount_W1]]</f>
        <v>1</v>
      </c>
      <c r="J1030">
        <f>3*Merge7[[#This Row],[PRCountW2]]+Merge7[[#This Row],[IssueCountW2]]+Merge7[[#This Row],[CommitCountW2]]</f>
        <v>1</v>
      </c>
      <c r="K103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Contributor</v>
      </c>
      <c r="L1030">
        <f>SUM(Merge7[[#This Row],[PRCount_W1]:[CommitCount_W1]])</f>
        <v>1</v>
      </c>
      <c r="M1030">
        <f>SUM(Merge7[[#This Row],[PRCountW2]:[CommitCountW2]])</f>
        <v>1</v>
      </c>
    </row>
    <row r="1031" spans="1:13" x14ac:dyDescent="0.35">
      <c r="A1031" t="s">
        <v>1353</v>
      </c>
      <c r="C1031">
        <v>1</v>
      </c>
      <c r="F1031">
        <v>1</v>
      </c>
      <c r="H1031">
        <v>0</v>
      </c>
      <c r="I1031">
        <f>3*Merge7[[#This Row],[PRCount_W1]]+Merge7[[#This Row],[IssueCount_W1]]+Merge7[[#This Row],[CommitCount_W1]]</f>
        <v>1</v>
      </c>
      <c r="J1031">
        <f>3*Merge7[[#This Row],[PRCountW2]]+Merge7[[#This Row],[IssueCountW2]]+Merge7[[#This Row],[CommitCountW2]]</f>
        <v>1</v>
      </c>
      <c r="K103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1031">
        <f>SUM(Merge7[[#This Row],[PRCount_W1]:[CommitCount_W1]])</f>
        <v>1</v>
      </c>
      <c r="M1031">
        <f>SUM(Merge7[[#This Row],[PRCountW2]:[CommitCountW2]])</f>
        <v>1</v>
      </c>
    </row>
    <row r="1032" spans="1:13" x14ac:dyDescent="0.35">
      <c r="A1032" t="s">
        <v>1612</v>
      </c>
      <c r="C1032">
        <v>1</v>
      </c>
      <c r="F1032">
        <v>1</v>
      </c>
      <c r="H1032">
        <v>0</v>
      </c>
      <c r="I1032">
        <f>3*Merge7[[#This Row],[PRCount_W1]]+Merge7[[#This Row],[IssueCount_W1]]+Merge7[[#This Row],[CommitCount_W1]]</f>
        <v>1</v>
      </c>
      <c r="J1032">
        <f>3*Merge7[[#This Row],[PRCountW2]]+Merge7[[#This Row],[IssueCountW2]]+Merge7[[#This Row],[CommitCountW2]]</f>
        <v>1</v>
      </c>
      <c r="K103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1032">
        <f>SUM(Merge7[[#This Row],[PRCount_W1]:[CommitCount_W1]])</f>
        <v>1</v>
      </c>
      <c r="M1032">
        <f>SUM(Merge7[[#This Row],[PRCountW2]:[CommitCountW2]])</f>
        <v>1</v>
      </c>
    </row>
    <row r="1033" spans="1:13" x14ac:dyDescent="0.35">
      <c r="A1033" t="s">
        <v>1672</v>
      </c>
      <c r="C1033">
        <v>1</v>
      </c>
      <c r="F1033">
        <v>1</v>
      </c>
      <c r="H1033">
        <v>0</v>
      </c>
      <c r="I1033">
        <f>3*Merge7[[#This Row],[PRCount_W1]]+Merge7[[#This Row],[IssueCount_W1]]+Merge7[[#This Row],[CommitCount_W1]]</f>
        <v>1</v>
      </c>
      <c r="J1033">
        <f>3*Merge7[[#This Row],[PRCountW2]]+Merge7[[#This Row],[IssueCountW2]]+Merge7[[#This Row],[CommitCountW2]]</f>
        <v>1</v>
      </c>
      <c r="K103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1033">
        <f>SUM(Merge7[[#This Row],[PRCount_W1]:[CommitCount_W1]])</f>
        <v>1</v>
      </c>
      <c r="M1033">
        <f>SUM(Merge7[[#This Row],[PRCountW2]:[CommitCountW2]])</f>
        <v>1</v>
      </c>
    </row>
    <row r="1034" spans="1:13" x14ac:dyDescent="0.35">
      <c r="A1034" t="s">
        <v>1744</v>
      </c>
      <c r="C1034">
        <v>1</v>
      </c>
      <c r="F1034">
        <v>1</v>
      </c>
      <c r="H1034">
        <v>1</v>
      </c>
      <c r="I1034">
        <f>3*Merge7[[#This Row],[PRCount_W1]]+Merge7[[#This Row],[IssueCount_W1]]+Merge7[[#This Row],[CommitCount_W1]]</f>
        <v>1</v>
      </c>
      <c r="J1034">
        <f>3*Merge7[[#This Row],[PRCountW2]]+Merge7[[#This Row],[IssueCountW2]]+Merge7[[#This Row],[CommitCountW2]]</f>
        <v>1</v>
      </c>
      <c r="K103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Contributor</v>
      </c>
      <c r="L1034">
        <f>SUM(Merge7[[#This Row],[PRCount_W1]:[CommitCount_W1]])</f>
        <v>1</v>
      </c>
      <c r="M1034">
        <f>SUM(Merge7[[#This Row],[PRCountW2]:[CommitCountW2]])</f>
        <v>1</v>
      </c>
    </row>
    <row r="1035" spans="1:13" x14ac:dyDescent="0.35">
      <c r="A1035" t="s">
        <v>2162</v>
      </c>
      <c r="D1035">
        <v>1</v>
      </c>
      <c r="G1035">
        <v>1</v>
      </c>
      <c r="H1035">
        <v>1</v>
      </c>
      <c r="I1035">
        <f>3*Merge7[[#This Row],[PRCount_W1]]+Merge7[[#This Row],[IssueCount_W1]]+Merge7[[#This Row],[CommitCount_W1]]</f>
        <v>1</v>
      </c>
      <c r="J1035">
        <f>3*Merge7[[#This Row],[PRCountW2]]+Merge7[[#This Row],[IssueCountW2]]+Merge7[[#This Row],[CommitCountW2]]</f>
        <v>1</v>
      </c>
      <c r="K103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Contributor</v>
      </c>
      <c r="L1035">
        <f>SUM(Merge7[[#This Row],[PRCount_W1]:[CommitCount_W1]])</f>
        <v>1</v>
      </c>
      <c r="M1035">
        <f>SUM(Merge7[[#This Row],[PRCountW2]:[CommitCountW2]])</f>
        <v>1</v>
      </c>
    </row>
    <row r="1036" spans="1:13" x14ac:dyDescent="0.35">
      <c r="A1036" t="s">
        <v>2199</v>
      </c>
      <c r="D1036">
        <v>1</v>
      </c>
      <c r="E1036">
        <v>1</v>
      </c>
      <c r="H1036">
        <v>0</v>
      </c>
      <c r="I1036">
        <f>3*Merge7[[#This Row],[PRCount_W1]]+Merge7[[#This Row],[IssueCount_W1]]+Merge7[[#This Row],[CommitCount_W1]]</f>
        <v>1</v>
      </c>
      <c r="J1036">
        <f>3*Merge7[[#This Row],[PRCountW2]]+Merge7[[#This Row],[IssueCountW2]]+Merge7[[#This Row],[CommitCountW2]]</f>
        <v>3</v>
      </c>
      <c r="K103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1036">
        <f>SUM(Merge7[[#This Row],[PRCount_W1]:[CommitCount_W1]])</f>
        <v>1</v>
      </c>
      <c r="M1036">
        <f>SUM(Merge7[[#This Row],[PRCountW2]:[CommitCountW2]])</f>
        <v>1</v>
      </c>
    </row>
    <row r="1037" spans="1:13" x14ac:dyDescent="0.35">
      <c r="A1037" t="s">
        <v>2200</v>
      </c>
      <c r="D1037">
        <v>1</v>
      </c>
      <c r="E1037">
        <v>1</v>
      </c>
      <c r="H1037">
        <v>0</v>
      </c>
      <c r="I1037">
        <f>3*Merge7[[#This Row],[PRCount_W1]]+Merge7[[#This Row],[IssueCount_W1]]+Merge7[[#This Row],[CommitCount_W1]]</f>
        <v>1</v>
      </c>
      <c r="J1037">
        <f>3*Merge7[[#This Row],[PRCountW2]]+Merge7[[#This Row],[IssueCountW2]]+Merge7[[#This Row],[CommitCountW2]]</f>
        <v>3</v>
      </c>
      <c r="K103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1037">
        <f>SUM(Merge7[[#This Row],[PRCount_W1]:[CommitCount_W1]])</f>
        <v>1</v>
      </c>
      <c r="M1037">
        <f>SUM(Merge7[[#This Row],[PRCountW2]:[CommitCountW2]])</f>
        <v>1</v>
      </c>
    </row>
    <row r="1038" spans="1:13" x14ac:dyDescent="0.35">
      <c r="A1038" t="s">
        <v>2220</v>
      </c>
      <c r="D1038">
        <v>1</v>
      </c>
      <c r="E1038">
        <v>1</v>
      </c>
      <c r="H1038">
        <v>0</v>
      </c>
      <c r="I1038">
        <f>3*Merge7[[#This Row],[PRCount_W1]]+Merge7[[#This Row],[IssueCount_W1]]+Merge7[[#This Row],[CommitCount_W1]]</f>
        <v>1</v>
      </c>
      <c r="J1038">
        <f>3*Merge7[[#This Row],[PRCountW2]]+Merge7[[#This Row],[IssueCountW2]]+Merge7[[#This Row],[CommitCountW2]]</f>
        <v>3</v>
      </c>
      <c r="K103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1038">
        <f>SUM(Merge7[[#This Row],[PRCount_W1]:[CommitCount_W1]])</f>
        <v>1</v>
      </c>
      <c r="M1038">
        <f>SUM(Merge7[[#This Row],[PRCountW2]:[CommitCountW2]])</f>
        <v>1</v>
      </c>
    </row>
    <row r="1039" spans="1:13" x14ac:dyDescent="0.35">
      <c r="A1039" t="s">
        <v>2230</v>
      </c>
      <c r="D1039">
        <v>1</v>
      </c>
      <c r="E1039">
        <v>1</v>
      </c>
      <c r="H1039">
        <v>1</v>
      </c>
      <c r="I1039">
        <f>3*Merge7[[#This Row],[PRCount_W1]]+Merge7[[#This Row],[IssueCount_W1]]+Merge7[[#This Row],[CommitCount_W1]]</f>
        <v>1</v>
      </c>
      <c r="J1039">
        <f>3*Merge7[[#This Row],[PRCountW2]]+Merge7[[#This Row],[IssueCountW2]]+Merge7[[#This Row],[CommitCountW2]]</f>
        <v>3</v>
      </c>
      <c r="K103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Contributor</v>
      </c>
      <c r="L1039">
        <f>SUM(Merge7[[#This Row],[PRCount_W1]:[CommitCount_W1]])</f>
        <v>1</v>
      </c>
      <c r="M1039">
        <f>SUM(Merge7[[#This Row],[PRCountW2]:[CommitCountW2]])</f>
        <v>1</v>
      </c>
    </row>
    <row r="1040" spans="1:13" x14ac:dyDescent="0.35">
      <c r="A1040" t="s">
        <v>2232</v>
      </c>
      <c r="D1040">
        <v>1</v>
      </c>
      <c r="E1040">
        <v>1</v>
      </c>
      <c r="H1040">
        <v>0</v>
      </c>
      <c r="I1040">
        <f>3*Merge7[[#This Row],[PRCount_W1]]+Merge7[[#This Row],[IssueCount_W1]]+Merge7[[#This Row],[CommitCount_W1]]</f>
        <v>1</v>
      </c>
      <c r="J1040">
        <f>3*Merge7[[#This Row],[PRCountW2]]+Merge7[[#This Row],[IssueCountW2]]+Merge7[[#This Row],[CommitCountW2]]</f>
        <v>3</v>
      </c>
      <c r="K104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1040">
        <f>SUM(Merge7[[#This Row],[PRCount_W1]:[CommitCount_W1]])</f>
        <v>1</v>
      </c>
      <c r="M1040">
        <f>SUM(Merge7[[#This Row],[PRCountW2]:[CommitCountW2]])</f>
        <v>1</v>
      </c>
    </row>
    <row r="1041" spans="1:13" x14ac:dyDescent="0.35">
      <c r="A1041" t="s">
        <v>2236</v>
      </c>
      <c r="D1041">
        <v>1</v>
      </c>
      <c r="G1041">
        <v>1</v>
      </c>
      <c r="H1041">
        <v>1</v>
      </c>
      <c r="I1041">
        <f>3*Merge7[[#This Row],[PRCount_W1]]+Merge7[[#This Row],[IssueCount_W1]]+Merge7[[#This Row],[CommitCount_W1]]</f>
        <v>1</v>
      </c>
      <c r="J1041">
        <f>3*Merge7[[#This Row],[PRCountW2]]+Merge7[[#This Row],[IssueCountW2]]+Merge7[[#This Row],[CommitCountW2]]</f>
        <v>1</v>
      </c>
      <c r="K104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Contributor</v>
      </c>
      <c r="L1041">
        <f>SUM(Merge7[[#This Row],[PRCount_W1]:[CommitCount_W1]])</f>
        <v>1</v>
      </c>
      <c r="M1041">
        <f>SUM(Merge7[[#This Row],[PRCountW2]:[CommitCountW2]])</f>
        <v>1</v>
      </c>
    </row>
    <row r="1042" spans="1:13" x14ac:dyDescent="0.35">
      <c r="A1042" t="s">
        <v>2267</v>
      </c>
      <c r="D1042">
        <v>1</v>
      </c>
      <c r="E1042">
        <v>1</v>
      </c>
      <c r="H1042">
        <v>0</v>
      </c>
      <c r="I1042">
        <f>3*Merge7[[#This Row],[PRCount_W1]]+Merge7[[#This Row],[IssueCount_W1]]+Merge7[[#This Row],[CommitCount_W1]]</f>
        <v>1</v>
      </c>
      <c r="J1042">
        <f>3*Merge7[[#This Row],[PRCountW2]]+Merge7[[#This Row],[IssueCountW2]]+Merge7[[#This Row],[CommitCountW2]]</f>
        <v>3</v>
      </c>
      <c r="K104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1042">
        <f>SUM(Merge7[[#This Row],[PRCount_W1]:[CommitCount_W1]])</f>
        <v>1</v>
      </c>
      <c r="M1042">
        <f>SUM(Merge7[[#This Row],[PRCountW2]:[CommitCountW2]])</f>
        <v>1</v>
      </c>
    </row>
    <row r="1043" spans="1:13" x14ac:dyDescent="0.35">
      <c r="A1043" t="s">
        <v>2270</v>
      </c>
      <c r="D1043">
        <v>1</v>
      </c>
      <c r="E1043">
        <v>1</v>
      </c>
      <c r="H1043">
        <v>0</v>
      </c>
      <c r="I1043">
        <f>3*Merge7[[#This Row],[PRCount_W1]]+Merge7[[#This Row],[IssueCount_W1]]+Merge7[[#This Row],[CommitCount_W1]]</f>
        <v>1</v>
      </c>
      <c r="J1043">
        <f>3*Merge7[[#This Row],[PRCountW2]]+Merge7[[#This Row],[IssueCountW2]]+Merge7[[#This Row],[CommitCountW2]]</f>
        <v>3</v>
      </c>
      <c r="K104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1043">
        <f>SUM(Merge7[[#This Row],[PRCount_W1]:[CommitCount_W1]])</f>
        <v>1</v>
      </c>
      <c r="M1043">
        <f>SUM(Merge7[[#This Row],[PRCountW2]:[CommitCountW2]])</f>
        <v>1</v>
      </c>
    </row>
    <row r="1044" spans="1:13" x14ac:dyDescent="0.35">
      <c r="A1044" t="s">
        <v>2271</v>
      </c>
      <c r="D1044">
        <v>1</v>
      </c>
      <c r="E1044">
        <v>1</v>
      </c>
      <c r="H1044">
        <v>0</v>
      </c>
      <c r="I1044">
        <f>3*Merge7[[#This Row],[PRCount_W1]]+Merge7[[#This Row],[IssueCount_W1]]+Merge7[[#This Row],[CommitCount_W1]]</f>
        <v>1</v>
      </c>
      <c r="J1044">
        <f>3*Merge7[[#This Row],[PRCountW2]]+Merge7[[#This Row],[IssueCountW2]]+Merge7[[#This Row],[CommitCountW2]]</f>
        <v>3</v>
      </c>
      <c r="K104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Occasional Newcomer</v>
      </c>
      <c r="L1044">
        <f>SUM(Merge7[[#This Row],[PRCount_W1]:[CommitCount_W1]])</f>
        <v>1</v>
      </c>
      <c r="M1044">
        <f>SUM(Merge7[[#This Row],[PRCountW2]:[CommitCountW2]])</f>
        <v>1</v>
      </c>
    </row>
    <row r="1045" spans="1:13" x14ac:dyDescent="0.35">
      <c r="A1045" t="s">
        <v>4448</v>
      </c>
      <c r="F1045">
        <v>1</v>
      </c>
      <c r="H1045">
        <v>0</v>
      </c>
      <c r="I1045">
        <f>3*Merge7[[#This Row],[PRCount_W1]]+Merge7[[#This Row],[IssueCount_W1]]+Merge7[[#This Row],[CommitCount_W1]]</f>
        <v>0</v>
      </c>
      <c r="J1045">
        <f>3*Merge7[[#This Row],[PRCountW2]]+Merge7[[#This Row],[IssueCountW2]]+Merge7[[#This Row],[CommitCountW2]]</f>
        <v>1</v>
      </c>
      <c r="K104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045">
        <f>SUM(Merge7[[#This Row],[PRCount_W1]:[CommitCount_W1]])</f>
        <v>0</v>
      </c>
      <c r="M1045">
        <f>SUM(Merge7[[#This Row],[PRCountW2]:[CommitCountW2]])</f>
        <v>1</v>
      </c>
    </row>
    <row r="1046" spans="1:13" x14ac:dyDescent="0.35">
      <c r="A1046" t="s">
        <v>1958</v>
      </c>
      <c r="F1046">
        <v>1</v>
      </c>
      <c r="H1046">
        <v>0</v>
      </c>
      <c r="I1046">
        <f>3*Merge7[[#This Row],[PRCount_W1]]+Merge7[[#This Row],[IssueCount_W1]]+Merge7[[#This Row],[CommitCount_W1]]</f>
        <v>0</v>
      </c>
      <c r="J1046">
        <f>3*Merge7[[#This Row],[PRCountW2]]+Merge7[[#This Row],[IssueCountW2]]+Merge7[[#This Row],[CommitCountW2]]</f>
        <v>1</v>
      </c>
      <c r="K104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046">
        <f>SUM(Merge7[[#This Row],[PRCount_W1]:[CommitCount_W1]])</f>
        <v>0</v>
      </c>
      <c r="M1046">
        <f>SUM(Merge7[[#This Row],[PRCountW2]:[CommitCountW2]])</f>
        <v>1</v>
      </c>
    </row>
    <row r="1047" spans="1:13" x14ac:dyDescent="0.35">
      <c r="A1047" t="s">
        <v>1959</v>
      </c>
      <c r="F1047">
        <v>1</v>
      </c>
      <c r="H1047">
        <v>0</v>
      </c>
      <c r="I1047">
        <f>3*Merge7[[#This Row],[PRCount_W1]]+Merge7[[#This Row],[IssueCount_W1]]+Merge7[[#This Row],[CommitCount_W1]]</f>
        <v>0</v>
      </c>
      <c r="J1047">
        <f>3*Merge7[[#This Row],[PRCountW2]]+Merge7[[#This Row],[IssueCountW2]]+Merge7[[#This Row],[CommitCountW2]]</f>
        <v>1</v>
      </c>
      <c r="K104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047">
        <f>SUM(Merge7[[#This Row],[PRCount_W1]:[CommitCount_W1]])</f>
        <v>0</v>
      </c>
      <c r="M1047">
        <f>SUM(Merge7[[#This Row],[PRCountW2]:[CommitCountW2]])</f>
        <v>1</v>
      </c>
    </row>
    <row r="1048" spans="1:13" x14ac:dyDescent="0.35">
      <c r="A1048" t="s">
        <v>1960</v>
      </c>
      <c r="F1048">
        <v>1</v>
      </c>
      <c r="H1048">
        <v>0</v>
      </c>
      <c r="I1048">
        <f>3*Merge7[[#This Row],[PRCount_W1]]+Merge7[[#This Row],[IssueCount_W1]]+Merge7[[#This Row],[CommitCount_W1]]</f>
        <v>0</v>
      </c>
      <c r="J1048">
        <f>3*Merge7[[#This Row],[PRCountW2]]+Merge7[[#This Row],[IssueCountW2]]+Merge7[[#This Row],[CommitCountW2]]</f>
        <v>1</v>
      </c>
      <c r="K104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048">
        <f>SUM(Merge7[[#This Row],[PRCount_W1]:[CommitCount_W1]])</f>
        <v>0</v>
      </c>
      <c r="M1048">
        <f>SUM(Merge7[[#This Row],[PRCountW2]:[CommitCountW2]])</f>
        <v>1</v>
      </c>
    </row>
    <row r="1049" spans="1:13" x14ac:dyDescent="0.35">
      <c r="A1049" t="s">
        <v>1961</v>
      </c>
      <c r="F1049">
        <v>1</v>
      </c>
      <c r="H1049">
        <v>0</v>
      </c>
      <c r="I1049">
        <f>3*Merge7[[#This Row],[PRCount_W1]]+Merge7[[#This Row],[IssueCount_W1]]+Merge7[[#This Row],[CommitCount_W1]]</f>
        <v>0</v>
      </c>
      <c r="J1049">
        <f>3*Merge7[[#This Row],[PRCountW2]]+Merge7[[#This Row],[IssueCountW2]]+Merge7[[#This Row],[CommitCountW2]]</f>
        <v>1</v>
      </c>
      <c r="K104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049">
        <f>SUM(Merge7[[#This Row],[PRCount_W1]:[CommitCount_W1]])</f>
        <v>0</v>
      </c>
      <c r="M1049">
        <f>SUM(Merge7[[#This Row],[PRCountW2]:[CommitCountW2]])</f>
        <v>1</v>
      </c>
    </row>
    <row r="1050" spans="1:13" x14ac:dyDescent="0.35">
      <c r="A1050" t="s">
        <v>1962</v>
      </c>
      <c r="F1050">
        <v>1</v>
      </c>
      <c r="H1050">
        <v>0</v>
      </c>
      <c r="I1050">
        <f>3*Merge7[[#This Row],[PRCount_W1]]+Merge7[[#This Row],[IssueCount_W1]]+Merge7[[#This Row],[CommitCount_W1]]</f>
        <v>0</v>
      </c>
      <c r="J1050">
        <f>3*Merge7[[#This Row],[PRCountW2]]+Merge7[[#This Row],[IssueCountW2]]+Merge7[[#This Row],[CommitCountW2]]</f>
        <v>1</v>
      </c>
      <c r="K105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050">
        <f>SUM(Merge7[[#This Row],[PRCount_W1]:[CommitCount_W1]])</f>
        <v>0</v>
      </c>
      <c r="M1050">
        <f>SUM(Merge7[[#This Row],[PRCountW2]:[CommitCountW2]])</f>
        <v>1</v>
      </c>
    </row>
    <row r="1051" spans="1:13" x14ac:dyDescent="0.35">
      <c r="A1051" t="s">
        <v>1963</v>
      </c>
      <c r="F1051">
        <v>1</v>
      </c>
      <c r="H1051">
        <v>0</v>
      </c>
      <c r="I1051">
        <f>3*Merge7[[#This Row],[PRCount_W1]]+Merge7[[#This Row],[IssueCount_W1]]+Merge7[[#This Row],[CommitCount_W1]]</f>
        <v>0</v>
      </c>
      <c r="J1051">
        <f>3*Merge7[[#This Row],[PRCountW2]]+Merge7[[#This Row],[IssueCountW2]]+Merge7[[#This Row],[CommitCountW2]]</f>
        <v>1</v>
      </c>
      <c r="K105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051">
        <f>SUM(Merge7[[#This Row],[PRCount_W1]:[CommitCount_W1]])</f>
        <v>0</v>
      </c>
      <c r="M1051">
        <f>SUM(Merge7[[#This Row],[PRCountW2]:[CommitCountW2]])</f>
        <v>1</v>
      </c>
    </row>
    <row r="1052" spans="1:13" x14ac:dyDescent="0.35">
      <c r="A1052" t="s">
        <v>1964</v>
      </c>
      <c r="F1052">
        <v>1</v>
      </c>
      <c r="H1052">
        <v>0</v>
      </c>
      <c r="I1052">
        <f>3*Merge7[[#This Row],[PRCount_W1]]+Merge7[[#This Row],[IssueCount_W1]]+Merge7[[#This Row],[CommitCount_W1]]</f>
        <v>0</v>
      </c>
      <c r="J1052">
        <f>3*Merge7[[#This Row],[PRCountW2]]+Merge7[[#This Row],[IssueCountW2]]+Merge7[[#This Row],[CommitCountW2]]</f>
        <v>1</v>
      </c>
      <c r="K105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052">
        <f>SUM(Merge7[[#This Row],[PRCount_W1]:[CommitCount_W1]])</f>
        <v>0</v>
      </c>
      <c r="M1052">
        <f>SUM(Merge7[[#This Row],[PRCountW2]:[CommitCountW2]])</f>
        <v>1</v>
      </c>
    </row>
    <row r="1053" spans="1:13" x14ac:dyDescent="0.35">
      <c r="A1053" t="s">
        <v>1965</v>
      </c>
      <c r="F1053">
        <v>1</v>
      </c>
      <c r="H1053">
        <v>0</v>
      </c>
      <c r="I1053">
        <f>3*Merge7[[#This Row],[PRCount_W1]]+Merge7[[#This Row],[IssueCount_W1]]+Merge7[[#This Row],[CommitCount_W1]]</f>
        <v>0</v>
      </c>
      <c r="J1053">
        <f>3*Merge7[[#This Row],[PRCountW2]]+Merge7[[#This Row],[IssueCountW2]]+Merge7[[#This Row],[CommitCountW2]]</f>
        <v>1</v>
      </c>
      <c r="K105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053">
        <f>SUM(Merge7[[#This Row],[PRCount_W1]:[CommitCount_W1]])</f>
        <v>0</v>
      </c>
      <c r="M1053">
        <f>SUM(Merge7[[#This Row],[PRCountW2]:[CommitCountW2]])</f>
        <v>1</v>
      </c>
    </row>
    <row r="1054" spans="1:13" x14ac:dyDescent="0.35">
      <c r="A1054" t="s">
        <v>1967</v>
      </c>
      <c r="F1054">
        <v>1</v>
      </c>
      <c r="H1054">
        <v>0</v>
      </c>
      <c r="I1054">
        <f>3*Merge7[[#This Row],[PRCount_W1]]+Merge7[[#This Row],[IssueCount_W1]]+Merge7[[#This Row],[CommitCount_W1]]</f>
        <v>0</v>
      </c>
      <c r="J1054">
        <f>3*Merge7[[#This Row],[PRCountW2]]+Merge7[[#This Row],[IssueCountW2]]+Merge7[[#This Row],[CommitCountW2]]</f>
        <v>1</v>
      </c>
      <c r="K105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054">
        <f>SUM(Merge7[[#This Row],[PRCount_W1]:[CommitCount_W1]])</f>
        <v>0</v>
      </c>
      <c r="M1054">
        <f>SUM(Merge7[[#This Row],[PRCountW2]:[CommitCountW2]])</f>
        <v>1</v>
      </c>
    </row>
    <row r="1055" spans="1:13" x14ac:dyDescent="0.35">
      <c r="A1055" t="s">
        <v>1968</v>
      </c>
      <c r="F1055">
        <v>1</v>
      </c>
      <c r="H1055">
        <v>0</v>
      </c>
      <c r="I1055">
        <f>3*Merge7[[#This Row],[PRCount_W1]]+Merge7[[#This Row],[IssueCount_W1]]+Merge7[[#This Row],[CommitCount_W1]]</f>
        <v>0</v>
      </c>
      <c r="J1055">
        <f>3*Merge7[[#This Row],[PRCountW2]]+Merge7[[#This Row],[IssueCountW2]]+Merge7[[#This Row],[CommitCountW2]]</f>
        <v>1</v>
      </c>
      <c r="K105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055">
        <f>SUM(Merge7[[#This Row],[PRCount_W1]:[CommitCount_W1]])</f>
        <v>0</v>
      </c>
      <c r="M1055">
        <f>SUM(Merge7[[#This Row],[PRCountW2]:[CommitCountW2]])</f>
        <v>1</v>
      </c>
    </row>
    <row r="1056" spans="1:13" x14ac:dyDescent="0.35">
      <c r="A1056" t="s">
        <v>1969</v>
      </c>
      <c r="F1056">
        <v>1</v>
      </c>
      <c r="H1056">
        <v>0</v>
      </c>
      <c r="I1056">
        <f>3*Merge7[[#This Row],[PRCount_W1]]+Merge7[[#This Row],[IssueCount_W1]]+Merge7[[#This Row],[CommitCount_W1]]</f>
        <v>0</v>
      </c>
      <c r="J1056">
        <f>3*Merge7[[#This Row],[PRCountW2]]+Merge7[[#This Row],[IssueCountW2]]+Merge7[[#This Row],[CommitCountW2]]</f>
        <v>1</v>
      </c>
      <c r="K105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056">
        <f>SUM(Merge7[[#This Row],[PRCount_W1]:[CommitCount_W1]])</f>
        <v>0</v>
      </c>
      <c r="M1056">
        <f>SUM(Merge7[[#This Row],[PRCountW2]:[CommitCountW2]])</f>
        <v>1</v>
      </c>
    </row>
    <row r="1057" spans="1:13" x14ac:dyDescent="0.35">
      <c r="A1057" t="s">
        <v>1970</v>
      </c>
      <c r="F1057">
        <v>1</v>
      </c>
      <c r="H1057">
        <v>0</v>
      </c>
      <c r="I1057">
        <f>3*Merge7[[#This Row],[PRCount_W1]]+Merge7[[#This Row],[IssueCount_W1]]+Merge7[[#This Row],[CommitCount_W1]]</f>
        <v>0</v>
      </c>
      <c r="J1057">
        <f>3*Merge7[[#This Row],[PRCountW2]]+Merge7[[#This Row],[IssueCountW2]]+Merge7[[#This Row],[CommitCountW2]]</f>
        <v>1</v>
      </c>
      <c r="K105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057">
        <f>SUM(Merge7[[#This Row],[PRCount_W1]:[CommitCount_W1]])</f>
        <v>0</v>
      </c>
      <c r="M1057">
        <f>SUM(Merge7[[#This Row],[PRCountW2]:[CommitCountW2]])</f>
        <v>1</v>
      </c>
    </row>
    <row r="1058" spans="1:13" x14ac:dyDescent="0.35">
      <c r="A1058" t="s">
        <v>1971</v>
      </c>
      <c r="F1058">
        <v>1</v>
      </c>
      <c r="H1058">
        <v>0</v>
      </c>
      <c r="I1058">
        <f>3*Merge7[[#This Row],[PRCount_W1]]+Merge7[[#This Row],[IssueCount_W1]]+Merge7[[#This Row],[CommitCount_W1]]</f>
        <v>0</v>
      </c>
      <c r="J1058">
        <f>3*Merge7[[#This Row],[PRCountW2]]+Merge7[[#This Row],[IssueCountW2]]+Merge7[[#This Row],[CommitCountW2]]</f>
        <v>1</v>
      </c>
      <c r="K105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058">
        <f>SUM(Merge7[[#This Row],[PRCount_W1]:[CommitCount_W1]])</f>
        <v>0</v>
      </c>
      <c r="M1058">
        <f>SUM(Merge7[[#This Row],[PRCountW2]:[CommitCountW2]])</f>
        <v>1</v>
      </c>
    </row>
    <row r="1059" spans="1:13" x14ac:dyDescent="0.35">
      <c r="A1059" t="s">
        <v>1972</v>
      </c>
      <c r="F1059">
        <v>1</v>
      </c>
      <c r="H1059">
        <v>0</v>
      </c>
      <c r="I1059">
        <f>3*Merge7[[#This Row],[PRCount_W1]]+Merge7[[#This Row],[IssueCount_W1]]+Merge7[[#This Row],[CommitCount_W1]]</f>
        <v>0</v>
      </c>
      <c r="J1059">
        <f>3*Merge7[[#This Row],[PRCountW2]]+Merge7[[#This Row],[IssueCountW2]]+Merge7[[#This Row],[CommitCountW2]]</f>
        <v>1</v>
      </c>
      <c r="K105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059">
        <f>SUM(Merge7[[#This Row],[PRCount_W1]:[CommitCount_W1]])</f>
        <v>0</v>
      </c>
      <c r="M1059">
        <f>SUM(Merge7[[#This Row],[PRCountW2]:[CommitCountW2]])</f>
        <v>1</v>
      </c>
    </row>
    <row r="1060" spans="1:13" x14ac:dyDescent="0.35">
      <c r="A1060" t="s">
        <v>1973</v>
      </c>
      <c r="F1060">
        <v>1</v>
      </c>
      <c r="H1060">
        <v>0</v>
      </c>
      <c r="I1060">
        <f>3*Merge7[[#This Row],[PRCount_W1]]+Merge7[[#This Row],[IssueCount_W1]]+Merge7[[#This Row],[CommitCount_W1]]</f>
        <v>0</v>
      </c>
      <c r="J1060">
        <f>3*Merge7[[#This Row],[PRCountW2]]+Merge7[[#This Row],[IssueCountW2]]+Merge7[[#This Row],[CommitCountW2]]</f>
        <v>1</v>
      </c>
      <c r="K106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060">
        <f>SUM(Merge7[[#This Row],[PRCount_W1]:[CommitCount_W1]])</f>
        <v>0</v>
      </c>
      <c r="M1060">
        <f>SUM(Merge7[[#This Row],[PRCountW2]:[CommitCountW2]])</f>
        <v>1</v>
      </c>
    </row>
    <row r="1061" spans="1:13" x14ac:dyDescent="0.35">
      <c r="A1061" t="s">
        <v>1974</v>
      </c>
      <c r="F1061">
        <v>1</v>
      </c>
      <c r="H1061">
        <v>0</v>
      </c>
      <c r="I1061">
        <f>3*Merge7[[#This Row],[PRCount_W1]]+Merge7[[#This Row],[IssueCount_W1]]+Merge7[[#This Row],[CommitCount_W1]]</f>
        <v>0</v>
      </c>
      <c r="J1061">
        <f>3*Merge7[[#This Row],[PRCountW2]]+Merge7[[#This Row],[IssueCountW2]]+Merge7[[#This Row],[CommitCountW2]]</f>
        <v>1</v>
      </c>
      <c r="K106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061">
        <f>SUM(Merge7[[#This Row],[PRCount_W1]:[CommitCount_W1]])</f>
        <v>0</v>
      </c>
      <c r="M1061">
        <f>SUM(Merge7[[#This Row],[PRCountW2]:[CommitCountW2]])</f>
        <v>1</v>
      </c>
    </row>
    <row r="1062" spans="1:13" x14ac:dyDescent="0.35">
      <c r="A1062" t="s">
        <v>1975</v>
      </c>
      <c r="F1062">
        <v>1</v>
      </c>
      <c r="H1062">
        <v>0</v>
      </c>
      <c r="I1062">
        <f>3*Merge7[[#This Row],[PRCount_W1]]+Merge7[[#This Row],[IssueCount_W1]]+Merge7[[#This Row],[CommitCount_W1]]</f>
        <v>0</v>
      </c>
      <c r="J1062">
        <f>3*Merge7[[#This Row],[PRCountW2]]+Merge7[[#This Row],[IssueCountW2]]+Merge7[[#This Row],[CommitCountW2]]</f>
        <v>1</v>
      </c>
      <c r="K106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062">
        <f>SUM(Merge7[[#This Row],[PRCount_W1]:[CommitCount_W1]])</f>
        <v>0</v>
      </c>
      <c r="M1062">
        <f>SUM(Merge7[[#This Row],[PRCountW2]:[CommitCountW2]])</f>
        <v>1</v>
      </c>
    </row>
    <row r="1063" spans="1:13" x14ac:dyDescent="0.35">
      <c r="A1063" t="s">
        <v>1976</v>
      </c>
      <c r="F1063">
        <v>1</v>
      </c>
      <c r="H1063">
        <v>0</v>
      </c>
      <c r="I1063">
        <f>3*Merge7[[#This Row],[PRCount_W1]]+Merge7[[#This Row],[IssueCount_W1]]+Merge7[[#This Row],[CommitCount_W1]]</f>
        <v>0</v>
      </c>
      <c r="J1063">
        <f>3*Merge7[[#This Row],[PRCountW2]]+Merge7[[#This Row],[IssueCountW2]]+Merge7[[#This Row],[CommitCountW2]]</f>
        <v>1</v>
      </c>
      <c r="K106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063">
        <f>SUM(Merge7[[#This Row],[PRCount_W1]:[CommitCount_W1]])</f>
        <v>0</v>
      </c>
      <c r="M1063">
        <f>SUM(Merge7[[#This Row],[PRCountW2]:[CommitCountW2]])</f>
        <v>1</v>
      </c>
    </row>
    <row r="1064" spans="1:13" x14ac:dyDescent="0.35">
      <c r="A1064" t="s">
        <v>1977</v>
      </c>
      <c r="F1064">
        <v>1</v>
      </c>
      <c r="H1064">
        <v>0</v>
      </c>
      <c r="I1064">
        <f>3*Merge7[[#This Row],[PRCount_W1]]+Merge7[[#This Row],[IssueCount_W1]]+Merge7[[#This Row],[CommitCount_W1]]</f>
        <v>0</v>
      </c>
      <c r="J1064">
        <f>3*Merge7[[#This Row],[PRCountW2]]+Merge7[[#This Row],[IssueCountW2]]+Merge7[[#This Row],[CommitCountW2]]</f>
        <v>1</v>
      </c>
      <c r="K106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064">
        <f>SUM(Merge7[[#This Row],[PRCount_W1]:[CommitCount_W1]])</f>
        <v>0</v>
      </c>
      <c r="M1064">
        <f>SUM(Merge7[[#This Row],[PRCountW2]:[CommitCountW2]])</f>
        <v>1</v>
      </c>
    </row>
    <row r="1065" spans="1:13" x14ac:dyDescent="0.35">
      <c r="A1065" t="s">
        <v>2850</v>
      </c>
      <c r="F1065">
        <v>1</v>
      </c>
      <c r="H1065">
        <v>0</v>
      </c>
      <c r="I1065">
        <f>3*Merge7[[#This Row],[PRCount_W1]]+Merge7[[#This Row],[IssueCount_W1]]+Merge7[[#This Row],[CommitCount_W1]]</f>
        <v>0</v>
      </c>
      <c r="J1065">
        <f>3*Merge7[[#This Row],[PRCountW2]]+Merge7[[#This Row],[IssueCountW2]]+Merge7[[#This Row],[CommitCountW2]]</f>
        <v>1</v>
      </c>
      <c r="K106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065">
        <f>SUM(Merge7[[#This Row],[PRCount_W1]:[CommitCount_W1]])</f>
        <v>0</v>
      </c>
      <c r="M1065">
        <f>SUM(Merge7[[#This Row],[PRCountW2]:[CommitCountW2]])</f>
        <v>1</v>
      </c>
    </row>
    <row r="1066" spans="1:13" x14ac:dyDescent="0.35">
      <c r="A1066" t="s">
        <v>2851</v>
      </c>
      <c r="F1066">
        <v>1</v>
      </c>
      <c r="H1066">
        <v>0</v>
      </c>
      <c r="I1066">
        <f>3*Merge7[[#This Row],[PRCount_W1]]+Merge7[[#This Row],[IssueCount_W1]]+Merge7[[#This Row],[CommitCount_W1]]</f>
        <v>0</v>
      </c>
      <c r="J1066">
        <f>3*Merge7[[#This Row],[PRCountW2]]+Merge7[[#This Row],[IssueCountW2]]+Merge7[[#This Row],[CommitCountW2]]</f>
        <v>1</v>
      </c>
      <c r="K106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066">
        <f>SUM(Merge7[[#This Row],[PRCount_W1]:[CommitCount_W1]])</f>
        <v>0</v>
      </c>
      <c r="M1066">
        <f>SUM(Merge7[[#This Row],[PRCountW2]:[CommitCountW2]])</f>
        <v>1</v>
      </c>
    </row>
    <row r="1067" spans="1:13" x14ac:dyDescent="0.35">
      <c r="A1067" t="s">
        <v>2852</v>
      </c>
      <c r="F1067">
        <v>1</v>
      </c>
      <c r="H1067">
        <v>0</v>
      </c>
      <c r="I1067">
        <f>3*Merge7[[#This Row],[PRCount_W1]]+Merge7[[#This Row],[IssueCount_W1]]+Merge7[[#This Row],[CommitCount_W1]]</f>
        <v>0</v>
      </c>
      <c r="J1067">
        <f>3*Merge7[[#This Row],[PRCountW2]]+Merge7[[#This Row],[IssueCountW2]]+Merge7[[#This Row],[CommitCountW2]]</f>
        <v>1</v>
      </c>
      <c r="K106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067">
        <f>SUM(Merge7[[#This Row],[PRCount_W1]:[CommitCount_W1]])</f>
        <v>0</v>
      </c>
      <c r="M1067">
        <f>SUM(Merge7[[#This Row],[PRCountW2]:[CommitCountW2]])</f>
        <v>1</v>
      </c>
    </row>
    <row r="1068" spans="1:13" x14ac:dyDescent="0.35">
      <c r="A1068" t="s">
        <v>2853</v>
      </c>
      <c r="F1068">
        <v>1</v>
      </c>
      <c r="H1068">
        <v>0</v>
      </c>
      <c r="I1068">
        <f>3*Merge7[[#This Row],[PRCount_W1]]+Merge7[[#This Row],[IssueCount_W1]]+Merge7[[#This Row],[CommitCount_W1]]</f>
        <v>0</v>
      </c>
      <c r="J1068">
        <f>3*Merge7[[#This Row],[PRCountW2]]+Merge7[[#This Row],[IssueCountW2]]+Merge7[[#This Row],[CommitCountW2]]</f>
        <v>1</v>
      </c>
      <c r="K106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068">
        <f>SUM(Merge7[[#This Row],[PRCount_W1]:[CommitCount_W1]])</f>
        <v>0</v>
      </c>
      <c r="M1068">
        <f>SUM(Merge7[[#This Row],[PRCountW2]:[CommitCountW2]])</f>
        <v>1</v>
      </c>
    </row>
    <row r="1069" spans="1:13" x14ac:dyDescent="0.35">
      <c r="A1069" t="s">
        <v>2854</v>
      </c>
      <c r="F1069">
        <v>1</v>
      </c>
      <c r="H1069">
        <v>0</v>
      </c>
      <c r="I1069">
        <f>3*Merge7[[#This Row],[PRCount_W1]]+Merge7[[#This Row],[IssueCount_W1]]+Merge7[[#This Row],[CommitCount_W1]]</f>
        <v>0</v>
      </c>
      <c r="J1069">
        <f>3*Merge7[[#This Row],[PRCountW2]]+Merge7[[#This Row],[IssueCountW2]]+Merge7[[#This Row],[CommitCountW2]]</f>
        <v>1</v>
      </c>
      <c r="K106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069">
        <f>SUM(Merge7[[#This Row],[PRCount_W1]:[CommitCount_W1]])</f>
        <v>0</v>
      </c>
      <c r="M1069">
        <f>SUM(Merge7[[#This Row],[PRCountW2]:[CommitCountW2]])</f>
        <v>1</v>
      </c>
    </row>
    <row r="1070" spans="1:13" x14ac:dyDescent="0.35">
      <c r="A1070" t="s">
        <v>2855</v>
      </c>
      <c r="F1070">
        <v>1</v>
      </c>
      <c r="H1070">
        <v>0</v>
      </c>
      <c r="I1070">
        <f>3*Merge7[[#This Row],[PRCount_W1]]+Merge7[[#This Row],[IssueCount_W1]]+Merge7[[#This Row],[CommitCount_W1]]</f>
        <v>0</v>
      </c>
      <c r="J1070">
        <f>3*Merge7[[#This Row],[PRCountW2]]+Merge7[[#This Row],[IssueCountW2]]+Merge7[[#This Row],[CommitCountW2]]</f>
        <v>1</v>
      </c>
      <c r="K107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070">
        <f>SUM(Merge7[[#This Row],[PRCount_W1]:[CommitCount_W1]])</f>
        <v>0</v>
      </c>
      <c r="M1070">
        <f>SUM(Merge7[[#This Row],[PRCountW2]:[CommitCountW2]])</f>
        <v>1</v>
      </c>
    </row>
    <row r="1071" spans="1:13" x14ac:dyDescent="0.35">
      <c r="A1071" t="s">
        <v>2856</v>
      </c>
      <c r="F1071">
        <v>1</v>
      </c>
      <c r="H1071">
        <v>0</v>
      </c>
      <c r="I1071">
        <f>3*Merge7[[#This Row],[PRCount_W1]]+Merge7[[#This Row],[IssueCount_W1]]+Merge7[[#This Row],[CommitCount_W1]]</f>
        <v>0</v>
      </c>
      <c r="J1071">
        <f>3*Merge7[[#This Row],[PRCountW2]]+Merge7[[#This Row],[IssueCountW2]]+Merge7[[#This Row],[CommitCountW2]]</f>
        <v>1</v>
      </c>
      <c r="K107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071">
        <f>SUM(Merge7[[#This Row],[PRCount_W1]:[CommitCount_W1]])</f>
        <v>0</v>
      </c>
      <c r="M1071">
        <f>SUM(Merge7[[#This Row],[PRCountW2]:[CommitCountW2]])</f>
        <v>1</v>
      </c>
    </row>
    <row r="1072" spans="1:13" x14ac:dyDescent="0.35">
      <c r="A1072" t="s">
        <v>2857</v>
      </c>
      <c r="F1072">
        <v>1</v>
      </c>
      <c r="H1072">
        <v>1</v>
      </c>
      <c r="I1072">
        <f>3*Merge7[[#This Row],[PRCount_W1]]+Merge7[[#This Row],[IssueCount_W1]]+Merge7[[#This Row],[CommitCount_W1]]</f>
        <v>0</v>
      </c>
      <c r="J1072">
        <f>3*Merge7[[#This Row],[PRCountW2]]+Merge7[[#This Row],[IssueCountW2]]+Merge7[[#This Row],[CommitCountW2]]</f>
        <v>1</v>
      </c>
      <c r="K107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1072">
        <f>SUM(Merge7[[#This Row],[PRCount_W1]:[CommitCount_W1]])</f>
        <v>0</v>
      </c>
      <c r="M1072">
        <f>SUM(Merge7[[#This Row],[PRCountW2]:[CommitCountW2]])</f>
        <v>1</v>
      </c>
    </row>
    <row r="1073" spans="1:13" x14ac:dyDescent="0.35">
      <c r="A1073" t="s">
        <v>2858</v>
      </c>
      <c r="F1073">
        <v>1</v>
      </c>
      <c r="H1073">
        <v>0</v>
      </c>
      <c r="I1073">
        <f>3*Merge7[[#This Row],[PRCount_W1]]+Merge7[[#This Row],[IssueCount_W1]]+Merge7[[#This Row],[CommitCount_W1]]</f>
        <v>0</v>
      </c>
      <c r="J1073">
        <f>3*Merge7[[#This Row],[PRCountW2]]+Merge7[[#This Row],[IssueCountW2]]+Merge7[[#This Row],[CommitCountW2]]</f>
        <v>1</v>
      </c>
      <c r="K107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073">
        <f>SUM(Merge7[[#This Row],[PRCount_W1]:[CommitCount_W1]])</f>
        <v>0</v>
      </c>
      <c r="M1073">
        <f>SUM(Merge7[[#This Row],[PRCountW2]:[CommitCountW2]])</f>
        <v>1</v>
      </c>
    </row>
    <row r="1074" spans="1:13" x14ac:dyDescent="0.35">
      <c r="A1074" t="s">
        <v>2859</v>
      </c>
      <c r="F1074">
        <v>1</v>
      </c>
      <c r="H1074">
        <v>0</v>
      </c>
      <c r="I1074">
        <f>3*Merge7[[#This Row],[PRCount_W1]]+Merge7[[#This Row],[IssueCount_W1]]+Merge7[[#This Row],[CommitCount_W1]]</f>
        <v>0</v>
      </c>
      <c r="J1074">
        <f>3*Merge7[[#This Row],[PRCountW2]]+Merge7[[#This Row],[IssueCountW2]]+Merge7[[#This Row],[CommitCountW2]]</f>
        <v>1</v>
      </c>
      <c r="K107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074">
        <f>SUM(Merge7[[#This Row],[PRCount_W1]:[CommitCount_W1]])</f>
        <v>0</v>
      </c>
      <c r="M1074">
        <f>SUM(Merge7[[#This Row],[PRCountW2]:[CommitCountW2]])</f>
        <v>1</v>
      </c>
    </row>
    <row r="1075" spans="1:13" x14ac:dyDescent="0.35">
      <c r="A1075" t="s">
        <v>2860</v>
      </c>
      <c r="F1075">
        <v>1</v>
      </c>
      <c r="H1075">
        <v>0</v>
      </c>
      <c r="I1075">
        <f>3*Merge7[[#This Row],[PRCount_W1]]+Merge7[[#This Row],[IssueCount_W1]]+Merge7[[#This Row],[CommitCount_W1]]</f>
        <v>0</v>
      </c>
      <c r="J1075">
        <f>3*Merge7[[#This Row],[PRCountW2]]+Merge7[[#This Row],[IssueCountW2]]+Merge7[[#This Row],[CommitCountW2]]</f>
        <v>1</v>
      </c>
      <c r="K107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075">
        <f>SUM(Merge7[[#This Row],[PRCount_W1]:[CommitCount_W1]])</f>
        <v>0</v>
      </c>
      <c r="M1075">
        <f>SUM(Merge7[[#This Row],[PRCountW2]:[CommitCountW2]])</f>
        <v>1</v>
      </c>
    </row>
    <row r="1076" spans="1:13" x14ac:dyDescent="0.35">
      <c r="A1076" t="s">
        <v>2861</v>
      </c>
      <c r="F1076">
        <v>1</v>
      </c>
      <c r="H1076">
        <v>0</v>
      </c>
      <c r="I1076">
        <f>3*Merge7[[#This Row],[PRCount_W1]]+Merge7[[#This Row],[IssueCount_W1]]+Merge7[[#This Row],[CommitCount_W1]]</f>
        <v>0</v>
      </c>
      <c r="J1076">
        <f>3*Merge7[[#This Row],[PRCountW2]]+Merge7[[#This Row],[IssueCountW2]]+Merge7[[#This Row],[CommitCountW2]]</f>
        <v>1</v>
      </c>
      <c r="K107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076">
        <f>SUM(Merge7[[#This Row],[PRCount_W1]:[CommitCount_W1]])</f>
        <v>0</v>
      </c>
      <c r="M1076">
        <f>SUM(Merge7[[#This Row],[PRCountW2]:[CommitCountW2]])</f>
        <v>1</v>
      </c>
    </row>
    <row r="1077" spans="1:13" x14ac:dyDescent="0.35">
      <c r="A1077" t="s">
        <v>2862</v>
      </c>
      <c r="F1077">
        <v>1</v>
      </c>
      <c r="H1077">
        <v>0</v>
      </c>
      <c r="I1077">
        <f>3*Merge7[[#This Row],[PRCount_W1]]+Merge7[[#This Row],[IssueCount_W1]]+Merge7[[#This Row],[CommitCount_W1]]</f>
        <v>0</v>
      </c>
      <c r="J1077">
        <f>3*Merge7[[#This Row],[PRCountW2]]+Merge7[[#This Row],[IssueCountW2]]+Merge7[[#This Row],[CommitCountW2]]</f>
        <v>1</v>
      </c>
      <c r="K107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077">
        <f>SUM(Merge7[[#This Row],[PRCount_W1]:[CommitCount_W1]])</f>
        <v>0</v>
      </c>
      <c r="M1077">
        <f>SUM(Merge7[[#This Row],[PRCountW2]:[CommitCountW2]])</f>
        <v>1</v>
      </c>
    </row>
    <row r="1078" spans="1:13" x14ac:dyDescent="0.35">
      <c r="A1078" t="s">
        <v>2863</v>
      </c>
      <c r="F1078">
        <v>1</v>
      </c>
      <c r="H1078">
        <v>0</v>
      </c>
      <c r="I1078">
        <f>3*Merge7[[#This Row],[PRCount_W1]]+Merge7[[#This Row],[IssueCount_W1]]+Merge7[[#This Row],[CommitCount_W1]]</f>
        <v>0</v>
      </c>
      <c r="J1078">
        <f>3*Merge7[[#This Row],[PRCountW2]]+Merge7[[#This Row],[IssueCountW2]]+Merge7[[#This Row],[CommitCountW2]]</f>
        <v>1</v>
      </c>
      <c r="K107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078">
        <f>SUM(Merge7[[#This Row],[PRCount_W1]:[CommitCount_W1]])</f>
        <v>0</v>
      </c>
      <c r="M1078">
        <f>SUM(Merge7[[#This Row],[PRCountW2]:[CommitCountW2]])</f>
        <v>1</v>
      </c>
    </row>
    <row r="1079" spans="1:13" x14ac:dyDescent="0.35">
      <c r="A1079" t="s">
        <v>2864</v>
      </c>
      <c r="F1079">
        <v>1</v>
      </c>
      <c r="H1079">
        <v>0</v>
      </c>
      <c r="I1079">
        <f>3*Merge7[[#This Row],[PRCount_W1]]+Merge7[[#This Row],[IssueCount_W1]]+Merge7[[#This Row],[CommitCount_W1]]</f>
        <v>0</v>
      </c>
      <c r="J1079">
        <f>3*Merge7[[#This Row],[PRCountW2]]+Merge7[[#This Row],[IssueCountW2]]+Merge7[[#This Row],[CommitCountW2]]</f>
        <v>1</v>
      </c>
      <c r="K107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079">
        <f>SUM(Merge7[[#This Row],[PRCount_W1]:[CommitCount_W1]])</f>
        <v>0</v>
      </c>
      <c r="M1079">
        <f>SUM(Merge7[[#This Row],[PRCountW2]:[CommitCountW2]])</f>
        <v>1</v>
      </c>
    </row>
    <row r="1080" spans="1:13" x14ac:dyDescent="0.35">
      <c r="A1080" t="s">
        <v>2865</v>
      </c>
      <c r="F1080">
        <v>1</v>
      </c>
      <c r="H1080">
        <v>0</v>
      </c>
      <c r="I1080">
        <f>3*Merge7[[#This Row],[PRCount_W1]]+Merge7[[#This Row],[IssueCount_W1]]+Merge7[[#This Row],[CommitCount_W1]]</f>
        <v>0</v>
      </c>
      <c r="J1080">
        <f>3*Merge7[[#This Row],[PRCountW2]]+Merge7[[#This Row],[IssueCountW2]]+Merge7[[#This Row],[CommitCountW2]]</f>
        <v>1</v>
      </c>
      <c r="K108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080">
        <f>SUM(Merge7[[#This Row],[PRCount_W1]:[CommitCount_W1]])</f>
        <v>0</v>
      </c>
      <c r="M1080">
        <f>SUM(Merge7[[#This Row],[PRCountW2]:[CommitCountW2]])</f>
        <v>1</v>
      </c>
    </row>
    <row r="1081" spans="1:13" x14ac:dyDescent="0.35">
      <c r="A1081" t="s">
        <v>2866</v>
      </c>
      <c r="F1081">
        <v>1</v>
      </c>
      <c r="H1081">
        <v>0</v>
      </c>
      <c r="I1081">
        <f>3*Merge7[[#This Row],[PRCount_W1]]+Merge7[[#This Row],[IssueCount_W1]]+Merge7[[#This Row],[CommitCount_W1]]</f>
        <v>0</v>
      </c>
      <c r="J1081">
        <f>3*Merge7[[#This Row],[PRCountW2]]+Merge7[[#This Row],[IssueCountW2]]+Merge7[[#This Row],[CommitCountW2]]</f>
        <v>1</v>
      </c>
      <c r="K108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081">
        <f>SUM(Merge7[[#This Row],[PRCount_W1]:[CommitCount_W1]])</f>
        <v>0</v>
      </c>
      <c r="M1081">
        <f>SUM(Merge7[[#This Row],[PRCountW2]:[CommitCountW2]])</f>
        <v>1</v>
      </c>
    </row>
    <row r="1082" spans="1:13" x14ac:dyDescent="0.35">
      <c r="A1082" t="s">
        <v>2867</v>
      </c>
      <c r="F1082">
        <v>1</v>
      </c>
      <c r="H1082">
        <v>1</v>
      </c>
      <c r="I1082">
        <f>3*Merge7[[#This Row],[PRCount_W1]]+Merge7[[#This Row],[IssueCount_W1]]+Merge7[[#This Row],[CommitCount_W1]]</f>
        <v>0</v>
      </c>
      <c r="J1082">
        <f>3*Merge7[[#This Row],[PRCountW2]]+Merge7[[#This Row],[IssueCountW2]]+Merge7[[#This Row],[CommitCountW2]]</f>
        <v>1</v>
      </c>
      <c r="K108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1082">
        <f>SUM(Merge7[[#This Row],[PRCount_W1]:[CommitCount_W1]])</f>
        <v>0</v>
      </c>
      <c r="M1082">
        <f>SUM(Merge7[[#This Row],[PRCountW2]:[CommitCountW2]])</f>
        <v>1</v>
      </c>
    </row>
    <row r="1083" spans="1:13" x14ac:dyDescent="0.35">
      <c r="A1083" t="s">
        <v>2868</v>
      </c>
      <c r="F1083">
        <v>1</v>
      </c>
      <c r="H1083">
        <v>0</v>
      </c>
      <c r="I1083">
        <f>3*Merge7[[#This Row],[PRCount_W1]]+Merge7[[#This Row],[IssueCount_W1]]+Merge7[[#This Row],[CommitCount_W1]]</f>
        <v>0</v>
      </c>
      <c r="J1083">
        <f>3*Merge7[[#This Row],[PRCountW2]]+Merge7[[#This Row],[IssueCountW2]]+Merge7[[#This Row],[CommitCountW2]]</f>
        <v>1</v>
      </c>
      <c r="K108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083">
        <f>SUM(Merge7[[#This Row],[PRCount_W1]:[CommitCount_W1]])</f>
        <v>0</v>
      </c>
      <c r="M1083">
        <f>SUM(Merge7[[#This Row],[PRCountW2]:[CommitCountW2]])</f>
        <v>1</v>
      </c>
    </row>
    <row r="1084" spans="1:13" x14ac:dyDescent="0.35">
      <c r="A1084" t="s">
        <v>2869</v>
      </c>
      <c r="F1084">
        <v>1</v>
      </c>
      <c r="H1084">
        <v>1</v>
      </c>
      <c r="I1084">
        <f>3*Merge7[[#This Row],[PRCount_W1]]+Merge7[[#This Row],[IssueCount_W1]]+Merge7[[#This Row],[CommitCount_W1]]</f>
        <v>0</v>
      </c>
      <c r="J1084">
        <f>3*Merge7[[#This Row],[PRCountW2]]+Merge7[[#This Row],[IssueCountW2]]+Merge7[[#This Row],[CommitCountW2]]</f>
        <v>1</v>
      </c>
      <c r="K108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1084">
        <f>SUM(Merge7[[#This Row],[PRCount_W1]:[CommitCount_W1]])</f>
        <v>0</v>
      </c>
      <c r="M1084">
        <f>SUM(Merge7[[#This Row],[PRCountW2]:[CommitCountW2]])</f>
        <v>1</v>
      </c>
    </row>
    <row r="1085" spans="1:13" x14ac:dyDescent="0.35">
      <c r="A1085" t="s">
        <v>2870</v>
      </c>
      <c r="F1085">
        <v>1</v>
      </c>
      <c r="H1085">
        <v>0</v>
      </c>
      <c r="I1085">
        <f>3*Merge7[[#This Row],[PRCount_W1]]+Merge7[[#This Row],[IssueCount_W1]]+Merge7[[#This Row],[CommitCount_W1]]</f>
        <v>0</v>
      </c>
      <c r="J1085">
        <f>3*Merge7[[#This Row],[PRCountW2]]+Merge7[[#This Row],[IssueCountW2]]+Merge7[[#This Row],[CommitCountW2]]</f>
        <v>1</v>
      </c>
      <c r="K108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085">
        <f>SUM(Merge7[[#This Row],[PRCount_W1]:[CommitCount_W1]])</f>
        <v>0</v>
      </c>
      <c r="M1085">
        <f>SUM(Merge7[[#This Row],[PRCountW2]:[CommitCountW2]])</f>
        <v>1</v>
      </c>
    </row>
    <row r="1086" spans="1:13" x14ac:dyDescent="0.35">
      <c r="A1086" t="s">
        <v>2871</v>
      </c>
      <c r="F1086">
        <v>1</v>
      </c>
      <c r="H1086">
        <v>0</v>
      </c>
      <c r="I1086">
        <f>3*Merge7[[#This Row],[PRCount_W1]]+Merge7[[#This Row],[IssueCount_W1]]+Merge7[[#This Row],[CommitCount_W1]]</f>
        <v>0</v>
      </c>
      <c r="J1086">
        <f>3*Merge7[[#This Row],[PRCountW2]]+Merge7[[#This Row],[IssueCountW2]]+Merge7[[#This Row],[CommitCountW2]]</f>
        <v>1</v>
      </c>
      <c r="K108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086">
        <f>SUM(Merge7[[#This Row],[PRCount_W1]:[CommitCount_W1]])</f>
        <v>0</v>
      </c>
      <c r="M1086">
        <f>SUM(Merge7[[#This Row],[PRCountW2]:[CommitCountW2]])</f>
        <v>1</v>
      </c>
    </row>
    <row r="1087" spans="1:13" x14ac:dyDescent="0.35">
      <c r="A1087" t="s">
        <v>2872</v>
      </c>
      <c r="F1087">
        <v>1</v>
      </c>
      <c r="H1087">
        <v>0</v>
      </c>
      <c r="I1087">
        <f>3*Merge7[[#This Row],[PRCount_W1]]+Merge7[[#This Row],[IssueCount_W1]]+Merge7[[#This Row],[CommitCount_W1]]</f>
        <v>0</v>
      </c>
      <c r="J1087">
        <f>3*Merge7[[#This Row],[PRCountW2]]+Merge7[[#This Row],[IssueCountW2]]+Merge7[[#This Row],[CommitCountW2]]</f>
        <v>1</v>
      </c>
      <c r="K108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087">
        <f>SUM(Merge7[[#This Row],[PRCount_W1]:[CommitCount_W1]])</f>
        <v>0</v>
      </c>
      <c r="M1087">
        <f>SUM(Merge7[[#This Row],[PRCountW2]:[CommitCountW2]])</f>
        <v>1</v>
      </c>
    </row>
    <row r="1088" spans="1:13" x14ac:dyDescent="0.35">
      <c r="A1088" t="s">
        <v>2873</v>
      </c>
      <c r="F1088">
        <v>1</v>
      </c>
      <c r="H1088">
        <v>0</v>
      </c>
      <c r="I1088">
        <f>3*Merge7[[#This Row],[PRCount_W1]]+Merge7[[#This Row],[IssueCount_W1]]+Merge7[[#This Row],[CommitCount_W1]]</f>
        <v>0</v>
      </c>
      <c r="J1088">
        <f>3*Merge7[[#This Row],[PRCountW2]]+Merge7[[#This Row],[IssueCountW2]]+Merge7[[#This Row],[CommitCountW2]]</f>
        <v>1</v>
      </c>
      <c r="K108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088">
        <f>SUM(Merge7[[#This Row],[PRCount_W1]:[CommitCount_W1]])</f>
        <v>0</v>
      </c>
      <c r="M1088">
        <f>SUM(Merge7[[#This Row],[PRCountW2]:[CommitCountW2]])</f>
        <v>1</v>
      </c>
    </row>
    <row r="1089" spans="1:13" x14ac:dyDescent="0.35">
      <c r="A1089" t="s">
        <v>2874</v>
      </c>
      <c r="F1089">
        <v>1</v>
      </c>
      <c r="H1089">
        <v>0</v>
      </c>
      <c r="I1089">
        <f>3*Merge7[[#This Row],[PRCount_W1]]+Merge7[[#This Row],[IssueCount_W1]]+Merge7[[#This Row],[CommitCount_W1]]</f>
        <v>0</v>
      </c>
      <c r="J1089">
        <f>3*Merge7[[#This Row],[PRCountW2]]+Merge7[[#This Row],[IssueCountW2]]+Merge7[[#This Row],[CommitCountW2]]</f>
        <v>1</v>
      </c>
      <c r="K108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089">
        <f>SUM(Merge7[[#This Row],[PRCount_W1]:[CommitCount_W1]])</f>
        <v>0</v>
      </c>
      <c r="M1089">
        <f>SUM(Merge7[[#This Row],[PRCountW2]:[CommitCountW2]])</f>
        <v>1</v>
      </c>
    </row>
    <row r="1090" spans="1:13" x14ac:dyDescent="0.35">
      <c r="A1090" t="s">
        <v>2876</v>
      </c>
      <c r="F1090">
        <v>1</v>
      </c>
      <c r="H1090">
        <v>0</v>
      </c>
      <c r="I1090">
        <f>3*Merge7[[#This Row],[PRCount_W1]]+Merge7[[#This Row],[IssueCount_W1]]+Merge7[[#This Row],[CommitCount_W1]]</f>
        <v>0</v>
      </c>
      <c r="J1090">
        <f>3*Merge7[[#This Row],[PRCountW2]]+Merge7[[#This Row],[IssueCountW2]]+Merge7[[#This Row],[CommitCountW2]]</f>
        <v>1</v>
      </c>
      <c r="K109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090">
        <f>SUM(Merge7[[#This Row],[PRCount_W1]:[CommitCount_W1]])</f>
        <v>0</v>
      </c>
      <c r="M1090">
        <f>SUM(Merge7[[#This Row],[PRCountW2]:[CommitCountW2]])</f>
        <v>1</v>
      </c>
    </row>
    <row r="1091" spans="1:13" x14ac:dyDescent="0.35">
      <c r="A1091" t="s">
        <v>2877</v>
      </c>
      <c r="F1091">
        <v>1</v>
      </c>
      <c r="H1091">
        <v>0</v>
      </c>
      <c r="I1091">
        <f>3*Merge7[[#This Row],[PRCount_W1]]+Merge7[[#This Row],[IssueCount_W1]]+Merge7[[#This Row],[CommitCount_W1]]</f>
        <v>0</v>
      </c>
      <c r="J1091">
        <f>3*Merge7[[#This Row],[PRCountW2]]+Merge7[[#This Row],[IssueCountW2]]+Merge7[[#This Row],[CommitCountW2]]</f>
        <v>1</v>
      </c>
      <c r="K109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091">
        <f>SUM(Merge7[[#This Row],[PRCount_W1]:[CommitCount_W1]])</f>
        <v>0</v>
      </c>
      <c r="M1091">
        <f>SUM(Merge7[[#This Row],[PRCountW2]:[CommitCountW2]])</f>
        <v>1</v>
      </c>
    </row>
    <row r="1092" spans="1:13" x14ac:dyDescent="0.35">
      <c r="A1092" t="s">
        <v>2878</v>
      </c>
      <c r="F1092">
        <v>1</v>
      </c>
      <c r="H1092">
        <v>0</v>
      </c>
      <c r="I1092">
        <f>3*Merge7[[#This Row],[PRCount_W1]]+Merge7[[#This Row],[IssueCount_W1]]+Merge7[[#This Row],[CommitCount_W1]]</f>
        <v>0</v>
      </c>
      <c r="J1092">
        <f>3*Merge7[[#This Row],[PRCountW2]]+Merge7[[#This Row],[IssueCountW2]]+Merge7[[#This Row],[CommitCountW2]]</f>
        <v>1</v>
      </c>
      <c r="K109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092">
        <f>SUM(Merge7[[#This Row],[PRCount_W1]:[CommitCount_W1]])</f>
        <v>0</v>
      </c>
      <c r="M1092">
        <f>SUM(Merge7[[#This Row],[PRCountW2]:[CommitCountW2]])</f>
        <v>1</v>
      </c>
    </row>
    <row r="1093" spans="1:13" x14ac:dyDescent="0.35">
      <c r="A1093" t="s">
        <v>2879</v>
      </c>
      <c r="F1093">
        <v>1</v>
      </c>
      <c r="H1093">
        <v>0</v>
      </c>
      <c r="I1093">
        <f>3*Merge7[[#This Row],[PRCount_W1]]+Merge7[[#This Row],[IssueCount_W1]]+Merge7[[#This Row],[CommitCount_W1]]</f>
        <v>0</v>
      </c>
      <c r="J1093">
        <f>3*Merge7[[#This Row],[PRCountW2]]+Merge7[[#This Row],[IssueCountW2]]+Merge7[[#This Row],[CommitCountW2]]</f>
        <v>1</v>
      </c>
      <c r="K109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093">
        <f>SUM(Merge7[[#This Row],[PRCount_W1]:[CommitCount_W1]])</f>
        <v>0</v>
      </c>
      <c r="M1093">
        <f>SUM(Merge7[[#This Row],[PRCountW2]:[CommitCountW2]])</f>
        <v>1</v>
      </c>
    </row>
    <row r="1094" spans="1:13" x14ac:dyDescent="0.35">
      <c r="A1094" t="s">
        <v>2880</v>
      </c>
      <c r="F1094">
        <v>1</v>
      </c>
      <c r="H1094">
        <v>0</v>
      </c>
      <c r="I1094">
        <f>3*Merge7[[#This Row],[PRCount_W1]]+Merge7[[#This Row],[IssueCount_W1]]+Merge7[[#This Row],[CommitCount_W1]]</f>
        <v>0</v>
      </c>
      <c r="J1094">
        <f>3*Merge7[[#This Row],[PRCountW2]]+Merge7[[#This Row],[IssueCountW2]]+Merge7[[#This Row],[CommitCountW2]]</f>
        <v>1</v>
      </c>
      <c r="K109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094">
        <f>SUM(Merge7[[#This Row],[PRCount_W1]:[CommitCount_W1]])</f>
        <v>0</v>
      </c>
      <c r="M1094">
        <f>SUM(Merge7[[#This Row],[PRCountW2]:[CommitCountW2]])</f>
        <v>1</v>
      </c>
    </row>
    <row r="1095" spans="1:13" x14ac:dyDescent="0.35">
      <c r="A1095" t="s">
        <v>2881</v>
      </c>
      <c r="F1095">
        <v>1</v>
      </c>
      <c r="H1095">
        <v>2</v>
      </c>
      <c r="I1095">
        <f>3*Merge7[[#This Row],[PRCount_W1]]+Merge7[[#This Row],[IssueCount_W1]]+Merge7[[#This Row],[CommitCount_W1]]</f>
        <v>0</v>
      </c>
      <c r="J1095">
        <f>3*Merge7[[#This Row],[PRCountW2]]+Merge7[[#This Row],[IssueCountW2]]+Merge7[[#This Row],[CommitCountW2]]</f>
        <v>1</v>
      </c>
      <c r="K109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Unknown</v>
      </c>
      <c r="L1095">
        <f>SUM(Merge7[[#This Row],[PRCount_W1]:[CommitCount_W1]])</f>
        <v>0</v>
      </c>
      <c r="M1095">
        <f>SUM(Merge7[[#This Row],[PRCountW2]:[CommitCountW2]])</f>
        <v>1</v>
      </c>
    </row>
    <row r="1096" spans="1:13" x14ac:dyDescent="0.35">
      <c r="A1096" t="s">
        <v>2882</v>
      </c>
      <c r="F1096">
        <v>1</v>
      </c>
      <c r="H1096">
        <v>0</v>
      </c>
      <c r="I1096">
        <f>3*Merge7[[#This Row],[PRCount_W1]]+Merge7[[#This Row],[IssueCount_W1]]+Merge7[[#This Row],[CommitCount_W1]]</f>
        <v>0</v>
      </c>
      <c r="J1096">
        <f>3*Merge7[[#This Row],[PRCountW2]]+Merge7[[#This Row],[IssueCountW2]]+Merge7[[#This Row],[CommitCountW2]]</f>
        <v>1</v>
      </c>
      <c r="K109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096">
        <f>SUM(Merge7[[#This Row],[PRCount_W1]:[CommitCount_W1]])</f>
        <v>0</v>
      </c>
      <c r="M1096">
        <f>SUM(Merge7[[#This Row],[PRCountW2]:[CommitCountW2]])</f>
        <v>1</v>
      </c>
    </row>
    <row r="1097" spans="1:13" x14ac:dyDescent="0.35">
      <c r="A1097" t="s">
        <v>2883</v>
      </c>
      <c r="F1097">
        <v>1</v>
      </c>
      <c r="H1097">
        <v>0</v>
      </c>
      <c r="I1097">
        <f>3*Merge7[[#This Row],[PRCount_W1]]+Merge7[[#This Row],[IssueCount_W1]]+Merge7[[#This Row],[CommitCount_W1]]</f>
        <v>0</v>
      </c>
      <c r="J1097">
        <f>3*Merge7[[#This Row],[PRCountW2]]+Merge7[[#This Row],[IssueCountW2]]+Merge7[[#This Row],[CommitCountW2]]</f>
        <v>1</v>
      </c>
      <c r="K109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097">
        <f>SUM(Merge7[[#This Row],[PRCount_W1]:[CommitCount_W1]])</f>
        <v>0</v>
      </c>
      <c r="M1097">
        <f>SUM(Merge7[[#This Row],[PRCountW2]:[CommitCountW2]])</f>
        <v>1</v>
      </c>
    </row>
    <row r="1098" spans="1:13" x14ac:dyDescent="0.35">
      <c r="A1098" t="s">
        <v>2884</v>
      </c>
      <c r="F1098">
        <v>1</v>
      </c>
      <c r="H1098">
        <v>0</v>
      </c>
      <c r="I1098">
        <f>3*Merge7[[#This Row],[PRCount_W1]]+Merge7[[#This Row],[IssueCount_W1]]+Merge7[[#This Row],[CommitCount_W1]]</f>
        <v>0</v>
      </c>
      <c r="J1098">
        <f>3*Merge7[[#This Row],[PRCountW2]]+Merge7[[#This Row],[IssueCountW2]]+Merge7[[#This Row],[CommitCountW2]]</f>
        <v>1</v>
      </c>
      <c r="K109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098">
        <f>SUM(Merge7[[#This Row],[PRCount_W1]:[CommitCount_W1]])</f>
        <v>0</v>
      </c>
      <c r="M1098">
        <f>SUM(Merge7[[#This Row],[PRCountW2]:[CommitCountW2]])</f>
        <v>1</v>
      </c>
    </row>
    <row r="1099" spans="1:13" x14ac:dyDescent="0.35">
      <c r="A1099" t="s">
        <v>2885</v>
      </c>
      <c r="F1099">
        <v>1</v>
      </c>
      <c r="H1099">
        <v>0</v>
      </c>
      <c r="I1099">
        <f>3*Merge7[[#This Row],[PRCount_W1]]+Merge7[[#This Row],[IssueCount_W1]]+Merge7[[#This Row],[CommitCount_W1]]</f>
        <v>0</v>
      </c>
      <c r="J1099">
        <f>3*Merge7[[#This Row],[PRCountW2]]+Merge7[[#This Row],[IssueCountW2]]+Merge7[[#This Row],[CommitCountW2]]</f>
        <v>1</v>
      </c>
      <c r="K109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099">
        <f>SUM(Merge7[[#This Row],[PRCount_W1]:[CommitCount_W1]])</f>
        <v>0</v>
      </c>
      <c r="M1099">
        <f>SUM(Merge7[[#This Row],[PRCountW2]:[CommitCountW2]])</f>
        <v>1</v>
      </c>
    </row>
    <row r="1100" spans="1:13" x14ac:dyDescent="0.35">
      <c r="A1100" t="s">
        <v>2886</v>
      </c>
      <c r="F1100">
        <v>1</v>
      </c>
      <c r="H1100">
        <v>0</v>
      </c>
      <c r="I1100">
        <f>3*Merge7[[#This Row],[PRCount_W1]]+Merge7[[#This Row],[IssueCount_W1]]+Merge7[[#This Row],[CommitCount_W1]]</f>
        <v>0</v>
      </c>
      <c r="J1100">
        <f>3*Merge7[[#This Row],[PRCountW2]]+Merge7[[#This Row],[IssueCountW2]]+Merge7[[#This Row],[CommitCountW2]]</f>
        <v>1</v>
      </c>
      <c r="K110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00">
        <f>SUM(Merge7[[#This Row],[PRCount_W1]:[CommitCount_W1]])</f>
        <v>0</v>
      </c>
      <c r="M1100">
        <f>SUM(Merge7[[#This Row],[PRCountW2]:[CommitCountW2]])</f>
        <v>1</v>
      </c>
    </row>
    <row r="1101" spans="1:13" x14ac:dyDescent="0.35">
      <c r="A1101" t="s">
        <v>2887</v>
      </c>
      <c r="F1101">
        <v>1</v>
      </c>
      <c r="H1101">
        <v>0</v>
      </c>
      <c r="I1101">
        <f>3*Merge7[[#This Row],[PRCount_W1]]+Merge7[[#This Row],[IssueCount_W1]]+Merge7[[#This Row],[CommitCount_W1]]</f>
        <v>0</v>
      </c>
      <c r="J1101">
        <f>3*Merge7[[#This Row],[PRCountW2]]+Merge7[[#This Row],[IssueCountW2]]+Merge7[[#This Row],[CommitCountW2]]</f>
        <v>1</v>
      </c>
      <c r="K110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01">
        <f>SUM(Merge7[[#This Row],[PRCount_W1]:[CommitCount_W1]])</f>
        <v>0</v>
      </c>
      <c r="M1101">
        <f>SUM(Merge7[[#This Row],[PRCountW2]:[CommitCountW2]])</f>
        <v>1</v>
      </c>
    </row>
    <row r="1102" spans="1:13" x14ac:dyDescent="0.35">
      <c r="A1102" t="s">
        <v>2888</v>
      </c>
      <c r="F1102">
        <v>1</v>
      </c>
      <c r="H1102">
        <v>0</v>
      </c>
      <c r="I1102">
        <f>3*Merge7[[#This Row],[PRCount_W1]]+Merge7[[#This Row],[IssueCount_W1]]+Merge7[[#This Row],[CommitCount_W1]]</f>
        <v>0</v>
      </c>
      <c r="J1102">
        <f>3*Merge7[[#This Row],[PRCountW2]]+Merge7[[#This Row],[IssueCountW2]]+Merge7[[#This Row],[CommitCountW2]]</f>
        <v>1</v>
      </c>
      <c r="K110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02">
        <f>SUM(Merge7[[#This Row],[PRCount_W1]:[CommitCount_W1]])</f>
        <v>0</v>
      </c>
      <c r="M1102">
        <f>SUM(Merge7[[#This Row],[PRCountW2]:[CommitCountW2]])</f>
        <v>1</v>
      </c>
    </row>
    <row r="1103" spans="1:13" x14ac:dyDescent="0.35">
      <c r="A1103" t="s">
        <v>2889</v>
      </c>
      <c r="F1103">
        <v>1</v>
      </c>
      <c r="H1103">
        <v>0</v>
      </c>
      <c r="I1103">
        <f>3*Merge7[[#This Row],[PRCount_W1]]+Merge7[[#This Row],[IssueCount_W1]]+Merge7[[#This Row],[CommitCount_W1]]</f>
        <v>0</v>
      </c>
      <c r="J1103">
        <f>3*Merge7[[#This Row],[PRCountW2]]+Merge7[[#This Row],[IssueCountW2]]+Merge7[[#This Row],[CommitCountW2]]</f>
        <v>1</v>
      </c>
      <c r="K110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03">
        <f>SUM(Merge7[[#This Row],[PRCount_W1]:[CommitCount_W1]])</f>
        <v>0</v>
      </c>
      <c r="M1103">
        <f>SUM(Merge7[[#This Row],[PRCountW2]:[CommitCountW2]])</f>
        <v>1</v>
      </c>
    </row>
    <row r="1104" spans="1:13" x14ac:dyDescent="0.35">
      <c r="A1104" t="s">
        <v>2890</v>
      </c>
      <c r="F1104">
        <v>1</v>
      </c>
      <c r="H1104">
        <v>0</v>
      </c>
      <c r="I1104">
        <f>3*Merge7[[#This Row],[PRCount_W1]]+Merge7[[#This Row],[IssueCount_W1]]+Merge7[[#This Row],[CommitCount_W1]]</f>
        <v>0</v>
      </c>
      <c r="J1104">
        <f>3*Merge7[[#This Row],[PRCountW2]]+Merge7[[#This Row],[IssueCountW2]]+Merge7[[#This Row],[CommitCountW2]]</f>
        <v>1</v>
      </c>
      <c r="K110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04">
        <f>SUM(Merge7[[#This Row],[PRCount_W1]:[CommitCount_W1]])</f>
        <v>0</v>
      </c>
      <c r="M1104">
        <f>SUM(Merge7[[#This Row],[PRCountW2]:[CommitCountW2]])</f>
        <v>1</v>
      </c>
    </row>
    <row r="1105" spans="1:13" x14ac:dyDescent="0.35">
      <c r="A1105" t="s">
        <v>2891</v>
      </c>
      <c r="F1105">
        <v>1</v>
      </c>
      <c r="H1105">
        <v>0</v>
      </c>
      <c r="I1105">
        <f>3*Merge7[[#This Row],[PRCount_W1]]+Merge7[[#This Row],[IssueCount_W1]]+Merge7[[#This Row],[CommitCount_W1]]</f>
        <v>0</v>
      </c>
      <c r="J1105">
        <f>3*Merge7[[#This Row],[PRCountW2]]+Merge7[[#This Row],[IssueCountW2]]+Merge7[[#This Row],[CommitCountW2]]</f>
        <v>1</v>
      </c>
      <c r="K110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05">
        <f>SUM(Merge7[[#This Row],[PRCount_W1]:[CommitCount_W1]])</f>
        <v>0</v>
      </c>
      <c r="M1105">
        <f>SUM(Merge7[[#This Row],[PRCountW2]:[CommitCountW2]])</f>
        <v>1</v>
      </c>
    </row>
    <row r="1106" spans="1:13" x14ac:dyDescent="0.35">
      <c r="A1106" t="s">
        <v>2892</v>
      </c>
      <c r="F1106">
        <v>1</v>
      </c>
      <c r="H1106">
        <v>0</v>
      </c>
      <c r="I1106">
        <f>3*Merge7[[#This Row],[PRCount_W1]]+Merge7[[#This Row],[IssueCount_W1]]+Merge7[[#This Row],[CommitCount_W1]]</f>
        <v>0</v>
      </c>
      <c r="J1106">
        <f>3*Merge7[[#This Row],[PRCountW2]]+Merge7[[#This Row],[IssueCountW2]]+Merge7[[#This Row],[CommitCountW2]]</f>
        <v>1</v>
      </c>
      <c r="K110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06">
        <f>SUM(Merge7[[#This Row],[PRCount_W1]:[CommitCount_W1]])</f>
        <v>0</v>
      </c>
      <c r="M1106">
        <f>SUM(Merge7[[#This Row],[PRCountW2]:[CommitCountW2]])</f>
        <v>1</v>
      </c>
    </row>
    <row r="1107" spans="1:13" x14ac:dyDescent="0.35">
      <c r="A1107" t="s">
        <v>2893</v>
      </c>
      <c r="F1107">
        <v>1</v>
      </c>
      <c r="H1107">
        <v>2</v>
      </c>
      <c r="I1107">
        <f>3*Merge7[[#This Row],[PRCount_W1]]+Merge7[[#This Row],[IssueCount_W1]]+Merge7[[#This Row],[CommitCount_W1]]</f>
        <v>0</v>
      </c>
      <c r="J1107">
        <f>3*Merge7[[#This Row],[PRCountW2]]+Merge7[[#This Row],[IssueCountW2]]+Merge7[[#This Row],[CommitCountW2]]</f>
        <v>1</v>
      </c>
      <c r="K110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Unknown</v>
      </c>
      <c r="L1107">
        <f>SUM(Merge7[[#This Row],[PRCount_W1]:[CommitCount_W1]])</f>
        <v>0</v>
      </c>
      <c r="M1107">
        <f>SUM(Merge7[[#This Row],[PRCountW2]:[CommitCountW2]])</f>
        <v>1</v>
      </c>
    </row>
    <row r="1108" spans="1:13" x14ac:dyDescent="0.35">
      <c r="A1108" t="s">
        <v>2894</v>
      </c>
      <c r="F1108">
        <v>1</v>
      </c>
      <c r="H1108">
        <v>0</v>
      </c>
      <c r="I1108">
        <f>3*Merge7[[#This Row],[PRCount_W1]]+Merge7[[#This Row],[IssueCount_W1]]+Merge7[[#This Row],[CommitCount_W1]]</f>
        <v>0</v>
      </c>
      <c r="J1108">
        <f>3*Merge7[[#This Row],[PRCountW2]]+Merge7[[#This Row],[IssueCountW2]]+Merge7[[#This Row],[CommitCountW2]]</f>
        <v>1</v>
      </c>
      <c r="K110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08">
        <f>SUM(Merge7[[#This Row],[PRCount_W1]:[CommitCount_W1]])</f>
        <v>0</v>
      </c>
      <c r="M1108">
        <f>SUM(Merge7[[#This Row],[PRCountW2]:[CommitCountW2]])</f>
        <v>1</v>
      </c>
    </row>
    <row r="1109" spans="1:13" x14ac:dyDescent="0.35">
      <c r="A1109" t="s">
        <v>2895</v>
      </c>
      <c r="F1109">
        <v>1</v>
      </c>
      <c r="H1109">
        <v>0</v>
      </c>
      <c r="I1109">
        <f>3*Merge7[[#This Row],[PRCount_W1]]+Merge7[[#This Row],[IssueCount_W1]]+Merge7[[#This Row],[CommitCount_W1]]</f>
        <v>0</v>
      </c>
      <c r="J1109">
        <f>3*Merge7[[#This Row],[PRCountW2]]+Merge7[[#This Row],[IssueCountW2]]+Merge7[[#This Row],[CommitCountW2]]</f>
        <v>1</v>
      </c>
      <c r="K110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09">
        <f>SUM(Merge7[[#This Row],[PRCount_W1]:[CommitCount_W1]])</f>
        <v>0</v>
      </c>
      <c r="M1109">
        <f>SUM(Merge7[[#This Row],[PRCountW2]:[CommitCountW2]])</f>
        <v>1</v>
      </c>
    </row>
    <row r="1110" spans="1:13" x14ac:dyDescent="0.35">
      <c r="A1110" t="s">
        <v>2896</v>
      </c>
      <c r="F1110">
        <v>1</v>
      </c>
      <c r="H1110">
        <v>0</v>
      </c>
      <c r="I1110">
        <f>3*Merge7[[#This Row],[PRCount_W1]]+Merge7[[#This Row],[IssueCount_W1]]+Merge7[[#This Row],[CommitCount_W1]]</f>
        <v>0</v>
      </c>
      <c r="J1110">
        <f>3*Merge7[[#This Row],[PRCountW2]]+Merge7[[#This Row],[IssueCountW2]]+Merge7[[#This Row],[CommitCountW2]]</f>
        <v>1</v>
      </c>
      <c r="K111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10">
        <f>SUM(Merge7[[#This Row],[PRCount_W1]:[CommitCount_W1]])</f>
        <v>0</v>
      </c>
      <c r="M1110">
        <f>SUM(Merge7[[#This Row],[PRCountW2]:[CommitCountW2]])</f>
        <v>1</v>
      </c>
    </row>
    <row r="1111" spans="1:13" x14ac:dyDescent="0.35">
      <c r="A1111" t="s">
        <v>2897</v>
      </c>
      <c r="F1111">
        <v>1</v>
      </c>
      <c r="H1111">
        <v>0</v>
      </c>
      <c r="I1111">
        <f>3*Merge7[[#This Row],[PRCount_W1]]+Merge7[[#This Row],[IssueCount_W1]]+Merge7[[#This Row],[CommitCount_W1]]</f>
        <v>0</v>
      </c>
      <c r="J1111">
        <f>3*Merge7[[#This Row],[PRCountW2]]+Merge7[[#This Row],[IssueCountW2]]+Merge7[[#This Row],[CommitCountW2]]</f>
        <v>1</v>
      </c>
      <c r="K111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11">
        <f>SUM(Merge7[[#This Row],[PRCount_W1]:[CommitCount_W1]])</f>
        <v>0</v>
      </c>
      <c r="M1111">
        <f>SUM(Merge7[[#This Row],[PRCountW2]:[CommitCountW2]])</f>
        <v>1</v>
      </c>
    </row>
    <row r="1112" spans="1:13" x14ac:dyDescent="0.35">
      <c r="A1112" t="s">
        <v>2898</v>
      </c>
      <c r="F1112">
        <v>1</v>
      </c>
      <c r="H1112">
        <v>0</v>
      </c>
      <c r="I1112">
        <f>3*Merge7[[#This Row],[PRCount_W1]]+Merge7[[#This Row],[IssueCount_W1]]+Merge7[[#This Row],[CommitCount_W1]]</f>
        <v>0</v>
      </c>
      <c r="J1112">
        <f>3*Merge7[[#This Row],[PRCountW2]]+Merge7[[#This Row],[IssueCountW2]]+Merge7[[#This Row],[CommitCountW2]]</f>
        <v>1</v>
      </c>
      <c r="K111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12">
        <f>SUM(Merge7[[#This Row],[PRCount_W1]:[CommitCount_W1]])</f>
        <v>0</v>
      </c>
      <c r="M1112">
        <f>SUM(Merge7[[#This Row],[PRCountW2]:[CommitCountW2]])</f>
        <v>1</v>
      </c>
    </row>
    <row r="1113" spans="1:13" x14ac:dyDescent="0.35">
      <c r="A1113" t="s">
        <v>2899</v>
      </c>
      <c r="F1113">
        <v>1</v>
      </c>
      <c r="H1113">
        <v>0</v>
      </c>
      <c r="I1113">
        <f>3*Merge7[[#This Row],[PRCount_W1]]+Merge7[[#This Row],[IssueCount_W1]]+Merge7[[#This Row],[CommitCount_W1]]</f>
        <v>0</v>
      </c>
      <c r="J1113">
        <f>3*Merge7[[#This Row],[PRCountW2]]+Merge7[[#This Row],[IssueCountW2]]+Merge7[[#This Row],[CommitCountW2]]</f>
        <v>1</v>
      </c>
      <c r="K111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13">
        <f>SUM(Merge7[[#This Row],[PRCount_W1]:[CommitCount_W1]])</f>
        <v>0</v>
      </c>
      <c r="M1113">
        <f>SUM(Merge7[[#This Row],[PRCountW2]:[CommitCountW2]])</f>
        <v>1</v>
      </c>
    </row>
    <row r="1114" spans="1:13" x14ac:dyDescent="0.35">
      <c r="A1114" t="s">
        <v>2900</v>
      </c>
      <c r="F1114">
        <v>1</v>
      </c>
      <c r="H1114">
        <v>0</v>
      </c>
      <c r="I1114">
        <f>3*Merge7[[#This Row],[PRCount_W1]]+Merge7[[#This Row],[IssueCount_W1]]+Merge7[[#This Row],[CommitCount_W1]]</f>
        <v>0</v>
      </c>
      <c r="J1114">
        <f>3*Merge7[[#This Row],[PRCountW2]]+Merge7[[#This Row],[IssueCountW2]]+Merge7[[#This Row],[CommitCountW2]]</f>
        <v>1</v>
      </c>
      <c r="K111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14">
        <f>SUM(Merge7[[#This Row],[PRCount_W1]:[CommitCount_W1]])</f>
        <v>0</v>
      </c>
      <c r="M1114">
        <f>SUM(Merge7[[#This Row],[PRCountW2]:[CommitCountW2]])</f>
        <v>1</v>
      </c>
    </row>
    <row r="1115" spans="1:13" x14ac:dyDescent="0.35">
      <c r="A1115" t="s">
        <v>2901</v>
      </c>
      <c r="F1115">
        <v>1</v>
      </c>
      <c r="H1115">
        <v>0</v>
      </c>
      <c r="I1115">
        <f>3*Merge7[[#This Row],[PRCount_W1]]+Merge7[[#This Row],[IssueCount_W1]]+Merge7[[#This Row],[CommitCount_W1]]</f>
        <v>0</v>
      </c>
      <c r="J1115">
        <f>3*Merge7[[#This Row],[PRCountW2]]+Merge7[[#This Row],[IssueCountW2]]+Merge7[[#This Row],[CommitCountW2]]</f>
        <v>1</v>
      </c>
      <c r="K111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15">
        <f>SUM(Merge7[[#This Row],[PRCount_W1]:[CommitCount_W1]])</f>
        <v>0</v>
      </c>
      <c r="M1115">
        <f>SUM(Merge7[[#This Row],[PRCountW2]:[CommitCountW2]])</f>
        <v>1</v>
      </c>
    </row>
    <row r="1116" spans="1:13" x14ac:dyDescent="0.35">
      <c r="A1116" t="s">
        <v>2902</v>
      </c>
      <c r="F1116">
        <v>1</v>
      </c>
      <c r="H1116">
        <v>0</v>
      </c>
      <c r="I1116">
        <f>3*Merge7[[#This Row],[PRCount_W1]]+Merge7[[#This Row],[IssueCount_W1]]+Merge7[[#This Row],[CommitCount_W1]]</f>
        <v>0</v>
      </c>
      <c r="J1116">
        <f>3*Merge7[[#This Row],[PRCountW2]]+Merge7[[#This Row],[IssueCountW2]]+Merge7[[#This Row],[CommitCountW2]]</f>
        <v>1</v>
      </c>
      <c r="K111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16">
        <f>SUM(Merge7[[#This Row],[PRCount_W1]:[CommitCount_W1]])</f>
        <v>0</v>
      </c>
      <c r="M1116">
        <f>SUM(Merge7[[#This Row],[PRCountW2]:[CommitCountW2]])</f>
        <v>1</v>
      </c>
    </row>
    <row r="1117" spans="1:13" x14ac:dyDescent="0.35">
      <c r="A1117" t="s">
        <v>2903</v>
      </c>
      <c r="F1117">
        <v>1</v>
      </c>
      <c r="H1117">
        <v>0</v>
      </c>
      <c r="I1117">
        <f>3*Merge7[[#This Row],[PRCount_W1]]+Merge7[[#This Row],[IssueCount_W1]]+Merge7[[#This Row],[CommitCount_W1]]</f>
        <v>0</v>
      </c>
      <c r="J1117">
        <f>3*Merge7[[#This Row],[PRCountW2]]+Merge7[[#This Row],[IssueCountW2]]+Merge7[[#This Row],[CommitCountW2]]</f>
        <v>1</v>
      </c>
      <c r="K111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17">
        <f>SUM(Merge7[[#This Row],[PRCount_W1]:[CommitCount_W1]])</f>
        <v>0</v>
      </c>
      <c r="M1117">
        <f>SUM(Merge7[[#This Row],[PRCountW2]:[CommitCountW2]])</f>
        <v>1</v>
      </c>
    </row>
    <row r="1118" spans="1:13" x14ac:dyDescent="0.35">
      <c r="A1118" t="s">
        <v>2904</v>
      </c>
      <c r="F1118">
        <v>1</v>
      </c>
      <c r="H1118">
        <v>0</v>
      </c>
      <c r="I1118">
        <f>3*Merge7[[#This Row],[PRCount_W1]]+Merge7[[#This Row],[IssueCount_W1]]+Merge7[[#This Row],[CommitCount_W1]]</f>
        <v>0</v>
      </c>
      <c r="J1118">
        <f>3*Merge7[[#This Row],[PRCountW2]]+Merge7[[#This Row],[IssueCountW2]]+Merge7[[#This Row],[CommitCountW2]]</f>
        <v>1</v>
      </c>
      <c r="K111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18">
        <f>SUM(Merge7[[#This Row],[PRCount_W1]:[CommitCount_W1]])</f>
        <v>0</v>
      </c>
      <c r="M1118">
        <f>SUM(Merge7[[#This Row],[PRCountW2]:[CommitCountW2]])</f>
        <v>1</v>
      </c>
    </row>
    <row r="1119" spans="1:13" x14ac:dyDescent="0.35">
      <c r="A1119" t="s">
        <v>2905</v>
      </c>
      <c r="F1119">
        <v>1</v>
      </c>
      <c r="H1119">
        <v>0</v>
      </c>
      <c r="I1119">
        <f>3*Merge7[[#This Row],[PRCount_W1]]+Merge7[[#This Row],[IssueCount_W1]]+Merge7[[#This Row],[CommitCount_W1]]</f>
        <v>0</v>
      </c>
      <c r="J1119">
        <f>3*Merge7[[#This Row],[PRCountW2]]+Merge7[[#This Row],[IssueCountW2]]+Merge7[[#This Row],[CommitCountW2]]</f>
        <v>1</v>
      </c>
      <c r="K111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19">
        <f>SUM(Merge7[[#This Row],[PRCount_W1]:[CommitCount_W1]])</f>
        <v>0</v>
      </c>
      <c r="M1119">
        <f>SUM(Merge7[[#This Row],[PRCountW2]:[CommitCountW2]])</f>
        <v>1</v>
      </c>
    </row>
    <row r="1120" spans="1:13" x14ac:dyDescent="0.35">
      <c r="A1120" t="s">
        <v>2906</v>
      </c>
      <c r="F1120">
        <v>1</v>
      </c>
      <c r="H1120">
        <v>0</v>
      </c>
      <c r="I1120">
        <f>3*Merge7[[#This Row],[PRCount_W1]]+Merge7[[#This Row],[IssueCount_W1]]+Merge7[[#This Row],[CommitCount_W1]]</f>
        <v>0</v>
      </c>
      <c r="J1120">
        <f>3*Merge7[[#This Row],[PRCountW2]]+Merge7[[#This Row],[IssueCountW2]]+Merge7[[#This Row],[CommitCountW2]]</f>
        <v>1</v>
      </c>
      <c r="K112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20">
        <f>SUM(Merge7[[#This Row],[PRCount_W1]:[CommitCount_W1]])</f>
        <v>0</v>
      </c>
      <c r="M1120">
        <f>SUM(Merge7[[#This Row],[PRCountW2]:[CommitCountW2]])</f>
        <v>1</v>
      </c>
    </row>
    <row r="1121" spans="1:13" x14ac:dyDescent="0.35">
      <c r="A1121" t="s">
        <v>2907</v>
      </c>
      <c r="F1121">
        <v>1</v>
      </c>
      <c r="H1121">
        <v>0</v>
      </c>
      <c r="I1121">
        <f>3*Merge7[[#This Row],[PRCount_W1]]+Merge7[[#This Row],[IssueCount_W1]]+Merge7[[#This Row],[CommitCount_W1]]</f>
        <v>0</v>
      </c>
      <c r="J1121">
        <f>3*Merge7[[#This Row],[PRCountW2]]+Merge7[[#This Row],[IssueCountW2]]+Merge7[[#This Row],[CommitCountW2]]</f>
        <v>1</v>
      </c>
      <c r="K112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21">
        <f>SUM(Merge7[[#This Row],[PRCount_W1]:[CommitCount_W1]])</f>
        <v>0</v>
      </c>
      <c r="M1121">
        <f>SUM(Merge7[[#This Row],[PRCountW2]:[CommitCountW2]])</f>
        <v>1</v>
      </c>
    </row>
    <row r="1122" spans="1:13" x14ac:dyDescent="0.35">
      <c r="A1122" t="s">
        <v>2908</v>
      </c>
      <c r="F1122">
        <v>1</v>
      </c>
      <c r="H1122">
        <v>0</v>
      </c>
      <c r="I1122">
        <f>3*Merge7[[#This Row],[PRCount_W1]]+Merge7[[#This Row],[IssueCount_W1]]+Merge7[[#This Row],[CommitCount_W1]]</f>
        <v>0</v>
      </c>
      <c r="J1122">
        <f>3*Merge7[[#This Row],[PRCountW2]]+Merge7[[#This Row],[IssueCountW2]]+Merge7[[#This Row],[CommitCountW2]]</f>
        <v>1</v>
      </c>
      <c r="K112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22">
        <f>SUM(Merge7[[#This Row],[PRCount_W1]:[CommitCount_W1]])</f>
        <v>0</v>
      </c>
      <c r="M1122">
        <f>SUM(Merge7[[#This Row],[PRCountW2]:[CommitCountW2]])</f>
        <v>1</v>
      </c>
    </row>
    <row r="1123" spans="1:13" x14ac:dyDescent="0.35">
      <c r="A1123" t="s">
        <v>2909</v>
      </c>
      <c r="F1123">
        <v>1</v>
      </c>
      <c r="H1123">
        <v>0</v>
      </c>
      <c r="I1123">
        <f>3*Merge7[[#This Row],[PRCount_W1]]+Merge7[[#This Row],[IssueCount_W1]]+Merge7[[#This Row],[CommitCount_W1]]</f>
        <v>0</v>
      </c>
      <c r="J1123">
        <f>3*Merge7[[#This Row],[PRCountW2]]+Merge7[[#This Row],[IssueCountW2]]+Merge7[[#This Row],[CommitCountW2]]</f>
        <v>1</v>
      </c>
      <c r="K112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23">
        <f>SUM(Merge7[[#This Row],[PRCount_W1]:[CommitCount_W1]])</f>
        <v>0</v>
      </c>
      <c r="M1123">
        <f>SUM(Merge7[[#This Row],[PRCountW2]:[CommitCountW2]])</f>
        <v>1</v>
      </c>
    </row>
    <row r="1124" spans="1:13" x14ac:dyDescent="0.35">
      <c r="A1124" t="s">
        <v>2910</v>
      </c>
      <c r="F1124">
        <v>1</v>
      </c>
      <c r="H1124">
        <v>0</v>
      </c>
      <c r="I1124">
        <f>3*Merge7[[#This Row],[PRCount_W1]]+Merge7[[#This Row],[IssueCount_W1]]+Merge7[[#This Row],[CommitCount_W1]]</f>
        <v>0</v>
      </c>
      <c r="J1124">
        <f>3*Merge7[[#This Row],[PRCountW2]]+Merge7[[#This Row],[IssueCountW2]]+Merge7[[#This Row],[CommitCountW2]]</f>
        <v>1</v>
      </c>
      <c r="K112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24">
        <f>SUM(Merge7[[#This Row],[PRCount_W1]:[CommitCount_W1]])</f>
        <v>0</v>
      </c>
      <c r="M1124">
        <f>SUM(Merge7[[#This Row],[PRCountW2]:[CommitCountW2]])</f>
        <v>1</v>
      </c>
    </row>
    <row r="1125" spans="1:13" x14ac:dyDescent="0.35">
      <c r="A1125" t="s">
        <v>2911</v>
      </c>
      <c r="F1125">
        <v>1</v>
      </c>
      <c r="H1125">
        <v>0</v>
      </c>
      <c r="I1125">
        <f>3*Merge7[[#This Row],[PRCount_W1]]+Merge7[[#This Row],[IssueCount_W1]]+Merge7[[#This Row],[CommitCount_W1]]</f>
        <v>0</v>
      </c>
      <c r="J1125">
        <f>3*Merge7[[#This Row],[PRCountW2]]+Merge7[[#This Row],[IssueCountW2]]+Merge7[[#This Row],[CommitCountW2]]</f>
        <v>1</v>
      </c>
      <c r="K112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25">
        <f>SUM(Merge7[[#This Row],[PRCount_W1]:[CommitCount_W1]])</f>
        <v>0</v>
      </c>
      <c r="M1125">
        <f>SUM(Merge7[[#This Row],[PRCountW2]:[CommitCountW2]])</f>
        <v>1</v>
      </c>
    </row>
    <row r="1126" spans="1:13" x14ac:dyDescent="0.35">
      <c r="A1126" t="s">
        <v>2912</v>
      </c>
      <c r="F1126">
        <v>1</v>
      </c>
      <c r="H1126">
        <v>0</v>
      </c>
      <c r="I1126">
        <f>3*Merge7[[#This Row],[PRCount_W1]]+Merge7[[#This Row],[IssueCount_W1]]+Merge7[[#This Row],[CommitCount_W1]]</f>
        <v>0</v>
      </c>
      <c r="J1126">
        <f>3*Merge7[[#This Row],[PRCountW2]]+Merge7[[#This Row],[IssueCountW2]]+Merge7[[#This Row],[CommitCountW2]]</f>
        <v>1</v>
      </c>
      <c r="K112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26">
        <f>SUM(Merge7[[#This Row],[PRCount_W1]:[CommitCount_W1]])</f>
        <v>0</v>
      </c>
      <c r="M1126">
        <f>SUM(Merge7[[#This Row],[PRCountW2]:[CommitCountW2]])</f>
        <v>1</v>
      </c>
    </row>
    <row r="1127" spans="1:13" x14ac:dyDescent="0.35">
      <c r="A1127" t="s">
        <v>2913</v>
      </c>
      <c r="F1127">
        <v>1</v>
      </c>
      <c r="H1127">
        <v>0</v>
      </c>
      <c r="I1127">
        <f>3*Merge7[[#This Row],[PRCount_W1]]+Merge7[[#This Row],[IssueCount_W1]]+Merge7[[#This Row],[CommitCount_W1]]</f>
        <v>0</v>
      </c>
      <c r="J1127">
        <f>3*Merge7[[#This Row],[PRCountW2]]+Merge7[[#This Row],[IssueCountW2]]+Merge7[[#This Row],[CommitCountW2]]</f>
        <v>1</v>
      </c>
      <c r="K112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27">
        <f>SUM(Merge7[[#This Row],[PRCount_W1]:[CommitCount_W1]])</f>
        <v>0</v>
      </c>
      <c r="M1127">
        <f>SUM(Merge7[[#This Row],[PRCountW2]:[CommitCountW2]])</f>
        <v>1</v>
      </c>
    </row>
    <row r="1128" spans="1:13" x14ac:dyDescent="0.35">
      <c r="A1128" t="s">
        <v>2914</v>
      </c>
      <c r="F1128">
        <v>1</v>
      </c>
      <c r="H1128">
        <v>0</v>
      </c>
      <c r="I1128">
        <f>3*Merge7[[#This Row],[PRCount_W1]]+Merge7[[#This Row],[IssueCount_W1]]+Merge7[[#This Row],[CommitCount_W1]]</f>
        <v>0</v>
      </c>
      <c r="J1128">
        <f>3*Merge7[[#This Row],[PRCountW2]]+Merge7[[#This Row],[IssueCountW2]]+Merge7[[#This Row],[CommitCountW2]]</f>
        <v>1</v>
      </c>
      <c r="K112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28">
        <f>SUM(Merge7[[#This Row],[PRCount_W1]:[CommitCount_W1]])</f>
        <v>0</v>
      </c>
      <c r="M1128">
        <f>SUM(Merge7[[#This Row],[PRCountW2]:[CommitCountW2]])</f>
        <v>1</v>
      </c>
    </row>
    <row r="1129" spans="1:13" x14ac:dyDescent="0.35">
      <c r="A1129" t="s">
        <v>2915</v>
      </c>
      <c r="F1129">
        <v>1</v>
      </c>
      <c r="H1129">
        <v>0</v>
      </c>
      <c r="I1129">
        <f>3*Merge7[[#This Row],[PRCount_W1]]+Merge7[[#This Row],[IssueCount_W1]]+Merge7[[#This Row],[CommitCount_W1]]</f>
        <v>0</v>
      </c>
      <c r="J1129">
        <f>3*Merge7[[#This Row],[PRCountW2]]+Merge7[[#This Row],[IssueCountW2]]+Merge7[[#This Row],[CommitCountW2]]</f>
        <v>1</v>
      </c>
      <c r="K112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29">
        <f>SUM(Merge7[[#This Row],[PRCount_W1]:[CommitCount_W1]])</f>
        <v>0</v>
      </c>
      <c r="M1129">
        <f>SUM(Merge7[[#This Row],[PRCountW2]:[CommitCountW2]])</f>
        <v>1</v>
      </c>
    </row>
    <row r="1130" spans="1:13" x14ac:dyDescent="0.35">
      <c r="A1130" t="s">
        <v>2916</v>
      </c>
      <c r="F1130">
        <v>1</v>
      </c>
      <c r="H1130">
        <v>0</v>
      </c>
      <c r="I1130">
        <f>3*Merge7[[#This Row],[PRCount_W1]]+Merge7[[#This Row],[IssueCount_W1]]+Merge7[[#This Row],[CommitCount_W1]]</f>
        <v>0</v>
      </c>
      <c r="J1130">
        <f>3*Merge7[[#This Row],[PRCountW2]]+Merge7[[#This Row],[IssueCountW2]]+Merge7[[#This Row],[CommitCountW2]]</f>
        <v>1</v>
      </c>
      <c r="K113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30">
        <f>SUM(Merge7[[#This Row],[PRCount_W1]:[CommitCount_W1]])</f>
        <v>0</v>
      </c>
      <c r="M1130">
        <f>SUM(Merge7[[#This Row],[PRCountW2]:[CommitCountW2]])</f>
        <v>1</v>
      </c>
    </row>
    <row r="1131" spans="1:13" x14ac:dyDescent="0.35">
      <c r="A1131" t="s">
        <v>2917</v>
      </c>
      <c r="F1131">
        <v>1</v>
      </c>
      <c r="H1131">
        <v>0</v>
      </c>
      <c r="I1131">
        <f>3*Merge7[[#This Row],[PRCount_W1]]+Merge7[[#This Row],[IssueCount_W1]]+Merge7[[#This Row],[CommitCount_W1]]</f>
        <v>0</v>
      </c>
      <c r="J1131">
        <f>3*Merge7[[#This Row],[PRCountW2]]+Merge7[[#This Row],[IssueCountW2]]+Merge7[[#This Row],[CommitCountW2]]</f>
        <v>1</v>
      </c>
      <c r="K113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31">
        <f>SUM(Merge7[[#This Row],[PRCount_W1]:[CommitCount_W1]])</f>
        <v>0</v>
      </c>
      <c r="M1131">
        <f>SUM(Merge7[[#This Row],[PRCountW2]:[CommitCountW2]])</f>
        <v>1</v>
      </c>
    </row>
    <row r="1132" spans="1:13" x14ac:dyDescent="0.35">
      <c r="A1132" t="s">
        <v>2918</v>
      </c>
      <c r="F1132">
        <v>1</v>
      </c>
      <c r="H1132">
        <v>0</v>
      </c>
      <c r="I1132">
        <f>3*Merge7[[#This Row],[PRCount_W1]]+Merge7[[#This Row],[IssueCount_W1]]+Merge7[[#This Row],[CommitCount_W1]]</f>
        <v>0</v>
      </c>
      <c r="J1132">
        <f>3*Merge7[[#This Row],[PRCountW2]]+Merge7[[#This Row],[IssueCountW2]]+Merge7[[#This Row],[CommitCountW2]]</f>
        <v>1</v>
      </c>
      <c r="K113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32">
        <f>SUM(Merge7[[#This Row],[PRCount_W1]:[CommitCount_W1]])</f>
        <v>0</v>
      </c>
      <c r="M1132">
        <f>SUM(Merge7[[#This Row],[PRCountW2]:[CommitCountW2]])</f>
        <v>1</v>
      </c>
    </row>
    <row r="1133" spans="1:13" x14ac:dyDescent="0.35">
      <c r="A1133" t="s">
        <v>2919</v>
      </c>
      <c r="F1133">
        <v>1</v>
      </c>
      <c r="H1133">
        <v>0</v>
      </c>
      <c r="I1133">
        <f>3*Merge7[[#This Row],[PRCount_W1]]+Merge7[[#This Row],[IssueCount_W1]]+Merge7[[#This Row],[CommitCount_W1]]</f>
        <v>0</v>
      </c>
      <c r="J1133">
        <f>3*Merge7[[#This Row],[PRCountW2]]+Merge7[[#This Row],[IssueCountW2]]+Merge7[[#This Row],[CommitCountW2]]</f>
        <v>1</v>
      </c>
      <c r="K113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33">
        <f>SUM(Merge7[[#This Row],[PRCount_W1]:[CommitCount_W1]])</f>
        <v>0</v>
      </c>
      <c r="M1133">
        <f>SUM(Merge7[[#This Row],[PRCountW2]:[CommitCountW2]])</f>
        <v>1</v>
      </c>
    </row>
    <row r="1134" spans="1:13" x14ac:dyDescent="0.35">
      <c r="A1134" t="s">
        <v>2920</v>
      </c>
      <c r="F1134">
        <v>1</v>
      </c>
      <c r="H1134">
        <v>0</v>
      </c>
      <c r="I1134">
        <f>3*Merge7[[#This Row],[PRCount_W1]]+Merge7[[#This Row],[IssueCount_W1]]+Merge7[[#This Row],[CommitCount_W1]]</f>
        <v>0</v>
      </c>
      <c r="J1134">
        <f>3*Merge7[[#This Row],[PRCountW2]]+Merge7[[#This Row],[IssueCountW2]]+Merge7[[#This Row],[CommitCountW2]]</f>
        <v>1</v>
      </c>
      <c r="K113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34">
        <f>SUM(Merge7[[#This Row],[PRCount_W1]:[CommitCount_W1]])</f>
        <v>0</v>
      </c>
      <c r="M1134">
        <f>SUM(Merge7[[#This Row],[PRCountW2]:[CommitCountW2]])</f>
        <v>1</v>
      </c>
    </row>
    <row r="1135" spans="1:13" x14ac:dyDescent="0.35">
      <c r="A1135" t="s">
        <v>2921</v>
      </c>
      <c r="F1135">
        <v>1</v>
      </c>
      <c r="H1135">
        <v>0</v>
      </c>
      <c r="I1135">
        <f>3*Merge7[[#This Row],[PRCount_W1]]+Merge7[[#This Row],[IssueCount_W1]]+Merge7[[#This Row],[CommitCount_W1]]</f>
        <v>0</v>
      </c>
      <c r="J1135">
        <f>3*Merge7[[#This Row],[PRCountW2]]+Merge7[[#This Row],[IssueCountW2]]+Merge7[[#This Row],[CommitCountW2]]</f>
        <v>1</v>
      </c>
      <c r="K113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35">
        <f>SUM(Merge7[[#This Row],[PRCount_W1]:[CommitCount_W1]])</f>
        <v>0</v>
      </c>
      <c r="M1135">
        <f>SUM(Merge7[[#This Row],[PRCountW2]:[CommitCountW2]])</f>
        <v>1</v>
      </c>
    </row>
    <row r="1136" spans="1:13" x14ac:dyDescent="0.35">
      <c r="A1136" t="s">
        <v>2922</v>
      </c>
      <c r="F1136">
        <v>1</v>
      </c>
      <c r="H1136">
        <v>0</v>
      </c>
      <c r="I1136">
        <f>3*Merge7[[#This Row],[PRCount_W1]]+Merge7[[#This Row],[IssueCount_W1]]+Merge7[[#This Row],[CommitCount_W1]]</f>
        <v>0</v>
      </c>
      <c r="J1136">
        <f>3*Merge7[[#This Row],[PRCountW2]]+Merge7[[#This Row],[IssueCountW2]]+Merge7[[#This Row],[CommitCountW2]]</f>
        <v>1</v>
      </c>
      <c r="K113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36">
        <f>SUM(Merge7[[#This Row],[PRCount_W1]:[CommitCount_W1]])</f>
        <v>0</v>
      </c>
      <c r="M1136">
        <f>SUM(Merge7[[#This Row],[PRCountW2]:[CommitCountW2]])</f>
        <v>1</v>
      </c>
    </row>
    <row r="1137" spans="1:13" x14ac:dyDescent="0.35">
      <c r="A1137" t="s">
        <v>2923</v>
      </c>
      <c r="F1137">
        <v>1</v>
      </c>
      <c r="H1137">
        <v>0</v>
      </c>
      <c r="I1137">
        <f>3*Merge7[[#This Row],[PRCount_W1]]+Merge7[[#This Row],[IssueCount_W1]]+Merge7[[#This Row],[CommitCount_W1]]</f>
        <v>0</v>
      </c>
      <c r="J1137">
        <f>3*Merge7[[#This Row],[PRCountW2]]+Merge7[[#This Row],[IssueCountW2]]+Merge7[[#This Row],[CommitCountW2]]</f>
        <v>1</v>
      </c>
      <c r="K113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37">
        <f>SUM(Merge7[[#This Row],[PRCount_W1]:[CommitCount_W1]])</f>
        <v>0</v>
      </c>
      <c r="M1137">
        <f>SUM(Merge7[[#This Row],[PRCountW2]:[CommitCountW2]])</f>
        <v>1</v>
      </c>
    </row>
    <row r="1138" spans="1:13" x14ac:dyDescent="0.35">
      <c r="A1138" t="s">
        <v>2924</v>
      </c>
      <c r="F1138">
        <v>1</v>
      </c>
      <c r="H1138">
        <v>0</v>
      </c>
      <c r="I1138">
        <f>3*Merge7[[#This Row],[PRCount_W1]]+Merge7[[#This Row],[IssueCount_W1]]+Merge7[[#This Row],[CommitCount_W1]]</f>
        <v>0</v>
      </c>
      <c r="J1138">
        <f>3*Merge7[[#This Row],[PRCountW2]]+Merge7[[#This Row],[IssueCountW2]]+Merge7[[#This Row],[CommitCountW2]]</f>
        <v>1</v>
      </c>
      <c r="K113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38">
        <f>SUM(Merge7[[#This Row],[PRCount_W1]:[CommitCount_W1]])</f>
        <v>0</v>
      </c>
      <c r="M1138">
        <f>SUM(Merge7[[#This Row],[PRCountW2]:[CommitCountW2]])</f>
        <v>1</v>
      </c>
    </row>
    <row r="1139" spans="1:13" x14ac:dyDescent="0.35">
      <c r="A1139" t="s">
        <v>2925</v>
      </c>
      <c r="F1139">
        <v>1</v>
      </c>
      <c r="H1139">
        <v>0</v>
      </c>
      <c r="I1139">
        <f>3*Merge7[[#This Row],[PRCount_W1]]+Merge7[[#This Row],[IssueCount_W1]]+Merge7[[#This Row],[CommitCount_W1]]</f>
        <v>0</v>
      </c>
      <c r="J1139">
        <f>3*Merge7[[#This Row],[PRCountW2]]+Merge7[[#This Row],[IssueCountW2]]+Merge7[[#This Row],[CommitCountW2]]</f>
        <v>1</v>
      </c>
      <c r="K113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39">
        <f>SUM(Merge7[[#This Row],[PRCount_W1]:[CommitCount_W1]])</f>
        <v>0</v>
      </c>
      <c r="M1139">
        <f>SUM(Merge7[[#This Row],[PRCountW2]:[CommitCountW2]])</f>
        <v>1</v>
      </c>
    </row>
    <row r="1140" spans="1:13" x14ac:dyDescent="0.35">
      <c r="A1140" t="s">
        <v>2926</v>
      </c>
      <c r="F1140">
        <v>1</v>
      </c>
      <c r="H1140">
        <v>0</v>
      </c>
      <c r="I1140">
        <f>3*Merge7[[#This Row],[PRCount_W1]]+Merge7[[#This Row],[IssueCount_W1]]+Merge7[[#This Row],[CommitCount_W1]]</f>
        <v>0</v>
      </c>
      <c r="J1140">
        <f>3*Merge7[[#This Row],[PRCountW2]]+Merge7[[#This Row],[IssueCountW2]]+Merge7[[#This Row],[CommitCountW2]]</f>
        <v>1</v>
      </c>
      <c r="K114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40">
        <f>SUM(Merge7[[#This Row],[PRCount_W1]:[CommitCount_W1]])</f>
        <v>0</v>
      </c>
      <c r="M1140">
        <f>SUM(Merge7[[#This Row],[PRCountW2]:[CommitCountW2]])</f>
        <v>1</v>
      </c>
    </row>
    <row r="1141" spans="1:13" x14ac:dyDescent="0.35">
      <c r="A1141" t="s">
        <v>2927</v>
      </c>
      <c r="F1141">
        <v>1</v>
      </c>
      <c r="H1141">
        <v>0</v>
      </c>
      <c r="I1141">
        <f>3*Merge7[[#This Row],[PRCount_W1]]+Merge7[[#This Row],[IssueCount_W1]]+Merge7[[#This Row],[CommitCount_W1]]</f>
        <v>0</v>
      </c>
      <c r="J1141">
        <f>3*Merge7[[#This Row],[PRCountW2]]+Merge7[[#This Row],[IssueCountW2]]+Merge7[[#This Row],[CommitCountW2]]</f>
        <v>1</v>
      </c>
      <c r="K114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41">
        <f>SUM(Merge7[[#This Row],[PRCount_W1]:[CommitCount_W1]])</f>
        <v>0</v>
      </c>
      <c r="M1141">
        <f>SUM(Merge7[[#This Row],[PRCountW2]:[CommitCountW2]])</f>
        <v>1</v>
      </c>
    </row>
    <row r="1142" spans="1:13" x14ac:dyDescent="0.35">
      <c r="A1142" t="s">
        <v>2928</v>
      </c>
      <c r="F1142">
        <v>1</v>
      </c>
      <c r="H1142">
        <v>0</v>
      </c>
      <c r="I1142">
        <f>3*Merge7[[#This Row],[PRCount_W1]]+Merge7[[#This Row],[IssueCount_W1]]+Merge7[[#This Row],[CommitCount_W1]]</f>
        <v>0</v>
      </c>
      <c r="J1142">
        <f>3*Merge7[[#This Row],[PRCountW2]]+Merge7[[#This Row],[IssueCountW2]]+Merge7[[#This Row],[CommitCountW2]]</f>
        <v>1</v>
      </c>
      <c r="K114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42">
        <f>SUM(Merge7[[#This Row],[PRCount_W1]:[CommitCount_W1]])</f>
        <v>0</v>
      </c>
      <c r="M1142">
        <f>SUM(Merge7[[#This Row],[PRCountW2]:[CommitCountW2]])</f>
        <v>1</v>
      </c>
    </row>
    <row r="1143" spans="1:13" x14ac:dyDescent="0.35">
      <c r="A1143" t="s">
        <v>2929</v>
      </c>
      <c r="F1143">
        <v>1</v>
      </c>
      <c r="H1143">
        <v>0</v>
      </c>
      <c r="I1143">
        <f>3*Merge7[[#This Row],[PRCount_W1]]+Merge7[[#This Row],[IssueCount_W1]]+Merge7[[#This Row],[CommitCount_W1]]</f>
        <v>0</v>
      </c>
      <c r="J1143">
        <f>3*Merge7[[#This Row],[PRCountW2]]+Merge7[[#This Row],[IssueCountW2]]+Merge7[[#This Row],[CommitCountW2]]</f>
        <v>1</v>
      </c>
      <c r="K114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43">
        <f>SUM(Merge7[[#This Row],[PRCount_W1]:[CommitCount_W1]])</f>
        <v>0</v>
      </c>
      <c r="M1143">
        <f>SUM(Merge7[[#This Row],[PRCountW2]:[CommitCountW2]])</f>
        <v>1</v>
      </c>
    </row>
    <row r="1144" spans="1:13" x14ac:dyDescent="0.35">
      <c r="A1144" t="s">
        <v>2930</v>
      </c>
      <c r="F1144">
        <v>1</v>
      </c>
      <c r="H1144">
        <v>0</v>
      </c>
      <c r="I1144">
        <f>3*Merge7[[#This Row],[PRCount_W1]]+Merge7[[#This Row],[IssueCount_W1]]+Merge7[[#This Row],[CommitCount_W1]]</f>
        <v>0</v>
      </c>
      <c r="J1144">
        <f>3*Merge7[[#This Row],[PRCountW2]]+Merge7[[#This Row],[IssueCountW2]]+Merge7[[#This Row],[CommitCountW2]]</f>
        <v>1</v>
      </c>
      <c r="K114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44">
        <f>SUM(Merge7[[#This Row],[PRCount_W1]:[CommitCount_W1]])</f>
        <v>0</v>
      </c>
      <c r="M1144">
        <f>SUM(Merge7[[#This Row],[PRCountW2]:[CommitCountW2]])</f>
        <v>1</v>
      </c>
    </row>
    <row r="1145" spans="1:13" x14ac:dyDescent="0.35">
      <c r="A1145" t="s">
        <v>2931</v>
      </c>
      <c r="F1145">
        <v>1</v>
      </c>
      <c r="H1145">
        <v>0</v>
      </c>
      <c r="I1145">
        <f>3*Merge7[[#This Row],[PRCount_W1]]+Merge7[[#This Row],[IssueCount_W1]]+Merge7[[#This Row],[CommitCount_W1]]</f>
        <v>0</v>
      </c>
      <c r="J1145">
        <f>3*Merge7[[#This Row],[PRCountW2]]+Merge7[[#This Row],[IssueCountW2]]+Merge7[[#This Row],[CommitCountW2]]</f>
        <v>1</v>
      </c>
      <c r="K114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45">
        <f>SUM(Merge7[[#This Row],[PRCount_W1]:[CommitCount_W1]])</f>
        <v>0</v>
      </c>
      <c r="M1145">
        <f>SUM(Merge7[[#This Row],[PRCountW2]:[CommitCountW2]])</f>
        <v>1</v>
      </c>
    </row>
    <row r="1146" spans="1:13" x14ac:dyDescent="0.35">
      <c r="A1146" t="s">
        <v>2932</v>
      </c>
      <c r="F1146">
        <v>1</v>
      </c>
      <c r="H1146">
        <v>0</v>
      </c>
      <c r="I1146">
        <f>3*Merge7[[#This Row],[PRCount_W1]]+Merge7[[#This Row],[IssueCount_W1]]+Merge7[[#This Row],[CommitCount_W1]]</f>
        <v>0</v>
      </c>
      <c r="J1146">
        <f>3*Merge7[[#This Row],[PRCountW2]]+Merge7[[#This Row],[IssueCountW2]]+Merge7[[#This Row],[CommitCountW2]]</f>
        <v>1</v>
      </c>
      <c r="K114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46">
        <f>SUM(Merge7[[#This Row],[PRCount_W1]:[CommitCount_W1]])</f>
        <v>0</v>
      </c>
      <c r="M1146">
        <f>SUM(Merge7[[#This Row],[PRCountW2]:[CommitCountW2]])</f>
        <v>1</v>
      </c>
    </row>
    <row r="1147" spans="1:13" x14ac:dyDescent="0.35">
      <c r="A1147" t="s">
        <v>2933</v>
      </c>
      <c r="F1147">
        <v>1</v>
      </c>
      <c r="H1147">
        <v>0</v>
      </c>
      <c r="I1147">
        <f>3*Merge7[[#This Row],[PRCount_W1]]+Merge7[[#This Row],[IssueCount_W1]]+Merge7[[#This Row],[CommitCount_W1]]</f>
        <v>0</v>
      </c>
      <c r="J1147">
        <f>3*Merge7[[#This Row],[PRCountW2]]+Merge7[[#This Row],[IssueCountW2]]+Merge7[[#This Row],[CommitCountW2]]</f>
        <v>1</v>
      </c>
      <c r="K114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47">
        <f>SUM(Merge7[[#This Row],[PRCount_W1]:[CommitCount_W1]])</f>
        <v>0</v>
      </c>
      <c r="M1147">
        <f>SUM(Merge7[[#This Row],[PRCountW2]:[CommitCountW2]])</f>
        <v>1</v>
      </c>
    </row>
    <row r="1148" spans="1:13" x14ac:dyDescent="0.35">
      <c r="A1148" t="s">
        <v>2934</v>
      </c>
      <c r="F1148">
        <v>1</v>
      </c>
      <c r="H1148">
        <v>0</v>
      </c>
      <c r="I1148">
        <f>3*Merge7[[#This Row],[PRCount_W1]]+Merge7[[#This Row],[IssueCount_W1]]+Merge7[[#This Row],[CommitCount_W1]]</f>
        <v>0</v>
      </c>
      <c r="J1148">
        <f>3*Merge7[[#This Row],[PRCountW2]]+Merge7[[#This Row],[IssueCountW2]]+Merge7[[#This Row],[CommitCountW2]]</f>
        <v>1</v>
      </c>
      <c r="K114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48">
        <f>SUM(Merge7[[#This Row],[PRCount_W1]:[CommitCount_W1]])</f>
        <v>0</v>
      </c>
      <c r="M1148">
        <f>SUM(Merge7[[#This Row],[PRCountW2]:[CommitCountW2]])</f>
        <v>1</v>
      </c>
    </row>
    <row r="1149" spans="1:13" x14ac:dyDescent="0.35">
      <c r="A1149" t="s">
        <v>2935</v>
      </c>
      <c r="F1149">
        <v>1</v>
      </c>
      <c r="H1149">
        <v>0</v>
      </c>
      <c r="I1149">
        <f>3*Merge7[[#This Row],[PRCount_W1]]+Merge7[[#This Row],[IssueCount_W1]]+Merge7[[#This Row],[CommitCount_W1]]</f>
        <v>0</v>
      </c>
      <c r="J1149">
        <f>3*Merge7[[#This Row],[PRCountW2]]+Merge7[[#This Row],[IssueCountW2]]+Merge7[[#This Row],[CommitCountW2]]</f>
        <v>1</v>
      </c>
      <c r="K114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49">
        <f>SUM(Merge7[[#This Row],[PRCount_W1]:[CommitCount_W1]])</f>
        <v>0</v>
      </c>
      <c r="M1149">
        <f>SUM(Merge7[[#This Row],[PRCountW2]:[CommitCountW2]])</f>
        <v>1</v>
      </c>
    </row>
    <row r="1150" spans="1:13" x14ac:dyDescent="0.35">
      <c r="A1150" t="s">
        <v>2936</v>
      </c>
      <c r="F1150">
        <v>1</v>
      </c>
      <c r="H1150">
        <v>0</v>
      </c>
      <c r="I1150">
        <f>3*Merge7[[#This Row],[PRCount_W1]]+Merge7[[#This Row],[IssueCount_W1]]+Merge7[[#This Row],[CommitCount_W1]]</f>
        <v>0</v>
      </c>
      <c r="J1150">
        <f>3*Merge7[[#This Row],[PRCountW2]]+Merge7[[#This Row],[IssueCountW2]]+Merge7[[#This Row],[CommitCountW2]]</f>
        <v>1</v>
      </c>
      <c r="K115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50">
        <f>SUM(Merge7[[#This Row],[PRCount_W1]:[CommitCount_W1]])</f>
        <v>0</v>
      </c>
      <c r="M1150">
        <f>SUM(Merge7[[#This Row],[PRCountW2]:[CommitCountW2]])</f>
        <v>1</v>
      </c>
    </row>
    <row r="1151" spans="1:13" x14ac:dyDescent="0.35">
      <c r="A1151" t="s">
        <v>2937</v>
      </c>
      <c r="F1151">
        <v>1</v>
      </c>
      <c r="H1151">
        <v>0</v>
      </c>
      <c r="I1151">
        <f>3*Merge7[[#This Row],[PRCount_W1]]+Merge7[[#This Row],[IssueCount_W1]]+Merge7[[#This Row],[CommitCount_W1]]</f>
        <v>0</v>
      </c>
      <c r="J1151">
        <f>3*Merge7[[#This Row],[PRCountW2]]+Merge7[[#This Row],[IssueCountW2]]+Merge7[[#This Row],[CommitCountW2]]</f>
        <v>1</v>
      </c>
      <c r="K115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51">
        <f>SUM(Merge7[[#This Row],[PRCount_W1]:[CommitCount_W1]])</f>
        <v>0</v>
      </c>
      <c r="M1151">
        <f>SUM(Merge7[[#This Row],[PRCountW2]:[CommitCountW2]])</f>
        <v>1</v>
      </c>
    </row>
    <row r="1152" spans="1:13" x14ac:dyDescent="0.35">
      <c r="A1152" t="s">
        <v>2938</v>
      </c>
      <c r="F1152">
        <v>1</v>
      </c>
      <c r="H1152">
        <v>0</v>
      </c>
      <c r="I1152">
        <f>3*Merge7[[#This Row],[PRCount_W1]]+Merge7[[#This Row],[IssueCount_W1]]+Merge7[[#This Row],[CommitCount_W1]]</f>
        <v>0</v>
      </c>
      <c r="J1152">
        <f>3*Merge7[[#This Row],[PRCountW2]]+Merge7[[#This Row],[IssueCountW2]]+Merge7[[#This Row],[CommitCountW2]]</f>
        <v>1</v>
      </c>
      <c r="K115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52">
        <f>SUM(Merge7[[#This Row],[PRCount_W1]:[CommitCount_W1]])</f>
        <v>0</v>
      </c>
      <c r="M1152">
        <f>SUM(Merge7[[#This Row],[PRCountW2]:[CommitCountW2]])</f>
        <v>1</v>
      </c>
    </row>
    <row r="1153" spans="1:13" x14ac:dyDescent="0.35">
      <c r="A1153" t="s">
        <v>2939</v>
      </c>
      <c r="F1153">
        <v>1</v>
      </c>
      <c r="H1153">
        <v>0</v>
      </c>
      <c r="I1153">
        <f>3*Merge7[[#This Row],[PRCount_W1]]+Merge7[[#This Row],[IssueCount_W1]]+Merge7[[#This Row],[CommitCount_W1]]</f>
        <v>0</v>
      </c>
      <c r="J1153">
        <f>3*Merge7[[#This Row],[PRCountW2]]+Merge7[[#This Row],[IssueCountW2]]+Merge7[[#This Row],[CommitCountW2]]</f>
        <v>1</v>
      </c>
      <c r="K115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53">
        <f>SUM(Merge7[[#This Row],[PRCount_W1]:[CommitCount_W1]])</f>
        <v>0</v>
      </c>
      <c r="M1153">
        <f>SUM(Merge7[[#This Row],[PRCountW2]:[CommitCountW2]])</f>
        <v>1</v>
      </c>
    </row>
    <row r="1154" spans="1:13" x14ac:dyDescent="0.35">
      <c r="A1154" t="s">
        <v>2940</v>
      </c>
      <c r="F1154">
        <v>1</v>
      </c>
      <c r="H1154">
        <v>0</v>
      </c>
      <c r="I1154">
        <f>3*Merge7[[#This Row],[PRCount_W1]]+Merge7[[#This Row],[IssueCount_W1]]+Merge7[[#This Row],[CommitCount_W1]]</f>
        <v>0</v>
      </c>
      <c r="J1154">
        <f>3*Merge7[[#This Row],[PRCountW2]]+Merge7[[#This Row],[IssueCountW2]]+Merge7[[#This Row],[CommitCountW2]]</f>
        <v>1</v>
      </c>
      <c r="K115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54">
        <f>SUM(Merge7[[#This Row],[PRCount_W1]:[CommitCount_W1]])</f>
        <v>0</v>
      </c>
      <c r="M1154">
        <f>SUM(Merge7[[#This Row],[PRCountW2]:[CommitCountW2]])</f>
        <v>1</v>
      </c>
    </row>
    <row r="1155" spans="1:13" x14ac:dyDescent="0.35">
      <c r="A1155" t="s">
        <v>2941</v>
      </c>
      <c r="F1155">
        <v>1</v>
      </c>
      <c r="H1155">
        <v>0</v>
      </c>
      <c r="I1155">
        <f>3*Merge7[[#This Row],[PRCount_W1]]+Merge7[[#This Row],[IssueCount_W1]]+Merge7[[#This Row],[CommitCount_W1]]</f>
        <v>0</v>
      </c>
      <c r="J1155">
        <f>3*Merge7[[#This Row],[PRCountW2]]+Merge7[[#This Row],[IssueCountW2]]+Merge7[[#This Row],[CommitCountW2]]</f>
        <v>1</v>
      </c>
      <c r="K115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55">
        <f>SUM(Merge7[[#This Row],[PRCount_W1]:[CommitCount_W1]])</f>
        <v>0</v>
      </c>
      <c r="M1155">
        <f>SUM(Merge7[[#This Row],[PRCountW2]:[CommitCountW2]])</f>
        <v>1</v>
      </c>
    </row>
    <row r="1156" spans="1:13" x14ac:dyDescent="0.35">
      <c r="A1156" t="s">
        <v>2942</v>
      </c>
      <c r="F1156">
        <v>1</v>
      </c>
      <c r="H1156">
        <v>0</v>
      </c>
      <c r="I1156">
        <f>3*Merge7[[#This Row],[PRCount_W1]]+Merge7[[#This Row],[IssueCount_W1]]+Merge7[[#This Row],[CommitCount_W1]]</f>
        <v>0</v>
      </c>
      <c r="J1156">
        <f>3*Merge7[[#This Row],[PRCountW2]]+Merge7[[#This Row],[IssueCountW2]]+Merge7[[#This Row],[CommitCountW2]]</f>
        <v>1</v>
      </c>
      <c r="K115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56">
        <f>SUM(Merge7[[#This Row],[PRCount_W1]:[CommitCount_W1]])</f>
        <v>0</v>
      </c>
      <c r="M1156">
        <f>SUM(Merge7[[#This Row],[PRCountW2]:[CommitCountW2]])</f>
        <v>1</v>
      </c>
    </row>
    <row r="1157" spans="1:13" x14ac:dyDescent="0.35">
      <c r="A1157" t="s">
        <v>2943</v>
      </c>
      <c r="F1157">
        <v>1</v>
      </c>
      <c r="H1157">
        <v>0</v>
      </c>
      <c r="I1157">
        <f>3*Merge7[[#This Row],[PRCount_W1]]+Merge7[[#This Row],[IssueCount_W1]]+Merge7[[#This Row],[CommitCount_W1]]</f>
        <v>0</v>
      </c>
      <c r="J1157">
        <f>3*Merge7[[#This Row],[PRCountW2]]+Merge7[[#This Row],[IssueCountW2]]+Merge7[[#This Row],[CommitCountW2]]</f>
        <v>1</v>
      </c>
      <c r="K115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57">
        <f>SUM(Merge7[[#This Row],[PRCount_W1]:[CommitCount_W1]])</f>
        <v>0</v>
      </c>
      <c r="M1157">
        <f>SUM(Merge7[[#This Row],[PRCountW2]:[CommitCountW2]])</f>
        <v>1</v>
      </c>
    </row>
    <row r="1158" spans="1:13" x14ac:dyDescent="0.35">
      <c r="A1158" t="s">
        <v>2944</v>
      </c>
      <c r="F1158">
        <v>1</v>
      </c>
      <c r="H1158">
        <v>0</v>
      </c>
      <c r="I1158">
        <f>3*Merge7[[#This Row],[PRCount_W1]]+Merge7[[#This Row],[IssueCount_W1]]+Merge7[[#This Row],[CommitCount_W1]]</f>
        <v>0</v>
      </c>
      <c r="J1158">
        <f>3*Merge7[[#This Row],[PRCountW2]]+Merge7[[#This Row],[IssueCountW2]]+Merge7[[#This Row],[CommitCountW2]]</f>
        <v>1</v>
      </c>
      <c r="K115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58">
        <f>SUM(Merge7[[#This Row],[PRCount_W1]:[CommitCount_W1]])</f>
        <v>0</v>
      </c>
      <c r="M1158">
        <f>SUM(Merge7[[#This Row],[PRCountW2]:[CommitCountW2]])</f>
        <v>1</v>
      </c>
    </row>
    <row r="1159" spans="1:13" x14ac:dyDescent="0.35">
      <c r="A1159" t="s">
        <v>2945</v>
      </c>
      <c r="F1159">
        <v>1</v>
      </c>
      <c r="H1159">
        <v>0</v>
      </c>
      <c r="I1159">
        <f>3*Merge7[[#This Row],[PRCount_W1]]+Merge7[[#This Row],[IssueCount_W1]]+Merge7[[#This Row],[CommitCount_W1]]</f>
        <v>0</v>
      </c>
      <c r="J1159">
        <f>3*Merge7[[#This Row],[PRCountW2]]+Merge7[[#This Row],[IssueCountW2]]+Merge7[[#This Row],[CommitCountW2]]</f>
        <v>1</v>
      </c>
      <c r="K115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59">
        <f>SUM(Merge7[[#This Row],[PRCount_W1]:[CommitCount_W1]])</f>
        <v>0</v>
      </c>
      <c r="M1159">
        <f>SUM(Merge7[[#This Row],[PRCountW2]:[CommitCountW2]])</f>
        <v>1</v>
      </c>
    </row>
    <row r="1160" spans="1:13" x14ac:dyDescent="0.35">
      <c r="A1160" t="s">
        <v>2946</v>
      </c>
      <c r="F1160">
        <v>1</v>
      </c>
      <c r="H1160">
        <v>0</v>
      </c>
      <c r="I1160">
        <f>3*Merge7[[#This Row],[PRCount_W1]]+Merge7[[#This Row],[IssueCount_W1]]+Merge7[[#This Row],[CommitCount_W1]]</f>
        <v>0</v>
      </c>
      <c r="J1160">
        <f>3*Merge7[[#This Row],[PRCountW2]]+Merge7[[#This Row],[IssueCountW2]]+Merge7[[#This Row],[CommitCountW2]]</f>
        <v>1</v>
      </c>
      <c r="K116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60">
        <f>SUM(Merge7[[#This Row],[PRCount_W1]:[CommitCount_W1]])</f>
        <v>0</v>
      </c>
      <c r="M1160">
        <f>SUM(Merge7[[#This Row],[PRCountW2]:[CommitCountW2]])</f>
        <v>1</v>
      </c>
    </row>
    <row r="1161" spans="1:13" x14ac:dyDescent="0.35">
      <c r="A1161" t="s">
        <v>2947</v>
      </c>
      <c r="F1161">
        <v>1</v>
      </c>
      <c r="H1161">
        <v>0</v>
      </c>
      <c r="I1161">
        <f>3*Merge7[[#This Row],[PRCount_W1]]+Merge7[[#This Row],[IssueCount_W1]]+Merge7[[#This Row],[CommitCount_W1]]</f>
        <v>0</v>
      </c>
      <c r="J1161">
        <f>3*Merge7[[#This Row],[PRCountW2]]+Merge7[[#This Row],[IssueCountW2]]+Merge7[[#This Row],[CommitCountW2]]</f>
        <v>1</v>
      </c>
      <c r="K116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61">
        <f>SUM(Merge7[[#This Row],[PRCount_W1]:[CommitCount_W1]])</f>
        <v>0</v>
      </c>
      <c r="M1161">
        <f>SUM(Merge7[[#This Row],[PRCountW2]:[CommitCountW2]])</f>
        <v>1</v>
      </c>
    </row>
    <row r="1162" spans="1:13" x14ac:dyDescent="0.35">
      <c r="A1162" t="s">
        <v>2948</v>
      </c>
      <c r="F1162">
        <v>1</v>
      </c>
      <c r="H1162">
        <v>0</v>
      </c>
      <c r="I1162">
        <f>3*Merge7[[#This Row],[PRCount_W1]]+Merge7[[#This Row],[IssueCount_W1]]+Merge7[[#This Row],[CommitCount_W1]]</f>
        <v>0</v>
      </c>
      <c r="J1162">
        <f>3*Merge7[[#This Row],[PRCountW2]]+Merge7[[#This Row],[IssueCountW2]]+Merge7[[#This Row],[CommitCountW2]]</f>
        <v>1</v>
      </c>
      <c r="K116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62">
        <f>SUM(Merge7[[#This Row],[PRCount_W1]:[CommitCount_W1]])</f>
        <v>0</v>
      </c>
      <c r="M1162">
        <f>SUM(Merge7[[#This Row],[PRCountW2]:[CommitCountW2]])</f>
        <v>1</v>
      </c>
    </row>
    <row r="1163" spans="1:13" x14ac:dyDescent="0.35">
      <c r="A1163" t="s">
        <v>2949</v>
      </c>
      <c r="F1163">
        <v>1</v>
      </c>
      <c r="H1163">
        <v>0</v>
      </c>
      <c r="I1163">
        <f>3*Merge7[[#This Row],[PRCount_W1]]+Merge7[[#This Row],[IssueCount_W1]]+Merge7[[#This Row],[CommitCount_W1]]</f>
        <v>0</v>
      </c>
      <c r="J1163">
        <f>3*Merge7[[#This Row],[PRCountW2]]+Merge7[[#This Row],[IssueCountW2]]+Merge7[[#This Row],[CommitCountW2]]</f>
        <v>1</v>
      </c>
      <c r="K116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63">
        <f>SUM(Merge7[[#This Row],[PRCount_W1]:[CommitCount_W1]])</f>
        <v>0</v>
      </c>
      <c r="M1163">
        <f>SUM(Merge7[[#This Row],[PRCountW2]:[CommitCountW2]])</f>
        <v>1</v>
      </c>
    </row>
    <row r="1164" spans="1:13" x14ac:dyDescent="0.35">
      <c r="A1164" t="s">
        <v>2950</v>
      </c>
      <c r="F1164">
        <v>1</v>
      </c>
      <c r="H1164">
        <v>0</v>
      </c>
      <c r="I1164">
        <f>3*Merge7[[#This Row],[PRCount_W1]]+Merge7[[#This Row],[IssueCount_W1]]+Merge7[[#This Row],[CommitCount_W1]]</f>
        <v>0</v>
      </c>
      <c r="J1164">
        <f>3*Merge7[[#This Row],[PRCountW2]]+Merge7[[#This Row],[IssueCountW2]]+Merge7[[#This Row],[CommitCountW2]]</f>
        <v>1</v>
      </c>
      <c r="K116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64">
        <f>SUM(Merge7[[#This Row],[PRCount_W1]:[CommitCount_W1]])</f>
        <v>0</v>
      </c>
      <c r="M1164">
        <f>SUM(Merge7[[#This Row],[PRCountW2]:[CommitCountW2]])</f>
        <v>1</v>
      </c>
    </row>
    <row r="1165" spans="1:13" x14ac:dyDescent="0.35">
      <c r="A1165" t="s">
        <v>2951</v>
      </c>
      <c r="F1165">
        <v>1</v>
      </c>
      <c r="H1165">
        <v>0</v>
      </c>
      <c r="I1165">
        <f>3*Merge7[[#This Row],[PRCount_W1]]+Merge7[[#This Row],[IssueCount_W1]]+Merge7[[#This Row],[CommitCount_W1]]</f>
        <v>0</v>
      </c>
      <c r="J1165">
        <f>3*Merge7[[#This Row],[PRCountW2]]+Merge7[[#This Row],[IssueCountW2]]+Merge7[[#This Row],[CommitCountW2]]</f>
        <v>1</v>
      </c>
      <c r="K116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65">
        <f>SUM(Merge7[[#This Row],[PRCount_W1]:[CommitCount_W1]])</f>
        <v>0</v>
      </c>
      <c r="M1165">
        <f>SUM(Merge7[[#This Row],[PRCountW2]:[CommitCountW2]])</f>
        <v>1</v>
      </c>
    </row>
    <row r="1166" spans="1:13" x14ac:dyDescent="0.35">
      <c r="A1166" t="s">
        <v>2952</v>
      </c>
      <c r="F1166">
        <v>1</v>
      </c>
      <c r="H1166">
        <v>0</v>
      </c>
      <c r="I1166">
        <f>3*Merge7[[#This Row],[PRCount_W1]]+Merge7[[#This Row],[IssueCount_W1]]+Merge7[[#This Row],[CommitCount_W1]]</f>
        <v>0</v>
      </c>
      <c r="J1166">
        <f>3*Merge7[[#This Row],[PRCountW2]]+Merge7[[#This Row],[IssueCountW2]]+Merge7[[#This Row],[CommitCountW2]]</f>
        <v>1</v>
      </c>
      <c r="K116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66">
        <f>SUM(Merge7[[#This Row],[PRCount_W1]:[CommitCount_W1]])</f>
        <v>0</v>
      </c>
      <c r="M1166">
        <f>SUM(Merge7[[#This Row],[PRCountW2]:[CommitCountW2]])</f>
        <v>1</v>
      </c>
    </row>
    <row r="1167" spans="1:13" x14ac:dyDescent="0.35">
      <c r="A1167" t="s">
        <v>2953</v>
      </c>
      <c r="F1167">
        <v>1</v>
      </c>
      <c r="H1167">
        <v>0</v>
      </c>
      <c r="I1167">
        <f>3*Merge7[[#This Row],[PRCount_W1]]+Merge7[[#This Row],[IssueCount_W1]]+Merge7[[#This Row],[CommitCount_W1]]</f>
        <v>0</v>
      </c>
      <c r="J1167">
        <f>3*Merge7[[#This Row],[PRCountW2]]+Merge7[[#This Row],[IssueCountW2]]+Merge7[[#This Row],[CommitCountW2]]</f>
        <v>1</v>
      </c>
      <c r="K116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67">
        <f>SUM(Merge7[[#This Row],[PRCount_W1]:[CommitCount_W1]])</f>
        <v>0</v>
      </c>
      <c r="M1167">
        <f>SUM(Merge7[[#This Row],[PRCountW2]:[CommitCountW2]])</f>
        <v>1</v>
      </c>
    </row>
    <row r="1168" spans="1:13" x14ac:dyDescent="0.35">
      <c r="A1168" t="s">
        <v>2954</v>
      </c>
      <c r="F1168">
        <v>1</v>
      </c>
      <c r="H1168">
        <v>0</v>
      </c>
      <c r="I1168">
        <f>3*Merge7[[#This Row],[PRCount_W1]]+Merge7[[#This Row],[IssueCount_W1]]+Merge7[[#This Row],[CommitCount_W1]]</f>
        <v>0</v>
      </c>
      <c r="J1168">
        <f>3*Merge7[[#This Row],[PRCountW2]]+Merge7[[#This Row],[IssueCountW2]]+Merge7[[#This Row],[CommitCountW2]]</f>
        <v>1</v>
      </c>
      <c r="K116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68">
        <f>SUM(Merge7[[#This Row],[PRCount_W1]:[CommitCount_W1]])</f>
        <v>0</v>
      </c>
      <c r="M1168">
        <f>SUM(Merge7[[#This Row],[PRCountW2]:[CommitCountW2]])</f>
        <v>1</v>
      </c>
    </row>
    <row r="1169" spans="1:13" x14ac:dyDescent="0.35">
      <c r="A1169" t="s">
        <v>2955</v>
      </c>
      <c r="F1169">
        <v>1</v>
      </c>
      <c r="H1169">
        <v>0</v>
      </c>
      <c r="I1169">
        <f>3*Merge7[[#This Row],[PRCount_W1]]+Merge7[[#This Row],[IssueCount_W1]]+Merge7[[#This Row],[CommitCount_W1]]</f>
        <v>0</v>
      </c>
      <c r="J1169">
        <f>3*Merge7[[#This Row],[PRCountW2]]+Merge7[[#This Row],[IssueCountW2]]+Merge7[[#This Row],[CommitCountW2]]</f>
        <v>1</v>
      </c>
      <c r="K116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69">
        <f>SUM(Merge7[[#This Row],[PRCount_W1]:[CommitCount_W1]])</f>
        <v>0</v>
      </c>
      <c r="M1169">
        <f>SUM(Merge7[[#This Row],[PRCountW2]:[CommitCountW2]])</f>
        <v>1</v>
      </c>
    </row>
    <row r="1170" spans="1:13" x14ac:dyDescent="0.35">
      <c r="A1170" t="s">
        <v>2956</v>
      </c>
      <c r="F1170">
        <v>1</v>
      </c>
      <c r="H1170">
        <v>0</v>
      </c>
      <c r="I1170">
        <f>3*Merge7[[#This Row],[PRCount_W1]]+Merge7[[#This Row],[IssueCount_W1]]+Merge7[[#This Row],[CommitCount_W1]]</f>
        <v>0</v>
      </c>
      <c r="J1170">
        <f>3*Merge7[[#This Row],[PRCountW2]]+Merge7[[#This Row],[IssueCountW2]]+Merge7[[#This Row],[CommitCountW2]]</f>
        <v>1</v>
      </c>
      <c r="K117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70">
        <f>SUM(Merge7[[#This Row],[PRCount_W1]:[CommitCount_W1]])</f>
        <v>0</v>
      </c>
      <c r="M1170">
        <f>SUM(Merge7[[#This Row],[PRCountW2]:[CommitCountW2]])</f>
        <v>1</v>
      </c>
    </row>
    <row r="1171" spans="1:13" x14ac:dyDescent="0.35">
      <c r="A1171" t="s">
        <v>2957</v>
      </c>
      <c r="F1171">
        <v>1</v>
      </c>
      <c r="H1171">
        <v>0</v>
      </c>
      <c r="I1171">
        <f>3*Merge7[[#This Row],[PRCount_W1]]+Merge7[[#This Row],[IssueCount_W1]]+Merge7[[#This Row],[CommitCount_W1]]</f>
        <v>0</v>
      </c>
      <c r="J1171">
        <f>3*Merge7[[#This Row],[PRCountW2]]+Merge7[[#This Row],[IssueCountW2]]+Merge7[[#This Row],[CommitCountW2]]</f>
        <v>1</v>
      </c>
      <c r="K117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71">
        <f>SUM(Merge7[[#This Row],[PRCount_W1]:[CommitCount_W1]])</f>
        <v>0</v>
      </c>
      <c r="M1171">
        <f>SUM(Merge7[[#This Row],[PRCountW2]:[CommitCountW2]])</f>
        <v>1</v>
      </c>
    </row>
    <row r="1172" spans="1:13" x14ac:dyDescent="0.35">
      <c r="A1172" t="s">
        <v>2958</v>
      </c>
      <c r="F1172">
        <v>1</v>
      </c>
      <c r="H1172">
        <v>0</v>
      </c>
      <c r="I1172">
        <f>3*Merge7[[#This Row],[PRCount_W1]]+Merge7[[#This Row],[IssueCount_W1]]+Merge7[[#This Row],[CommitCount_W1]]</f>
        <v>0</v>
      </c>
      <c r="J1172">
        <f>3*Merge7[[#This Row],[PRCountW2]]+Merge7[[#This Row],[IssueCountW2]]+Merge7[[#This Row],[CommitCountW2]]</f>
        <v>1</v>
      </c>
      <c r="K117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72">
        <f>SUM(Merge7[[#This Row],[PRCount_W1]:[CommitCount_W1]])</f>
        <v>0</v>
      </c>
      <c r="M1172">
        <f>SUM(Merge7[[#This Row],[PRCountW2]:[CommitCountW2]])</f>
        <v>1</v>
      </c>
    </row>
    <row r="1173" spans="1:13" x14ac:dyDescent="0.35">
      <c r="A1173" t="s">
        <v>2959</v>
      </c>
      <c r="F1173">
        <v>1</v>
      </c>
      <c r="H1173">
        <v>0</v>
      </c>
      <c r="I1173">
        <f>3*Merge7[[#This Row],[PRCount_W1]]+Merge7[[#This Row],[IssueCount_W1]]+Merge7[[#This Row],[CommitCount_W1]]</f>
        <v>0</v>
      </c>
      <c r="J1173">
        <f>3*Merge7[[#This Row],[PRCountW2]]+Merge7[[#This Row],[IssueCountW2]]+Merge7[[#This Row],[CommitCountW2]]</f>
        <v>1</v>
      </c>
      <c r="K117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73">
        <f>SUM(Merge7[[#This Row],[PRCount_W1]:[CommitCount_W1]])</f>
        <v>0</v>
      </c>
      <c r="M1173">
        <f>SUM(Merge7[[#This Row],[PRCountW2]:[CommitCountW2]])</f>
        <v>1</v>
      </c>
    </row>
    <row r="1174" spans="1:13" x14ac:dyDescent="0.35">
      <c r="A1174" t="s">
        <v>2960</v>
      </c>
      <c r="F1174">
        <v>1</v>
      </c>
      <c r="H1174">
        <v>0</v>
      </c>
      <c r="I1174">
        <f>3*Merge7[[#This Row],[PRCount_W1]]+Merge7[[#This Row],[IssueCount_W1]]+Merge7[[#This Row],[CommitCount_W1]]</f>
        <v>0</v>
      </c>
      <c r="J1174">
        <f>3*Merge7[[#This Row],[PRCountW2]]+Merge7[[#This Row],[IssueCountW2]]+Merge7[[#This Row],[CommitCountW2]]</f>
        <v>1</v>
      </c>
      <c r="K117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74">
        <f>SUM(Merge7[[#This Row],[PRCount_W1]:[CommitCount_W1]])</f>
        <v>0</v>
      </c>
      <c r="M1174">
        <f>SUM(Merge7[[#This Row],[PRCountW2]:[CommitCountW2]])</f>
        <v>1</v>
      </c>
    </row>
    <row r="1175" spans="1:13" x14ac:dyDescent="0.35">
      <c r="A1175" t="s">
        <v>2961</v>
      </c>
      <c r="F1175">
        <v>1</v>
      </c>
      <c r="H1175">
        <v>0</v>
      </c>
      <c r="I1175">
        <f>3*Merge7[[#This Row],[PRCount_W1]]+Merge7[[#This Row],[IssueCount_W1]]+Merge7[[#This Row],[CommitCount_W1]]</f>
        <v>0</v>
      </c>
      <c r="J1175">
        <f>3*Merge7[[#This Row],[PRCountW2]]+Merge7[[#This Row],[IssueCountW2]]+Merge7[[#This Row],[CommitCountW2]]</f>
        <v>1</v>
      </c>
      <c r="K117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75">
        <f>SUM(Merge7[[#This Row],[PRCount_W1]:[CommitCount_W1]])</f>
        <v>0</v>
      </c>
      <c r="M1175">
        <f>SUM(Merge7[[#This Row],[PRCountW2]:[CommitCountW2]])</f>
        <v>1</v>
      </c>
    </row>
    <row r="1176" spans="1:13" x14ac:dyDescent="0.35">
      <c r="A1176" t="s">
        <v>2962</v>
      </c>
      <c r="F1176">
        <v>1</v>
      </c>
      <c r="H1176">
        <v>0</v>
      </c>
      <c r="I1176">
        <f>3*Merge7[[#This Row],[PRCount_W1]]+Merge7[[#This Row],[IssueCount_W1]]+Merge7[[#This Row],[CommitCount_W1]]</f>
        <v>0</v>
      </c>
      <c r="J1176">
        <f>3*Merge7[[#This Row],[PRCountW2]]+Merge7[[#This Row],[IssueCountW2]]+Merge7[[#This Row],[CommitCountW2]]</f>
        <v>1</v>
      </c>
      <c r="K117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76">
        <f>SUM(Merge7[[#This Row],[PRCount_W1]:[CommitCount_W1]])</f>
        <v>0</v>
      </c>
      <c r="M1176">
        <f>SUM(Merge7[[#This Row],[PRCountW2]:[CommitCountW2]])</f>
        <v>1</v>
      </c>
    </row>
    <row r="1177" spans="1:13" x14ac:dyDescent="0.35">
      <c r="A1177" t="s">
        <v>2963</v>
      </c>
      <c r="F1177">
        <v>1</v>
      </c>
      <c r="H1177">
        <v>0</v>
      </c>
      <c r="I1177">
        <f>3*Merge7[[#This Row],[PRCount_W1]]+Merge7[[#This Row],[IssueCount_W1]]+Merge7[[#This Row],[CommitCount_W1]]</f>
        <v>0</v>
      </c>
      <c r="J1177">
        <f>3*Merge7[[#This Row],[PRCountW2]]+Merge7[[#This Row],[IssueCountW2]]+Merge7[[#This Row],[CommitCountW2]]</f>
        <v>1</v>
      </c>
      <c r="K117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77">
        <f>SUM(Merge7[[#This Row],[PRCount_W1]:[CommitCount_W1]])</f>
        <v>0</v>
      </c>
      <c r="M1177">
        <f>SUM(Merge7[[#This Row],[PRCountW2]:[CommitCountW2]])</f>
        <v>1</v>
      </c>
    </row>
    <row r="1178" spans="1:13" x14ac:dyDescent="0.35">
      <c r="A1178" t="s">
        <v>2964</v>
      </c>
      <c r="F1178">
        <v>1</v>
      </c>
      <c r="H1178">
        <v>0</v>
      </c>
      <c r="I1178">
        <f>3*Merge7[[#This Row],[PRCount_W1]]+Merge7[[#This Row],[IssueCount_W1]]+Merge7[[#This Row],[CommitCount_W1]]</f>
        <v>0</v>
      </c>
      <c r="J1178">
        <f>3*Merge7[[#This Row],[PRCountW2]]+Merge7[[#This Row],[IssueCountW2]]+Merge7[[#This Row],[CommitCountW2]]</f>
        <v>1</v>
      </c>
      <c r="K117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78">
        <f>SUM(Merge7[[#This Row],[PRCount_W1]:[CommitCount_W1]])</f>
        <v>0</v>
      </c>
      <c r="M1178">
        <f>SUM(Merge7[[#This Row],[PRCountW2]:[CommitCountW2]])</f>
        <v>1</v>
      </c>
    </row>
    <row r="1179" spans="1:13" x14ac:dyDescent="0.35">
      <c r="A1179" t="s">
        <v>2965</v>
      </c>
      <c r="F1179">
        <v>1</v>
      </c>
      <c r="H1179">
        <v>0</v>
      </c>
      <c r="I1179">
        <f>3*Merge7[[#This Row],[PRCount_W1]]+Merge7[[#This Row],[IssueCount_W1]]+Merge7[[#This Row],[CommitCount_W1]]</f>
        <v>0</v>
      </c>
      <c r="J1179">
        <f>3*Merge7[[#This Row],[PRCountW2]]+Merge7[[#This Row],[IssueCountW2]]+Merge7[[#This Row],[CommitCountW2]]</f>
        <v>1</v>
      </c>
      <c r="K117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79">
        <f>SUM(Merge7[[#This Row],[PRCount_W1]:[CommitCount_W1]])</f>
        <v>0</v>
      </c>
      <c r="M1179">
        <f>SUM(Merge7[[#This Row],[PRCountW2]:[CommitCountW2]])</f>
        <v>1</v>
      </c>
    </row>
    <row r="1180" spans="1:13" x14ac:dyDescent="0.35">
      <c r="A1180" t="s">
        <v>2966</v>
      </c>
      <c r="F1180">
        <v>1</v>
      </c>
      <c r="H1180">
        <v>0</v>
      </c>
      <c r="I1180">
        <f>3*Merge7[[#This Row],[PRCount_W1]]+Merge7[[#This Row],[IssueCount_W1]]+Merge7[[#This Row],[CommitCount_W1]]</f>
        <v>0</v>
      </c>
      <c r="J1180">
        <f>3*Merge7[[#This Row],[PRCountW2]]+Merge7[[#This Row],[IssueCountW2]]+Merge7[[#This Row],[CommitCountW2]]</f>
        <v>1</v>
      </c>
      <c r="K118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80">
        <f>SUM(Merge7[[#This Row],[PRCount_W1]:[CommitCount_W1]])</f>
        <v>0</v>
      </c>
      <c r="M1180">
        <f>SUM(Merge7[[#This Row],[PRCountW2]:[CommitCountW2]])</f>
        <v>1</v>
      </c>
    </row>
    <row r="1181" spans="1:13" x14ac:dyDescent="0.35">
      <c r="A1181" t="s">
        <v>2967</v>
      </c>
      <c r="F1181">
        <v>1</v>
      </c>
      <c r="H1181">
        <v>0</v>
      </c>
      <c r="I1181">
        <f>3*Merge7[[#This Row],[PRCount_W1]]+Merge7[[#This Row],[IssueCount_W1]]+Merge7[[#This Row],[CommitCount_W1]]</f>
        <v>0</v>
      </c>
      <c r="J1181">
        <f>3*Merge7[[#This Row],[PRCountW2]]+Merge7[[#This Row],[IssueCountW2]]+Merge7[[#This Row],[CommitCountW2]]</f>
        <v>1</v>
      </c>
      <c r="K118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81">
        <f>SUM(Merge7[[#This Row],[PRCount_W1]:[CommitCount_W1]])</f>
        <v>0</v>
      </c>
      <c r="M1181">
        <f>SUM(Merge7[[#This Row],[PRCountW2]:[CommitCountW2]])</f>
        <v>1</v>
      </c>
    </row>
    <row r="1182" spans="1:13" x14ac:dyDescent="0.35">
      <c r="A1182" t="s">
        <v>2968</v>
      </c>
      <c r="F1182">
        <v>1</v>
      </c>
      <c r="H1182">
        <v>0</v>
      </c>
      <c r="I1182">
        <f>3*Merge7[[#This Row],[PRCount_W1]]+Merge7[[#This Row],[IssueCount_W1]]+Merge7[[#This Row],[CommitCount_W1]]</f>
        <v>0</v>
      </c>
      <c r="J1182">
        <f>3*Merge7[[#This Row],[PRCountW2]]+Merge7[[#This Row],[IssueCountW2]]+Merge7[[#This Row],[CommitCountW2]]</f>
        <v>1</v>
      </c>
      <c r="K118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82">
        <f>SUM(Merge7[[#This Row],[PRCount_W1]:[CommitCount_W1]])</f>
        <v>0</v>
      </c>
      <c r="M1182">
        <f>SUM(Merge7[[#This Row],[PRCountW2]:[CommitCountW2]])</f>
        <v>1</v>
      </c>
    </row>
    <row r="1183" spans="1:13" x14ac:dyDescent="0.35">
      <c r="A1183" t="s">
        <v>2969</v>
      </c>
      <c r="F1183">
        <v>1</v>
      </c>
      <c r="H1183">
        <v>0</v>
      </c>
      <c r="I1183">
        <f>3*Merge7[[#This Row],[PRCount_W1]]+Merge7[[#This Row],[IssueCount_W1]]+Merge7[[#This Row],[CommitCount_W1]]</f>
        <v>0</v>
      </c>
      <c r="J1183">
        <f>3*Merge7[[#This Row],[PRCountW2]]+Merge7[[#This Row],[IssueCountW2]]+Merge7[[#This Row],[CommitCountW2]]</f>
        <v>1</v>
      </c>
      <c r="K118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83">
        <f>SUM(Merge7[[#This Row],[PRCount_W1]:[CommitCount_W1]])</f>
        <v>0</v>
      </c>
      <c r="M1183">
        <f>SUM(Merge7[[#This Row],[PRCountW2]:[CommitCountW2]])</f>
        <v>1</v>
      </c>
    </row>
    <row r="1184" spans="1:13" x14ac:dyDescent="0.35">
      <c r="A1184" t="s">
        <v>2970</v>
      </c>
      <c r="F1184">
        <v>1</v>
      </c>
      <c r="H1184">
        <v>0</v>
      </c>
      <c r="I1184">
        <f>3*Merge7[[#This Row],[PRCount_W1]]+Merge7[[#This Row],[IssueCount_W1]]+Merge7[[#This Row],[CommitCount_W1]]</f>
        <v>0</v>
      </c>
      <c r="J1184">
        <f>3*Merge7[[#This Row],[PRCountW2]]+Merge7[[#This Row],[IssueCountW2]]+Merge7[[#This Row],[CommitCountW2]]</f>
        <v>1</v>
      </c>
      <c r="K118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84">
        <f>SUM(Merge7[[#This Row],[PRCount_W1]:[CommitCount_W1]])</f>
        <v>0</v>
      </c>
      <c r="M1184">
        <f>SUM(Merge7[[#This Row],[PRCountW2]:[CommitCountW2]])</f>
        <v>1</v>
      </c>
    </row>
    <row r="1185" spans="1:13" x14ac:dyDescent="0.35">
      <c r="A1185" t="s">
        <v>2971</v>
      </c>
      <c r="F1185">
        <v>1</v>
      </c>
      <c r="H1185">
        <v>0</v>
      </c>
      <c r="I1185">
        <f>3*Merge7[[#This Row],[PRCount_W1]]+Merge7[[#This Row],[IssueCount_W1]]+Merge7[[#This Row],[CommitCount_W1]]</f>
        <v>0</v>
      </c>
      <c r="J1185">
        <f>3*Merge7[[#This Row],[PRCountW2]]+Merge7[[#This Row],[IssueCountW2]]+Merge7[[#This Row],[CommitCountW2]]</f>
        <v>1</v>
      </c>
      <c r="K118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85">
        <f>SUM(Merge7[[#This Row],[PRCount_W1]:[CommitCount_W1]])</f>
        <v>0</v>
      </c>
      <c r="M1185">
        <f>SUM(Merge7[[#This Row],[PRCountW2]:[CommitCountW2]])</f>
        <v>1</v>
      </c>
    </row>
    <row r="1186" spans="1:13" x14ac:dyDescent="0.35">
      <c r="A1186" t="s">
        <v>2972</v>
      </c>
      <c r="F1186">
        <v>1</v>
      </c>
      <c r="H1186">
        <v>0</v>
      </c>
      <c r="I1186">
        <f>3*Merge7[[#This Row],[PRCount_W1]]+Merge7[[#This Row],[IssueCount_W1]]+Merge7[[#This Row],[CommitCount_W1]]</f>
        <v>0</v>
      </c>
      <c r="J1186">
        <f>3*Merge7[[#This Row],[PRCountW2]]+Merge7[[#This Row],[IssueCountW2]]+Merge7[[#This Row],[CommitCountW2]]</f>
        <v>1</v>
      </c>
      <c r="K118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86">
        <f>SUM(Merge7[[#This Row],[PRCount_W1]:[CommitCount_W1]])</f>
        <v>0</v>
      </c>
      <c r="M1186">
        <f>SUM(Merge7[[#This Row],[PRCountW2]:[CommitCountW2]])</f>
        <v>1</v>
      </c>
    </row>
    <row r="1187" spans="1:13" x14ac:dyDescent="0.35">
      <c r="A1187" t="s">
        <v>2973</v>
      </c>
      <c r="F1187">
        <v>1</v>
      </c>
      <c r="H1187">
        <v>0</v>
      </c>
      <c r="I1187">
        <f>3*Merge7[[#This Row],[PRCount_W1]]+Merge7[[#This Row],[IssueCount_W1]]+Merge7[[#This Row],[CommitCount_W1]]</f>
        <v>0</v>
      </c>
      <c r="J1187">
        <f>3*Merge7[[#This Row],[PRCountW2]]+Merge7[[#This Row],[IssueCountW2]]+Merge7[[#This Row],[CommitCountW2]]</f>
        <v>1</v>
      </c>
      <c r="K118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87">
        <f>SUM(Merge7[[#This Row],[PRCount_W1]:[CommitCount_W1]])</f>
        <v>0</v>
      </c>
      <c r="M1187">
        <f>SUM(Merge7[[#This Row],[PRCountW2]:[CommitCountW2]])</f>
        <v>1</v>
      </c>
    </row>
    <row r="1188" spans="1:13" x14ac:dyDescent="0.35">
      <c r="A1188" t="s">
        <v>2974</v>
      </c>
      <c r="F1188">
        <v>1</v>
      </c>
      <c r="H1188">
        <v>0</v>
      </c>
      <c r="I1188">
        <f>3*Merge7[[#This Row],[PRCount_W1]]+Merge7[[#This Row],[IssueCount_W1]]+Merge7[[#This Row],[CommitCount_W1]]</f>
        <v>0</v>
      </c>
      <c r="J1188">
        <f>3*Merge7[[#This Row],[PRCountW2]]+Merge7[[#This Row],[IssueCountW2]]+Merge7[[#This Row],[CommitCountW2]]</f>
        <v>1</v>
      </c>
      <c r="K118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88">
        <f>SUM(Merge7[[#This Row],[PRCount_W1]:[CommitCount_W1]])</f>
        <v>0</v>
      </c>
      <c r="M1188">
        <f>SUM(Merge7[[#This Row],[PRCountW2]:[CommitCountW2]])</f>
        <v>1</v>
      </c>
    </row>
    <row r="1189" spans="1:13" x14ac:dyDescent="0.35">
      <c r="A1189" t="s">
        <v>2975</v>
      </c>
      <c r="F1189">
        <v>1</v>
      </c>
      <c r="H1189">
        <v>0</v>
      </c>
      <c r="I1189">
        <f>3*Merge7[[#This Row],[PRCount_W1]]+Merge7[[#This Row],[IssueCount_W1]]+Merge7[[#This Row],[CommitCount_W1]]</f>
        <v>0</v>
      </c>
      <c r="J1189">
        <f>3*Merge7[[#This Row],[PRCountW2]]+Merge7[[#This Row],[IssueCountW2]]+Merge7[[#This Row],[CommitCountW2]]</f>
        <v>1</v>
      </c>
      <c r="K118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89">
        <f>SUM(Merge7[[#This Row],[PRCount_W1]:[CommitCount_W1]])</f>
        <v>0</v>
      </c>
      <c r="M1189">
        <f>SUM(Merge7[[#This Row],[PRCountW2]:[CommitCountW2]])</f>
        <v>1</v>
      </c>
    </row>
    <row r="1190" spans="1:13" x14ac:dyDescent="0.35">
      <c r="A1190" t="s">
        <v>2976</v>
      </c>
      <c r="F1190">
        <v>1</v>
      </c>
      <c r="H1190">
        <v>0</v>
      </c>
      <c r="I1190">
        <f>3*Merge7[[#This Row],[PRCount_W1]]+Merge7[[#This Row],[IssueCount_W1]]+Merge7[[#This Row],[CommitCount_W1]]</f>
        <v>0</v>
      </c>
      <c r="J1190">
        <f>3*Merge7[[#This Row],[PRCountW2]]+Merge7[[#This Row],[IssueCountW2]]+Merge7[[#This Row],[CommitCountW2]]</f>
        <v>1</v>
      </c>
      <c r="K119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90">
        <f>SUM(Merge7[[#This Row],[PRCount_W1]:[CommitCount_W1]])</f>
        <v>0</v>
      </c>
      <c r="M1190">
        <f>SUM(Merge7[[#This Row],[PRCountW2]:[CommitCountW2]])</f>
        <v>1</v>
      </c>
    </row>
    <row r="1191" spans="1:13" x14ac:dyDescent="0.35">
      <c r="A1191" t="s">
        <v>2977</v>
      </c>
      <c r="F1191">
        <v>1</v>
      </c>
      <c r="H1191">
        <v>0</v>
      </c>
      <c r="I1191">
        <f>3*Merge7[[#This Row],[PRCount_W1]]+Merge7[[#This Row],[IssueCount_W1]]+Merge7[[#This Row],[CommitCount_W1]]</f>
        <v>0</v>
      </c>
      <c r="J1191">
        <f>3*Merge7[[#This Row],[PRCountW2]]+Merge7[[#This Row],[IssueCountW2]]+Merge7[[#This Row],[CommitCountW2]]</f>
        <v>1</v>
      </c>
      <c r="K119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91">
        <f>SUM(Merge7[[#This Row],[PRCount_W1]:[CommitCount_W1]])</f>
        <v>0</v>
      </c>
      <c r="M1191">
        <f>SUM(Merge7[[#This Row],[PRCountW2]:[CommitCountW2]])</f>
        <v>1</v>
      </c>
    </row>
    <row r="1192" spans="1:13" x14ac:dyDescent="0.35">
      <c r="A1192" t="s">
        <v>2978</v>
      </c>
      <c r="F1192">
        <v>1</v>
      </c>
      <c r="H1192">
        <v>0</v>
      </c>
      <c r="I1192">
        <f>3*Merge7[[#This Row],[PRCount_W1]]+Merge7[[#This Row],[IssueCount_W1]]+Merge7[[#This Row],[CommitCount_W1]]</f>
        <v>0</v>
      </c>
      <c r="J1192">
        <f>3*Merge7[[#This Row],[PRCountW2]]+Merge7[[#This Row],[IssueCountW2]]+Merge7[[#This Row],[CommitCountW2]]</f>
        <v>1</v>
      </c>
      <c r="K119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92">
        <f>SUM(Merge7[[#This Row],[PRCount_W1]:[CommitCount_W1]])</f>
        <v>0</v>
      </c>
      <c r="M1192">
        <f>SUM(Merge7[[#This Row],[PRCountW2]:[CommitCountW2]])</f>
        <v>1</v>
      </c>
    </row>
    <row r="1193" spans="1:13" x14ac:dyDescent="0.35">
      <c r="A1193" t="s">
        <v>2979</v>
      </c>
      <c r="F1193">
        <v>1</v>
      </c>
      <c r="H1193">
        <v>0</v>
      </c>
      <c r="I1193">
        <f>3*Merge7[[#This Row],[PRCount_W1]]+Merge7[[#This Row],[IssueCount_W1]]+Merge7[[#This Row],[CommitCount_W1]]</f>
        <v>0</v>
      </c>
      <c r="J1193">
        <f>3*Merge7[[#This Row],[PRCountW2]]+Merge7[[#This Row],[IssueCountW2]]+Merge7[[#This Row],[CommitCountW2]]</f>
        <v>1</v>
      </c>
      <c r="K119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93">
        <f>SUM(Merge7[[#This Row],[PRCount_W1]:[CommitCount_W1]])</f>
        <v>0</v>
      </c>
      <c r="M1193">
        <f>SUM(Merge7[[#This Row],[PRCountW2]:[CommitCountW2]])</f>
        <v>1</v>
      </c>
    </row>
    <row r="1194" spans="1:13" x14ac:dyDescent="0.35">
      <c r="A1194" t="s">
        <v>2980</v>
      </c>
      <c r="F1194">
        <v>1</v>
      </c>
      <c r="H1194">
        <v>0</v>
      </c>
      <c r="I1194">
        <f>3*Merge7[[#This Row],[PRCount_W1]]+Merge7[[#This Row],[IssueCount_W1]]+Merge7[[#This Row],[CommitCount_W1]]</f>
        <v>0</v>
      </c>
      <c r="J1194">
        <f>3*Merge7[[#This Row],[PRCountW2]]+Merge7[[#This Row],[IssueCountW2]]+Merge7[[#This Row],[CommitCountW2]]</f>
        <v>1</v>
      </c>
      <c r="K119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94">
        <f>SUM(Merge7[[#This Row],[PRCount_W1]:[CommitCount_W1]])</f>
        <v>0</v>
      </c>
      <c r="M1194">
        <f>SUM(Merge7[[#This Row],[PRCountW2]:[CommitCountW2]])</f>
        <v>1</v>
      </c>
    </row>
    <row r="1195" spans="1:13" x14ac:dyDescent="0.35">
      <c r="A1195" t="s">
        <v>2981</v>
      </c>
      <c r="F1195">
        <v>1</v>
      </c>
      <c r="H1195">
        <v>0</v>
      </c>
      <c r="I1195">
        <f>3*Merge7[[#This Row],[PRCount_W1]]+Merge7[[#This Row],[IssueCount_W1]]+Merge7[[#This Row],[CommitCount_W1]]</f>
        <v>0</v>
      </c>
      <c r="J1195">
        <f>3*Merge7[[#This Row],[PRCountW2]]+Merge7[[#This Row],[IssueCountW2]]+Merge7[[#This Row],[CommitCountW2]]</f>
        <v>1</v>
      </c>
      <c r="K119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95">
        <f>SUM(Merge7[[#This Row],[PRCount_W1]:[CommitCount_W1]])</f>
        <v>0</v>
      </c>
      <c r="M1195">
        <f>SUM(Merge7[[#This Row],[PRCountW2]:[CommitCountW2]])</f>
        <v>1</v>
      </c>
    </row>
    <row r="1196" spans="1:13" x14ac:dyDescent="0.35">
      <c r="A1196" t="s">
        <v>2982</v>
      </c>
      <c r="F1196">
        <v>1</v>
      </c>
      <c r="H1196">
        <v>0</v>
      </c>
      <c r="I1196">
        <f>3*Merge7[[#This Row],[PRCount_W1]]+Merge7[[#This Row],[IssueCount_W1]]+Merge7[[#This Row],[CommitCount_W1]]</f>
        <v>0</v>
      </c>
      <c r="J1196">
        <f>3*Merge7[[#This Row],[PRCountW2]]+Merge7[[#This Row],[IssueCountW2]]+Merge7[[#This Row],[CommitCountW2]]</f>
        <v>1</v>
      </c>
      <c r="K119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96">
        <f>SUM(Merge7[[#This Row],[PRCount_W1]:[CommitCount_W1]])</f>
        <v>0</v>
      </c>
      <c r="M1196">
        <f>SUM(Merge7[[#This Row],[PRCountW2]:[CommitCountW2]])</f>
        <v>1</v>
      </c>
    </row>
    <row r="1197" spans="1:13" x14ac:dyDescent="0.35">
      <c r="A1197" t="s">
        <v>2983</v>
      </c>
      <c r="F1197">
        <v>1</v>
      </c>
      <c r="H1197">
        <v>0</v>
      </c>
      <c r="I1197">
        <f>3*Merge7[[#This Row],[PRCount_W1]]+Merge7[[#This Row],[IssueCount_W1]]+Merge7[[#This Row],[CommitCount_W1]]</f>
        <v>0</v>
      </c>
      <c r="J1197">
        <f>3*Merge7[[#This Row],[PRCountW2]]+Merge7[[#This Row],[IssueCountW2]]+Merge7[[#This Row],[CommitCountW2]]</f>
        <v>1</v>
      </c>
      <c r="K119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97">
        <f>SUM(Merge7[[#This Row],[PRCount_W1]:[CommitCount_W1]])</f>
        <v>0</v>
      </c>
      <c r="M1197">
        <f>SUM(Merge7[[#This Row],[PRCountW2]:[CommitCountW2]])</f>
        <v>1</v>
      </c>
    </row>
    <row r="1198" spans="1:13" x14ac:dyDescent="0.35">
      <c r="A1198" t="s">
        <v>2984</v>
      </c>
      <c r="F1198">
        <v>1</v>
      </c>
      <c r="H1198">
        <v>0</v>
      </c>
      <c r="I1198">
        <f>3*Merge7[[#This Row],[PRCount_W1]]+Merge7[[#This Row],[IssueCount_W1]]+Merge7[[#This Row],[CommitCount_W1]]</f>
        <v>0</v>
      </c>
      <c r="J1198">
        <f>3*Merge7[[#This Row],[PRCountW2]]+Merge7[[#This Row],[IssueCountW2]]+Merge7[[#This Row],[CommitCountW2]]</f>
        <v>1</v>
      </c>
      <c r="K119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98">
        <f>SUM(Merge7[[#This Row],[PRCount_W1]:[CommitCount_W1]])</f>
        <v>0</v>
      </c>
      <c r="M1198">
        <f>SUM(Merge7[[#This Row],[PRCountW2]:[CommitCountW2]])</f>
        <v>1</v>
      </c>
    </row>
    <row r="1199" spans="1:13" x14ac:dyDescent="0.35">
      <c r="A1199" t="s">
        <v>2985</v>
      </c>
      <c r="F1199">
        <v>1</v>
      </c>
      <c r="H1199">
        <v>0</v>
      </c>
      <c r="I1199">
        <f>3*Merge7[[#This Row],[PRCount_W1]]+Merge7[[#This Row],[IssueCount_W1]]+Merge7[[#This Row],[CommitCount_W1]]</f>
        <v>0</v>
      </c>
      <c r="J1199">
        <f>3*Merge7[[#This Row],[PRCountW2]]+Merge7[[#This Row],[IssueCountW2]]+Merge7[[#This Row],[CommitCountW2]]</f>
        <v>1</v>
      </c>
      <c r="K119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199">
        <f>SUM(Merge7[[#This Row],[PRCount_W1]:[CommitCount_W1]])</f>
        <v>0</v>
      </c>
      <c r="M1199">
        <f>SUM(Merge7[[#This Row],[PRCountW2]:[CommitCountW2]])</f>
        <v>1</v>
      </c>
    </row>
    <row r="1200" spans="1:13" x14ac:dyDescent="0.35">
      <c r="A1200" t="s">
        <v>2986</v>
      </c>
      <c r="F1200">
        <v>1</v>
      </c>
      <c r="H1200">
        <v>0</v>
      </c>
      <c r="I1200">
        <f>3*Merge7[[#This Row],[PRCount_W1]]+Merge7[[#This Row],[IssueCount_W1]]+Merge7[[#This Row],[CommitCount_W1]]</f>
        <v>0</v>
      </c>
      <c r="J1200">
        <f>3*Merge7[[#This Row],[PRCountW2]]+Merge7[[#This Row],[IssueCountW2]]+Merge7[[#This Row],[CommitCountW2]]</f>
        <v>1</v>
      </c>
      <c r="K120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00">
        <f>SUM(Merge7[[#This Row],[PRCount_W1]:[CommitCount_W1]])</f>
        <v>0</v>
      </c>
      <c r="M1200">
        <f>SUM(Merge7[[#This Row],[PRCountW2]:[CommitCountW2]])</f>
        <v>1</v>
      </c>
    </row>
    <row r="1201" spans="1:13" x14ac:dyDescent="0.35">
      <c r="A1201" t="s">
        <v>2987</v>
      </c>
      <c r="F1201">
        <v>1</v>
      </c>
      <c r="H1201">
        <v>1</v>
      </c>
      <c r="I1201">
        <f>3*Merge7[[#This Row],[PRCount_W1]]+Merge7[[#This Row],[IssueCount_W1]]+Merge7[[#This Row],[CommitCount_W1]]</f>
        <v>0</v>
      </c>
      <c r="J1201">
        <f>3*Merge7[[#This Row],[PRCountW2]]+Merge7[[#This Row],[IssueCountW2]]+Merge7[[#This Row],[CommitCountW2]]</f>
        <v>1</v>
      </c>
      <c r="K120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1201">
        <f>SUM(Merge7[[#This Row],[PRCount_W1]:[CommitCount_W1]])</f>
        <v>0</v>
      </c>
      <c r="M1201">
        <f>SUM(Merge7[[#This Row],[PRCountW2]:[CommitCountW2]])</f>
        <v>1</v>
      </c>
    </row>
    <row r="1202" spans="1:13" x14ac:dyDescent="0.35">
      <c r="A1202" t="s">
        <v>2988</v>
      </c>
      <c r="F1202">
        <v>1</v>
      </c>
      <c r="H1202">
        <v>0</v>
      </c>
      <c r="I1202">
        <f>3*Merge7[[#This Row],[PRCount_W1]]+Merge7[[#This Row],[IssueCount_W1]]+Merge7[[#This Row],[CommitCount_W1]]</f>
        <v>0</v>
      </c>
      <c r="J1202">
        <f>3*Merge7[[#This Row],[PRCountW2]]+Merge7[[#This Row],[IssueCountW2]]+Merge7[[#This Row],[CommitCountW2]]</f>
        <v>1</v>
      </c>
      <c r="K120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02">
        <f>SUM(Merge7[[#This Row],[PRCount_W1]:[CommitCount_W1]])</f>
        <v>0</v>
      </c>
      <c r="M1202">
        <f>SUM(Merge7[[#This Row],[PRCountW2]:[CommitCountW2]])</f>
        <v>1</v>
      </c>
    </row>
    <row r="1203" spans="1:13" x14ac:dyDescent="0.35">
      <c r="A1203" t="s">
        <v>2989</v>
      </c>
      <c r="F1203">
        <v>1</v>
      </c>
      <c r="H1203">
        <v>0</v>
      </c>
      <c r="I1203">
        <f>3*Merge7[[#This Row],[PRCount_W1]]+Merge7[[#This Row],[IssueCount_W1]]+Merge7[[#This Row],[CommitCount_W1]]</f>
        <v>0</v>
      </c>
      <c r="J1203">
        <f>3*Merge7[[#This Row],[PRCountW2]]+Merge7[[#This Row],[IssueCountW2]]+Merge7[[#This Row],[CommitCountW2]]</f>
        <v>1</v>
      </c>
      <c r="K120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03">
        <f>SUM(Merge7[[#This Row],[PRCount_W1]:[CommitCount_W1]])</f>
        <v>0</v>
      </c>
      <c r="M1203">
        <f>SUM(Merge7[[#This Row],[PRCountW2]:[CommitCountW2]])</f>
        <v>1</v>
      </c>
    </row>
    <row r="1204" spans="1:13" x14ac:dyDescent="0.35">
      <c r="A1204" t="s">
        <v>2990</v>
      </c>
      <c r="F1204">
        <v>1</v>
      </c>
      <c r="H1204">
        <v>0</v>
      </c>
      <c r="I1204">
        <f>3*Merge7[[#This Row],[PRCount_W1]]+Merge7[[#This Row],[IssueCount_W1]]+Merge7[[#This Row],[CommitCount_W1]]</f>
        <v>0</v>
      </c>
      <c r="J1204">
        <f>3*Merge7[[#This Row],[PRCountW2]]+Merge7[[#This Row],[IssueCountW2]]+Merge7[[#This Row],[CommitCountW2]]</f>
        <v>1</v>
      </c>
      <c r="K120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04">
        <f>SUM(Merge7[[#This Row],[PRCount_W1]:[CommitCount_W1]])</f>
        <v>0</v>
      </c>
      <c r="M1204">
        <f>SUM(Merge7[[#This Row],[PRCountW2]:[CommitCountW2]])</f>
        <v>1</v>
      </c>
    </row>
    <row r="1205" spans="1:13" x14ac:dyDescent="0.35">
      <c r="A1205" t="s">
        <v>2991</v>
      </c>
      <c r="F1205">
        <v>1</v>
      </c>
      <c r="H1205">
        <v>0</v>
      </c>
      <c r="I1205">
        <f>3*Merge7[[#This Row],[PRCount_W1]]+Merge7[[#This Row],[IssueCount_W1]]+Merge7[[#This Row],[CommitCount_W1]]</f>
        <v>0</v>
      </c>
      <c r="J1205">
        <f>3*Merge7[[#This Row],[PRCountW2]]+Merge7[[#This Row],[IssueCountW2]]+Merge7[[#This Row],[CommitCountW2]]</f>
        <v>1</v>
      </c>
      <c r="K120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05">
        <f>SUM(Merge7[[#This Row],[PRCount_W1]:[CommitCount_W1]])</f>
        <v>0</v>
      </c>
      <c r="M1205">
        <f>SUM(Merge7[[#This Row],[PRCountW2]:[CommitCountW2]])</f>
        <v>1</v>
      </c>
    </row>
    <row r="1206" spans="1:13" x14ac:dyDescent="0.35">
      <c r="A1206" t="s">
        <v>2992</v>
      </c>
      <c r="F1206">
        <v>1</v>
      </c>
      <c r="H1206">
        <v>0</v>
      </c>
      <c r="I1206">
        <f>3*Merge7[[#This Row],[PRCount_W1]]+Merge7[[#This Row],[IssueCount_W1]]+Merge7[[#This Row],[CommitCount_W1]]</f>
        <v>0</v>
      </c>
      <c r="J1206">
        <f>3*Merge7[[#This Row],[PRCountW2]]+Merge7[[#This Row],[IssueCountW2]]+Merge7[[#This Row],[CommitCountW2]]</f>
        <v>1</v>
      </c>
      <c r="K120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06">
        <f>SUM(Merge7[[#This Row],[PRCount_W1]:[CommitCount_W1]])</f>
        <v>0</v>
      </c>
      <c r="M1206">
        <f>SUM(Merge7[[#This Row],[PRCountW2]:[CommitCountW2]])</f>
        <v>1</v>
      </c>
    </row>
    <row r="1207" spans="1:13" x14ac:dyDescent="0.35">
      <c r="A1207" t="s">
        <v>2993</v>
      </c>
      <c r="F1207">
        <v>1</v>
      </c>
      <c r="H1207">
        <v>0</v>
      </c>
      <c r="I1207">
        <f>3*Merge7[[#This Row],[PRCount_W1]]+Merge7[[#This Row],[IssueCount_W1]]+Merge7[[#This Row],[CommitCount_W1]]</f>
        <v>0</v>
      </c>
      <c r="J1207">
        <f>3*Merge7[[#This Row],[PRCountW2]]+Merge7[[#This Row],[IssueCountW2]]+Merge7[[#This Row],[CommitCountW2]]</f>
        <v>1</v>
      </c>
      <c r="K120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07">
        <f>SUM(Merge7[[#This Row],[PRCount_W1]:[CommitCount_W1]])</f>
        <v>0</v>
      </c>
      <c r="M1207">
        <f>SUM(Merge7[[#This Row],[PRCountW2]:[CommitCountW2]])</f>
        <v>1</v>
      </c>
    </row>
    <row r="1208" spans="1:13" x14ac:dyDescent="0.35">
      <c r="A1208" t="s">
        <v>2994</v>
      </c>
      <c r="F1208">
        <v>1</v>
      </c>
      <c r="H1208">
        <v>0</v>
      </c>
      <c r="I1208">
        <f>3*Merge7[[#This Row],[PRCount_W1]]+Merge7[[#This Row],[IssueCount_W1]]+Merge7[[#This Row],[CommitCount_W1]]</f>
        <v>0</v>
      </c>
      <c r="J1208">
        <f>3*Merge7[[#This Row],[PRCountW2]]+Merge7[[#This Row],[IssueCountW2]]+Merge7[[#This Row],[CommitCountW2]]</f>
        <v>1</v>
      </c>
      <c r="K120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08">
        <f>SUM(Merge7[[#This Row],[PRCount_W1]:[CommitCount_W1]])</f>
        <v>0</v>
      </c>
      <c r="M1208">
        <f>SUM(Merge7[[#This Row],[PRCountW2]:[CommitCountW2]])</f>
        <v>1</v>
      </c>
    </row>
    <row r="1209" spans="1:13" x14ac:dyDescent="0.35">
      <c r="A1209" t="s">
        <v>2995</v>
      </c>
      <c r="F1209">
        <v>1</v>
      </c>
      <c r="H1209">
        <v>0</v>
      </c>
      <c r="I1209">
        <f>3*Merge7[[#This Row],[PRCount_W1]]+Merge7[[#This Row],[IssueCount_W1]]+Merge7[[#This Row],[CommitCount_W1]]</f>
        <v>0</v>
      </c>
      <c r="J1209">
        <f>3*Merge7[[#This Row],[PRCountW2]]+Merge7[[#This Row],[IssueCountW2]]+Merge7[[#This Row],[CommitCountW2]]</f>
        <v>1</v>
      </c>
      <c r="K120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09">
        <f>SUM(Merge7[[#This Row],[PRCount_W1]:[CommitCount_W1]])</f>
        <v>0</v>
      </c>
      <c r="M1209">
        <f>SUM(Merge7[[#This Row],[PRCountW2]:[CommitCountW2]])</f>
        <v>1</v>
      </c>
    </row>
    <row r="1210" spans="1:13" x14ac:dyDescent="0.35">
      <c r="A1210" t="s">
        <v>2996</v>
      </c>
      <c r="F1210">
        <v>1</v>
      </c>
      <c r="H1210">
        <v>0</v>
      </c>
      <c r="I1210">
        <f>3*Merge7[[#This Row],[PRCount_W1]]+Merge7[[#This Row],[IssueCount_W1]]+Merge7[[#This Row],[CommitCount_W1]]</f>
        <v>0</v>
      </c>
      <c r="J1210">
        <f>3*Merge7[[#This Row],[PRCountW2]]+Merge7[[#This Row],[IssueCountW2]]+Merge7[[#This Row],[CommitCountW2]]</f>
        <v>1</v>
      </c>
      <c r="K121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10">
        <f>SUM(Merge7[[#This Row],[PRCount_W1]:[CommitCount_W1]])</f>
        <v>0</v>
      </c>
      <c r="M1210">
        <f>SUM(Merge7[[#This Row],[PRCountW2]:[CommitCountW2]])</f>
        <v>1</v>
      </c>
    </row>
    <row r="1211" spans="1:13" x14ac:dyDescent="0.35">
      <c r="A1211" t="s">
        <v>2997</v>
      </c>
      <c r="F1211">
        <v>1</v>
      </c>
      <c r="H1211">
        <v>0</v>
      </c>
      <c r="I1211">
        <f>3*Merge7[[#This Row],[PRCount_W1]]+Merge7[[#This Row],[IssueCount_W1]]+Merge7[[#This Row],[CommitCount_W1]]</f>
        <v>0</v>
      </c>
      <c r="J1211">
        <f>3*Merge7[[#This Row],[PRCountW2]]+Merge7[[#This Row],[IssueCountW2]]+Merge7[[#This Row],[CommitCountW2]]</f>
        <v>1</v>
      </c>
      <c r="K121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11">
        <f>SUM(Merge7[[#This Row],[PRCount_W1]:[CommitCount_W1]])</f>
        <v>0</v>
      </c>
      <c r="M1211">
        <f>SUM(Merge7[[#This Row],[PRCountW2]:[CommitCountW2]])</f>
        <v>1</v>
      </c>
    </row>
    <row r="1212" spans="1:13" x14ac:dyDescent="0.35">
      <c r="A1212" t="s">
        <v>2998</v>
      </c>
      <c r="F1212">
        <v>1</v>
      </c>
      <c r="H1212">
        <v>0</v>
      </c>
      <c r="I1212">
        <f>3*Merge7[[#This Row],[PRCount_W1]]+Merge7[[#This Row],[IssueCount_W1]]+Merge7[[#This Row],[CommitCount_W1]]</f>
        <v>0</v>
      </c>
      <c r="J1212">
        <f>3*Merge7[[#This Row],[PRCountW2]]+Merge7[[#This Row],[IssueCountW2]]+Merge7[[#This Row],[CommitCountW2]]</f>
        <v>1</v>
      </c>
      <c r="K121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12">
        <f>SUM(Merge7[[#This Row],[PRCount_W1]:[CommitCount_W1]])</f>
        <v>0</v>
      </c>
      <c r="M1212">
        <f>SUM(Merge7[[#This Row],[PRCountW2]:[CommitCountW2]])</f>
        <v>1</v>
      </c>
    </row>
    <row r="1213" spans="1:13" x14ac:dyDescent="0.35">
      <c r="A1213" t="s">
        <v>2999</v>
      </c>
      <c r="F1213">
        <v>1</v>
      </c>
      <c r="H1213">
        <v>0</v>
      </c>
      <c r="I1213">
        <f>3*Merge7[[#This Row],[PRCount_W1]]+Merge7[[#This Row],[IssueCount_W1]]+Merge7[[#This Row],[CommitCount_W1]]</f>
        <v>0</v>
      </c>
      <c r="J1213">
        <f>3*Merge7[[#This Row],[PRCountW2]]+Merge7[[#This Row],[IssueCountW2]]+Merge7[[#This Row],[CommitCountW2]]</f>
        <v>1</v>
      </c>
      <c r="K121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13">
        <f>SUM(Merge7[[#This Row],[PRCount_W1]:[CommitCount_W1]])</f>
        <v>0</v>
      </c>
      <c r="M1213">
        <f>SUM(Merge7[[#This Row],[PRCountW2]:[CommitCountW2]])</f>
        <v>1</v>
      </c>
    </row>
    <row r="1214" spans="1:13" x14ac:dyDescent="0.35">
      <c r="A1214" t="s">
        <v>3000</v>
      </c>
      <c r="F1214">
        <v>1</v>
      </c>
      <c r="H1214">
        <v>0</v>
      </c>
      <c r="I1214">
        <f>3*Merge7[[#This Row],[PRCount_W1]]+Merge7[[#This Row],[IssueCount_W1]]+Merge7[[#This Row],[CommitCount_W1]]</f>
        <v>0</v>
      </c>
      <c r="J1214">
        <f>3*Merge7[[#This Row],[PRCountW2]]+Merge7[[#This Row],[IssueCountW2]]+Merge7[[#This Row],[CommitCountW2]]</f>
        <v>1</v>
      </c>
      <c r="K121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14">
        <f>SUM(Merge7[[#This Row],[PRCount_W1]:[CommitCount_W1]])</f>
        <v>0</v>
      </c>
      <c r="M1214">
        <f>SUM(Merge7[[#This Row],[PRCountW2]:[CommitCountW2]])</f>
        <v>1</v>
      </c>
    </row>
    <row r="1215" spans="1:13" x14ac:dyDescent="0.35">
      <c r="A1215" t="s">
        <v>3001</v>
      </c>
      <c r="F1215">
        <v>1</v>
      </c>
      <c r="H1215">
        <v>0</v>
      </c>
      <c r="I1215">
        <f>3*Merge7[[#This Row],[PRCount_W1]]+Merge7[[#This Row],[IssueCount_W1]]+Merge7[[#This Row],[CommitCount_W1]]</f>
        <v>0</v>
      </c>
      <c r="J1215">
        <f>3*Merge7[[#This Row],[PRCountW2]]+Merge7[[#This Row],[IssueCountW2]]+Merge7[[#This Row],[CommitCountW2]]</f>
        <v>1</v>
      </c>
      <c r="K121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15">
        <f>SUM(Merge7[[#This Row],[PRCount_W1]:[CommitCount_W1]])</f>
        <v>0</v>
      </c>
      <c r="M1215">
        <f>SUM(Merge7[[#This Row],[PRCountW2]:[CommitCountW2]])</f>
        <v>1</v>
      </c>
    </row>
    <row r="1216" spans="1:13" x14ac:dyDescent="0.35">
      <c r="A1216" t="s">
        <v>3002</v>
      </c>
      <c r="F1216">
        <v>1</v>
      </c>
      <c r="H1216">
        <v>0</v>
      </c>
      <c r="I1216">
        <f>3*Merge7[[#This Row],[PRCount_W1]]+Merge7[[#This Row],[IssueCount_W1]]+Merge7[[#This Row],[CommitCount_W1]]</f>
        <v>0</v>
      </c>
      <c r="J1216">
        <f>3*Merge7[[#This Row],[PRCountW2]]+Merge7[[#This Row],[IssueCountW2]]+Merge7[[#This Row],[CommitCountW2]]</f>
        <v>1</v>
      </c>
      <c r="K121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16">
        <f>SUM(Merge7[[#This Row],[PRCount_W1]:[CommitCount_W1]])</f>
        <v>0</v>
      </c>
      <c r="M1216">
        <f>SUM(Merge7[[#This Row],[PRCountW2]:[CommitCountW2]])</f>
        <v>1</v>
      </c>
    </row>
    <row r="1217" spans="1:13" x14ac:dyDescent="0.35">
      <c r="A1217" t="s">
        <v>3003</v>
      </c>
      <c r="F1217">
        <v>1</v>
      </c>
      <c r="H1217">
        <v>0</v>
      </c>
      <c r="I1217">
        <f>3*Merge7[[#This Row],[PRCount_W1]]+Merge7[[#This Row],[IssueCount_W1]]+Merge7[[#This Row],[CommitCount_W1]]</f>
        <v>0</v>
      </c>
      <c r="J1217">
        <f>3*Merge7[[#This Row],[PRCountW2]]+Merge7[[#This Row],[IssueCountW2]]+Merge7[[#This Row],[CommitCountW2]]</f>
        <v>1</v>
      </c>
      <c r="K121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17">
        <f>SUM(Merge7[[#This Row],[PRCount_W1]:[CommitCount_W1]])</f>
        <v>0</v>
      </c>
      <c r="M1217">
        <f>SUM(Merge7[[#This Row],[PRCountW2]:[CommitCountW2]])</f>
        <v>1</v>
      </c>
    </row>
    <row r="1218" spans="1:13" x14ac:dyDescent="0.35">
      <c r="A1218" t="s">
        <v>3004</v>
      </c>
      <c r="F1218">
        <v>1</v>
      </c>
      <c r="H1218">
        <v>0</v>
      </c>
      <c r="I1218">
        <f>3*Merge7[[#This Row],[PRCount_W1]]+Merge7[[#This Row],[IssueCount_W1]]+Merge7[[#This Row],[CommitCount_W1]]</f>
        <v>0</v>
      </c>
      <c r="J1218">
        <f>3*Merge7[[#This Row],[PRCountW2]]+Merge7[[#This Row],[IssueCountW2]]+Merge7[[#This Row],[CommitCountW2]]</f>
        <v>1</v>
      </c>
      <c r="K121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18">
        <f>SUM(Merge7[[#This Row],[PRCount_W1]:[CommitCount_W1]])</f>
        <v>0</v>
      </c>
      <c r="M1218">
        <f>SUM(Merge7[[#This Row],[PRCountW2]:[CommitCountW2]])</f>
        <v>1</v>
      </c>
    </row>
    <row r="1219" spans="1:13" x14ac:dyDescent="0.35">
      <c r="A1219" t="s">
        <v>3005</v>
      </c>
      <c r="F1219">
        <v>1</v>
      </c>
      <c r="H1219">
        <v>0</v>
      </c>
      <c r="I1219">
        <f>3*Merge7[[#This Row],[PRCount_W1]]+Merge7[[#This Row],[IssueCount_W1]]+Merge7[[#This Row],[CommitCount_W1]]</f>
        <v>0</v>
      </c>
      <c r="J1219">
        <f>3*Merge7[[#This Row],[PRCountW2]]+Merge7[[#This Row],[IssueCountW2]]+Merge7[[#This Row],[CommitCountW2]]</f>
        <v>1</v>
      </c>
      <c r="K121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19">
        <f>SUM(Merge7[[#This Row],[PRCount_W1]:[CommitCount_W1]])</f>
        <v>0</v>
      </c>
      <c r="M1219">
        <f>SUM(Merge7[[#This Row],[PRCountW2]:[CommitCountW2]])</f>
        <v>1</v>
      </c>
    </row>
    <row r="1220" spans="1:13" x14ac:dyDescent="0.35">
      <c r="A1220" t="s">
        <v>3006</v>
      </c>
      <c r="F1220">
        <v>1</v>
      </c>
      <c r="H1220">
        <v>0</v>
      </c>
      <c r="I1220">
        <f>3*Merge7[[#This Row],[PRCount_W1]]+Merge7[[#This Row],[IssueCount_W1]]+Merge7[[#This Row],[CommitCount_W1]]</f>
        <v>0</v>
      </c>
      <c r="J1220">
        <f>3*Merge7[[#This Row],[PRCountW2]]+Merge7[[#This Row],[IssueCountW2]]+Merge7[[#This Row],[CommitCountW2]]</f>
        <v>1</v>
      </c>
      <c r="K122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20">
        <f>SUM(Merge7[[#This Row],[PRCount_W1]:[CommitCount_W1]])</f>
        <v>0</v>
      </c>
      <c r="M1220">
        <f>SUM(Merge7[[#This Row],[PRCountW2]:[CommitCountW2]])</f>
        <v>1</v>
      </c>
    </row>
    <row r="1221" spans="1:13" x14ac:dyDescent="0.35">
      <c r="A1221" t="s">
        <v>3007</v>
      </c>
      <c r="F1221">
        <v>1</v>
      </c>
      <c r="H1221">
        <v>0</v>
      </c>
      <c r="I1221">
        <f>3*Merge7[[#This Row],[PRCount_W1]]+Merge7[[#This Row],[IssueCount_W1]]+Merge7[[#This Row],[CommitCount_W1]]</f>
        <v>0</v>
      </c>
      <c r="J1221">
        <f>3*Merge7[[#This Row],[PRCountW2]]+Merge7[[#This Row],[IssueCountW2]]+Merge7[[#This Row],[CommitCountW2]]</f>
        <v>1</v>
      </c>
      <c r="K122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21">
        <f>SUM(Merge7[[#This Row],[PRCount_W1]:[CommitCount_W1]])</f>
        <v>0</v>
      </c>
      <c r="M1221">
        <f>SUM(Merge7[[#This Row],[PRCountW2]:[CommitCountW2]])</f>
        <v>1</v>
      </c>
    </row>
    <row r="1222" spans="1:13" x14ac:dyDescent="0.35">
      <c r="A1222" t="s">
        <v>3008</v>
      </c>
      <c r="F1222">
        <v>1</v>
      </c>
      <c r="H1222">
        <v>0</v>
      </c>
      <c r="I1222">
        <f>3*Merge7[[#This Row],[PRCount_W1]]+Merge7[[#This Row],[IssueCount_W1]]+Merge7[[#This Row],[CommitCount_W1]]</f>
        <v>0</v>
      </c>
      <c r="J1222">
        <f>3*Merge7[[#This Row],[PRCountW2]]+Merge7[[#This Row],[IssueCountW2]]+Merge7[[#This Row],[CommitCountW2]]</f>
        <v>1</v>
      </c>
      <c r="K122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22">
        <f>SUM(Merge7[[#This Row],[PRCount_W1]:[CommitCount_W1]])</f>
        <v>0</v>
      </c>
      <c r="M1222">
        <f>SUM(Merge7[[#This Row],[PRCountW2]:[CommitCountW2]])</f>
        <v>1</v>
      </c>
    </row>
    <row r="1223" spans="1:13" x14ac:dyDescent="0.35">
      <c r="A1223" t="s">
        <v>3009</v>
      </c>
      <c r="F1223">
        <v>1</v>
      </c>
      <c r="H1223">
        <v>0</v>
      </c>
      <c r="I1223">
        <f>3*Merge7[[#This Row],[PRCount_W1]]+Merge7[[#This Row],[IssueCount_W1]]+Merge7[[#This Row],[CommitCount_W1]]</f>
        <v>0</v>
      </c>
      <c r="J1223">
        <f>3*Merge7[[#This Row],[PRCountW2]]+Merge7[[#This Row],[IssueCountW2]]+Merge7[[#This Row],[CommitCountW2]]</f>
        <v>1</v>
      </c>
      <c r="K122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23">
        <f>SUM(Merge7[[#This Row],[PRCount_W1]:[CommitCount_W1]])</f>
        <v>0</v>
      </c>
      <c r="M1223">
        <f>SUM(Merge7[[#This Row],[PRCountW2]:[CommitCountW2]])</f>
        <v>1</v>
      </c>
    </row>
    <row r="1224" spans="1:13" x14ac:dyDescent="0.35">
      <c r="A1224" t="s">
        <v>3010</v>
      </c>
      <c r="F1224">
        <v>1</v>
      </c>
      <c r="H1224">
        <v>0</v>
      </c>
      <c r="I1224">
        <f>3*Merge7[[#This Row],[PRCount_W1]]+Merge7[[#This Row],[IssueCount_W1]]+Merge7[[#This Row],[CommitCount_W1]]</f>
        <v>0</v>
      </c>
      <c r="J1224">
        <f>3*Merge7[[#This Row],[PRCountW2]]+Merge7[[#This Row],[IssueCountW2]]+Merge7[[#This Row],[CommitCountW2]]</f>
        <v>1</v>
      </c>
      <c r="K122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24">
        <f>SUM(Merge7[[#This Row],[PRCount_W1]:[CommitCount_W1]])</f>
        <v>0</v>
      </c>
      <c r="M1224">
        <f>SUM(Merge7[[#This Row],[PRCountW2]:[CommitCountW2]])</f>
        <v>1</v>
      </c>
    </row>
    <row r="1225" spans="1:13" x14ac:dyDescent="0.35">
      <c r="A1225" t="s">
        <v>3011</v>
      </c>
      <c r="F1225">
        <v>1</v>
      </c>
      <c r="H1225">
        <v>0</v>
      </c>
      <c r="I1225">
        <f>3*Merge7[[#This Row],[PRCount_W1]]+Merge7[[#This Row],[IssueCount_W1]]+Merge7[[#This Row],[CommitCount_W1]]</f>
        <v>0</v>
      </c>
      <c r="J1225">
        <f>3*Merge7[[#This Row],[PRCountW2]]+Merge7[[#This Row],[IssueCountW2]]+Merge7[[#This Row],[CommitCountW2]]</f>
        <v>1</v>
      </c>
      <c r="K122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25">
        <f>SUM(Merge7[[#This Row],[PRCount_W1]:[CommitCount_W1]])</f>
        <v>0</v>
      </c>
      <c r="M1225">
        <f>SUM(Merge7[[#This Row],[PRCountW2]:[CommitCountW2]])</f>
        <v>1</v>
      </c>
    </row>
    <row r="1226" spans="1:13" x14ac:dyDescent="0.35">
      <c r="A1226" t="s">
        <v>3012</v>
      </c>
      <c r="F1226">
        <v>1</v>
      </c>
      <c r="H1226">
        <v>0</v>
      </c>
      <c r="I1226">
        <f>3*Merge7[[#This Row],[PRCount_W1]]+Merge7[[#This Row],[IssueCount_W1]]+Merge7[[#This Row],[CommitCount_W1]]</f>
        <v>0</v>
      </c>
      <c r="J1226">
        <f>3*Merge7[[#This Row],[PRCountW2]]+Merge7[[#This Row],[IssueCountW2]]+Merge7[[#This Row],[CommitCountW2]]</f>
        <v>1</v>
      </c>
      <c r="K122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26">
        <f>SUM(Merge7[[#This Row],[PRCount_W1]:[CommitCount_W1]])</f>
        <v>0</v>
      </c>
      <c r="M1226">
        <f>SUM(Merge7[[#This Row],[PRCountW2]:[CommitCountW2]])</f>
        <v>1</v>
      </c>
    </row>
    <row r="1227" spans="1:13" x14ac:dyDescent="0.35">
      <c r="A1227" t="s">
        <v>3013</v>
      </c>
      <c r="F1227">
        <v>1</v>
      </c>
      <c r="H1227">
        <v>0</v>
      </c>
      <c r="I1227">
        <f>3*Merge7[[#This Row],[PRCount_W1]]+Merge7[[#This Row],[IssueCount_W1]]+Merge7[[#This Row],[CommitCount_W1]]</f>
        <v>0</v>
      </c>
      <c r="J1227">
        <f>3*Merge7[[#This Row],[PRCountW2]]+Merge7[[#This Row],[IssueCountW2]]+Merge7[[#This Row],[CommitCountW2]]</f>
        <v>1</v>
      </c>
      <c r="K122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27">
        <f>SUM(Merge7[[#This Row],[PRCount_W1]:[CommitCount_W1]])</f>
        <v>0</v>
      </c>
      <c r="M1227">
        <f>SUM(Merge7[[#This Row],[PRCountW2]:[CommitCountW2]])</f>
        <v>1</v>
      </c>
    </row>
    <row r="1228" spans="1:13" x14ac:dyDescent="0.35">
      <c r="A1228" t="s">
        <v>3014</v>
      </c>
      <c r="F1228">
        <v>1</v>
      </c>
      <c r="H1228">
        <v>0</v>
      </c>
      <c r="I1228">
        <f>3*Merge7[[#This Row],[PRCount_W1]]+Merge7[[#This Row],[IssueCount_W1]]+Merge7[[#This Row],[CommitCount_W1]]</f>
        <v>0</v>
      </c>
      <c r="J1228">
        <f>3*Merge7[[#This Row],[PRCountW2]]+Merge7[[#This Row],[IssueCountW2]]+Merge7[[#This Row],[CommitCountW2]]</f>
        <v>1</v>
      </c>
      <c r="K122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28">
        <f>SUM(Merge7[[#This Row],[PRCount_W1]:[CommitCount_W1]])</f>
        <v>0</v>
      </c>
      <c r="M1228">
        <f>SUM(Merge7[[#This Row],[PRCountW2]:[CommitCountW2]])</f>
        <v>1</v>
      </c>
    </row>
    <row r="1229" spans="1:13" x14ac:dyDescent="0.35">
      <c r="A1229" t="s">
        <v>3015</v>
      </c>
      <c r="F1229">
        <v>1</v>
      </c>
      <c r="H1229">
        <v>0</v>
      </c>
      <c r="I1229">
        <f>3*Merge7[[#This Row],[PRCount_W1]]+Merge7[[#This Row],[IssueCount_W1]]+Merge7[[#This Row],[CommitCount_W1]]</f>
        <v>0</v>
      </c>
      <c r="J1229">
        <f>3*Merge7[[#This Row],[PRCountW2]]+Merge7[[#This Row],[IssueCountW2]]+Merge7[[#This Row],[CommitCountW2]]</f>
        <v>1</v>
      </c>
      <c r="K122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29">
        <f>SUM(Merge7[[#This Row],[PRCount_W1]:[CommitCount_W1]])</f>
        <v>0</v>
      </c>
      <c r="M1229">
        <f>SUM(Merge7[[#This Row],[PRCountW2]:[CommitCountW2]])</f>
        <v>1</v>
      </c>
    </row>
    <row r="1230" spans="1:13" x14ac:dyDescent="0.35">
      <c r="A1230" t="s">
        <v>3016</v>
      </c>
      <c r="F1230">
        <v>1</v>
      </c>
      <c r="H1230">
        <v>0</v>
      </c>
      <c r="I1230">
        <f>3*Merge7[[#This Row],[PRCount_W1]]+Merge7[[#This Row],[IssueCount_W1]]+Merge7[[#This Row],[CommitCount_W1]]</f>
        <v>0</v>
      </c>
      <c r="J1230">
        <f>3*Merge7[[#This Row],[PRCountW2]]+Merge7[[#This Row],[IssueCountW2]]+Merge7[[#This Row],[CommitCountW2]]</f>
        <v>1</v>
      </c>
      <c r="K123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30">
        <f>SUM(Merge7[[#This Row],[PRCount_W1]:[CommitCount_W1]])</f>
        <v>0</v>
      </c>
      <c r="M1230">
        <f>SUM(Merge7[[#This Row],[PRCountW2]:[CommitCountW2]])</f>
        <v>1</v>
      </c>
    </row>
    <row r="1231" spans="1:13" x14ac:dyDescent="0.35">
      <c r="A1231" t="s">
        <v>3017</v>
      </c>
      <c r="F1231">
        <v>1</v>
      </c>
      <c r="H1231">
        <v>0</v>
      </c>
      <c r="I1231">
        <f>3*Merge7[[#This Row],[PRCount_W1]]+Merge7[[#This Row],[IssueCount_W1]]+Merge7[[#This Row],[CommitCount_W1]]</f>
        <v>0</v>
      </c>
      <c r="J1231">
        <f>3*Merge7[[#This Row],[PRCountW2]]+Merge7[[#This Row],[IssueCountW2]]+Merge7[[#This Row],[CommitCountW2]]</f>
        <v>1</v>
      </c>
      <c r="K123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31">
        <f>SUM(Merge7[[#This Row],[PRCount_W1]:[CommitCount_W1]])</f>
        <v>0</v>
      </c>
      <c r="M1231">
        <f>SUM(Merge7[[#This Row],[PRCountW2]:[CommitCountW2]])</f>
        <v>1</v>
      </c>
    </row>
    <row r="1232" spans="1:13" x14ac:dyDescent="0.35">
      <c r="A1232" t="s">
        <v>3018</v>
      </c>
      <c r="F1232">
        <v>1</v>
      </c>
      <c r="H1232">
        <v>1</v>
      </c>
      <c r="I1232">
        <f>3*Merge7[[#This Row],[PRCount_W1]]+Merge7[[#This Row],[IssueCount_W1]]+Merge7[[#This Row],[CommitCount_W1]]</f>
        <v>0</v>
      </c>
      <c r="J1232">
        <f>3*Merge7[[#This Row],[PRCountW2]]+Merge7[[#This Row],[IssueCountW2]]+Merge7[[#This Row],[CommitCountW2]]</f>
        <v>1</v>
      </c>
      <c r="K123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1232">
        <f>SUM(Merge7[[#This Row],[PRCount_W1]:[CommitCount_W1]])</f>
        <v>0</v>
      </c>
      <c r="M1232">
        <f>SUM(Merge7[[#This Row],[PRCountW2]:[CommitCountW2]])</f>
        <v>1</v>
      </c>
    </row>
    <row r="1233" spans="1:13" x14ac:dyDescent="0.35">
      <c r="A1233" t="s">
        <v>3019</v>
      </c>
      <c r="F1233">
        <v>1</v>
      </c>
      <c r="H1233">
        <v>0</v>
      </c>
      <c r="I1233">
        <f>3*Merge7[[#This Row],[PRCount_W1]]+Merge7[[#This Row],[IssueCount_W1]]+Merge7[[#This Row],[CommitCount_W1]]</f>
        <v>0</v>
      </c>
      <c r="J1233">
        <f>3*Merge7[[#This Row],[PRCountW2]]+Merge7[[#This Row],[IssueCountW2]]+Merge7[[#This Row],[CommitCountW2]]</f>
        <v>1</v>
      </c>
      <c r="K123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33">
        <f>SUM(Merge7[[#This Row],[PRCount_W1]:[CommitCount_W1]])</f>
        <v>0</v>
      </c>
      <c r="M1233">
        <f>SUM(Merge7[[#This Row],[PRCountW2]:[CommitCountW2]])</f>
        <v>1</v>
      </c>
    </row>
    <row r="1234" spans="1:13" x14ac:dyDescent="0.35">
      <c r="A1234" t="s">
        <v>3020</v>
      </c>
      <c r="F1234">
        <v>1</v>
      </c>
      <c r="H1234">
        <v>0</v>
      </c>
      <c r="I1234">
        <f>3*Merge7[[#This Row],[PRCount_W1]]+Merge7[[#This Row],[IssueCount_W1]]+Merge7[[#This Row],[CommitCount_W1]]</f>
        <v>0</v>
      </c>
      <c r="J1234">
        <f>3*Merge7[[#This Row],[PRCountW2]]+Merge7[[#This Row],[IssueCountW2]]+Merge7[[#This Row],[CommitCountW2]]</f>
        <v>1</v>
      </c>
      <c r="K123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34">
        <f>SUM(Merge7[[#This Row],[PRCount_W1]:[CommitCount_W1]])</f>
        <v>0</v>
      </c>
      <c r="M1234">
        <f>SUM(Merge7[[#This Row],[PRCountW2]:[CommitCountW2]])</f>
        <v>1</v>
      </c>
    </row>
    <row r="1235" spans="1:13" x14ac:dyDescent="0.35">
      <c r="A1235" t="s">
        <v>3021</v>
      </c>
      <c r="F1235">
        <v>1</v>
      </c>
      <c r="H1235">
        <v>0</v>
      </c>
      <c r="I1235">
        <f>3*Merge7[[#This Row],[PRCount_W1]]+Merge7[[#This Row],[IssueCount_W1]]+Merge7[[#This Row],[CommitCount_W1]]</f>
        <v>0</v>
      </c>
      <c r="J1235">
        <f>3*Merge7[[#This Row],[PRCountW2]]+Merge7[[#This Row],[IssueCountW2]]+Merge7[[#This Row],[CommitCountW2]]</f>
        <v>1</v>
      </c>
      <c r="K123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35">
        <f>SUM(Merge7[[#This Row],[PRCount_W1]:[CommitCount_W1]])</f>
        <v>0</v>
      </c>
      <c r="M1235">
        <f>SUM(Merge7[[#This Row],[PRCountW2]:[CommitCountW2]])</f>
        <v>1</v>
      </c>
    </row>
    <row r="1236" spans="1:13" x14ac:dyDescent="0.35">
      <c r="A1236" t="s">
        <v>3022</v>
      </c>
      <c r="F1236">
        <v>1</v>
      </c>
      <c r="H1236">
        <v>0</v>
      </c>
      <c r="I1236">
        <f>3*Merge7[[#This Row],[PRCount_W1]]+Merge7[[#This Row],[IssueCount_W1]]+Merge7[[#This Row],[CommitCount_W1]]</f>
        <v>0</v>
      </c>
      <c r="J1236">
        <f>3*Merge7[[#This Row],[PRCountW2]]+Merge7[[#This Row],[IssueCountW2]]+Merge7[[#This Row],[CommitCountW2]]</f>
        <v>1</v>
      </c>
      <c r="K123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36">
        <f>SUM(Merge7[[#This Row],[PRCount_W1]:[CommitCount_W1]])</f>
        <v>0</v>
      </c>
      <c r="M1236">
        <f>SUM(Merge7[[#This Row],[PRCountW2]:[CommitCountW2]])</f>
        <v>1</v>
      </c>
    </row>
    <row r="1237" spans="1:13" x14ac:dyDescent="0.35">
      <c r="A1237" t="s">
        <v>3023</v>
      </c>
      <c r="F1237">
        <v>1</v>
      </c>
      <c r="H1237">
        <v>0</v>
      </c>
      <c r="I1237">
        <f>3*Merge7[[#This Row],[PRCount_W1]]+Merge7[[#This Row],[IssueCount_W1]]+Merge7[[#This Row],[CommitCount_W1]]</f>
        <v>0</v>
      </c>
      <c r="J1237">
        <f>3*Merge7[[#This Row],[PRCountW2]]+Merge7[[#This Row],[IssueCountW2]]+Merge7[[#This Row],[CommitCountW2]]</f>
        <v>1</v>
      </c>
      <c r="K123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37">
        <f>SUM(Merge7[[#This Row],[PRCount_W1]:[CommitCount_W1]])</f>
        <v>0</v>
      </c>
      <c r="M1237">
        <f>SUM(Merge7[[#This Row],[PRCountW2]:[CommitCountW2]])</f>
        <v>1</v>
      </c>
    </row>
    <row r="1238" spans="1:13" x14ac:dyDescent="0.35">
      <c r="A1238" t="s">
        <v>3024</v>
      </c>
      <c r="F1238">
        <v>1</v>
      </c>
      <c r="H1238">
        <v>0</v>
      </c>
      <c r="I1238">
        <f>3*Merge7[[#This Row],[PRCount_W1]]+Merge7[[#This Row],[IssueCount_W1]]+Merge7[[#This Row],[CommitCount_W1]]</f>
        <v>0</v>
      </c>
      <c r="J1238">
        <f>3*Merge7[[#This Row],[PRCountW2]]+Merge7[[#This Row],[IssueCountW2]]+Merge7[[#This Row],[CommitCountW2]]</f>
        <v>1</v>
      </c>
      <c r="K123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38">
        <f>SUM(Merge7[[#This Row],[PRCount_W1]:[CommitCount_W1]])</f>
        <v>0</v>
      </c>
      <c r="M1238">
        <f>SUM(Merge7[[#This Row],[PRCountW2]:[CommitCountW2]])</f>
        <v>1</v>
      </c>
    </row>
    <row r="1239" spans="1:13" x14ac:dyDescent="0.35">
      <c r="A1239" t="s">
        <v>3025</v>
      </c>
      <c r="F1239">
        <v>1</v>
      </c>
      <c r="H1239">
        <v>0</v>
      </c>
      <c r="I1239">
        <f>3*Merge7[[#This Row],[PRCount_W1]]+Merge7[[#This Row],[IssueCount_W1]]+Merge7[[#This Row],[CommitCount_W1]]</f>
        <v>0</v>
      </c>
      <c r="J1239">
        <f>3*Merge7[[#This Row],[PRCountW2]]+Merge7[[#This Row],[IssueCountW2]]+Merge7[[#This Row],[CommitCountW2]]</f>
        <v>1</v>
      </c>
      <c r="K123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39">
        <f>SUM(Merge7[[#This Row],[PRCount_W1]:[CommitCount_W1]])</f>
        <v>0</v>
      </c>
      <c r="M1239">
        <f>SUM(Merge7[[#This Row],[PRCountW2]:[CommitCountW2]])</f>
        <v>1</v>
      </c>
    </row>
    <row r="1240" spans="1:13" x14ac:dyDescent="0.35">
      <c r="A1240" t="s">
        <v>3026</v>
      </c>
      <c r="F1240">
        <v>1</v>
      </c>
      <c r="H1240">
        <v>0</v>
      </c>
      <c r="I1240">
        <f>3*Merge7[[#This Row],[PRCount_W1]]+Merge7[[#This Row],[IssueCount_W1]]+Merge7[[#This Row],[CommitCount_W1]]</f>
        <v>0</v>
      </c>
      <c r="J1240">
        <f>3*Merge7[[#This Row],[PRCountW2]]+Merge7[[#This Row],[IssueCountW2]]+Merge7[[#This Row],[CommitCountW2]]</f>
        <v>1</v>
      </c>
      <c r="K124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40">
        <f>SUM(Merge7[[#This Row],[PRCount_W1]:[CommitCount_W1]])</f>
        <v>0</v>
      </c>
      <c r="M1240">
        <f>SUM(Merge7[[#This Row],[PRCountW2]:[CommitCountW2]])</f>
        <v>1</v>
      </c>
    </row>
    <row r="1241" spans="1:13" x14ac:dyDescent="0.35">
      <c r="A1241" t="s">
        <v>3027</v>
      </c>
      <c r="F1241">
        <v>1</v>
      </c>
      <c r="H1241">
        <v>0</v>
      </c>
      <c r="I1241">
        <f>3*Merge7[[#This Row],[PRCount_W1]]+Merge7[[#This Row],[IssueCount_W1]]+Merge7[[#This Row],[CommitCount_W1]]</f>
        <v>0</v>
      </c>
      <c r="J1241">
        <f>3*Merge7[[#This Row],[PRCountW2]]+Merge7[[#This Row],[IssueCountW2]]+Merge7[[#This Row],[CommitCountW2]]</f>
        <v>1</v>
      </c>
      <c r="K124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41">
        <f>SUM(Merge7[[#This Row],[PRCount_W1]:[CommitCount_W1]])</f>
        <v>0</v>
      </c>
      <c r="M1241">
        <f>SUM(Merge7[[#This Row],[PRCountW2]:[CommitCountW2]])</f>
        <v>1</v>
      </c>
    </row>
    <row r="1242" spans="1:13" x14ac:dyDescent="0.35">
      <c r="A1242" t="s">
        <v>3028</v>
      </c>
      <c r="F1242">
        <v>1</v>
      </c>
      <c r="H1242">
        <v>0</v>
      </c>
      <c r="I1242">
        <f>3*Merge7[[#This Row],[PRCount_W1]]+Merge7[[#This Row],[IssueCount_W1]]+Merge7[[#This Row],[CommitCount_W1]]</f>
        <v>0</v>
      </c>
      <c r="J1242">
        <f>3*Merge7[[#This Row],[PRCountW2]]+Merge7[[#This Row],[IssueCountW2]]+Merge7[[#This Row],[CommitCountW2]]</f>
        <v>1</v>
      </c>
      <c r="K124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42">
        <f>SUM(Merge7[[#This Row],[PRCount_W1]:[CommitCount_W1]])</f>
        <v>0</v>
      </c>
      <c r="M1242">
        <f>SUM(Merge7[[#This Row],[PRCountW2]:[CommitCountW2]])</f>
        <v>1</v>
      </c>
    </row>
    <row r="1243" spans="1:13" x14ac:dyDescent="0.35">
      <c r="A1243" t="s">
        <v>3029</v>
      </c>
      <c r="F1243">
        <v>1</v>
      </c>
      <c r="H1243">
        <v>0</v>
      </c>
      <c r="I1243">
        <f>3*Merge7[[#This Row],[PRCount_W1]]+Merge7[[#This Row],[IssueCount_W1]]+Merge7[[#This Row],[CommitCount_W1]]</f>
        <v>0</v>
      </c>
      <c r="J1243">
        <f>3*Merge7[[#This Row],[PRCountW2]]+Merge7[[#This Row],[IssueCountW2]]+Merge7[[#This Row],[CommitCountW2]]</f>
        <v>1</v>
      </c>
      <c r="K124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43">
        <f>SUM(Merge7[[#This Row],[PRCount_W1]:[CommitCount_W1]])</f>
        <v>0</v>
      </c>
      <c r="M1243">
        <f>SUM(Merge7[[#This Row],[PRCountW2]:[CommitCountW2]])</f>
        <v>1</v>
      </c>
    </row>
    <row r="1244" spans="1:13" x14ac:dyDescent="0.35">
      <c r="A1244" t="s">
        <v>3030</v>
      </c>
      <c r="F1244">
        <v>1</v>
      </c>
      <c r="H1244">
        <v>0</v>
      </c>
      <c r="I1244">
        <f>3*Merge7[[#This Row],[PRCount_W1]]+Merge7[[#This Row],[IssueCount_W1]]+Merge7[[#This Row],[CommitCount_W1]]</f>
        <v>0</v>
      </c>
      <c r="J1244">
        <f>3*Merge7[[#This Row],[PRCountW2]]+Merge7[[#This Row],[IssueCountW2]]+Merge7[[#This Row],[CommitCountW2]]</f>
        <v>1</v>
      </c>
      <c r="K124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44">
        <f>SUM(Merge7[[#This Row],[PRCount_W1]:[CommitCount_W1]])</f>
        <v>0</v>
      </c>
      <c r="M1244">
        <f>SUM(Merge7[[#This Row],[PRCountW2]:[CommitCountW2]])</f>
        <v>1</v>
      </c>
    </row>
    <row r="1245" spans="1:13" x14ac:dyDescent="0.35">
      <c r="A1245" t="s">
        <v>3031</v>
      </c>
      <c r="F1245">
        <v>1</v>
      </c>
      <c r="H1245">
        <v>0</v>
      </c>
      <c r="I1245">
        <f>3*Merge7[[#This Row],[PRCount_W1]]+Merge7[[#This Row],[IssueCount_W1]]+Merge7[[#This Row],[CommitCount_W1]]</f>
        <v>0</v>
      </c>
      <c r="J1245">
        <f>3*Merge7[[#This Row],[PRCountW2]]+Merge7[[#This Row],[IssueCountW2]]+Merge7[[#This Row],[CommitCountW2]]</f>
        <v>1</v>
      </c>
      <c r="K124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45">
        <f>SUM(Merge7[[#This Row],[PRCount_W1]:[CommitCount_W1]])</f>
        <v>0</v>
      </c>
      <c r="M1245">
        <f>SUM(Merge7[[#This Row],[PRCountW2]:[CommitCountW2]])</f>
        <v>1</v>
      </c>
    </row>
    <row r="1246" spans="1:13" x14ac:dyDescent="0.35">
      <c r="A1246" t="s">
        <v>3032</v>
      </c>
      <c r="F1246">
        <v>1</v>
      </c>
      <c r="H1246">
        <v>0</v>
      </c>
      <c r="I1246">
        <f>3*Merge7[[#This Row],[PRCount_W1]]+Merge7[[#This Row],[IssueCount_W1]]+Merge7[[#This Row],[CommitCount_W1]]</f>
        <v>0</v>
      </c>
      <c r="J1246">
        <f>3*Merge7[[#This Row],[PRCountW2]]+Merge7[[#This Row],[IssueCountW2]]+Merge7[[#This Row],[CommitCountW2]]</f>
        <v>1</v>
      </c>
      <c r="K124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46">
        <f>SUM(Merge7[[#This Row],[PRCount_W1]:[CommitCount_W1]])</f>
        <v>0</v>
      </c>
      <c r="M1246">
        <f>SUM(Merge7[[#This Row],[PRCountW2]:[CommitCountW2]])</f>
        <v>1</v>
      </c>
    </row>
    <row r="1247" spans="1:13" x14ac:dyDescent="0.35">
      <c r="A1247" t="s">
        <v>3033</v>
      </c>
      <c r="F1247">
        <v>1</v>
      </c>
      <c r="H1247">
        <v>0</v>
      </c>
      <c r="I1247">
        <f>3*Merge7[[#This Row],[PRCount_W1]]+Merge7[[#This Row],[IssueCount_W1]]+Merge7[[#This Row],[CommitCount_W1]]</f>
        <v>0</v>
      </c>
      <c r="J1247">
        <f>3*Merge7[[#This Row],[PRCountW2]]+Merge7[[#This Row],[IssueCountW2]]+Merge7[[#This Row],[CommitCountW2]]</f>
        <v>1</v>
      </c>
      <c r="K124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47">
        <f>SUM(Merge7[[#This Row],[PRCount_W1]:[CommitCount_W1]])</f>
        <v>0</v>
      </c>
      <c r="M1247">
        <f>SUM(Merge7[[#This Row],[PRCountW2]:[CommitCountW2]])</f>
        <v>1</v>
      </c>
    </row>
    <row r="1248" spans="1:13" x14ac:dyDescent="0.35">
      <c r="A1248" t="s">
        <v>3034</v>
      </c>
      <c r="F1248">
        <v>1</v>
      </c>
      <c r="H1248">
        <v>0</v>
      </c>
      <c r="I1248">
        <f>3*Merge7[[#This Row],[PRCount_W1]]+Merge7[[#This Row],[IssueCount_W1]]+Merge7[[#This Row],[CommitCount_W1]]</f>
        <v>0</v>
      </c>
      <c r="J1248">
        <f>3*Merge7[[#This Row],[PRCountW2]]+Merge7[[#This Row],[IssueCountW2]]+Merge7[[#This Row],[CommitCountW2]]</f>
        <v>1</v>
      </c>
      <c r="K124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48">
        <f>SUM(Merge7[[#This Row],[PRCount_W1]:[CommitCount_W1]])</f>
        <v>0</v>
      </c>
      <c r="M1248">
        <f>SUM(Merge7[[#This Row],[PRCountW2]:[CommitCountW2]])</f>
        <v>1</v>
      </c>
    </row>
    <row r="1249" spans="1:13" x14ac:dyDescent="0.35">
      <c r="A1249" t="s">
        <v>3035</v>
      </c>
      <c r="F1249">
        <v>1</v>
      </c>
      <c r="H1249">
        <v>0</v>
      </c>
      <c r="I1249">
        <f>3*Merge7[[#This Row],[PRCount_W1]]+Merge7[[#This Row],[IssueCount_W1]]+Merge7[[#This Row],[CommitCount_W1]]</f>
        <v>0</v>
      </c>
      <c r="J1249">
        <f>3*Merge7[[#This Row],[PRCountW2]]+Merge7[[#This Row],[IssueCountW2]]+Merge7[[#This Row],[CommitCountW2]]</f>
        <v>1</v>
      </c>
      <c r="K124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49">
        <f>SUM(Merge7[[#This Row],[PRCount_W1]:[CommitCount_W1]])</f>
        <v>0</v>
      </c>
      <c r="M1249">
        <f>SUM(Merge7[[#This Row],[PRCountW2]:[CommitCountW2]])</f>
        <v>1</v>
      </c>
    </row>
    <row r="1250" spans="1:13" x14ac:dyDescent="0.35">
      <c r="A1250" t="s">
        <v>3036</v>
      </c>
      <c r="F1250">
        <v>1</v>
      </c>
      <c r="H1250">
        <v>0</v>
      </c>
      <c r="I1250">
        <f>3*Merge7[[#This Row],[PRCount_W1]]+Merge7[[#This Row],[IssueCount_W1]]+Merge7[[#This Row],[CommitCount_W1]]</f>
        <v>0</v>
      </c>
      <c r="J1250">
        <f>3*Merge7[[#This Row],[PRCountW2]]+Merge7[[#This Row],[IssueCountW2]]+Merge7[[#This Row],[CommitCountW2]]</f>
        <v>1</v>
      </c>
      <c r="K125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50">
        <f>SUM(Merge7[[#This Row],[PRCount_W1]:[CommitCount_W1]])</f>
        <v>0</v>
      </c>
      <c r="M1250">
        <f>SUM(Merge7[[#This Row],[PRCountW2]:[CommitCountW2]])</f>
        <v>1</v>
      </c>
    </row>
    <row r="1251" spans="1:13" x14ac:dyDescent="0.35">
      <c r="A1251" t="s">
        <v>3037</v>
      </c>
      <c r="F1251">
        <v>1</v>
      </c>
      <c r="H1251">
        <v>0</v>
      </c>
      <c r="I1251">
        <f>3*Merge7[[#This Row],[PRCount_W1]]+Merge7[[#This Row],[IssueCount_W1]]+Merge7[[#This Row],[CommitCount_W1]]</f>
        <v>0</v>
      </c>
      <c r="J1251">
        <f>3*Merge7[[#This Row],[PRCountW2]]+Merge7[[#This Row],[IssueCountW2]]+Merge7[[#This Row],[CommitCountW2]]</f>
        <v>1</v>
      </c>
      <c r="K125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51">
        <f>SUM(Merge7[[#This Row],[PRCount_W1]:[CommitCount_W1]])</f>
        <v>0</v>
      </c>
      <c r="M1251">
        <f>SUM(Merge7[[#This Row],[PRCountW2]:[CommitCountW2]])</f>
        <v>1</v>
      </c>
    </row>
    <row r="1252" spans="1:13" x14ac:dyDescent="0.35">
      <c r="A1252" t="s">
        <v>3038</v>
      </c>
      <c r="F1252">
        <v>1</v>
      </c>
      <c r="H1252">
        <v>0</v>
      </c>
      <c r="I1252">
        <f>3*Merge7[[#This Row],[PRCount_W1]]+Merge7[[#This Row],[IssueCount_W1]]+Merge7[[#This Row],[CommitCount_W1]]</f>
        <v>0</v>
      </c>
      <c r="J1252">
        <f>3*Merge7[[#This Row],[PRCountW2]]+Merge7[[#This Row],[IssueCountW2]]+Merge7[[#This Row],[CommitCountW2]]</f>
        <v>1</v>
      </c>
      <c r="K125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52">
        <f>SUM(Merge7[[#This Row],[PRCount_W1]:[CommitCount_W1]])</f>
        <v>0</v>
      </c>
      <c r="M1252">
        <f>SUM(Merge7[[#This Row],[PRCountW2]:[CommitCountW2]])</f>
        <v>1</v>
      </c>
    </row>
    <row r="1253" spans="1:13" x14ac:dyDescent="0.35">
      <c r="A1253" t="s">
        <v>3039</v>
      </c>
      <c r="F1253">
        <v>1</v>
      </c>
      <c r="H1253">
        <v>0</v>
      </c>
      <c r="I1253">
        <f>3*Merge7[[#This Row],[PRCount_W1]]+Merge7[[#This Row],[IssueCount_W1]]+Merge7[[#This Row],[CommitCount_W1]]</f>
        <v>0</v>
      </c>
      <c r="J1253">
        <f>3*Merge7[[#This Row],[PRCountW2]]+Merge7[[#This Row],[IssueCountW2]]+Merge7[[#This Row],[CommitCountW2]]</f>
        <v>1</v>
      </c>
      <c r="K125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53">
        <f>SUM(Merge7[[#This Row],[PRCount_W1]:[CommitCount_W1]])</f>
        <v>0</v>
      </c>
      <c r="M1253">
        <f>SUM(Merge7[[#This Row],[PRCountW2]:[CommitCountW2]])</f>
        <v>1</v>
      </c>
    </row>
    <row r="1254" spans="1:13" x14ac:dyDescent="0.35">
      <c r="A1254" t="s">
        <v>3040</v>
      </c>
      <c r="F1254">
        <v>1</v>
      </c>
      <c r="H1254">
        <v>0</v>
      </c>
      <c r="I1254">
        <f>3*Merge7[[#This Row],[PRCount_W1]]+Merge7[[#This Row],[IssueCount_W1]]+Merge7[[#This Row],[CommitCount_W1]]</f>
        <v>0</v>
      </c>
      <c r="J1254">
        <f>3*Merge7[[#This Row],[PRCountW2]]+Merge7[[#This Row],[IssueCountW2]]+Merge7[[#This Row],[CommitCountW2]]</f>
        <v>1</v>
      </c>
      <c r="K125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54">
        <f>SUM(Merge7[[#This Row],[PRCount_W1]:[CommitCount_W1]])</f>
        <v>0</v>
      </c>
      <c r="M1254">
        <f>SUM(Merge7[[#This Row],[PRCountW2]:[CommitCountW2]])</f>
        <v>1</v>
      </c>
    </row>
    <row r="1255" spans="1:13" x14ac:dyDescent="0.35">
      <c r="A1255" t="s">
        <v>3041</v>
      </c>
      <c r="F1255">
        <v>1</v>
      </c>
      <c r="H1255">
        <v>0</v>
      </c>
      <c r="I1255">
        <f>3*Merge7[[#This Row],[PRCount_W1]]+Merge7[[#This Row],[IssueCount_W1]]+Merge7[[#This Row],[CommitCount_W1]]</f>
        <v>0</v>
      </c>
      <c r="J1255">
        <f>3*Merge7[[#This Row],[PRCountW2]]+Merge7[[#This Row],[IssueCountW2]]+Merge7[[#This Row],[CommitCountW2]]</f>
        <v>1</v>
      </c>
      <c r="K125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55">
        <f>SUM(Merge7[[#This Row],[PRCount_W1]:[CommitCount_W1]])</f>
        <v>0</v>
      </c>
      <c r="M1255">
        <f>SUM(Merge7[[#This Row],[PRCountW2]:[CommitCountW2]])</f>
        <v>1</v>
      </c>
    </row>
    <row r="1256" spans="1:13" x14ac:dyDescent="0.35">
      <c r="A1256" t="s">
        <v>3042</v>
      </c>
      <c r="F1256">
        <v>1</v>
      </c>
      <c r="H1256">
        <v>0</v>
      </c>
      <c r="I1256">
        <f>3*Merge7[[#This Row],[PRCount_W1]]+Merge7[[#This Row],[IssueCount_W1]]+Merge7[[#This Row],[CommitCount_W1]]</f>
        <v>0</v>
      </c>
      <c r="J1256">
        <f>3*Merge7[[#This Row],[PRCountW2]]+Merge7[[#This Row],[IssueCountW2]]+Merge7[[#This Row],[CommitCountW2]]</f>
        <v>1</v>
      </c>
      <c r="K125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56">
        <f>SUM(Merge7[[#This Row],[PRCount_W1]:[CommitCount_W1]])</f>
        <v>0</v>
      </c>
      <c r="M1256">
        <f>SUM(Merge7[[#This Row],[PRCountW2]:[CommitCountW2]])</f>
        <v>1</v>
      </c>
    </row>
    <row r="1257" spans="1:13" x14ac:dyDescent="0.35">
      <c r="A1257" t="s">
        <v>3043</v>
      </c>
      <c r="F1257">
        <v>1</v>
      </c>
      <c r="H1257">
        <v>0</v>
      </c>
      <c r="I1257">
        <f>3*Merge7[[#This Row],[PRCount_W1]]+Merge7[[#This Row],[IssueCount_W1]]+Merge7[[#This Row],[CommitCount_W1]]</f>
        <v>0</v>
      </c>
      <c r="J1257">
        <f>3*Merge7[[#This Row],[PRCountW2]]+Merge7[[#This Row],[IssueCountW2]]+Merge7[[#This Row],[CommitCountW2]]</f>
        <v>1</v>
      </c>
      <c r="K125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57">
        <f>SUM(Merge7[[#This Row],[PRCount_W1]:[CommitCount_W1]])</f>
        <v>0</v>
      </c>
      <c r="M1257">
        <f>SUM(Merge7[[#This Row],[PRCountW2]:[CommitCountW2]])</f>
        <v>1</v>
      </c>
    </row>
    <row r="1258" spans="1:13" x14ac:dyDescent="0.35">
      <c r="A1258" t="s">
        <v>3044</v>
      </c>
      <c r="F1258">
        <v>1</v>
      </c>
      <c r="H1258">
        <v>0</v>
      </c>
      <c r="I1258">
        <f>3*Merge7[[#This Row],[PRCount_W1]]+Merge7[[#This Row],[IssueCount_W1]]+Merge7[[#This Row],[CommitCount_W1]]</f>
        <v>0</v>
      </c>
      <c r="J1258">
        <f>3*Merge7[[#This Row],[PRCountW2]]+Merge7[[#This Row],[IssueCountW2]]+Merge7[[#This Row],[CommitCountW2]]</f>
        <v>1</v>
      </c>
      <c r="K125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58">
        <f>SUM(Merge7[[#This Row],[PRCount_W1]:[CommitCount_W1]])</f>
        <v>0</v>
      </c>
      <c r="M1258">
        <f>SUM(Merge7[[#This Row],[PRCountW2]:[CommitCountW2]])</f>
        <v>1</v>
      </c>
    </row>
    <row r="1259" spans="1:13" x14ac:dyDescent="0.35">
      <c r="A1259" t="s">
        <v>3045</v>
      </c>
      <c r="F1259">
        <v>1</v>
      </c>
      <c r="H1259">
        <v>0</v>
      </c>
      <c r="I1259">
        <f>3*Merge7[[#This Row],[PRCount_W1]]+Merge7[[#This Row],[IssueCount_W1]]+Merge7[[#This Row],[CommitCount_W1]]</f>
        <v>0</v>
      </c>
      <c r="J1259">
        <f>3*Merge7[[#This Row],[PRCountW2]]+Merge7[[#This Row],[IssueCountW2]]+Merge7[[#This Row],[CommitCountW2]]</f>
        <v>1</v>
      </c>
      <c r="K125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59">
        <f>SUM(Merge7[[#This Row],[PRCount_W1]:[CommitCount_W1]])</f>
        <v>0</v>
      </c>
      <c r="M1259">
        <f>SUM(Merge7[[#This Row],[PRCountW2]:[CommitCountW2]])</f>
        <v>1</v>
      </c>
    </row>
    <row r="1260" spans="1:13" x14ac:dyDescent="0.35">
      <c r="A1260" t="s">
        <v>3046</v>
      </c>
      <c r="F1260">
        <v>1</v>
      </c>
      <c r="H1260">
        <v>0</v>
      </c>
      <c r="I1260">
        <f>3*Merge7[[#This Row],[PRCount_W1]]+Merge7[[#This Row],[IssueCount_W1]]+Merge7[[#This Row],[CommitCount_W1]]</f>
        <v>0</v>
      </c>
      <c r="J1260">
        <f>3*Merge7[[#This Row],[PRCountW2]]+Merge7[[#This Row],[IssueCountW2]]+Merge7[[#This Row],[CommitCountW2]]</f>
        <v>1</v>
      </c>
      <c r="K126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60">
        <f>SUM(Merge7[[#This Row],[PRCount_W1]:[CommitCount_W1]])</f>
        <v>0</v>
      </c>
      <c r="M1260">
        <f>SUM(Merge7[[#This Row],[PRCountW2]:[CommitCountW2]])</f>
        <v>1</v>
      </c>
    </row>
    <row r="1261" spans="1:13" x14ac:dyDescent="0.35">
      <c r="A1261" t="s">
        <v>3047</v>
      </c>
      <c r="F1261">
        <v>1</v>
      </c>
      <c r="H1261">
        <v>0</v>
      </c>
      <c r="I1261">
        <f>3*Merge7[[#This Row],[PRCount_W1]]+Merge7[[#This Row],[IssueCount_W1]]+Merge7[[#This Row],[CommitCount_W1]]</f>
        <v>0</v>
      </c>
      <c r="J1261">
        <f>3*Merge7[[#This Row],[PRCountW2]]+Merge7[[#This Row],[IssueCountW2]]+Merge7[[#This Row],[CommitCountW2]]</f>
        <v>1</v>
      </c>
      <c r="K126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61">
        <f>SUM(Merge7[[#This Row],[PRCount_W1]:[CommitCount_W1]])</f>
        <v>0</v>
      </c>
      <c r="M1261">
        <f>SUM(Merge7[[#This Row],[PRCountW2]:[CommitCountW2]])</f>
        <v>1</v>
      </c>
    </row>
    <row r="1262" spans="1:13" x14ac:dyDescent="0.35">
      <c r="A1262" t="s">
        <v>3048</v>
      </c>
      <c r="F1262">
        <v>1</v>
      </c>
      <c r="H1262">
        <v>0</v>
      </c>
      <c r="I1262">
        <f>3*Merge7[[#This Row],[PRCount_W1]]+Merge7[[#This Row],[IssueCount_W1]]+Merge7[[#This Row],[CommitCount_W1]]</f>
        <v>0</v>
      </c>
      <c r="J1262">
        <f>3*Merge7[[#This Row],[PRCountW2]]+Merge7[[#This Row],[IssueCountW2]]+Merge7[[#This Row],[CommitCountW2]]</f>
        <v>1</v>
      </c>
      <c r="K126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62">
        <f>SUM(Merge7[[#This Row],[PRCount_W1]:[CommitCount_W1]])</f>
        <v>0</v>
      </c>
      <c r="M1262">
        <f>SUM(Merge7[[#This Row],[PRCountW2]:[CommitCountW2]])</f>
        <v>1</v>
      </c>
    </row>
    <row r="1263" spans="1:13" x14ac:dyDescent="0.35">
      <c r="A1263" t="s">
        <v>3049</v>
      </c>
      <c r="F1263">
        <v>1</v>
      </c>
      <c r="H1263">
        <v>0</v>
      </c>
      <c r="I1263">
        <f>3*Merge7[[#This Row],[PRCount_W1]]+Merge7[[#This Row],[IssueCount_W1]]+Merge7[[#This Row],[CommitCount_W1]]</f>
        <v>0</v>
      </c>
      <c r="J1263">
        <f>3*Merge7[[#This Row],[PRCountW2]]+Merge7[[#This Row],[IssueCountW2]]+Merge7[[#This Row],[CommitCountW2]]</f>
        <v>1</v>
      </c>
      <c r="K126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63">
        <f>SUM(Merge7[[#This Row],[PRCount_W1]:[CommitCount_W1]])</f>
        <v>0</v>
      </c>
      <c r="M1263">
        <f>SUM(Merge7[[#This Row],[PRCountW2]:[CommitCountW2]])</f>
        <v>1</v>
      </c>
    </row>
    <row r="1264" spans="1:13" x14ac:dyDescent="0.35">
      <c r="A1264" t="s">
        <v>3050</v>
      </c>
      <c r="F1264">
        <v>1</v>
      </c>
      <c r="H1264">
        <v>0</v>
      </c>
      <c r="I1264">
        <f>3*Merge7[[#This Row],[PRCount_W1]]+Merge7[[#This Row],[IssueCount_W1]]+Merge7[[#This Row],[CommitCount_W1]]</f>
        <v>0</v>
      </c>
      <c r="J1264">
        <f>3*Merge7[[#This Row],[PRCountW2]]+Merge7[[#This Row],[IssueCountW2]]+Merge7[[#This Row],[CommitCountW2]]</f>
        <v>1</v>
      </c>
      <c r="K126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64">
        <f>SUM(Merge7[[#This Row],[PRCount_W1]:[CommitCount_W1]])</f>
        <v>0</v>
      </c>
      <c r="M1264">
        <f>SUM(Merge7[[#This Row],[PRCountW2]:[CommitCountW2]])</f>
        <v>1</v>
      </c>
    </row>
    <row r="1265" spans="1:13" x14ac:dyDescent="0.35">
      <c r="A1265" t="s">
        <v>3051</v>
      </c>
      <c r="F1265">
        <v>1</v>
      </c>
      <c r="H1265">
        <v>0</v>
      </c>
      <c r="I1265">
        <f>3*Merge7[[#This Row],[PRCount_W1]]+Merge7[[#This Row],[IssueCount_W1]]+Merge7[[#This Row],[CommitCount_W1]]</f>
        <v>0</v>
      </c>
      <c r="J1265">
        <f>3*Merge7[[#This Row],[PRCountW2]]+Merge7[[#This Row],[IssueCountW2]]+Merge7[[#This Row],[CommitCountW2]]</f>
        <v>1</v>
      </c>
      <c r="K126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65">
        <f>SUM(Merge7[[#This Row],[PRCount_W1]:[CommitCount_W1]])</f>
        <v>0</v>
      </c>
      <c r="M1265">
        <f>SUM(Merge7[[#This Row],[PRCountW2]:[CommitCountW2]])</f>
        <v>1</v>
      </c>
    </row>
    <row r="1266" spans="1:13" x14ac:dyDescent="0.35">
      <c r="A1266" t="s">
        <v>3052</v>
      </c>
      <c r="F1266">
        <v>1</v>
      </c>
      <c r="H1266">
        <v>0</v>
      </c>
      <c r="I1266">
        <f>3*Merge7[[#This Row],[PRCount_W1]]+Merge7[[#This Row],[IssueCount_W1]]+Merge7[[#This Row],[CommitCount_W1]]</f>
        <v>0</v>
      </c>
      <c r="J1266">
        <f>3*Merge7[[#This Row],[PRCountW2]]+Merge7[[#This Row],[IssueCountW2]]+Merge7[[#This Row],[CommitCountW2]]</f>
        <v>1</v>
      </c>
      <c r="K126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66">
        <f>SUM(Merge7[[#This Row],[PRCount_W1]:[CommitCount_W1]])</f>
        <v>0</v>
      </c>
      <c r="M1266">
        <f>SUM(Merge7[[#This Row],[PRCountW2]:[CommitCountW2]])</f>
        <v>1</v>
      </c>
    </row>
    <row r="1267" spans="1:13" x14ac:dyDescent="0.35">
      <c r="A1267" t="s">
        <v>3053</v>
      </c>
      <c r="F1267">
        <v>1</v>
      </c>
      <c r="H1267">
        <v>0</v>
      </c>
      <c r="I1267">
        <f>3*Merge7[[#This Row],[PRCount_W1]]+Merge7[[#This Row],[IssueCount_W1]]+Merge7[[#This Row],[CommitCount_W1]]</f>
        <v>0</v>
      </c>
      <c r="J1267">
        <f>3*Merge7[[#This Row],[PRCountW2]]+Merge7[[#This Row],[IssueCountW2]]+Merge7[[#This Row],[CommitCountW2]]</f>
        <v>1</v>
      </c>
      <c r="K126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67">
        <f>SUM(Merge7[[#This Row],[PRCount_W1]:[CommitCount_W1]])</f>
        <v>0</v>
      </c>
      <c r="M1267">
        <f>SUM(Merge7[[#This Row],[PRCountW2]:[CommitCountW2]])</f>
        <v>1</v>
      </c>
    </row>
    <row r="1268" spans="1:13" x14ac:dyDescent="0.35">
      <c r="A1268" t="s">
        <v>3054</v>
      </c>
      <c r="F1268">
        <v>1</v>
      </c>
      <c r="H1268">
        <v>0</v>
      </c>
      <c r="I1268">
        <f>3*Merge7[[#This Row],[PRCount_W1]]+Merge7[[#This Row],[IssueCount_W1]]+Merge7[[#This Row],[CommitCount_W1]]</f>
        <v>0</v>
      </c>
      <c r="J1268">
        <f>3*Merge7[[#This Row],[PRCountW2]]+Merge7[[#This Row],[IssueCountW2]]+Merge7[[#This Row],[CommitCountW2]]</f>
        <v>1</v>
      </c>
      <c r="K126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68">
        <f>SUM(Merge7[[#This Row],[PRCount_W1]:[CommitCount_W1]])</f>
        <v>0</v>
      </c>
      <c r="M1268">
        <f>SUM(Merge7[[#This Row],[PRCountW2]:[CommitCountW2]])</f>
        <v>1</v>
      </c>
    </row>
    <row r="1269" spans="1:13" x14ac:dyDescent="0.35">
      <c r="A1269" t="s">
        <v>3055</v>
      </c>
      <c r="F1269">
        <v>1</v>
      </c>
      <c r="H1269">
        <v>0</v>
      </c>
      <c r="I1269">
        <f>3*Merge7[[#This Row],[PRCount_W1]]+Merge7[[#This Row],[IssueCount_W1]]+Merge7[[#This Row],[CommitCount_W1]]</f>
        <v>0</v>
      </c>
      <c r="J1269">
        <f>3*Merge7[[#This Row],[PRCountW2]]+Merge7[[#This Row],[IssueCountW2]]+Merge7[[#This Row],[CommitCountW2]]</f>
        <v>1</v>
      </c>
      <c r="K126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69">
        <f>SUM(Merge7[[#This Row],[PRCount_W1]:[CommitCount_W1]])</f>
        <v>0</v>
      </c>
      <c r="M1269">
        <f>SUM(Merge7[[#This Row],[PRCountW2]:[CommitCountW2]])</f>
        <v>1</v>
      </c>
    </row>
    <row r="1270" spans="1:13" x14ac:dyDescent="0.35">
      <c r="A1270" t="s">
        <v>3056</v>
      </c>
      <c r="F1270">
        <v>1</v>
      </c>
      <c r="H1270">
        <v>0</v>
      </c>
      <c r="I1270">
        <f>3*Merge7[[#This Row],[PRCount_W1]]+Merge7[[#This Row],[IssueCount_W1]]+Merge7[[#This Row],[CommitCount_W1]]</f>
        <v>0</v>
      </c>
      <c r="J1270">
        <f>3*Merge7[[#This Row],[PRCountW2]]+Merge7[[#This Row],[IssueCountW2]]+Merge7[[#This Row],[CommitCountW2]]</f>
        <v>1</v>
      </c>
      <c r="K127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70">
        <f>SUM(Merge7[[#This Row],[PRCount_W1]:[CommitCount_W1]])</f>
        <v>0</v>
      </c>
      <c r="M1270">
        <f>SUM(Merge7[[#This Row],[PRCountW2]:[CommitCountW2]])</f>
        <v>1</v>
      </c>
    </row>
    <row r="1271" spans="1:13" x14ac:dyDescent="0.35">
      <c r="A1271" t="s">
        <v>3057</v>
      </c>
      <c r="F1271">
        <v>1</v>
      </c>
      <c r="H1271">
        <v>0</v>
      </c>
      <c r="I1271">
        <f>3*Merge7[[#This Row],[PRCount_W1]]+Merge7[[#This Row],[IssueCount_W1]]+Merge7[[#This Row],[CommitCount_W1]]</f>
        <v>0</v>
      </c>
      <c r="J1271">
        <f>3*Merge7[[#This Row],[PRCountW2]]+Merge7[[#This Row],[IssueCountW2]]+Merge7[[#This Row],[CommitCountW2]]</f>
        <v>1</v>
      </c>
      <c r="K127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71">
        <f>SUM(Merge7[[#This Row],[PRCount_W1]:[CommitCount_W1]])</f>
        <v>0</v>
      </c>
      <c r="M1271">
        <f>SUM(Merge7[[#This Row],[PRCountW2]:[CommitCountW2]])</f>
        <v>1</v>
      </c>
    </row>
    <row r="1272" spans="1:13" x14ac:dyDescent="0.35">
      <c r="A1272" t="s">
        <v>3058</v>
      </c>
      <c r="F1272">
        <v>1</v>
      </c>
      <c r="H1272">
        <v>0</v>
      </c>
      <c r="I1272">
        <f>3*Merge7[[#This Row],[PRCount_W1]]+Merge7[[#This Row],[IssueCount_W1]]+Merge7[[#This Row],[CommitCount_W1]]</f>
        <v>0</v>
      </c>
      <c r="J1272">
        <f>3*Merge7[[#This Row],[PRCountW2]]+Merge7[[#This Row],[IssueCountW2]]+Merge7[[#This Row],[CommitCountW2]]</f>
        <v>1</v>
      </c>
      <c r="K127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72">
        <f>SUM(Merge7[[#This Row],[PRCount_W1]:[CommitCount_W1]])</f>
        <v>0</v>
      </c>
      <c r="M1272">
        <f>SUM(Merge7[[#This Row],[PRCountW2]:[CommitCountW2]])</f>
        <v>1</v>
      </c>
    </row>
    <row r="1273" spans="1:13" x14ac:dyDescent="0.35">
      <c r="A1273" t="s">
        <v>3059</v>
      </c>
      <c r="F1273">
        <v>1</v>
      </c>
      <c r="H1273">
        <v>0</v>
      </c>
      <c r="I1273">
        <f>3*Merge7[[#This Row],[PRCount_W1]]+Merge7[[#This Row],[IssueCount_W1]]+Merge7[[#This Row],[CommitCount_W1]]</f>
        <v>0</v>
      </c>
      <c r="J1273">
        <f>3*Merge7[[#This Row],[PRCountW2]]+Merge7[[#This Row],[IssueCountW2]]+Merge7[[#This Row],[CommitCountW2]]</f>
        <v>1</v>
      </c>
      <c r="K127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73">
        <f>SUM(Merge7[[#This Row],[PRCount_W1]:[CommitCount_W1]])</f>
        <v>0</v>
      </c>
      <c r="M1273">
        <f>SUM(Merge7[[#This Row],[PRCountW2]:[CommitCountW2]])</f>
        <v>1</v>
      </c>
    </row>
    <row r="1274" spans="1:13" x14ac:dyDescent="0.35">
      <c r="A1274" t="s">
        <v>3060</v>
      </c>
      <c r="F1274">
        <v>1</v>
      </c>
      <c r="H1274">
        <v>0</v>
      </c>
      <c r="I1274">
        <f>3*Merge7[[#This Row],[PRCount_W1]]+Merge7[[#This Row],[IssueCount_W1]]+Merge7[[#This Row],[CommitCount_W1]]</f>
        <v>0</v>
      </c>
      <c r="J1274">
        <f>3*Merge7[[#This Row],[PRCountW2]]+Merge7[[#This Row],[IssueCountW2]]+Merge7[[#This Row],[CommitCountW2]]</f>
        <v>1</v>
      </c>
      <c r="K127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74">
        <f>SUM(Merge7[[#This Row],[PRCount_W1]:[CommitCount_W1]])</f>
        <v>0</v>
      </c>
      <c r="M1274">
        <f>SUM(Merge7[[#This Row],[PRCountW2]:[CommitCountW2]])</f>
        <v>1</v>
      </c>
    </row>
    <row r="1275" spans="1:13" x14ac:dyDescent="0.35">
      <c r="A1275" t="s">
        <v>3061</v>
      </c>
      <c r="F1275">
        <v>1</v>
      </c>
      <c r="H1275">
        <v>0</v>
      </c>
      <c r="I1275">
        <f>3*Merge7[[#This Row],[PRCount_W1]]+Merge7[[#This Row],[IssueCount_W1]]+Merge7[[#This Row],[CommitCount_W1]]</f>
        <v>0</v>
      </c>
      <c r="J1275">
        <f>3*Merge7[[#This Row],[PRCountW2]]+Merge7[[#This Row],[IssueCountW2]]+Merge7[[#This Row],[CommitCountW2]]</f>
        <v>1</v>
      </c>
      <c r="K127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75">
        <f>SUM(Merge7[[#This Row],[PRCount_W1]:[CommitCount_W1]])</f>
        <v>0</v>
      </c>
      <c r="M1275">
        <f>SUM(Merge7[[#This Row],[PRCountW2]:[CommitCountW2]])</f>
        <v>1</v>
      </c>
    </row>
    <row r="1276" spans="1:13" x14ac:dyDescent="0.35">
      <c r="A1276" t="s">
        <v>3062</v>
      </c>
      <c r="F1276">
        <v>1</v>
      </c>
      <c r="H1276">
        <v>0</v>
      </c>
      <c r="I1276">
        <f>3*Merge7[[#This Row],[PRCount_W1]]+Merge7[[#This Row],[IssueCount_W1]]+Merge7[[#This Row],[CommitCount_W1]]</f>
        <v>0</v>
      </c>
      <c r="J1276">
        <f>3*Merge7[[#This Row],[PRCountW2]]+Merge7[[#This Row],[IssueCountW2]]+Merge7[[#This Row],[CommitCountW2]]</f>
        <v>1</v>
      </c>
      <c r="K127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76">
        <f>SUM(Merge7[[#This Row],[PRCount_W1]:[CommitCount_W1]])</f>
        <v>0</v>
      </c>
      <c r="M1276">
        <f>SUM(Merge7[[#This Row],[PRCountW2]:[CommitCountW2]])</f>
        <v>1</v>
      </c>
    </row>
    <row r="1277" spans="1:13" x14ac:dyDescent="0.35">
      <c r="A1277" t="s">
        <v>3063</v>
      </c>
      <c r="F1277">
        <v>1</v>
      </c>
      <c r="H1277">
        <v>0</v>
      </c>
      <c r="I1277">
        <f>3*Merge7[[#This Row],[PRCount_W1]]+Merge7[[#This Row],[IssueCount_W1]]+Merge7[[#This Row],[CommitCount_W1]]</f>
        <v>0</v>
      </c>
      <c r="J1277">
        <f>3*Merge7[[#This Row],[PRCountW2]]+Merge7[[#This Row],[IssueCountW2]]+Merge7[[#This Row],[CommitCountW2]]</f>
        <v>1</v>
      </c>
      <c r="K127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77">
        <f>SUM(Merge7[[#This Row],[PRCount_W1]:[CommitCount_W1]])</f>
        <v>0</v>
      </c>
      <c r="M1277">
        <f>SUM(Merge7[[#This Row],[PRCountW2]:[CommitCountW2]])</f>
        <v>1</v>
      </c>
    </row>
    <row r="1278" spans="1:13" x14ac:dyDescent="0.35">
      <c r="A1278" t="s">
        <v>3064</v>
      </c>
      <c r="F1278">
        <v>1</v>
      </c>
      <c r="H1278">
        <v>0</v>
      </c>
      <c r="I1278">
        <f>3*Merge7[[#This Row],[PRCount_W1]]+Merge7[[#This Row],[IssueCount_W1]]+Merge7[[#This Row],[CommitCount_W1]]</f>
        <v>0</v>
      </c>
      <c r="J1278">
        <f>3*Merge7[[#This Row],[PRCountW2]]+Merge7[[#This Row],[IssueCountW2]]+Merge7[[#This Row],[CommitCountW2]]</f>
        <v>1</v>
      </c>
      <c r="K127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78">
        <f>SUM(Merge7[[#This Row],[PRCount_W1]:[CommitCount_W1]])</f>
        <v>0</v>
      </c>
      <c r="M1278">
        <f>SUM(Merge7[[#This Row],[PRCountW2]:[CommitCountW2]])</f>
        <v>1</v>
      </c>
    </row>
    <row r="1279" spans="1:13" x14ac:dyDescent="0.35">
      <c r="A1279" t="s">
        <v>3065</v>
      </c>
      <c r="F1279">
        <v>1</v>
      </c>
      <c r="H1279">
        <v>0</v>
      </c>
      <c r="I1279">
        <f>3*Merge7[[#This Row],[PRCount_W1]]+Merge7[[#This Row],[IssueCount_W1]]+Merge7[[#This Row],[CommitCount_W1]]</f>
        <v>0</v>
      </c>
      <c r="J1279">
        <f>3*Merge7[[#This Row],[PRCountW2]]+Merge7[[#This Row],[IssueCountW2]]+Merge7[[#This Row],[CommitCountW2]]</f>
        <v>1</v>
      </c>
      <c r="K127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79">
        <f>SUM(Merge7[[#This Row],[PRCount_W1]:[CommitCount_W1]])</f>
        <v>0</v>
      </c>
      <c r="M1279">
        <f>SUM(Merge7[[#This Row],[PRCountW2]:[CommitCountW2]])</f>
        <v>1</v>
      </c>
    </row>
    <row r="1280" spans="1:13" x14ac:dyDescent="0.35">
      <c r="A1280" t="s">
        <v>3066</v>
      </c>
      <c r="F1280">
        <v>1</v>
      </c>
      <c r="H1280">
        <v>0</v>
      </c>
      <c r="I1280">
        <f>3*Merge7[[#This Row],[PRCount_W1]]+Merge7[[#This Row],[IssueCount_W1]]+Merge7[[#This Row],[CommitCount_W1]]</f>
        <v>0</v>
      </c>
      <c r="J1280">
        <f>3*Merge7[[#This Row],[PRCountW2]]+Merge7[[#This Row],[IssueCountW2]]+Merge7[[#This Row],[CommitCountW2]]</f>
        <v>1</v>
      </c>
      <c r="K128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80">
        <f>SUM(Merge7[[#This Row],[PRCount_W1]:[CommitCount_W1]])</f>
        <v>0</v>
      </c>
      <c r="M1280">
        <f>SUM(Merge7[[#This Row],[PRCountW2]:[CommitCountW2]])</f>
        <v>1</v>
      </c>
    </row>
    <row r="1281" spans="1:13" x14ac:dyDescent="0.35">
      <c r="A1281" t="s">
        <v>3067</v>
      </c>
      <c r="F1281">
        <v>1</v>
      </c>
      <c r="H1281">
        <v>0</v>
      </c>
      <c r="I1281">
        <f>3*Merge7[[#This Row],[PRCount_W1]]+Merge7[[#This Row],[IssueCount_W1]]+Merge7[[#This Row],[CommitCount_W1]]</f>
        <v>0</v>
      </c>
      <c r="J1281">
        <f>3*Merge7[[#This Row],[PRCountW2]]+Merge7[[#This Row],[IssueCountW2]]+Merge7[[#This Row],[CommitCountW2]]</f>
        <v>1</v>
      </c>
      <c r="K128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81">
        <f>SUM(Merge7[[#This Row],[PRCount_W1]:[CommitCount_W1]])</f>
        <v>0</v>
      </c>
      <c r="M1281">
        <f>SUM(Merge7[[#This Row],[PRCountW2]:[CommitCountW2]])</f>
        <v>1</v>
      </c>
    </row>
    <row r="1282" spans="1:13" x14ac:dyDescent="0.35">
      <c r="A1282" t="s">
        <v>3068</v>
      </c>
      <c r="F1282">
        <v>1</v>
      </c>
      <c r="H1282">
        <v>0</v>
      </c>
      <c r="I1282">
        <f>3*Merge7[[#This Row],[PRCount_W1]]+Merge7[[#This Row],[IssueCount_W1]]+Merge7[[#This Row],[CommitCount_W1]]</f>
        <v>0</v>
      </c>
      <c r="J1282">
        <f>3*Merge7[[#This Row],[PRCountW2]]+Merge7[[#This Row],[IssueCountW2]]+Merge7[[#This Row],[CommitCountW2]]</f>
        <v>1</v>
      </c>
      <c r="K128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82">
        <f>SUM(Merge7[[#This Row],[PRCount_W1]:[CommitCount_W1]])</f>
        <v>0</v>
      </c>
      <c r="M1282">
        <f>SUM(Merge7[[#This Row],[PRCountW2]:[CommitCountW2]])</f>
        <v>1</v>
      </c>
    </row>
    <row r="1283" spans="1:13" x14ac:dyDescent="0.35">
      <c r="A1283" t="s">
        <v>3069</v>
      </c>
      <c r="F1283">
        <v>1</v>
      </c>
      <c r="H1283">
        <v>0</v>
      </c>
      <c r="I1283">
        <f>3*Merge7[[#This Row],[PRCount_W1]]+Merge7[[#This Row],[IssueCount_W1]]+Merge7[[#This Row],[CommitCount_W1]]</f>
        <v>0</v>
      </c>
      <c r="J1283">
        <f>3*Merge7[[#This Row],[PRCountW2]]+Merge7[[#This Row],[IssueCountW2]]+Merge7[[#This Row],[CommitCountW2]]</f>
        <v>1</v>
      </c>
      <c r="K128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83">
        <f>SUM(Merge7[[#This Row],[PRCount_W1]:[CommitCount_W1]])</f>
        <v>0</v>
      </c>
      <c r="M1283">
        <f>SUM(Merge7[[#This Row],[PRCountW2]:[CommitCountW2]])</f>
        <v>1</v>
      </c>
    </row>
    <row r="1284" spans="1:13" x14ac:dyDescent="0.35">
      <c r="A1284" t="s">
        <v>3070</v>
      </c>
      <c r="F1284">
        <v>1</v>
      </c>
      <c r="H1284">
        <v>0</v>
      </c>
      <c r="I1284">
        <f>3*Merge7[[#This Row],[PRCount_W1]]+Merge7[[#This Row],[IssueCount_W1]]+Merge7[[#This Row],[CommitCount_W1]]</f>
        <v>0</v>
      </c>
      <c r="J1284">
        <f>3*Merge7[[#This Row],[PRCountW2]]+Merge7[[#This Row],[IssueCountW2]]+Merge7[[#This Row],[CommitCountW2]]</f>
        <v>1</v>
      </c>
      <c r="K128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84">
        <f>SUM(Merge7[[#This Row],[PRCount_W1]:[CommitCount_W1]])</f>
        <v>0</v>
      </c>
      <c r="M1284">
        <f>SUM(Merge7[[#This Row],[PRCountW2]:[CommitCountW2]])</f>
        <v>1</v>
      </c>
    </row>
    <row r="1285" spans="1:13" x14ac:dyDescent="0.35">
      <c r="A1285" t="s">
        <v>3071</v>
      </c>
      <c r="F1285">
        <v>1</v>
      </c>
      <c r="H1285">
        <v>0</v>
      </c>
      <c r="I1285">
        <f>3*Merge7[[#This Row],[PRCount_W1]]+Merge7[[#This Row],[IssueCount_W1]]+Merge7[[#This Row],[CommitCount_W1]]</f>
        <v>0</v>
      </c>
      <c r="J1285">
        <f>3*Merge7[[#This Row],[PRCountW2]]+Merge7[[#This Row],[IssueCountW2]]+Merge7[[#This Row],[CommitCountW2]]</f>
        <v>1</v>
      </c>
      <c r="K128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85">
        <f>SUM(Merge7[[#This Row],[PRCount_W1]:[CommitCount_W1]])</f>
        <v>0</v>
      </c>
      <c r="M1285">
        <f>SUM(Merge7[[#This Row],[PRCountW2]:[CommitCountW2]])</f>
        <v>1</v>
      </c>
    </row>
    <row r="1286" spans="1:13" x14ac:dyDescent="0.35">
      <c r="A1286" t="s">
        <v>3072</v>
      </c>
      <c r="F1286">
        <v>1</v>
      </c>
      <c r="H1286">
        <v>0</v>
      </c>
      <c r="I1286">
        <f>3*Merge7[[#This Row],[PRCount_W1]]+Merge7[[#This Row],[IssueCount_W1]]+Merge7[[#This Row],[CommitCount_W1]]</f>
        <v>0</v>
      </c>
      <c r="J1286">
        <f>3*Merge7[[#This Row],[PRCountW2]]+Merge7[[#This Row],[IssueCountW2]]+Merge7[[#This Row],[CommitCountW2]]</f>
        <v>1</v>
      </c>
      <c r="K128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86">
        <f>SUM(Merge7[[#This Row],[PRCount_W1]:[CommitCount_W1]])</f>
        <v>0</v>
      </c>
      <c r="M1286">
        <f>SUM(Merge7[[#This Row],[PRCountW2]:[CommitCountW2]])</f>
        <v>1</v>
      </c>
    </row>
    <row r="1287" spans="1:13" x14ac:dyDescent="0.35">
      <c r="A1287" t="s">
        <v>3073</v>
      </c>
      <c r="F1287">
        <v>1</v>
      </c>
      <c r="H1287">
        <v>0</v>
      </c>
      <c r="I1287">
        <f>3*Merge7[[#This Row],[PRCount_W1]]+Merge7[[#This Row],[IssueCount_W1]]+Merge7[[#This Row],[CommitCount_W1]]</f>
        <v>0</v>
      </c>
      <c r="J1287">
        <f>3*Merge7[[#This Row],[PRCountW2]]+Merge7[[#This Row],[IssueCountW2]]+Merge7[[#This Row],[CommitCountW2]]</f>
        <v>1</v>
      </c>
      <c r="K128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87">
        <f>SUM(Merge7[[#This Row],[PRCount_W1]:[CommitCount_W1]])</f>
        <v>0</v>
      </c>
      <c r="M1287">
        <f>SUM(Merge7[[#This Row],[PRCountW2]:[CommitCountW2]])</f>
        <v>1</v>
      </c>
    </row>
    <row r="1288" spans="1:13" x14ac:dyDescent="0.35">
      <c r="A1288" t="s">
        <v>3074</v>
      </c>
      <c r="F1288">
        <v>1</v>
      </c>
      <c r="H1288">
        <v>0</v>
      </c>
      <c r="I1288">
        <f>3*Merge7[[#This Row],[PRCount_W1]]+Merge7[[#This Row],[IssueCount_W1]]+Merge7[[#This Row],[CommitCount_W1]]</f>
        <v>0</v>
      </c>
      <c r="J1288">
        <f>3*Merge7[[#This Row],[PRCountW2]]+Merge7[[#This Row],[IssueCountW2]]+Merge7[[#This Row],[CommitCountW2]]</f>
        <v>1</v>
      </c>
      <c r="K128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88">
        <f>SUM(Merge7[[#This Row],[PRCount_W1]:[CommitCount_W1]])</f>
        <v>0</v>
      </c>
      <c r="M1288">
        <f>SUM(Merge7[[#This Row],[PRCountW2]:[CommitCountW2]])</f>
        <v>1</v>
      </c>
    </row>
    <row r="1289" spans="1:13" x14ac:dyDescent="0.35">
      <c r="A1289" t="s">
        <v>3075</v>
      </c>
      <c r="F1289">
        <v>1</v>
      </c>
      <c r="H1289">
        <v>0</v>
      </c>
      <c r="I1289">
        <f>3*Merge7[[#This Row],[PRCount_W1]]+Merge7[[#This Row],[IssueCount_W1]]+Merge7[[#This Row],[CommitCount_W1]]</f>
        <v>0</v>
      </c>
      <c r="J1289">
        <f>3*Merge7[[#This Row],[PRCountW2]]+Merge7[[#This Row],[IssueCountW2]]+Merge7[[#This Row],[CommitCountW2]]</f>
        <v>1</v>
      </c>
      <c r="K128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89">
        <f>SUM(Merge7[[#This Row],[PRCount_W1]:[CommitCount_W1]])</f>
        <v>0</v>
      </c>
      <c r="M1289">
        <f>SUM(Merge7[[#This Row],[PRCountW2]:[CommitCountW2]])</f>
        <v>1</v>
      </c>
    </row>
    <row r="1290" spans="1:13" x14ac:dyDescent="0.35">
      <c r="A1290" t="s">
        <v>3076</v>
      </c>
      <c r="F1290">
        <v>1</v>
      </c>
      <c r="H1290">
        <v>0</v>
      </c>
      <c r="I1290">
        <f>3*Merge7[[#This Row],[PRCount_W1]]+Merge7[[#This Row],[IssueCount_W1]]+Merge7[[#This Row],[CommitCount_W1]]</f>
        <v>0</v>
      </c>
      <c r="J1290">
        <f>3*Merge7[[#This Row],[PRCountW2]]+Merge7[[#This Row],[IssueCountW2]]+Merge7[[#This Row],[CommitCountW2]]</f>
        <v>1</v>
      </c>
      <c r="K129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90">
        <f>SUM(Merge7[[#This Row],[PRCount_W1]:[CommitCount_W1]])</f>
        <v>0</v>
      </c>
      <c r="M1290">
        <f>SUM(Merge7[[#This Row],[PRCountW2]:[CommitCountW2]])</f>
        <v>1</v>
      </c>
    </row>
    <row r="1291" spans="1:13" x14ac:dyDescent="0.35">
      <c r="A1291" t="s">
        <v>3077</v>
      </c>
      <c r="F1291">
        <v>1</v>
      </c>
      <c r="H1291">
        <v>0</v>
      </c>
      <c r="I1291">
        <f>3*Merge7[[#This Row],[PRCount_W1]]+Merge7[[#This Row],[IssueCount_W1]]+Merge7[[#This Row],[CommitCount_W1]]</f>
        <v>0</v>
      </c>
      <c r="J1291">
        <f>3*Merge7[[#This Row],[PRCountW2]]+Merge7[[#This Row],[IssueCountW2]]+Merge7[[#This Row],[CommitCountW2]]</f>
        <v>1</v>
      </c>
      <c r="K129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91">
        <f>SUM(Merge7[[#This Row],[PRCount_W1]:[CommitCount_W1]])</f>
        <v>0</v>
      </c>
      <c r="M1291">
        <f>SUM(Merge7[[#This Row],[PRCountW2]:[CommitCountW2]])</f>
        <v>1</v>
      </c>
    </row>
    <row r="1292" spans="1:13" x14ac:dyDescent="0.35">
      <c r="A1292" t="s">
        <v>3078</v>
      </c>
      <c r="F1292">
        <v>1</v>
      </c>
      <c r="H1292">
        <v>0</v>
      </c>
      <c r="I1292">
        <f>3*Merge7[[#This Row],[PRCount_W1]]+Merge7[[#This Row],[IssueCount_W1]]+Merge7[[#This Row],[CommitCount_W1]]</f>
        <v>0</v>
      </c>
      <c r="J1292">
        <f>3*Merge7[[#This Row],[PRCountW2]]+Merge7[[#This Row],[IssueCountW2]]+Merge7[[#This Row],[CommitCountW2]]</f>
        <v>1</v>
      </c>
      <c r="K129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92">
        <f>SUM(Merge7[[#This Row],[PRCount_W1]:[CommitCount_W1]])</f>
        <v>0</v>
      </c>
      <c r="M1292">
        <f>SUM(Merge7[[#This Row],[PRCountW2]:[CommitCountW2]])</f>
        <v>1</v>
      </c>
    </row>
    <row r="1293" spans="1:13" x14ac:dyDescent="0.35">
      <c r="A1293" t="s">
        <v>3079</v>
      </c>
      <c r="F1293">
        <v>1</v>
      </c>
      <c r="H1293">
        <v>0</v>
      </c>
      <c r="I1293">
        <f>3*Merge7[[#This Row],[PRCount_W1]]+Merge7[[#This Row],[IssueCount_W1]]+Merge7[[#This Row],[CommitCount_W1]]</f>
        <v>0</v>
      </c>
      <c r="J1293">
        <f>3*Merge7[[#This Row],[PRCountW2]]+Merge7[[#This Row],[IssueCountW2]]+Merge7[[#This Row],[CommitCountW2]]</f>
        <v>1</v>
      </c>
      <c r="K129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93">
        <f>SUM(Merge7[[#This Row],[PRCount_W1]:[CommitCount_W1]])</f>
        <v>0</v>
      </c>
      <c r="M1293">
        <f>SUM(Merge7[[#This Row],[PRCountW2]:[CommitCountW2]])</f>
        <v>1</v>
      </c>
    </row>
    <row r="1294" spans="1:13" x14ac:dyDescent="0.35">
      <c r="A1294" t="s">
        <v>3080</v>
      </c>
      <c r="F1294">
        <v>1</v>
      </c>
      <c r="H1294">
        <v>0</v>
      </c>
      <c r="I1294">
        <f>3*Merge7[[#This Row],[PRCount_W1]]+Merge7[[#This Row],[IssueCount_W1]]+Merge7[[#This Row],[CommitCount_W1]]</f>
        <v>0</v>
      </c>
      <c r="J1294">
        <f>3*Merge7[[#This Row],[PRCountW2]]+Merge7[[#This Row],[IssueCountW2]]+Merge7[[#This Row],[CommitCountW2]]</f>
        <v>1</v>
      </c>
      <c r="K129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94">
        <f>SUM(Merge7[[#This Row],[PRCount_W1]:[CommitCount_W1]])</f>
        <v>0</v>
      </c>
      <c r="M1294">
        <f>SUM(Merge7[[#This Row],[PRCountW2]:[CommitCountW2]])</f>
        <v>1</v>
      </c>
    </row>
    <row r="1295" spans="1:13" x14ac:dyDescent="0.35">
      <c r="A1295" t="s">
        <v>3081</v>
      </c>
      <c r="F1295">
        <v>1</v>
      </c>
      <c r="H1295">
        <v>0</v>
      </c>
      <c r="I1295">
        <f>3*Merge7[[#This Row],[PRCount_W1]]+Merge7[[#This Row],[IssueCount_W1]]+Merge7[[#This Row],[CommitCount_W1]]</f>
        <v>0</v>
      </c>
      <c r="J1295">
        <f>3*Merge7[[#This Row],[PRCountW2]]+Merge7[[#This Row],[IssueCountW2]]+Merge7[[#This Row],[CommitCountW2]]</f>
        <v>1</v>
      </c>
      <c r="K129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95">
        <f>SUM(Merge7[[#This Row],[PRCount_W1]:[CommitCount_W1]])</f>
        <v>0</v>
      </c>
      <c r="M1295">
        <f>SUM(Merge7[[#This Row],[PRCountW2]:[CommitCountW2]])</f>
        <v>1</v>
      </c>
    </row>
    <row r="1296" spans="1:13" x14ac:dyDescent="0.35">
      <c r="A1296" t="s">
        <v>3082</v>
      </c>
      <c r="F1296">
        <v>1</v>
      </c>
      <c r="H1296">
        <v>0</v>
      </c>
      <c r="I1296">
        <f>3*Merge7[[#This Row],[PRCount_W1]]+Merge7[[#This Row],[IssueCount_W1]]+Merge7[[#This Row],[CommitCount_W1]]</f>
        <v>0</v>
      </c>
      <c r="J1296">
        <f>3*Merge7[[#This Row],[PRCountW2]]+Merge7[[#This Row],[IssueCountW2]]+Merge7[[#This Row],[CommitCountW2]]</f>
        <v>1</v>
      </c>
      <c r="K129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96">
        <f>SUM(Merge7[[#This Row],[PRCount_W1]:[CommitCount_W1]])</f>
        <v>0</v>
      </c>
      <c r="M1296">
        <f>SUM(Merge7[[#This Row],[PRCountW2]:[CommitCountW2]])</f>
        <v>1</v>
      </c>
    </row>
    <row r="1297" spans="1:13" x14ac:dyDescent="0.35">
      <c r="A1297" t="s">
        <v>3083</v>
      </c>
      <c r="F1297">
        <v>1</v>
      </c>
      <c r="H1297">
        <v>0</v>
      </c>
      <c r="I1297">
        <f>3*Merge7[[#This Row],[PRCount_W1]]+Merge7[[#This Row],[IssueCount_W1]]+Merge7[[#This Row],[CommitCount_W1]]</f>
        <v>0</v>
      </c>
      <c r="J1297">
        <f>3*Merge7[[#This Row],[PRCountW2]]+Merge7[[#This Row],[IssueCountW2]]+Merge7[[#This Row],[CommitCountW2]]</f>
        <v>1</v>
      </c>
      <c r="K129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97">
        <f>SUM(Merge7[[#This Row],[PRCount_W1]:[CommitCount_W1]])</f>
        <v>0</v>
      </c>
      <c r="M1297">
        <f>SUM(Merge7[[#This Row],[PRCountW2]:[CommitCountW2]])</f>
        <v>1</v>
      </c>
    </row>
    <row r="1298" spans="1:13" x14ac:dyDescent="0.35">
      <c r="A1298" t="s">
        <v>3084</v>
      </c>
      <c r="F1298">
        <v>1</v>
      </c>
      <c r="H1298">
        <v>0</v>
      </c>
      <c r="I1298">
        <f>3*Merge7[[#This Row],[PRCount_W1]]+Merge7[[#This Row],[IssueCount_W1]]+Merge7[[#This Row],[CommitCount_W1]]</f>
        <v>0</v>
      </c>
      <c r="J1298">
        <f>3*Merge7[[#This Row],[PRCountW2]]+Merge7[[#This Row],[IssueCountW2]]+Merge7[[#This Row],[CommitCountW2]]</f>
        <v>1</v>
      </c>
      <c r="K129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98">
        <f>SUM(Merge7[[#This Row],[PRCount_W1]:[CommitCount_W1]])</f>
        <v>0</v>
      </c>
      <c r="M1298">
        <f>SUM(Merge7[[#This Row],[PRCountW2]:[CommitCountW2]])</f>
        <v>1</v>
      </c>
    </row>
    <row r="1299" spans="1:13" x14ac:dyDescent="0.35">
      <c r="A1299" t="s">
        <v>3085</v>
      </c>
      <c r="F1299">
        <v>1</v>
      </c>
      <c r="H1299">
        <v>0</v>
      </c>
      <c r="I1299">
        <f>3*Merge7[[#This Row],[PRCount_W1]]+Merge7[[#This Row],[IssueCount_W1]]+Merge7[[#This Row],[CommitCount_W1]]</f>
        <v>0</v>
      </c>
      <c r="J1299">
        <f>3*Merge7[[#This Row],[PRCountW2]]+Merge7[[#This Row],[IssueCountW2]]+Merge7[[#This Row],[CommitCountW2]]</f>
        <v>1</v>
      </c>
      <c r="K129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299">
        <f>SUM(Merge7[[#This Row],[PRCount_W1]:[CommitCount_W1]])</f>
        <v>0</v>
      </c>
      <c r="M1299">
        <f>SUM(Merge7[[#This Row],[PRCountW2]:[CommitCountW2]])</f>
        <v>1</v>
      </c>
    </row>
    <row r="1300" spans="1:13" x14ac:dyDescent="0.35">
      <c r="A1300" t="s">
        <v>3086</v>
      </c>
      <c r="F1300">
        <v>1</v>
      </c>
      <c r="H1300">
        <v>0</v>
      </c>
      <c r="I1300">
        <f>3*Merge7[[#This Row],[PRCount_W1]]+Merge7[[#This Row],[IssueCount_W1]]+Merge7[[#This Row],[CommitCount_W1]]</f>
        <v>0</v>
      </c>
      <c r="J1300">
        <f>3*Merge7[[#This Row],[PRCountW2]]+Merge7[[#This Row],[IssueCountW2]]+Merge7[[#This Row],[CommitCountW2]]</f>
        <v>1</v>
      </c>
      <c r="K130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00">
        <f>SUM(Merge7[[#This Row],[PRCount_W1]:[CommitCount_W1]])</f>
        <v>0</v>
      </c>
      <c r="M1300">
        <f>SUM(Merge7[[#This Row],[PRCountW2]:[CommitCountW2]])</f>
        <v>1</v>
      </c>
    </row>
    <row r="1301" spans="1:13" x14ac:dyDescent="0.35">
      <c r="A1301" t="s">
        <v>3087</v>
      </c>
      <c r="F1301">
        <v>1</v>
      </c>
      <c r="H1301">
        <v>0</v>
      </c>
      <c r="I1301">
        <f>3*Merge7[[#This Row],[PRCount_W1]]+Merge7[[#This Row],[IssueCount_W1]]+Merge7[[#This Row],[CommitCount_W1]]</f>
        <v>0</v>
      </c>
      <c r="J1301">
        <f>3*Merge7[[#This Row],[PRCountW2]]+Merge7[[#This Row],[IssueCountW2]]+Merge7[[#This Row],[CommitCountW2]]</f>
        <v>1</v>
      </c>
      <c r="K130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01">
        <f>SUM(Merge7[[#This Row],[PRCount_W1]:[CommitCount_W1]])</f>
        <v>0</v>
      </c>
      <c r="M1301">
        <f>SUM(Merge7[[#This Row],[PRCountW2]:[CommitCountW2]])</f>
        <v>1</v>
      </c>
    </row>
    <row r="1302" spans="1:13" x14ac:dyDescent="0.35">
      <c r="A1302" t="s">
        <v>3088</v>
      </c>
      <c r="F1302">
        <v>1</v>
      </c>
      <c r="H1302">
        <v>0</v>
      </c>
      <c r="I1302">
        <f>3*Merge7[[#This Row],[PRCount_W1]]+Merge7[[#This Row],[IssueCount_W1]]+Merge7[[#This Row],[CommitCount_W1]]</f>
        <v>0</v>
      </c>
      <c r="J1302">
        <f>3*Merge7[[#This Row],[PRCountW2]]+Merge7[[#This Row],[IssueCountW2]]+Merge7[[#This Row],[CommitCountW2]]</f>
        <v>1</v>
      </c>
      <c r="K130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02">
        <f>SUM(Merge7[[#This Row],[PRCount_W1]:[CommitCount_W1]])</f>
        <v>0</v>
      </c>
      <c r="M1302">
        <f>SUM(Merge7[[#This Row],[PRCountW2]:[CommitCountW2]])</f>
        <v>1</v>
      </c>
    </row>
    <row r="1303" spans="1:13" x14ac:dyDescent="0.35">
      <c r="A1303" t="s">
        <v>3089</v>
      </c>
      <c r="F1303">
        <v>1</v>
      </c>
      <c r="H1303">
        <v>0</v>
      </c>
      <c r="I1303">
        <f>3*Merge7[[#This Row],[PRCount_W1]]+Merge7[[#This Row],[IssueCount_W1]]+Merge7[[#This Row],[CommitCount_W1]]</f>
        <v>0</v>
      </c>
      <c r="J1303">
        <f>3*Merge7[[#This Row],[PRCountW2]]+Merge7[[#This Row],[IssueCountW2]]+Merge7[[#This Row],[CommitCountW2]]</f>
        <v>1</v>
      </c>
      <c r="K130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03">
        <f>SUM(Merge7[[#This Row],[PRCount_W1]:[CommitCount_W1]])</f>
        <v>0</v>
      </c>
      <c r="M1303">
        <f>SUM(Merge7[[#This Row],[PRCountW2]:[CommitCountW2]])</f>
        <v>1</v>
      </c>
    </row>
    <row r="1304" spans="1:13" x14ac:dyDescent="0.35">
      <c r="A1304" t="s">
        <v>3090</v>
      </c>
      <c r="F1304">
        <v>1</v>
      </c>
      <c r="H1304">
        <v>0</v>
      </c>
      <c r="I1304">
        <f>3*Merge7[[#This Row],[PRCount_W1]]+Merge7[[#This Row],[IssueCount_W1]]+Merge7[[#This Row],[CommitCount_W1]]</f>
        <v>0</v>
      </c>
      <c r="J1304">
        <f>3*Merge7[[#This Row],[PRCountW2]]+Merge7[[#This Row],[IssueCountW2]]+Merge7[[#This Row],[CommitCountW2]]</f>
        <v>1</v>
      </c>
      <c r="K130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04">
        <f>SUM(Merge7[[#This Row],[PRCount_W1]:[CommitCount_W1]])</f>
        <v>0</v>
      </c>
      <c r="M1304">
        <f>SUM(Merge7[[#This Row],[PRCountW2]:[CommitCountW2]])</f>
        <v>1</v>
      </c>
    </row>
    <row r="1305" spans="1:13" x14ac:dyDescent="0.35">
      <c r="A1305" t="s">
        <v>3091</v>
      </c>
      <c r="F1305">
        <v>1</v>
      </c>
      <c r="H1305">
        <v>0</v>
      </c>
      <c r="I1305">
        <f>3*Merge7[[#This Row],[PRCount_W1]]+Merge7[[#This Row],[IssueCount_W1]]+Merge7[[#This Row],[CommitCount_W1]]</f>
        <v>0</v>
      </c>
      <c r="J1305">
        <f>3*Merge7[[#This Row],[PRCountW2]]+Merge7[[#This Row],[IssueCountW2]]+Merge7[[#This Row],[CommitCountW2]]</f>
        <v>1</v>
      </c>
      <c r="K130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05">
        <f>SUM(Merge7[[#This Row],[PRCount_W1]:[CommitCount_W1]])</f>
        <v>0</v>
      </c>
      <c r="M1305">
        <f>SUM(Merge7[[#This Row],[PRCountW2]:[CommitCountW2]])</f>
        <v>1</v>
      </c>
    </row>
    <row r="1306" spans="1:13" x14ac:dyDescent="0.35">
      <c r="A1306" t="s">
        <v>3092</v>
      </c>
      <c r="F1306">
        <v>1</v>
      </c>
      <c r="H1306">
        <v>0</v>
      </c>
      <c r="I1306">
        <f>3*Merge7[[#This Row],[PRCount_W1]]+Merge7[[#This Row],[IssueCount_W1]]+Merge7[[#This Row],[CommitCount_W1]]</f>
        <v>0</v>
      </c>
      <c r="J1306">
        <f>3*Merge7[[#This Row],[PRCountW2]]+Merge7[[#This Row],[IssueCountW2]]+Merge7[[#This Row],[CommitCountW2]]</f>
        <v>1</v>
      </c>
      <c r="K130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06">
        <f>SUM(Merge7[[#This Row],[PRCount_W1]:[CommitCount_W1]])</f>
        <v>0</v>
      </c>
      <c r="M1306">
        <f>SUM(Merge7[[#This Row],[PRCountW2]:[CommitCountW2]])</f>
        <v>1</v>
      </c>
    </row>
    <row r="1307" spans="1:13" x14ac:dyDescent="0.35">
      <c r="A1307" t="s">
        <v>3093</v>
      </c>
      <c r="F1307">
        <v>1</v>
      </c>
      <c r="H1307">
        <v>0</v>
      </c>
      <c r="I1307">
        <f>3*Merge7[[#This Row],[PRCount_W1]]+Merge7[[#This Row],[IssueCount_W1]]+Merge7[[#This Row],[CommitCount_W1]]</f>
        <v>0</v>
      </c>
      <c r="J1307">
        <f>3*Merge7[[#This Row],[PRCountW2]]+Merge7[[#This Row],[IssueCountW2]]+Merge7[[#This Row],[CommitCountW2]]</f>
        <v>1</v>
      </c>
      <c r="K130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07">
        <f>SUM(Merge7[[#This Row],[PRCount_W1]:[CommitCount_W1]])</f>
        <v>0</v>
      </c>
      <c r="M1307">
        <f>SUM(Merge7[[#This Row],[PRCountW2]:[CommitCountW2]])</f>
        <v>1</v>
      </c>
    </row>
    <row r="1308" spans="1:13" x14ac:dyDescent="0.35">
      <c r="A1308" t="s">
        <v>3094</v>
      </c>
      <c r="F1308">
        <v>1</v>
      </c>
      <c r="H1308">
        <v>0</v>
      </c>
      <c r="I1308">
        <f>3*Merge7[[#This Row],[PRCount_W1]]+Merge7[[#This Row],[IssueCount_W1]]+Merge7[[#This Row],[CommitCount_W1]]</f>
        <v>0</v>
      </c>
      <c r="J1308">
        <f>3*Merge7[[#This Row],[PRCountW2]]+Merge7[[#This Row],[IssueCountW2]]+Merge7[[#This Row],[CommitCountW2]]</f>
        <v>1</v>
      </c>
      <c r="K130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08">
        <f>SUM(Merge7[[#This Row],[PRCount_W1]:[CommitCount_W1]])</f>
        <v>0</v>
      </c>
      <c r="M1308">
        <f>SUM(Merge7[[#This Row],[PRCountW2]:[CommitCountW2]])</f>
        <v>1</v>
      </c>
    </row>
    <row r="1309" spans="1:13" x14ac:dyDescent="0.35">
      <c r="A1309" t="s">
        <v>3095</v>
      </c>
      <c r="F1309">
        <v>1</v>
      </c>
      <c r="H1309">
        <v>0</v>
      </c>
      <c r="I1309">
        <f>3*Merge7[[#This Row],[PRCount_W1]]+Merge7[[#This Row],[IssueCount_W1]]+Merge7[[#This Row],[CommitCount_W1]]</f>
        <v>0</v>
      </c>
      <c r="J1309">
        <f>3*Merge7[[#This Row],[PRCountW2]]+Merge7[[#This Row],[IssueCountW2]]+Merge7[[#This Row],[CommitCountW2]]</f>
        <v>1</v>
      </c>
      <c r="K130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09">
        <f>SUM(Merge7[[#This Row],[PRCount_W1]:[CommitCount_W1]])</f>
        <v>0</v>
      </c>
      <c r="M1309">
        <f>SUM(Merge7[[#This Row],[PRCountW2]:[CommitCountW2]])</f>
        <v>1</v>
      </c>
    </row>
    <row r="1310" spans="1:13" x14ac:dyDescent="0.35">
      <c r="A1310" t="s">
        <v>3096</v>
      </c>
      <c r="F1310">
        <v>1</v>
      </c>
      <c r="H1310">
        <v>0</v>
      </c>
      <c r="I1310">
        <f>3*Merge7[[#This Row],[PRCount_W1]]+Merge7[[#This Row],[IssueCount_W1]]+Merge7[[#This Row],[CommitCount_W1]]</f>
        <v>0</v>
      </c>
      <c r="J1310">
        <f>3*Merge7[[#This Row],[PRCountW2]]+Merge7[[#This Row],[IssueCountW2]]+Merge7[[#This Row],[CommitCountW2]]</f>
        <v>1</v>
      </c>
      <c r="K131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10">
        <f>SUM(Merge7[[#This Row],[PRCount_W1]:[CommitCount_W1]])</f>
        <v>0</v>
      </c>
      <c r="M1310">
        <f>SUM(Merge7[[#This Row],[PRCountW2]:[CommitCountW2]])</f>
        <v>1</v>
      </c>
    </row>
    <row r="1311" spans="1:13" x14ac:dyDescent="0.35">
      <c r="A1311" t="s">
        <v>3097</v>
      </c>
      <c r="F1311">
        <v>1</v>
      </c>
      <c r="H1311">
        <v>0</v>
      </c>
      <c r="I1311">
        <f>3*Merge7[[#This Row],[PRCount_W1]]+Merge7[[#This Row],[IssueCount_W1]]+Merge7[[#This Row],[CommitCount_W1]]</f>
        <v>0</v>
      </c>
      <c r="J1311">
        <f>3*Merge7[[#This Row],[PRCountW2]]+Merge7[[#This Row],[IssueCountW2]]+Merge7[[#This Row],[CommitCountW2]]</f>
        <v>1</v>
      </c>
      <c r="K131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11">
        <f>SUM(Merge7[[#This Row],[PRCount_W1]:[CommitCount_W1]])</f>
        <v>0</v>
      </c>
      <c r="M1311">
        <f>SUM(Merge7[[#This Row],[PRCountW2]:[CommitCountW2]])</f>
        <v>1</v>
      </c>
    </row>
    <row r="1312" spans="1:13" x14ac:dyDescent="0.35">
      <c r="A1312" t="s">
        <v>3098</v>
      </c>
      <c r="F1312">
        <v>1</v>
      </c>
      <c r="H1312">
        <v>0</v>
      </c>
      <c r="I1312">
        <f>3*Merge7[[#This Row],[PRCount_W1]]+Merge7[[#This Row],[IssueCount_W1]]+Merge7[[#This Row],[CommitCount_W1]]</f>
        <v>0</v>
      </c>
      <c r="J1312">
        <f>3*Merge7[[#This Row],[PRCountW2]]+Merge7[[#This Row],[IssueCountW2]]+Merge7[[#This Row],[CommitCountW2]]</f>
        <v>1</v>
      </c>
      <c r="K131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12">
        <f>SUM(Merge7[[#This Row],[PRCount_W1]:[CommitCount_W1]])</f>
        <v>0</v>
      </c>
      <c r="M1312">
        <f>SUM(Merge7[[#This Row],[PRCountW2]:[CommitCountW2]])</f>
        <v>1</v>
      </c>
    </row>
    <row r="1313" spans="1:13" x14ac:dyDescent="0.35">
      <c r="A1313" t="s">
        <v>3099</v>
      </c>
      <c r="F1313">
        <v>1</v>
      </c>
      <c r="H1313">
        <v>0</v>
      </c>
      <c r="I1313">
        <f>3*Merge7[[#This Row],[PRCount_W1]]+Merge7[[#This Row],[IssueCount_W1]]+Merge7[[#This Row],[CommitCount_W1]]</f>
        <v>0</v>
      </c>
      <c r="J1313">
        <f>3*Merge7[[#This Row],[PRCountW2]]+Merge7[[#This Row],[IssueCountW2]]+Merge7[[#This Row],[CommitCountW2]]</f>
        <v>1</v>
      </c>
      <c r="K131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13">
        <f>SUM(Merge7[[#This Row],[PRCount_W1]:[CommitCount_W1]])</f>
        <v>0</v>
      </c>
      <c r="M1313">
        <f>SUM(Merge7[[#This Row],[PRCountW2]:[CommitCountW2]])</f>
        <v>1</v>
      </c>
    </row>
    <row r="1314" spans="1:13" x14ac:dyDescent="0.35">
      <c r="A1314" t="s">
        <v>3100</v>
      </c>
      <c r="F1314">
        <v>1</v>
      </c>
      <c r="H1314">
        <v>0</v>
      </c>
      <c r="I1314">
        <f>3*Merge7[[#This Row],[PRCount_W1]]+Merge7[[#This Row],[IssueCount_W1]]+Merge7[[#This Row],[CommitCount_W1]]</f>
        <v>0</v>
      </c>
      <c r="J1314">
        <f>3*Merge7[[#This Row],[PRCountW2]]+Merge7[[#This Row],[IssueCountW2]]+Merge7[[#This Row],[CommitCountW2]]</f>
        <v>1</v>
      </c>
      <c r="K131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14">
        <f>SUM(Merge7[[#This Row],[PRCount_W1]:[CommitCount_W1]])</f>
        <v>0</v>
      </c>
      <c r="M1314">
        <f>SUM(Merge7[[#This Row],[PRCountW2]:[CommitCountW2]])</f>
        <v>1</v>
      </c>
    </row>
    <row r="1315" spans="1:13" x14ac:dyDescent="0.35">
      <c r="A1315" t="s">
        <v>3101</v>
      </c>
      <c r="F1315">
        <v>1</v>
      </c>
      <c r="H1315">
        <v>0</v>
      </c>
      <c r="I1315">
        <f>3*Merge7[[#This Row],[PRCount_W1]]+Merge7[[#This Row],[IssueCount_W1]]+Merge7[[#This Row],[CommitCount_W1]]</f>
        <v>0</v>
      </c>
      <c r="J1315">
        <f>3*Merge7[[#This Row],[PRCountW2]]+Merge7[[#This Row],[IssueCountW2]]+Merge7[[#This Row],[CommitCountW2]]</f>
        <v>1</v>
      </c>
      <c r="K131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15">
        <f>SUM(Merge7[[#This Row],[PRCount_W1]:[CommitCount_W1]])</f>
        <v>0</v>
      </c>
      <c r="M1315">
        <f>SUM(Merge7[[#This Row],[PRCountW2]:[CommitCountW2]])</f>
        <v>1</v>
      </c>
    </row>
    <row r="1316" spans="1:13" x14ac:dyDescent="0.35">
      <c r="A1316" t="s">
        <v>3102</v>
      </c>
      <c r="F1316">
        <v>1</v>
      </c>
      <c r="H1316">
        <v>0</v>
      </c>
      <c r="I1316">
        <f>3*Merge7[[#This Row],[PRCount_W1]]+Merge7[[#This Row],[IssueCount_W1]]+Merge7[[#This Row],[CommitCount_W1]]</f>
        <v>0</v>
      </c>
      <c r="J1316">
        <f>3*Merge7[[#This Row],[PRCountW2]]+Merge7[[#This Row],[IssueCountW2]]+Merge7[[#This Row],[CommitCountW2]]</f>
        <v>1</v>
      </c>
      <c r="K131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16">
        <f>SUM(Merge7[[#This Row],[PRCount_W1]:[CommitCount_W1]])</f>
        <v>0</v>
      </c>
      <c r="M1316">
        <f>SUM(Merge7[[#This Row],[PRCountW2]:[CommitCountW2]])</f>
        <v>1</v>
      </c>
    </row>
    <row r="1317" spans="1:13" x14ac:dyDescent="0.35">
      <c r="A1317" t="s">
        <v>1957</v>
      </c>
      <c r="F1317">
        <v>1</v>
      </c>
      <c r="H1317">
        <v>0</v>
      </c>
      <c r="I1317">
        <f>3*Merge7[[#This Row],[PRCount_W1]]+Merge7[[#This Row],[IssueCount_W1]]+Merge7[[#This Row],[CommitCount_W1]]</f>
        <v>0</v>
      </c>
      <c r="J1317">
        <f>3*Merge7[[#This Row],[PRCountW2]]+Merge7[[#This Row],[IssueCountW2]]+Merge7[[#This Row],[CommitCountW2]]</f>
        <v>1</v>
      </c>
      <c r="K131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17">
        <f>SUM(Merge7[[#This Row],[PRCount_W1]:[CommitCount_W1]])</f>
        <v>0</v>
      </c>
      <c r="M1317">
        <f>SUM(Merge7[[#This Row],[PRCountW2]:[CommitCountW2]])</f>
        <v>1</v>
      </c>
    </row>
    <row r="1318" spans="1:13" x14ac:dyDescent="0.35">
      <c r="A1318" t="s">
        <v>3103</v>
      </c>
      <c r="F1318">
        <v>1</v>
      </c>
      <c r="H1318">
        <v>0</v>
      </c>
      <c r="I1318">
        <f>3*Merge7[[#This Row],[PRCount_W1]]+Merge7[[#This Row],[IssueCount_W1]]+Merge7[[#This Row],[CommitCount_W1]]</f>
        <v>0</v>
      </c>
      <c r="J1318">
        <f>3*Merge7[[#This Row],[PRCountW2]]+Merge7[[#This Row],[IssueCountW2]]+Merge7[[#This Row],[CommitCountW2]]</f>
        <v>1</v>
      </c>
      <c r="K131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18">
        <f>SUM(Merge7[[#This Row],[PRCount_W1]:[CommitCount_W1]])</f>
        <v>0</v>
      </c>
      <c r="M1318">
        <f>SUM(Merge7[[#This Row],[PRCountW2]:[CommitCountW2]])</f>
        <v>1</v>
      </c>
    </row>
    <row r="1319" spans="1:13" x14ac:dyDescent="0.35">
      <c r="A1319" t="s">
        <v>3104</v>
      </c>
      <c r="F1319">
        <v>1</v>
      </c>
      <c r="H1319">
        <v>0</v>
      </c>
      <c r="I1319">
        <f>3*Merge7[[#This Row],[PRCount_W1]]+Merge7[[#This Row],[IssueCount_W1]]+Merge7[[#This Row],[CommitCount_W1]]</f>
        <v>0</v>
      </c>
      <c r="J1319">
        <f>3*Merge7[[#This Row],[PRCountW2]]+Merge7[[#This Row],[IssueCountW2]]+Merge7[[#This Row],[CommitCountW2]]</f>
        <v>1</v>
      </c>
      <c r="K131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19">
        <f>SUM(Merge7[[#This Row],[PRCount_W1]:[CommitCount_W1]])</f>
        <v>0</v>
      </c>
      <c r="M1319">
        <f>SUM(Merge7[[#This Row],[PRCountW2]:[CommitCountW2]])</f>
        <v>1</v>
      </c>
    </row>
    <row r="1320" spans="1:13" x14ac:dyDescent="0.35">
      <c r="A1320" t="s">
        <v>3105</v>
      </c>
      <c r="F1320">
        <v>1</v>
      </c>
      <c r="H1320">
        <v>1</v>
      </c>
      <c r="I1320">
        <f>3*Merge7[[#This Row],[PRCount_W1]]+Merge7[[#This Row],[IssueCount_W1]]+Merge7[[#This Row],[CommitCount_W1]]</f>
        <v>0</v>
      </c>
      <c r="J1320">
        <f>3*Merge7[[#This Row],[PRCountW2]]+Merge7[[#This Row],[IssueCountW2]]+Merge7[[#This Row],[CommitCountW2]]</f>
        <v>1</v>
      </c>
      <c r="K132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1320">
        <f>SUM(Merge7[[#This Row],[PRCount_W1]:[CommitCount_W1]])</f>
        <v>0</v>
      </c>
      <c r="M1320">
        <f>SUM(Merge7[[#This Row],[PRCountW2]:[CommitCountW2]])</f>
        <v>1</v>
      </c>
    </row>
    <row r="1321" spans="1:13" x14ac:dyDescent="0.35">
      <c r="A1321" t="s">
        <v>3106</v>
      </c>
      <c r="F1321">
        <v>1</v>
      </c>
      <c r="H1321">
        <v>0</v>
      </c>
      <c r="I1321">
        <f>3*Merge7[[#This Row],[PRCount_W1]]+Merge7[[#This Row],[IssueCount_W1]]+Merge7[[#This Row],[CommitCount_W1]]</f>
        <v>0</v>
      </c>
      <c r="J1321">
        <f>3*Merge7[[#This Row],[PRCountW2]]+Merge7[[#This Row],[IssueCountW2]]+Merge7[[#This Row],[CommitCountW2]]</f>
        <v>1</v>
      </c>
      <c r="K132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21">
        <f>SUM(Merge7[[#This Row],[PRCount_W1]:[CommitCount_W1]])</f>
        <v>0</v>
      </c>
      <c r="M1321">
        <f>SUM(Merge7[[#This Row],[PRCountW2]:[CommitCountW2]])</f>
        <v>1</v>
      </c>
    </row>
    <row r="1322" spans="1:13" x14ac:dyDescent="0.35">
      <c r="A1322" t="s">
        <v>3107</v>
      </c>
      <c r="F1322">
        <v>1</v>
      </c>
      <c r="H1322">
        <v>0</v>
      </c>
      <c r="I1322">
        <f>3*Merge7[[#This Row],[PRCount_W1]]+Merge7[[#This Row],[IssueCount_W1]]+Merge7[[#This Row],[CommitCount_W1]]</f>
        <v>0</v>
      </c>
      <c r="J1322">
        <f>3*Merge7[[#This Row],[PRCountW2]]+Merge7[[#This Row],[IssueCountW2]]+Merge7[[#This Row],[CommitCountW2]]</f>
        <v>1</v>
      </c>
      <c r="K132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22">
        <f>SUM(Merge7[[#This Row],[PRCount_W1]:[CommitCount_W1]])</f>
        <v>0</v>
      </c>
      <c r="M1322">
        <f>SUM(Merge7[[#This Row],[PRCountW2]:[CommitCountW2]])</f>
        <v>1</v>
      </c>
    </row>
    <row r="1323" spans="1:13" x14ac:dyDescent="0.35">
      <c r="A1323" t="s">
        <v>3108</v>
      </c>
      <c r="F1323">
        <v>1</v>
      </c>
      <c r="H1323">
        <v>0</v>
      </c>
      <c r="I1323">
        <f>3*Merge7[[#This Row],[PRCount_W1]]+Merge7[[#This Row],[IssueCount_W1]]+Merge7[[#This Row],[CommitCount_W1]]</f>
        <v>0</v>
      </c>
      <c r="J1323">
        <f>3*Merge7[[#This Row],[PRCountW2]]+Merge7[[#This Row],[IssueCountW2]]+Merge7[[#This Row],[CommitCountW2]]</f>
        <v>1</v>
      </c>
      <c r="K132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23">
        <f>SUM(Merge7[[#This Row],[PRCount_W1]:[CommitCount_W1]])</f>
        <v>0</v>
      </c>
      <c r="M1323">
        <f>SUM(Merge7[[#This Row],[PRCountW2]:[CommitCountW2]])</f>
        <v>1</v>
      </c>
    </row>
    <row r="1324" spans="1:13" x14ac:dyDescent="0.35">
      <c r="A1324" t="s">
        <v>3109</v>
      </c>
      <c r="F1324">
        <v>1</v>
      </c>
      <c r="H1324">
        <v>0</v>
      </c>
      <c r="I1324">
        <f>3*Merge7[[#This Row],[PRCount_W1]]+Merge7[[#This Row],[IssueCount_W1]]+Merge7[[#This Row],[CommitCount_W1]]</f>
        <v>0</v>
      </c>
      <c r="J1324">
        <f>3*Merge7[[#This Row],[PRCountW2]]+Merge7[[#This Row],[IssueCountW2]]+Merge7[[#This Row],[CommitCountW2]]</f>
        <v>1</v>
      </c>
      <c r="K132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24">
        <f>SUM(Merge7[[#This Row],[PRCount_W1]:[CommitCount_W1]])</f>
        <v>0</v>
      </c>
      <c r="M1324">
        <f>SUM(Merge7[[#This Row],[PRCountW2]:[CommitCountW2]])</f>
        <v>1</v>
      </c>
    </row>
    <row r="1325" spans="1:13" x14ac:dyDescent="0.35">
      <c r="A1325" t="s">
        <v>3110</v>
      </c>
      <c r="F1325">
        <v>1</v>
      </c>
      <c r="H1325">
        <v>0</v>
      </c>
      <c r="I1325">
        <f>3*Merge7[[#This Row],[PRCount_W1]]+Merge7[[#This Row],[IssueCount_W1]]+Merge7[[#This Row],[CommitCount_W1]]</f>
        <v>0</v>
      </c>
      <c r="J1325">
        <f>3*Merge7[[#This Row],[PRCountW2]]+Merge7[[#This Row],[IssueCountW2]]+Merge7[[#This Row],[CommitCountW2]]</f>
        <v>1</v>
      </c>
      <c r="K132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25">
        <f>SUM(Merge7[[#This Row],[PRCount_W1]:[CommitCount_W1]])</f>
        <v>0</v>
      </c>
      <c r="M1325">
        <f>SUM(Merge7[[#This Row],[PRCountW2]:[CommitCountW2]])</f>
        <v>1</v>
      </c>
    </row>
    <row r="1326" spans="1:13" x14ac:dyDescent="0.35">
      <c r="A1326" t="s">
        <v>3111</v>
      </c>
      <c r="F1326">
        <v>1</v>
      </c>
      <c r="H1326">
        <v>0</v>
      </c>
      <c r="I1326">
        <f>3*Merge7[[#This Row],[PRCount_W1]]+Merge7[[#This Row],[IssueCount_W1]]+Merge7[[#This Row],[CommitCount_W1]]</f>
        <v>0</v>
      </c>
      <c r="J1326">
        <f>3*Merge7[[#This Row],[PRCountW2]]+Merge7[[#This Row],[IssueCountW2]]+Merge7[[#This Row],[CommitCountW2]]</f>
        <v>1</v>
      </c>
      <c r="K132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26">
        <f>SUM(Merge7[[#This Row],[PRCount_W1]:[CommitCount_W1]])</f>
        <v>0</v>
      </c>
      <c r="M1326">
        <f>SUM(Merge7[[#This Row],[PRCountW2]:[CommitCountW2]])</f>
        <v>1</v>
      </c>
    </row>
    <row r="1327" spans="1:13" x14ac:dyDescent="0.35">
      <c r="A1327" t="s">
        <v>3112</v>
      </c>
      <c r="F1327">
        <v>1</v>
      </c>
      <c r="H1327">
        <v>0</v>
      </c>
      <c r="I1327">
        <f>3*Merge7[[#This Row],[PRCount_W1]]+Merge7[[#This Row],[IssueCount_W1]]+Merge7[[#This Row],[CommitCount_W1]]</f>
        <v>0</v>
      </c>
      <c r="J1327">
        <f>3*Merge7[[#This Row],[PRCountW2]]+Merge7[[#This Row],[IssueCountW2]]+Merge7[[#This Row],[CommitCountW2]]</f>
        <v>1</v>
      </c>
      <c r="K132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27">
        <f>SUM(Merge7[[#This Row],[PRCount_W1]:[CommitCount_W1]])</f>
        <v>0</v>
      </c>
      <c r="M1327">
        <f>SUM(Merge7[[#This Row],[PRCountW2]:[CommitCountW2]])</f>
        <v>1</v>
      </c>
    </row>
    <row r="1328" spans="1:13" x14ac:dyDescent="0.35">
      <c r="A1328" t="s">
        <v>3113</v>
      </c>
      <c r="F1328">
        <v>1</v>
      </c>
      <c r="H1328">
        <v>0</v>
      </c>
      <c r="I1328">
        <f>3*Merge7[[#This Row],[PRCount_W1]]+Merge7[[#This Row],[IssueCount_W1]]+Merge7[[#This Row],[CommitCount_W1]]</f>
        <v>0</v>
      </c>
      <c r="J1328">
        <f>3*Merge7[[#This Row],[PRCountW2]]+Merge7[[#This Row],[IssueCountW2]]+Merge7[[#This Row],[CommitCountW2]]</f>
        <v>1</v>
      </c>
      <c r="K132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28">
        <f>SUM(Merge7[[#This Row],[PRCount_W1]:[CommitCount_W1]])</f>
        <v>0</v>
      </c>
      <c r="M1328">
        <f>SUM(Merge7[[#This Row],[PRCountW2]:[CommitCountW2]])</f>
        <v>1</v>
      </c>
    </row>
    <row r="1329" spans="1:13" x14ac:dyDescent="0.35">
      <c r="A1329" t="s">
        <v>3114</v>
      </c>
      <c r="F1329">
        <v>1</v>
      </c>
      <c r="H1329">
        <v>0</v>
      </c>
      <c r="I1329">
        <f>3*Merge7[[#This Row],[PRCount_W1]]+Merge7[[#This Row],[IssueCount_W1]]+Merge7[[#This Row],[CommitCount_W1]]</f>
        <v>0</v>
      </c>
      <c r="J1329">
        <f>3*Merge7[[#This Row],[PRCountW2]]+Merge7[[#This Row],[IssueCountW2]]+Merge7[[#This Row],[CommitCountW2]]</f>
        <v>1</v>
      </c>
      <c r="K132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29">
        <f>SUM(Merge7[[#This Row],[PRCount_W1]:[CommitCount_W1]])</f>
        <v>0</v>
      </c>
      <c r="M1329">
        <f>SUM(Merge7[[#This Row],[PRCountW2]:[CommitCountW2]])</f>
        <v>1</v>
      </c>
    </row>
    <row r="1330" spans="1:13" x14ac:dyDescent="0.35">
      <c r="A1330" t="s">
        <v>3115</v>
      </c>
      <c r="F1330">
        <v>1</v>
      </c>
      <c r="H1330">
        <v>0</v>
      </c>
      <c r="I1330">
        <f>3*Merge7[[#This Row],[PRCount_W1]]+Merge7[[#This Row],[IssueCount_W1]]+Merge7[[#This Row],[CommitCount_W1]]</f>
        <v>0</v>
      </c>
      <c r="J1330">
        <f>3*Merge7[[#This Row],[PRCountW2]]+Merge7[[#This Row],[IssueCountW2]]+Merge7[[#This Row],[CommitCountW2]]</f>
        <v>1</v>
      </c>
      <c r="K133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30">
        <f>SUM(Merge7[[#This Row],[PRCount_W1]:[CommitCount_W1]])</f>
        <v>0</v>
      </c>
      <c r="M1330">
        <f>SUM(Merge7[[#This Row],[PRCountW2]:[CommitCountW2]])</f>
        <v>1</v>
      </c>
    </row>
    <row r="1331" spans="1:13" x14ac:dyDescent="0.35">
      <c r="A1331" t="s">
        <v>3116</v>
      </c>
      <c r="F1331">
        <v>1</v>
      </c>
      <c r="H1331">
        <v>0</v>
      </c>
      <c r="I1331">
        <f>3*Merge7[[#This Row],[PRCount_W1]]+Merge7[[#This Row],[IssueCount_W1]]+Merge7[[#This Row],[CommitCount_W1]]</f>
        <v>0</v>
      </c>
      <c r="J1331">
        <f>3*Merge7[[#This Row],[PRCountW2]]+Merge7[[#This Row],[IssueCountW2]]+Merge7[[#This Row],[CommitCountW2]]</f>
        <v>1</v>
      </c>
      <c r="K133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31">
        <f>SUM(Merge7[[#This Row],[PRCount_W1]:[CommitCount_W1]])</f>
        <v>0</v>
      </c>
      <c r="M1331">
        <f>SUM(Merge7[[#This Row],[PRCountW2]:[CommitCountW2]])</f>
        <v>1</v>
      </c>
    </row>
    <row r="1332" spans="1:13" x14ac:dyDescent="0.35">
      <c r="A1332" t="s">
        <v>3117</v>
      </c>
      <c r="F1332">
        <v>1</v>
      </c>
      <c r="H1332">
        <v>0</v>
      </c>
      <c r="I1332">
        <f>3*Merge7[[#This Row],[PRCount_W1]]+Merge7[[#This Row],[IssueCount_W1]]+Merge7[[#This Row],[CommitCount_W1]]</f>
        <v>0</v>
      </c>
      <c r="J1332">
        <f>3*Merge7[[#This Row],[PRCountW2]]+Merge7[[#This Row],[IssueCountW2]]+Merge7[[#This Row],[CommitCountW2]]</f>
        <v>1</v>
      </c>
      <c r="K133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32">
        <f>SUM(Merge7[[#This Row],[PRCount_W1]:[CommitCount_W1]])</f>
        <v>0</v>
      </c>
      <c r="M1332">
        <f>SUM(Merge7[[#This Row],[PRCountW2]:[CommitCountW2]])</f>
        <v>1</v>
      </c>
    </row>
    <row r="1333" spans="1:13" x14ac:dyDescent="0.35">
      <c r="A1333" t="s">
        <v>3118</v>
      </c>
      <c r="F1333">
        <v>1</v>
      </c>
      <c r="H1333">
        <v>0</v>
      </c>
      <c r="I1333">
        <f>3*Merge7[[#This Row],[PRCount_W1]]+Merge7[[#This Row],[IssueCount_W1]]+Merge7[[#This Row],[CommitCount_W1]]</f>
        <v>0</v>
      </c>
      <c r="J1333">
        <f>3*Merge7[[#This Row],[PRCountW2]]+Merge7[[#This Row],[IssueCountW2]]+Merge7[[#This Row],[CommitCountW2]]</f>
        <v>1</v>
      </c>
      <c r="K133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33">
        <f>SUM(Merge7[[#This Row],[PRCount_W1]:[CommitCount_W1]])</f>
        <v>0</v>
      </c>
      <c r="M1333">
        <f>SUM(Merge7[[#This Row],[PRCountW2]:[CommitCountW2]])</f>
        <v>1</v>
      </c>
    </row>
    <row r="1334" spans="1:13" x14ac:dyDescent="0.35">
      <c r="A1334" t="s">
        <v>3119</v>
      </c>
      <c r="F1334">
        <v>1</v>
      </c>
      <c r="H1334">
        <v>0</v>
      </c>
      <c r="I1334">
        <f>3*Merge7[[#This Row],[PRCount_W1]]+Merge7[[#This Row],[IssueCount_W1]]+Merge7[[#This Row],[CommitCount_W1]]</f>
        <v>0</v>
      </c>
      <c r="J1334">
        <f>3*Merge7[[#This Row],[PRCountW2]]+Merge7[[#This Row],[IssueCountW2]]+Merge7[[#This Row],[CommitCountW2]]</f>
        <v>1</v>
      </c>
      <c r="K133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34">
        <f>SUM(Merge7[[#This Row],[PRCount_W1]:[CommitCount_W1]])</f>
        <v>0</v>
      </c>
      <c r="M1334">
        <f>SUM(Merge7[[#This Row],[PRCountW2]:[CommitCountW2]])</f>
        <v>1</v>
      </c>
    </row>
    <row r="1335" spans="1:13" x14ac:dyDescent="0.35">
      <c r="A1335" t="s">
        <v>3120</v>
      </c>
      <c r="F1335">
        <v>1</v>
      </c>
      <c r="H1335">
        <v>0</v>
      </c>
      <c r="I1335">
        <f>3*Merge7[[#This Row],[PRCount_W1]]+Merge7[[#This Row],[IssueCount_W1]]+Merge7[[#This Row],[CommitCount_W1]]</f>
        <v>0</v>
      </c>
      <c r="J1335">
        <f>3*Merge7[[#This Row],[PRCountW2]]+Merge7[[#This Row],[IssueCountW2]]+Merge7[[#This Row],[CommitCountW2]]</f>
        <v>1</v>
      </c>
      <c r="K133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35">
        <f>SUM(Merge7[[#This Row],[PRCount_W1]:[CommitCount_W1]])</f>
        <v>0</v>
      </c>
      <c r="M1335">
        <f>SUM(Merge7[[#This Row],[PRCountW2]:[CommitCountW2]])</f>
        <v>1</v>
      </c>
    </row>
    <row r="1336" spans="1:13" x14ac:dyDescent="0.35">
      <c r="A1336" t="s">
        <v>3121</v>
      </c>
      <c r="F1336">
        <v>1</v>
      </c>
      <c r="H1336">
        <v>0</v>
      </c>
      <c r="I1336">
        <f>3*Merge7[[#This Row],[PRCount_W1]]+Merge7[[#This Row],[IssueCount_W1]]+Merge7[[#This Row],[CommitCount_W1]]</f>
        <v>0</v>
      </c>
      <c r="J1336">
        <f>3*Merge7[[#This Row],[PRCountW2]]+Merge7[[#This Row],[IssueCountW2]]+Merge7[[#This Row],[CommitCountW2]]</f>
        <v>1</v>
      </c>
      <c r="K133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36">
        <f>SUM(Merge7[[#This Row],[PRCount_W1]:[CommitCount_W1]])</f>
        <v>0</v>
      </c>
      <c r="M1336">
        <f>SUM(Merge7[[#This Row],[PRCountW2]:[CommitCountW2]])</f>
        <v>1</v>
      </c>
    </row>
    <row r="1337" spans="1:13" x14ac:dyDescent="0.35">
      <c r="A1337" t="s">
        <v>3122</v>
      </c>
      <c r="F1337">
        <v>1</v>
      </c>
      <c r="H1337">
        <v>0</v>
      </c>
      <c r="I1337">
        <f>3*Merge7[[#This Row],[PRCount_W1]]+Merge7[[#This Row],[IssueCount_W1]]+Merge7[[#This Row],[CommitCount_W1]]</f>
        <v>0</v>
      </c>
      <c r="J1337">
        <f>3*Merge7[[#This Row],[PRCountW2]]+Merge7[[#This Row],[IssueCountW2]]+Merge7[[#This Row],[CommitCountW2]]</f>
        <v>1</v>
      </c>
      <c r="K133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37">
        <f>SUM(Merge7[[#This Row],[PRCount_W1]:[CommitCount_W1]])</f>
        <v>0</v>
      </c>
      <c r="M1337">
        <f>SUM(Merge7[[#This Row],[PRCountW2]:[CommitCountW2]])</f>
        <v>1</v>
      </c>
    </row>
    <row r="1338" spans="1:13" x14ac:dyDescent="0.35">
      <c r="A1338" t="s">
        <v>3123</v>
      </c>
      <c r="F1338">
        <v>1</v>
      </c>
      <c r="H1338">
        <v>0</v>
      </c>
      <c r="I1338">
        <f>3*Merge7[[#This Row],[PRCount_W1]]+Merge7[[#This Row],[IssueCount_W1]]+Merge7[[#This Row],[CommitCount_W1]]</f>
        <v>0</v>
      </c>
      <c r="J1338">
        <f>3*Merge7[[#This Row],[PRCountW2]]+Merge7[[#This Row],[IssueCountW2]]+Merge7[[#This Row],[CommitCountW2]]</f>
        <v>1</v>
      </c>
      <c r="K133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38">
        <f>SUM(Merge7[[#This Row],[PRCount_W1]:[CommitCount_W1]])</f>
        <v>0</v>
      </c>
      <c r="M1338">
        <f>SUM(Merge7[[#This Row],[PRCountW2]:[CommitCountW2]])</f>
        <v>1</v>
      </c>
    </row>
    <row r="1339" spans="1:13" x14ac:dyDescent="0.35">
      <c r="A1339" t="s">
        <v>3124</v>
      </c>
      <c r="F1339">
        <v>1</v>
      </c>
      <c r="H1339">
        <v>0</v>
      </c>
      <c r="I1339">
        <f>3*Merge7[[#This Row],[PRCount_W1]]+Merge7[[#This Row],[IssueCount_W1]]+Merge7[[#This Row],[CommitCount_W1]]</f>
        <v>0</v>
      </c>
      <c r="J1339">
        <f>3*Merge7[[#This Row],[PRCountW2]]+Merge7[[#This Row],[IssueCountW2]]+Merge7[[#This Row],[CommitCountW2]]</f>
        <v>1</v>
      </c>
      <c r="K133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39">
        <f>SUM(Merge7[[#This Row],[PRCount_W1]:[CommitCount_W1]])</f>
        <v>0</v>
      </c>
      <c r="M1339">
        <f>SUM(Merge7[[#This Row],[PRCountW2]:[CommitCountW2]])</f>
        <v>1</v>
      </c>
    </row>
    <row r="1340" spans="1:13" x14ac:dyDescent="0.35">
      <c r="A1340" t="s">
        <v>3125</v>
      </c>
      <c r="F1340">
        <v>1</v>
      </c>
      <c r="H1340">
        <v>0</v>
      </c>
      <c r="I1340">
        <f>3*Merge7[[#This Row],[PRCount_W1]]+Merge7[[#This Row],[IssueCount_W1]]+Merge7[[#This Row],[CommitCount_W1]]</f>
        <v>0</v>
      </c>
      <c r="J1340">
        <f>3*Merge7[[#This Row],[PRCountW2]]+Merge7[[#This Row],[IssueCountW2]]+Merge7[[#This Row],[CommitCountW2]]</f>
        <v>1</v>
      </c>
      <c r="K134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40">
        <f>SUM(Merge7[[#This Row],[PRCount_W1]:[CommitCount_W1]])</f>
        <v>0</v>
      </c>
      <c r="M1340">
        <f>SUM(Merge7[[#This Row],[PRCountW2]:[CommitCountW2]])</f>
        <v>1</v>
      </c>
    </row>
    <row r="1341" spans="1:13" x14ac:dyDescent="0.35">
      <c r="A1341" t="s">
        <v>3126</v>
      </c>
      <c r="F1341">
        <v>1</v>
      </c>
      <c r="H1341">
        <v>0</v>
      </c>
      <c r="I1341">
        <f>3*Merge7[[#This Row],[PRCount_W1]]+Merge7[[#This Row],[IssueCount_W1]]+Merge7[[#This Row],[CommitCount_W1]]</f>
        <v>0</v>
      </c>
      <c r="J1341">
        <f>3*Merge7[[#This Row],[PRCountW2]]+Merge7[[#This Row],[IssueCountW2]]+Merge7[[#This Row],[CommitCountW2]]</f>
        <v>1</v>
      </c>
      <c r="K134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41">
        <f>SUM(Merge7[[#This Row],[PRCount_W1]:[CommitCount_W1]])</f>
        <v>0</v>
      </c>
      <c r="M1341">
        <f>SUM(Merge7[[#This Row],[PRCountW2]:[CommitCountW2]])</f>
        <v>1</v>
      </c>
    </row>
    <row r="1342" spans="1:13" x14ac:dyDescent="0.35">
      <c r="A1342" t="s">
        <v>3127</v>
      </c>
      <c r="F1342">
        <v>1</v>
      </c>
      <c r="H1342">
        <v>0</v>
      </c>
      <c r="I1342">
        <f>3*Merge7[[#This Row],[PRCount_W1]]+Merge7[[#This Row],[IssueCount_W1]]+Merge7[[#This Row],[CommitCount_W1]]</f>
        <v>0</v>
      </c>
      <c r="J1342">
        <f>3*Merge7[[#This Row],[PRCountW2]]+Merge7[[#This Row],[IssueCountW2]]+Merge7[[#This Row],[CommitCountW2]]</f>
        <v>1</v>
      </c>
      <c r="K134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42">
        <f>SUM(Merge7[[#This Row],[PRCount_W1]:[CommitCount_W1]])</f>
        <v>0</v>
      </c>
      <c r="M1342">
        <f>SUM(Merge7[[#This Row],[PRCountW2]:[CommitCountW2]])</f>
        <v>1</v>
      </c>
    </row>
    <row r="1343" spans="1:13" x14ac:dyDescent="0.35">
      <c r="A1343" t="s">
        <v>3128</v>
      </c>
      <c r="F1343">
        <v>1</v>
      </c>
      <c r="H1343">
        <v>0</v>
      </c>
      <c r="I1343">
        <f>3*Merge7[[#This Row],[PRCount_W1]]+Merge7[[#This Row],[IssueCount_W1]]+Merge7[[#This Row],[CommitCount_W1]]</f>
        <v>0</v>
      </c>
      <c r="J1343">
        <f>3*Merge7[[#This Row],[PRCountW2]]+Merge7[[#This Row],[IssueCountW2]]+Merge7[[#This Row],[CommitCountW2]]</f>
        <v>1</v>
      </c>
      <c r="K134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43">
        <f>SUM(Merge7[[#This Row],[PRCount_W1]:[CommitCount_W1]])</f>
        <v>0</v>
      </c>
      <c r="M1343">
        <f>SUM(Merge7[[#This Row],[PRCountW2]:[CommitCountW2]])</f>
        <v>1</v>
      </c>
    </row>
    <row r="1344" spans="1:13" x14ac:dyDescent="0.35">
      <c r="A1344" t="s">
        <v>3129</v>
      </c>
      <c r="F1344">
        <v>1</v>
      </c>
      <c r="H1344">
        <v>0</v>
      </c>
      <c r="I1344">
        <f>3*Merge7[[#This Row],[PRCount_W1]]+Merge7[[#This Row],[IssueCount_W1]]+Merge7[[#This Row],[CommitCount_W1]]</f>
        <v>0</v>
      </c>
      <c r="J1344">
        <f>3*Merge7[[#This Row],[PRCountW2]]+Merge7[[#This Row],[IssueCountW2]]+Merge7[[#This Row],[CommitCountW2]]</f>
        <v>1</v>
      </c>
      <c r="K134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44">
        <f>SUM(Merge7[[#This Row],[PRCount_W1]:[CommitCount_W1]])</f>
        <v>0</v>
      </c>
      <c r="M1344">
        <f>SUM(Merge7[[#This Row],[PRCountW2]:[CommitCountW2]])</f>
        <v>1</v>
      </c>
    </row>
    <row r="1345" spans="1:13" x14ac:dyDescent="0.35">
      <c r="A1345" t="s">
        <v>3130</v>
      </c>
      <c r="F1345">
        <v>1</v>
      </c>
      <c r="H1345">
        <v>0</v>
      </c>
      <c r="I1345">
        <f>3*Merge7[[#This Row],[PRCount_W1]]+Merge7[[#This Row],[IssueCount_W1]]+Merge7[[#This Row],[CommitCount_W1]]</f>
        <v>0</v>
      </c>
      <c r="J1345">
        <f>3*Merge7[[#This Row],[PRCountW2]]+Merge7[[#This Row],[IssueCountW2]]+Merge7[[#This Row],[CommitCountW2]]</f>
        <v>1</v>
      </c>
      <c r="K134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45">
        <f>SUM(Merge7[[#This Row],[PRCount_W1]:[CommitCount_W1]])</f>
        <v>0</v>
      </c>
      <c r="M1345">
        <f>SUM(Merge7[[#This Row],[PRCountW2]:[CommitCountW2]])</f>
        <v>1</v>
      </c>
    </row>
    <row r="1346" spans="1:13" x14ac:dyDescent="0.35">
      <c r="A1346" t="s">
        <v>3131</v>
      </c>
      <c r="F1346">
        <v>1</v>
      </c>
      <c r="H1346">
        <v>0</v>
      </c>
      <c r="I1346">
        <f>3*Merge7[[#This Row],[PRCount_W1]]+Merge7[[#This Row],[IssueCount_W1]]+Merge7[[#This Row],[CommitCount_W1]]</f>
        <v>0</v>
      </c>
      <c r="J1346">
        <f>3*Merge7[[#This Row],[PRCountW2]]+Merge7[[#This Row],[IssueCountW2]]+Merge7[[#This Row],[CommitCountW2]]</f>
        <v>1</v>
      </c>
      <c r="K134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46">
        <f>SUM(Merge7[[#This Row],[PRCount_W1]:[CommitCount_W1]])</f>
        <v>0</v>
      </c>
      <c r="M1346">
        <f>SUM(Merge7[[#This Row],[PRCountW2]:[CommitCountW2]])</f>
        <v>1</v>
      </c>
    </row>
    <row r="1347" spans="1:13" x14ac:dyDescent="0.35">
      <c r="A1347" t="s">
        <v>3132</v>
      </c>
      <c r="F1347">
        <v>1</v>
      </c>
      <c r="H1347">
        <v>0</v>
      </c>
      <c r="I1347">
        <f>3*Merge7[[#This Row],[PRCount_W1]]+Merge7[[#This Row],[IssueCount_W1]]+Merge7[[#This Row],[CommitCount_W1]]</f>
        <v>0</v>
      </c>
      <c r="J1347">
        <f>3*Merge7[[#This Row],[PRCountW2]]+Merge7[[#This Row],[IssueCountW2]]+Merge7[[#This Row],[CommitCountW2]]</f>
        <v>1</v>
      </c>
      <c r="K134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47">
        <f>SUM(Merge7[[#This Row],[PRCount_W1]:[CommitCount_W1]])</f>
        <v>0</v>
      </c>
      <c r="M1347">
        <f>SUM(Merge7[[#This Row],[PRCountW2]:[CommitCountW2]])</f>
        <v>1</v>
      </c>
    </row>
    <row r="1348" spans="1:13" x14ac:dyDescent="0.35">
      <c r="A1348" t="s">
        <v>3133</v>
      </c>
      <c r="F1348">
        <v>1</v>
      </c>
      <c r="H1348">
        <v>0</v>
      </c>
      <c r="I1348">
        <f>3*Merge7[[#This Row],[PRCount_W1]]+Merge7[[#This Row],[IssueCount_W1]]+Merge7[[#This Row],[CommitCount_W1]]</f>
        <v>0</v>
      </c>
      <c r="J1348">
        <f>3*Merge7[[#This Row],[PRCountW2]]+Merge7[[#This Row],[IssueCountW2]]+Merge7[[#This Row],[CommitCountW2]]</f>
        <v>1</v>
      </c>
      <c r="K134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48">
        <f>SUM(Merge7[[#This Row],[PRCount_W1]:[CommitCount_W1]])</f>
        <v>0</v>
      </c>
      <c r="M1348">
        <f>SUM(Merge7[[#This Row],[PRCountW2]:[CommitCountW2]])</f>
        <v>1</v>
      </c>
    </row>
    <row r="1349" spans="1:13" x14ac:dyDescent="0.35">
      <c r="A1349" t="s">
        <v>3134</v>
      </c>
      <c r="F1349">
        <v>1</v>
      </c>
      <c r="H1349">
        <v>0</v>
      </c>
      <c r="I1349">
        <f>3*Merge7[[#This Row],[PRCount_W1]]+Merge7[[#This Row],[IssueCount_W1]]+Merge7[[#This Row],[CommitCount_W1]]</f>
        <v>0</v>
      </c>
      <c r="J1349">
        <f>3*Merge7[[#This Row],[PRCountW2]]+Merge7[[#This Row],[IssueCountW2]]+Merge7[[#This Row],[CommitCountW2]]</f>
        <v>1</v>
      </c>
      <c r="K134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49">
        <f>SUM(Merge7[[#This Row],[PRCount_W1]:[CommitCount_W1]])</f>
        <v>0</v>
      </c>
      <c r="M1349">
        <f>SUM(Merge7[[#This Row],[PRCountW2]:[CommitCountW2]])</f>
        <v>1</v>
      </c>
    </row>
    <row r="1350" spans="1:13" x14ac:dyDescent="0.35">
      <c r="A1350" t="s">
        <v>3135</v>
      </c>
      <c r="F1350">
        <v>1</v>
      </c>
      <c r="H1350">
        <v>0</v>
      </c>
      <c r="I1350">
        <f>3*Merge7[[#This Row],[PRCount_W1]]+Merge7[[#This Row],[IssueCount_W1]]+Merge7[[#This Row],[CommitCount_W1]]</f>
        <v>0</v>
      </c>
      <c r="J1350">
        <f>3*Merge7[[#This Row],[PRCountW2]]+Merge7[[#This Row],[IssueCountW2]]+Merge7[[#This Row],[CommitCountW2]]</f>
        <v>1</v>
      </c>
      <c r="K135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50">
        <f>SUM(Merge7[[#This Row],[PRCount_W1]:[CommitCount_W1]])</f>
        <v>0</v>
      </c>
      <c r="M1350">
        <f>SUM(Merge7[[#This Row],[PRCountW2]:[CommitCountW2]])</f>
        <v>1</v>
      </c>
    </row>
    <row r="1351" spans="1:13" x14ac:dyDescent="0.35">
      <c r="A1351" t="s">
        <v>3136</v>
      </c>
      <c r="F1351">
        <v>1</v>
      </c>
      <c r="H1351">
        <v>0</v>
      </c>
      <c r="I1351">
        <f>3*Merge7[[#This Row],[PRCount_W1]]+Merge7[[#This Row],[IssueCount_W1]]+Merge7[[#This Row],[CommitCount_W1]]</f>
        <v>0</v>
      </c>
      <c r="J1351">
        <f>3*Merge7[[#This Row],[PRCountW2]]+Merge7[[#This Row],[IssueCountW2]]+Merge7[[#This Row],[CommitCountW2]]</f>
        <v>1</v>
      </c>
      <c r="K135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51">
        <f>SUM(Merge7[[#This Row],[PRCount_W1]:[CommitCount_W1]])</f>
        <v>0</v>
      </c>
      <c r="M1351">
        <f>SUM(Merge7[[#This Row],[PRCountW2]:[CommitCountW2]])</f>
        <v>1</v>
      </c>
    </row>
    <row r="1352" spans="1:13" x14ac:dyDescent="0.35">
      <c r="A1352" t="s">
        <v>3137</v>
      </c>
      <c r="F1352">
        <v>1</v>
      </c>
      <c r="H1352">
        <v>0</v>
      </c>
      <c r="I1352">
        <f>3*Merge7[[#This Row],[PRCount_W1]]+Merge7[[#This Row],[IssueCount_W1]]+Merge7[[#This Row],[CommitCount_W1]]</f>
        <v>0</v>
      </c>
      <c r="J1352">
        <f>3*Merge7[[#This Row],[PRCountW2]]+Merge7[[#This Row],[IssueCountW2]]+Merge7[[#This Row],[CommitCountW2]]</f>
        <v>1</v>
      </c>
      <c r="K135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52">
        <f>SUM(Merge7[[#This Row],[PRCount_W1]:[CommitCount_W1]])</f>
        <v>0</v>
      </c>
      <c r="M1352">
        <f>SUM(Merge7[[#This Row],[PRCountW2]:[CommitCountW2]])</f>
        <v>1</v>
      </c>
    </row>
    <row r="1353" spans="1:13" x14ac:dyDescent="0.35">
      <c r="A1353" t="s">
        <v>3138</v>
      </c>
      <c r="F1353">
        <v>1</v>
      </c>
      <c r="H1353">
        <v>0</v>
      </c>
      <c r="I1353">
        <f>3*Merge7[[#This Row],[PRCount_W1]]+Merge7[[#This Row],[IssueCount_W1]]+Merge7[[#This Row],[CommitCount_W1]]</f>
        <v>0</v>
      </c>
      <c r="J1353">
        <f>3*Merge7[[#This Row],[PRCountW2]]+Merge7[[#This Row],[IssueCountW2]]+Merge7[[#This Row],[CommitCountW2]]</f>
        <v>1</v>
      </c>
      <c r="K135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53">
        <f>SUM(Merge7[[#This Row],[PRCount_W1]:[CommitCount_W1]])</f>
        <v>0</v>
      </c>
      <c r="M1353">
        <f>SUM(Merge7[[#This Row],[PRCountW2]:[CommitCountW2]])</f>
        <v>1</v>
      </c>
    </row>
    <row r="1354" spans="1:13" x14ac:dyDescent="0.35">
      <c r="A1354" t="s">
        <v>3139</v>
      </c>
      <c r="F1354">
        <v>1</v>
      </c>
      <c r="H1354">
        <v>0</v>
      </c>
      <c r="I1354">
        <f>3*Merge7[[#This Row],[PRCount_W1]]+Merge7[[#This Row],[IssueCount_W1]]+Merge7[[#This Row],[CommitCount_W1]]</f>
        <v>0</v>
      </c>
      <c r="J1354">
        <f>3*Merge7[[#This Row],[PRCountW2]]+Merge7[[#This Row],[IssueCountW2]]+Merge7[[#This Row],[CommitCountW2]]</f>
        <v>1</v>
      </c>
      <c r="K135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54">
        <f>SUM(Merge7[[#This Row],[PRCount_W1]:[CommitCount_W1]])</f>
        <v>0</v>
      </c>
      <c r="M1354">
        <f>SUM(Merge7[[#This Row],[PRCountW2]:[CommitCountW2]])</f>
        <v>1</v>
      </c>
    </row>
    <row r="1355" spans="1:13" x14ac:dyDescent="0.35">
      <c r="A1355" t="s">
        <v>3140</v>
      </c>
      <c r="F1355">
        <v>1</v>
      </c>
      <c r="H1355">
        <v>0</v>
      </c>
      <c r="I1355">
        <f>3*Merge7[[#This Row],[PRCount_W1]]+Merge7[[#This Row],[IssueCount_W1]]+Merge7[[#This Row],[CommitCount_W1]]</f>
        <v>0</v>
      </c>
      <c r="J1355">
        <f>3*Merge7[[#This Row],[PRCountW2]]+Merge7[[#This Row],[IssueCountW2]]+Merge7[[#This Row],[CommitCountW2]]</f>
        <v>1</v>
      </c>
      <c r="K135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55">
        <f>SUM(Merge7[[#This Row],[PRCount_W1]:[CommitCount_W1]])</f>
        <v>0</v>
      </c>
      <c r="M1355">
        <f>SUM(Merge7[[#This Row],[PRCountW2]:[CommitCountW2]])</f>
        <v>1</v>
      </c>
    </row>
    <row r="1356" spans="1:13" x14ac:dyDescent="0.35">
      <c r="A1356" t="s">
        <v>3141</v>
      </c>
      <c r="F1356">
        <v>1</v>
      </c>
      <c r="H1356">
        <v>0</v>
      </c>
      <c r="I1356">
        <f>3*Merge7[[#This Row],[PRCount_W1]]+Merge7[[#This Row],[IssueCount_W1]]+Merge7[[#This Row],[CommitCount_W1]]</f>
        <v>0</v>
      </c>
      <c r="J1356">
        <f>3*Merge7[[#This Row],[PRCountW2]]+Merge7[[#This Row],[IssueCountW2]]+Merge7[[#This Row],[CommitCountW2]]</f>
        <v>1</v>
      </c>
      <c r="K135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56">
        <f>SUM(Merge7[[#This Row],[PRCount_W1]:[CommitCount_W1]])</f>
        <v>0</v>
      </c>
      <c r="M1356">
        <f>SUM(Merge7[[#This Row],[PRCountW2]:[CommitCountW2]])</f>
        <v>1</v>
      </c>
    </row>
    <row r="1357" spans="1:13" x14ac:dyDescent="0.35">
      <c r="A1357" t="s">
        <v>3142</v>
      </c>
      <c r="F1357">
        <v>1</v>
      </c>
      <c r="H1357">
        <v>0</v>
      </c>
      <c r="I1357">
        <f>3*Merge7[[#This Row],[PRCount_W1]]+Merge7[[#This Row],[IssueCount_W1]]+Merge7[[#This Row],[CommitCount_W1]]</f>
        <v>0</v>
      </c>
      <c r="J1357">
        <f>3*Merge7[[#This Row],[PRCountW2]]+Merge7[[#This Row],[IssueCountW2]]+Merge7[[#This Row],[CommitCountW2]]</f>
        <v>1</v>
      </c>
      <c r="K135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57">
        <f>SUM(Merge7[[#This Row],[PRCount_W1]:[CommitCount_W1]])</f>
        <v>0</v>
      </c>
      <c r="M1357">
        <f>SUM(Merge7[[#This Row],[PRCountW2]:[CommitCountW2]])</f>
        <v>1</v>
      </c>
    </row>
    <row r="1358" spans="1:13" x14ac:dyDescent="0.35">
      <c r="A1358" t="s">
        <v>3143</v>
      </c>
      <c r="F1358">
        <v>1</v>
      </c>
      <c r="H1358">
        <v>0</v>
      </c>
      <c r="I1358">
        <f>3*Merge7[[#This Row],[PRCount_W1]]+Merge7[[#This Row],[IssueCount_W1]]+Merge7[[#This Row],[CommitCount_W1]]</f>
        <v>0</v>
      </c>
      <c r="J1358">
        <f>3*Merge7[[#This Row],[PRCountW2]]+Merge7[[#This Row],[IssueCountW2]]+Merge7[[#This Row],[CommitCountW2]]</f>
        <v>1</v>
      </c>
      <c r="K135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58">
        <f>SUM(Merge7[[#This Row],[PRCount_W1]:[CommitCount_W1]])</f>
        <v>0</v>
      </c>
      <c r="M1358">
        <f>SUM(Merge7[[#This Row],[PRCountW2]:[CommitCountW2]])</f>
        <v>1</v>
      </c>
    </row>
    <row r="1359" spans="1:13" x14ac:dyDescent="0.35">
      <c r="A1359" t="s">
        <v>3144</v>
      </c>
      <c r="F1359">
        <v>1</v>
      </c>
      <c r="H1359">
        <v>0</v>
      </c>
      <c r="I1359">
        <f>3*Merge7[[#This Row],[PRCount_W1]]+Merge7[[#This Row],[IssueCount_W1]]+Merge7[[#This Row],[CommitCount_W1]]</f>
        <v>0</v>
      </c>
      <c r="J1359">
        <f>3*Merge7[[#This Row],[PRCountW2]]+Merge7[[#This Row],[IssueCountW2]]+Merge7[[#This Row],[CommitCountW2]]</f>
        <v>1</v>
      </c>
      <c r="K135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59">
        <f>SUM(Merge7[[#This Row],[PRCount_W1]:[CommitCount_W1]])</f>
        <v>0</v>
      </c>
      <c r="M1359">
        <f>SUM(Merge7[[#This Row],[PRCountW2]:[CommitCountW2]])</f>
        <v>1</v>
      </c>
    </row>
    <row r="1360" spans="1:13" x14ac:dyDescent="0.35">
      <c r="A1360" t="s">
        <v>3145</v>
      </c>
      <c r="F1360">
        <v>1</v>
      </c>
      <c r="H1360">
        <v>0</v>
      </c>
      <c r="I1360">
        <f>3*Merge7[[#This Row],[PRCount_W1]]+Merge7[[#This Row],[IssueCount_W1]]+Merge7[[#This Row],[CommitCount_W1]]</f>
        <v>0</v>
      </c>
      <c r="J1360">
        <f>3*Merge7[[#This Row],[PRCountW2]]+Merge7[[#This Row],[IssueCountW2]]+Merge7[[#This Row],[CommitCountW2]]</f>
        <v>1</v>
      </c>
      <c r="K136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60">
        <f>SUM(Merge7[[#This Row],[PRCount_W1]:[CommitCount_W1]])</f>
        <v>0</v>
      </c>
      <c r="M1360">
        <f>SUM(Merge7[[#This Row],[PRCountW2]:[CommitCountW2]])</f>
        <v>1</v>
      </c>
    </row>
    <row r="1361" spans="1:13" x14ac:dyDescent="0.35">
      <c r="A1361" t="s">
        <v>3146</v>
      </c>
      <c r="F1361">
        <v>1</v>
      </c>
      <c r="H1361">
        <v>0</v>
      </c>
      <c r="I1361">
        <f>3*Merge7[[#This Row],[PRCount_W1]]+Merge7[[#This Row],[IssueCount_W1]]+Merge7[[#This Row],[CommitCount_W1]]</f>
        <v>0</v>
      </c>
      <c r="J1361">
        <f>3*Merge7[[#This Row],[PRCountW2]]+Merge7[[#This Row],[IssueCountW2]]+Merge7[[#This Row],[CommitCountW2]]</f>
        <v>1</v>
      </c>
      <c r="K136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61">
        <f>SUM(Merge7[[#This Row],[PRCount_W1]:[CommitCount_W1]])</f>
        <v>0</v>
      </c>
      <c r="M1361">
        <f>SUM(Merge7[[#This Row],[PRCountW2]:[CommitCountW2]])</f>
        <v>1</v>
      </c>
    </row>
    <row r="1362" spans="1:13" x14ac:dyDescent="0.35">
      <c r="A1362" t="s">
        <v>3147</v>
      </c>
      <c r="F1362">
        <v>1</v>
      </c>
      <c r="H1362">
        <v>0</v>
      </c>
      <c r="I1362">
        <f>3*Merge7[[#This Row],[PRCount_W1]]+Merge7[[#This Row],[IssueCount_W1]]+Merge7[[#This Row],[CommitCount_W1]]</f>
        <v>0</v>
      </c>
      <c r="J1362">
        <f>3*Merge7[[#This Row],[PRCountW2]]+Merge7[[#This Row],[IssueCountW2]]+Merge7[[#This Row],[CommitCountW2]]</f>
        <v>1</v>
      </c>
      <c r="K136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62">
        <f>SUM(Merge7[[#This Row],[PRCount_W1]:[CommitCount_W1]])</f>
        <v>0</v>
      </c>
      <c r="M1362">
        <f>SUM(Merge7[[#This Row],[PRCountW2]:[CommitCountW2]])</f>
        <v>1</v>
      </c>
    </row>
    <row r="1363" spans="1:13" x14ac:dyDescent="0.35">
      <c r="A1363" t="s">
        <v>3148</v>
      </c>
      <c r="F1363">
        <v>1</v>
      </c>
      <c r="H1363">
        <v>0</v>
      </c>
      <c r="I1363">
        <f>3*Merge7[[#This Row],[PRCount_W1]]+Merge7[[#This Row],[IssueCount_W1]]+Merge7[[#This Row],[CommitCount_W1]]</f>
        <v>0</v>
      </c>
      <c r="J1363">
        <f>3*Merge7[[#This Row],[PRCountW2]]+Merge7[[#This Row],[IssueCountW2]]+Merge7[[#This Row],[CommitCountW2]]</f>
        <v>1</v>
      </c>
      <c r="K136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63">
        <f>SUM(Merge7[[#This Row],[PRCount_W1]:[CommitCount_W1]])</f>
        <v>0</v>
      </c>
      <c r="M1363">
        <f>SUM(Merge7[[#This Row],[PRCountW2]:[CommitCountW2]])</f>
        <v>1</v>
      </c>
    </row>
    <row r="1364" spans="1:13" x14ac:dyDescent="0.35">
      <c r="A1364" t="s">
        <v>3149</v>
      </c>
      <c r="F1364">
        <v>1</v>
      </c>
      <c r="H1364">
        <v>0</v>
      </c>
      <c r="I1364">
        <f>3*Merge7[[#This Row],[PRCount_W1]]+Merge7[[#This Row],[IssueCount_W1]]+Merge7[[#This Row],[CommitCount_W1]]</f>
        <v>0</v>
      </c>
      <c r="J1364">
        <f>3*Merge7[[#This Row],[PRCountW2]]+Merge7[[#This Row],[IssueCountW2]]+Merge7[[#This Row],[CommitCountW2]]</f>
        <v>1</v>
      </c>
      <c r="K136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64">
        <f>SUM(Merge7[[#This Row],[PRCount_W1]:[CommitCount_W1]])</f>
        <v>0</v>
      </c>
      <c r="M1364">
        <f>SUM(Merge7[[#This Row],[PRCountW2]:[CommitCountW2]])</f>
        <v>1</v>
      </c>
    </row>
    <row r="1365" spans="1:13" x14ac:dyDescent="0.35">
      <c r="A1365" t="s">
        <v>3150</v>
      </c>
      <c r="F1365">
        <v>1</v>
      </c>
      <c r="H1365">
        <v>0</v>
      </c>
      <c r="I1365">
        <f>3*Merge7[[#This Row],[PRCount_W1]]+Merge7[[#This Row],[IssueCount_W1]]+Merge7[[#This Row],[CommitCount_W1]]</f>
        <v>0</v>
      </c>
      <c r="J1365">
        <f>3*Merge7[[#This Row],[PRCountW2]]+Merge7[[#This Row],[IssueCountW2]]+Merge7[[#This Row],[CommitCountW2]]</f>
        <v>1</v>
      </c>
      <c r="K136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65">
        <f>SUM(Merge7[[#This Row],[PRCount_W1]:[CommitCount_W1]])</f>
        <v>0</v>
      </c>
      <c r="M1365">
        <f>SUM(Merge7[[#This Row],[PRCountW2]:[CommitCountW2]])</f>
        <v>1</v>
      </c>
    </row>
    <row r="1366" spans="1:13" x14ac:dyDescent="0.35">
      <c r="A1366" t="s">
        <v>3151</v>
      </c>
      <c r="F1366">
        <v>1</v>
      </c>
      <c r="H1366">
        <v>0</v>
      </c>
      <c r="I1366">
        <f>3*Merge7[[#This Row],[PRCount_W1]]+Merge7[[#This Row],[IssueCount_W1]]+Merge7[[#This Row],[CommitCount_W1]]</f>
        <v>0</v>
      </c>
      <c r="J1366">
        <f>3*Merge7[[#This Row],[PRCountW2]]+Merge7[[#This Row],[IssueCountW2]]+Merge7[[#This Row],[CommitCountW2]]</f>
        <v>1</v>
      </c>
      <c r="K136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66">
        <f>SUM(Merge7[[#This Row],[PRCount_W1]:[CommitCount_W1]])</f>
        <v>0</v>
      </c>
      <c r="M1366">
        <f>SUM(Merge7[[#This Row],[PRCountW2]:[CommitCountW2]])</f>
        <v>1</v>
      </c>
    </row>
    <row r="1367" spans="1:13" x14ac:dyDescent="0.35">
      <c r="A1367" t="s">
        <v>3152</v>
      </c>
      <c r="F1367">
        <v>1</v>
      </c>
      <c r="H1367">
        <v>0</v>
      </c>
      <c r="I1367">
        <f>3*Merge7[[#This Row],[PRCount_W1]]+Merge7[[#This Row],[IssueCount_W1]]+Merge7[[#This Row],[CommitCount_W1]]</f>
        <v>0</v>
      </c>
      <c r="J1367">
        <f>3*Merge7[[#This Row],[PRCountW2]]+Merge7[[#This Row],[IssueCountW2]]+Merge7[[#This Row],[CommitCountW2]]</f>
        <v>1</v>
      </c>
      <c r="K136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67">
        <f>SUM(Merge7[[#This Row],[PRCount_W1]:[CommitCount_W1]])</f>
        <v>0</v>
      </c>
      <c r="M1367">
        <f>SUM(Merge7[[#This Row],[PRCountW2]:[CommitCountW2]])</f>
        <v>1</v>
      </c>
    </row>
    <row r="1368" spans="1:13" x14ac:dyDescent="0.35">
      <c r="A1368" t="s">
        <v>3153</v>
      </c>
      <c r="F1368">
        <v>1</v>
      </c>
      <c r="H1368">
        <v>0</v>
      </c>
      <c r="I1368">
        <f>3*Merge7[[#This Row],[PRCount_W1]]+Merge7[[#This Row],[IssueCount_W1]]+Merge7[[#This Row],[CommitCount_W1]]</f>
        <v>0</v>
      </c>
      <c r="J1368">
        <f>3*Merge7[[#This Row],[PRCountW2]]+Merge7[[#This Row],[IssueCountW2]]+Merge7[[#This Row],[CommitCountW2]]</f>
        <v>1</v>
      </c>
      <c r="K136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68">
        <f>SUM(Merge7[[#This Row],[PRCount_W1]:[CommitCount_W1]])</f>
        <v>0</v>
      </c>
      <c r="M1368">
        <f>SUM(Merge7[[#This Row],[PRCountW2]:[CommitCountW2]])</f>
        <v>1</v>
      </c>
    </row>
    <row r="1369" spans="1:13" x14ac:dyDescent="0.35">
      <c r="A1369" t="s">
        <v>3154</v>
      </c>
      <c r="F1369">
        <v>1</v>
      </c>
      <c r="H1369">
        <v>0</v>
      </c>
      <c r="I1369">
        <f>3*Merge7[[#This Row],[PRCount_W1]]+Merge7[[#This Row],[IssueCount_W1]]+Merge7[[#This Row],[CommitCount_W1]]</f>
        <v>0</v>
      </c>
      <c r="J1369">
        <f>3*Merge7[[#This Row],[PRCountW2]]+Merge7[[#This Row],[IssueCountW2]]+Merge7[[#This Row],[CommitCountW2]]</f>
        <v>1</v>
      </c>
      <c r="K136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69">
        <f>SUM(Merge7[[#This Row],[PRCount_W1]:[CommitCount_W1]])</f>
        <v>0</v>
      </c>
      <c r="M1369">
        <f>SUM(Merge7[[#This Row],[PRCountW2]:[CommitCountW2]])</f>
        <v>1</v>
      </c>
    </row>
    <row r="1370" spans="1:13" x14ac:dyDescent="0.35">
      <c r="A1370" t="s">
        <v>3155</v>
      </c>
      <c r="F1370">
        <v>1</v>
      </c>
      <c r="H1370">
        <v>0</v>
      </c>
      <c r="I1370">
        <f>3*Merge7[[#This Row],[PRCount_W1]]+Merge7[[#This Row],[IssueCount_W1]]+Merge7[[#This Row],[CommitCount_W1]]</f>
        <v>0</v>
      </c>
      <c r="J1370">
        <f>3*Merge7[[#This Row],[PRCountW2]]+Merge7[[#This Row],[IssueCountW2]]+Merge7[[#This Row],[CommitCountW2]]</f>
        <v>1</v>
      </c>
      <c r="K137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70">
        <f>SUM(Merge7[[#This Row],[PRCount_W1]:[CommitCount_W1]])</f>
        <v>0</v>
      </c>
      <c r="M1370">
        <f>SUM(Merge7[[#This Row],[PRCountW2]:[CommitCountW2]])</f>
        <v>1</v>
      </c>
    </row>
    <row r="1371" spans="1:13" x14ac:dyDescent="0.35">
      <c r="A1371" t="s">
        <v>3156</v>
      </c>
      <c r="F1371">
        <v>1</v>
      </c>
      <c r="H1371">
        <v>0</v>
      </c>
      <c r="I1371">
        <f>3*Merge7[[#This Row],[PRCount_W1]]+Merge7[[#This Row],[IssueCount_W1]]+Merge7[[#This Row],[CommitCount_W1]]</f>
        <v>0</v>
      </c>
      <c r="J1371">
        <f>3*Merge7[[#This Row],[PRCountW2]]+Merge7[[#This Row],[IssueCountW2]]+Merge7[[#This Row],[CommitCountW2]]</f>
        <v>1</v>
      </c>
      <c r="K137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71">
        <f>SUM(Merge7[[#This Row],[PRCount_W1]:[CommitCount_W1]])</f>
        <v>0</v>
      </c>
      <c r="M1371">
        <f>SUM(Merge7[[#This Row],[PRCountW2]:[CommitCountW2]])</f>
        <v>1</v>
      </c>
    </row>
    <row r="1372" spans="1:13" x14ac:dyDescent="0.35">
      <c r="A1372" t="s">
        <v>3157</v>
      </c>
      <c r="F1372">
        <v>1</v>
      </c>
      <c r="H1372">
        <v>0</v>
      </c>
      <c r="I1372">
        <f>3*Merge7[[#This Row],[PRCount_W1]]+Merge7[[#This Row],[IssueCount_W1]]+Merge7[[#This Row],[CommitCount_W1]]</f>
        <v>0</v>
      </c>
      <c r="J1372">
        <f>3*Merge7[[#This Row],[PRCountW2]]+Merge7[[#This Row],[IssueCountW2]]+Merge7[[#This Row],[CommitCountW2]]</f>
        <v>1</v>
      </c>
      <c r="K137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72">
        <f>SUM(Merge7[[#This Row],[PRCount_W1]:[CommitCount_W1]])</f>
        <v>0</v>
      </c>
      <c r="M1372">
        <f>SUM(Merge7[[#This Row],[PRCountW2]:[CommitCountW2]])</f>
        <v>1</v>
      </c>
    </row>
    <row r="1373" spans="1:13" x14ac:dyDescent="0.35">
      <c r="A1373" t="s">
        <v>3158</v>
      </c>
      <c r="F1373">
        <v>1</v>
      </c>
      <c r="H1373">
        <v>0</v>
      </c>
      <c r="I1373">
        <f>3*Merge7[[#This Row],[PRCount_W1]]+Merge7[[#This Row],[IssueCount_W1]]+Merge7[[#This Row],[CommitCount_W1]]</f>
        <v>0</v>
      </c>
      <c r="J1373">
        <f>3*Merge7[[#This Row],[PRCountW2]]+Merge7[[#This Row],[IssueCountW2]]+Merge7[[#This Row],[CommitCountW2]]</f>
        <v>1</v>
      </c>
      <c r="K137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73">
        <f>SUM(Merge7[[#This Row],[PRCount_W1]:[CommitCount_W1]])</f>
        <v>0</v>
      </c>
      <c r="M1373">
        <f>SUM(Merge7[[#This Row],[PRCountW2]:[CommitCountW2]])</f>
        <v>1</v>
      </c>
    </row>
    <row r="1374" spans="1:13" x14ac:dyDescent="0.35">
      <c r="A1374" t="s">
        <v>3159</v>
      </c>
      <c r="F1374">
        <v>1</v>
      </c>
      <c r="H1374">
        <v>0</v>
      </c>
      <c r="I1374">
        <f>3*Merge7[[#This Row],[PRCount_W1]]+Merge7[[#This Row],[IssueCount_W1]]+Merge7[[#This Row],[CommitCount_W1]]</f>
        <v>0</v>
      </c>
      <c r="J1374">
        <f>3*Merge7[[#This Row],[PRCountW2]]+Merge7[[#This Row],[IssueCountW2]]+Merge7[[#This Row],[CommitCountW2]]</f>
        <v>1</v>
      </c>
      <c r="K137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74">
        <f>SUM(Merge7[[#This Row],[PRCount_W1]:[CommitCount_W1]])</f>
        <v>0</v>
      </c>
      <c r="M1374">
        <f>SUM(Merge7[[#This Row],[PRCountW2]:[CommitCountW2]])</f>
        <v>1</v>
      </c>
    </row>
    <row r="1375" spans="1:13" x14ac:dyDescent="0.35">
      <c r="A1375" t="s">
        <v>3160</v>
      </c>
      <c r="F1375">
        <v>1</v>
      </c>
      <c r="H1375">
        <v>0</v>
      </c>
      <c r="I1375">
        <f>3*Merge7[[#This Row],[PRCount_W1]]+Merge7[[#This Row],[IssueCount_W1]]+Merge7[[#This Row],[CommitCount_W1]]</f>
        <v>0</v>
      </c>
      <c r="J1375">
        <f>3*Merge7[[#This Row],[PRCountW2]]+Merge7[[#This Row],[IssueCountW2]]+Merge7[[#This Row],[CommitCountW2]]</f>
        <v>1</v>
      </c>
      <c r="K137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75">
        <f>SUM(Merge7[[#This Row],[PRCount_W1]:[CommitCount_W1]])</f>
        <v>0</v>
      </c>
      <c r="M1375">
        <f>SUM(Merge7[[#This Row],[PRCountW2]:[CommitCountW2]])</f>
        <v>1</v>
      </c>
    </row>
    <row r="1376" spans="1:13" x14ac:dyDescent="0.35">
      <c r="A1376" t="s">
        <v>3161</v>
      </c>
      <c r="F1376">
        <v>1</v>
      </c>
      <c r="H1376">
        <v>0</v>
      </c>
      <c r="I1376">
        <f>3*Merge7[[#This Row],[PRCount_W1]]+Merge7[[#This Row],[IssueCount_W1]]+Merge7[[#This Row],[CommitCount_W1]]</f>
        <v>0</v>
      </c>
      <c r="J1376">
        <f>3*Merge7[[#This Row],[PRCountW2]]+Merge7[[#This Row],[IssueCountW2]]+Merge7[[#This Row],[CommitCountW2]]</f>
        <v>1</v>
      </c>
      <c r="K137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76">
        <f>SUM(Merge7[[#This Row],[PRCount_W1]:[CommitCount_W1]])</f>
        <v>0</v>
      </c>
      <c r="M1376">
        <f>SUM(Merge7[[#This Row],[PRCountW2]:[CommitCountW2]])</f>
        <v>1</v>
      </c>
    </row>
    <row r="1377" spans="1:13" x14ac:dyDescent="0.35">
      <c r="A1377" t="s">
        <v>3162</v>
      </c>
      <c r="F1377">
        <v>1</v>
      </c>
      <c r="H1377">
        <v>0</v>
      </c>
      <c r="I1377">
        <f>3*Merge7[[#This Row],[PRCount_W1]]+Merge7[[#This Row],[IssueCount_W1]]+Merge7[[#This Row],[CommitCount_W1]]</f>
        <v>0</v>
      </c>
      <c r="J1377">
        <f>3*Merge7[[#This Row],[PRCountW2]]+Merge7[[#This Row],[IssueCountW2]]+Merge7[[#This Row],[CommitCountW2]]</f>
        <v>1</v>
      </c>
      <c r="K137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77">
        <f>SUM(Merge7[[#This Row],[PRCount_W1]:[CommitCount_W1]])</f>
        <v>0</v>
      </c>
      <c r="M1377">
        <f>SUM(Merge7[[#This Row],[PRCountW2]:[CommitCountW2]])</f>
        <v>1</v>
      </c>
    </row>
    <row r="1378" spans="1:13" x14ac:dyDescent="0.35">
      <c r="A1378" t="s">
        <v>3163</v>
      </c>
      <c r="F1378">
        <v>1</v>
      </c>
      <c r="H1378">
        <v>0</v>
      </c>
      <c r="I1378">
        <f>3*Merge7[[#This Row],[PRCount_W1]]+Merge7[[#This Row],[IssueCount_W1]]+Merge7[[#This Row],[CommitCount_W1]]</f>
        <v>0</v>
      </c>
      <c r="J1378">
        <f>3*Merge7[[#This Row],[PRCountW2]]+Merge7[[#This Row],[IssueCountW2]]+Merge7[[#This Row],[CommitCountW2]]</f>
        <v>1</v>
      </c>
      <c r="K137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78">
        <f>SUM(Merge7[[#This Row],[PRCount_W1]:[CommitCount_W1]])</f>
        <v>0</v>
      </c>
      <c r="M1378">
        <f>SUM(Merge7[[#This Row],[PRCountW2]:[CommitCountW2]])</f>
        <v>1</v>
      </c>
    </row>
    <row r="1379" spans="1:13" x14ac:dyDescent="0.35">
      <c r="A1379" t="s">
        <v>3164</v>
      </c>
      <c r="F1379">
        <v>1</v>
      </c>
      <c r="H1379">
        <v>0</v>
      </c>
      <c r="I1379">
        <f>3*Merge7[[#This Row],[PRCount_W1]]+Merge7[[#This Row],[IssueCount_W1]]+Merge7[[#This Row],[CommitCount_W1]]</f>
        <v>0</v>
      </c>
      <c r="J1379">
        <f>3*Merge7[[#This Row],[PRCountW2]]+Merge7[[#This Row],[IssueCountW2]]+Merge7[[#This Row],[CommitCountW2]]</f>
        <v>1</v>
      </c>
      <c r="K137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79">
        <f>SUM(Merge7[[#This Row],[PRCount_W1]:[CommitCount_W1]])</f>
        <v>0</v>
      </c>
      <c r="M1379">
        <f>SUM(Merge7[[#This Row],[PRCountW2]:[CommitCountW2]])</f>
        <v>1</v>
      </c>
    </row>
    <row r="1380" spans="1:13" x14ac:dyDescent="0.35">
      <c r="A1380" t="s">
        <v>3165</v>
      </c>
      <c r="F1380">
        <v>1</v>
      </c>
      <c r="H1380">
        <v>0</v>
      </c>
      <c r="I1380">
        <f>3*Merge7[[#This Row],[PRCount_W1]]+Merge7[[#This Row],[IssueCount_W1]]+Merge7[[#This Row],[CommitCount_W1]]</f>
        <v>0</v>
      </c>
      <c r="J1380">
        <f>3*Merge7[[#This Row],[PRCountW2]]+Merge7[[#This Row],[IssueCountW2]]+Merge7[[#This Row],[CommitCountW2]]</f>
        <v>1</v>
      </c>
      <c r="K138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80">
        <f>SUM(Merge7[[#This Row],[PRCount_W1]:[CommitCount_W1]])</f>
        <v>0</v>
      </c>
      <c r="M1380">
        <f>SUM(Merge7[[#This Row],[PRCountW2]:[CommitCountW2]])</f>
        <v>1</v>
      </c>
    </row>
    <row r="1381" spans="1:13" x14ac:dyDescent="0.35">
      <c r="A1381" t="s">
        <v>3166</v>
      </c>
      <c r="F1381">
        <v>1</v>
      </c>
      <c r="H1381">
        <v>0</v>
      </c>
      <c r="I1381">
        <f>3*Merge7[[#This Row],[PRCount_W1]]+Merge7[[#This Row],[IssueCount_W1]]+Merge7[[#This Row],[CommitCount_W1]]</f>
        <v>0</v>
      </c>
      <c r="J1381">
        <f>3*Merge7[[#This Row],[PRCountW2]]+Merge7[[#This Row],[IssueCountW2]]+Merge7[[#This Row],[CommitCountW2]]</f>
        <v>1</v>
      </c>
      <c r="K138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81">
        <f>SUM(Merge7[[#This Row],[PRCount_W1]:[CommitCount_W1]])</f>
        <v>0</v>
      </c>
      <c r="M1381">
        <f>SUM(Merge7[[#This Row],[PRCountW2]:[CommitCountW2]])</f>
        <v>1</v>
      </c>
    </row>
    <row r="1382" spans="1:13" x14ac:dyDescent="0.35">
      <c r="A1382" t="s">
        <v>3167</v>
      </c>
      <c r="F1382">
        <v>1</v>
      </c>
      <c r="H1382">
        <v>0</v>
      </c>
      <c r="I1382">
        <f>3*Merge7[[#This Row],[PRCount_W1]]+Merge7[[#This Row],[IssueCount_W1]]+Merge7[[#This Row],[CommitCount_W1]]</f>
        <v>0</v>
      </c>
      <c r="J1382">
        <f>3*Merge7[[#This Row],[PRCountW2]]+Merge7[[#This Row],[IssueCountW2]]+Merge7[[#This Row],[CommitCountW2]]</f>
        <v>1</v>
      </c>
      <c r="K138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82">
        <f>SUM(Merge7[[#This Row],[PRCount_W1]:[CommitCount_W1]])</f>
        <v>0</v>
      </c>
      <c r="M1382">
        <f>SUM(Merge7[[#This Row],[PRCountW2]:[CommitCountW2]])</f>
        <v>1</v>
      </c>
    </row>
    <row r="1383" spans="1:13" x14ac:dyDescent="0.35">
      <c r="A1383" t="s">
        <v>3168</v>
      </c>
      <c r="F1383">
        <v>1</v>
      </c>
      <c r="H1383">
        <v>0</v>
      </c>
      <c r="I1383">
        <f>3*Merge7[[#This Row],[PRCount_W1]]+Merge7[[#This Row],[IssueCount_W1]]+Merge7[[#This Row],[CommitCount_W1]]</f>
        <v>0</v>
      </c>
      <c r="J1383">
        <f>3*Merge7[[#This Row],[PRCountW2]]+Merge7[[#This Row],[IssueCountW2]]+Merge7[[#This Row],[CommitCountW2]]</f>
        <v>1</v>
      </c>
      <c r="K138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83">
        <f>SUM(Merge7[[#This Row],[PRCount_W1]:[CommitCount_W1]])</f>
        <v>0</v>
      </c>
      <c r="M1383">
        <f>SUM(Merge7[[#This Row],[PRCountW2]:[CommitCountW2]])</f>
        <v>1</v>
      </c>
    </row>
    <row r="1384" spans="1:13" x14ac:dyDescent="0.35">
      <c r="A1384" t="s">
        <v>3169</v>
      </c>
      <c r="F1384">
        <v>1</v>
      </c>
      <c r="H1384">
        <v>0</v>
      </c>
      <c r="I1384">
        <f>3*Merge7[[#This Row],[PRCount_W1]]+Merge7[[#This Row],[IssueCount_W1]]+Merge7[[#This Row],[CommitCount_W1]]</f>
        <v>0</v>
      </c>
      <c r="J1384">
        <f>3*Merge7[[#This Row],[PRCountW2]]+Merge7[[#This Row],[IssueCountW2]]+Merge7[[#This Row],[CommitCountW2]]</f>
        <v>1</v>
      </c>
      <c r="K138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84">
        <f>SUM(Merge7[[#This Row],[PRCount_W1]:[CommitCount_W1]])</f>
        <v>0</v>
      </c>
      <c r="M1384">
        <f>SUM(Merge7[[#This Row],[PRCountW2]:[CommitCountW2]])</f>
        <v>1</v>
      </c>
    </row>
    <row r="1385" spans="1:13" x14ac:dyDescent="0.35">
      <c r="A1385" t="s">
        <v>3170</v>
      </c>
      <c r="F1385">
        <v>1</v>
      </c>
      <c r="H1385">
        <v>0</v>
      </c>
      <c r="I1385">
        <f>3*Merge7[[#This Row],[PRCount_W1]]+Merge7[[#This Row],[IssueCount_W1]]+Merge7[[#This Row],[CommitCount_W1]]</f>
        <v>0</v>
      </c>
      <c r="J1385">
        <f>3*Merge7[[#This Row],[PRCountW2]]+Merge7[[#This Row],[IssueCountW2]]+Merge7[[#This Row],[CommitCountW2]]</f>
        <v>1</v>
      </c>
      <c r="K138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85">
        <f>SUM(Merge7[[#This Row],[PRCount_W1]:[CommitCount_W1]])</f>
        <v>0</v>
      </c>
      <c r="M1385">
        <f>SUM(Merge7[[#This Row],[PRCountW2]:[CommitCountW2]])</f>
        <v>1</v>
      </c>
    </row>
    <row r="1386" spans="1:13" x14ac:dyDescent="0.35">
      <c r="A1386" t="s">
        <v>3171</v>
      </c>
      <c r="F1386">
        <v>1</v>
      </c>
      <c r="H1386">
        <v>0</v>
      </c>
      <c r="I1386">
        <f>3*Merge7[[#This Row],[PRCount_W1]]+Merge7[[#This Row],[IssueCount_W1]]+Merge7[[#This Row],[CommitCount_W1]]</f>
        <v>0</v>
      </c>
      <c r="J1386">
        <f>3*Merge7[[#This Row],[PRCountW2]]+Merge7[[#This Row],[IssueCountW2]]+Merge7[[#This Row],[CommitCountW2]]</f>
        <v>1</v>
      </c>
      <c r="K138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86">
        <f>SUM(Merge7[[#This Row],[PRCount_W1]:[CommitCount_W1]])</f>
        <v>0</v>
      </c>
      <c r="M1386">
        <f>SUM(Merge7[[#This Row],[PRCountW2]:[CommitCountW2]])</f>
        <v>1</v>
      </c>
    </row>
    <row r="1387" spans="1:13" x14ac:dyDescent="0.35">
      <c r="A1387" t="s">
        <v>3172</v>
      </c>
      <c r="F1387">
        <v>1</v>
      </c>
      <c r="H1387">
        <v>0</v>
      </c>
      <c r="I1387">
        <f>3*Merge7[[#This Row],[PRCount_W1]]+Merge7[[#This Row],[IssueCount_W1]]+Merge7[[#This Row],[CommitCount_W1]]</f>
        <v>0</v>
      </c>
      <c r="J1387">
        <f>3*Merge7[[#This Row],[PRCountW2]]+Merge7[[#This Row],[IssueCountW2]]+Merge7[[#This Row],[CommitCountW2]]</f>
        <v>1</v>
      </c>
      <c r="K138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87">
        <f>SUM(Merge7[[#This Row],[PRCount_W1]:[CommitCount_W1]])</f>
        <v>0</v>
      </c>
      <c r="M1387">
        <f>SUM(Merge7[[#This Row],[PRCountW2]:[CommitCountW2]])</f>
        <v>1</v>
      </c>
    </row>
    <row r="1388" spans="1:13" x14ac:dyDescent="0.35">
      <c r="A1388" t="s">
        <v>3173</v>
      </c>
      <c r="F1388">
        <v>1</v>
      </c>
      <c r="H1388">
        <v>0</v>
      </c>
      <c r="I1388">
        <f>3*Merge7[[#This Row],[PRCount_W1]]+Merge7[[#This Row],[IssueCount_W1]]+Merge7[[#This Row],[CommitCount_W1]]</f>
        <v>0</v>
      </c>
      <c r="J1388">
        <f>3*Merge7[[#This Row],[PRCountW2]]+Merge7[[#This Row],[IssueCountW2]]+Merge7[[#This Row],[CommitCountW2]]</f>
        <v>1</v>
      </c>
      <c r="K138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88">
        <f>SUM(Merge7[[#This Row],[PRCount_W1]:[CommitCount_W1]])</f>
        <v>0</v>
      </c>
      <c r="M1388">
        <f>SUM(Merge7[[#This Row],[PRCountW2]:[CommitCountW2]])</f>
        <v>1</v>
      </c>
    </row>
    <row r="1389" spans="1:13" x14ac:dyDescent="0.35">
      <c r="A1389" t="s">
        <v>3174</v>
      </c>
      <c r="F1389">
        <v>1</v>
      </c>
      <c r="H1389">
        <v>0</v>
      </c>
      <c r="I1389">
        <f>3*Merge7[[#This Row],[PRCount_W1]]+Merge7[[#This Row],[IssueCount_W1]]+Merge7[[#This Row],[CommitCount_W1]]</f>
        <v>0</v>
      </c>
      <c r="J1389">
        <f>3*Merge7[[#This Row],[PRCountW2]]+Merge7[[#This Row],[IssueCountW2]]+Merge7[[#This Row],[CommitCountW2]]</f>
        <v>1</v>
      </c>
      <c r="K138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89">
        <f>SUM(Merge7[[#This Row],[PRCount_W1]:[CommitCount_W1]])</f>
        <v>0</v>
      </c>
      <c r="M1389">
        <f>SUM(Merge7[[#This Row],[PRCountW2]:[CommitCountW2]])</f>
        <v>1</v>
      </c>
    </row>
    <row r="1390" spans="1:13" x14ac:dyDescent="0.35">
      <c r="A1390" t="s">
        <v>3175</v>
      </c>
      <c r="F1390">
        <v>1</v>
      </c>
      <c r="H1390">
        <v>0</v>
      </c>
      <c r="I1390">
        <f>3*Merge7[[#This Row],[PRCount_W1]]+Merge7[[#This Row],[IssueCount_W1]]+Merge7[[#This Row],[CommitCount_W1]]</f>
        <v>0</v>
      </c>
      <c r="J1390">
        <f>3*Merge7[[#This Row],[PRCountW2]]+Merge7[[#This Row],[IssueCountW2]]+Merge7[[#This Row],[CommitCountW2]]</f>
        <v>1</v>
      </c>
      <c r="K139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90">
        <f>SUM(Merge7[[#This Row],[PRCount_W1]:[CommitCount_W1]])</f>
        <v>0</v>
      </c>
      <c r="M1390">
        <f>SUM(Merge7[[#This Row],[PRCountW2]:[CommitCountW2]])</f>
        <v>1</v>
      </c>
    </row>
    <row r="1391" spans="1:13" x14ac:dyDescent="0.35">
      <c r="A1391" t="s">
        <v>3176</v>
      </c>
      <c r="F1391">
        <v>1</v>
      </c>
      <c r="H1391">
        <v>0</v>
      </c>
      <c r="I1391">
        <f>3*Merge7[[#This Row],[PRCount_W1]]+Merge7[[#This Row],[IssueCount_W1]]+Merge7[[#This Row],[CommitCount_W1]]</f>
        <v>0</v>
      </c>
      <c r="J1391">
        <f>3*Merge7[[#This Row],[PRCountW2]]+Merge7[[#This Row],[IssueCountW2]]+Merge7[[#This Row],[CommitCountW2]]</f>
        <v>1</v>
      </c>
      <c r="K139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91">
        <f>SUM(Merge7[[#This Row],[PRCount_W1]:[CommitCount_W1]])</f>
        <v>0</v>
      </c>
      <c r="M1391">
        <f>SUM(Merge7[[#This Row],[PRCountW2]:[CommitCountW2]])</f>
        <v>1</v>
      </c>
    </row>
    <row r="1392" spans="1:13" x14ac:dyDescent="0.35">
      <c r="A1392" t="s">
        <v>3177</v>
      </c>
      <c r="F1392">
        <v>1</v>
      </c>
      <c r="H1392">
        <v>0</v>
      </c>
      <c r="I1392">
        <f>3*Merge7[[#This Row],[PRCount_W1]]+Merge7[[#This Row],[IssueCount_W1]]+Merge7[[#This Row],[CommitCount_W1]]</f>
        <v>0</v>
      </c>
      <c r="J1392">
        <f>3*Merge7[[#This Row],[PRCountW2]]+Merge7[[#This Row],[IssueCountW2]]+Merge7[[#This Row],[CommitCountW2]]</f>
        <v>1</v>
      </c>
      <c r="K139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92">
        <f>SUM(Merge7[[#This Row],[PRCount_W1]:[CommitCount_W1]])</f>
        <v>0</v>
      </c>
      <c r="M1392">
        <f>SUM(Merge7[[#This Row],[PRCountW2]:[CommitCountW2]])</f>
        <v>1</v>
      </c>
    </row>
    <row r="1393" spans="1:13" x14ac:dyDescent="0.35">
      <c r="A1393" t="s">
        <v>3178</v>
      </c>
      <c r="F1393">
        <v>1</v>
      </c>
      <c r="H1393">
        <v>0</v>
      </c>
      <c r="I1393">
        <f>3*Merge7[[#This Row],[PRCount_W1]]+Merge7[[#This Row],[IssueCount_W1]]+Merge7[[#This Row],[CommitCount_W1]]</f>
        <v>0</v>
      </c>
      <c r="J1393">
        <f>3*Merge7[[#This Row],[PRCountW2]]+Merge7[[#This Row],[IssueCountW2]]+Merge7[[#This Row],[CommitCountW2]]</f>
        <v>1</v>
      </c>
      <c r="K139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93">
        <f>SUM(Merge7[[#This Row],[PRCount_W1]:[CommitCount_W1]])</f>
        <v>0</v>
      </c>
      <c r="M1393">
        <f>SUM(Merge7[[#This Row],[PRCountW2]:[CommitCountW2]])</f>
        <v>1</v>
      </c>
    </row>
    <row r="1394" spans="1:13" x14ac:dyDescent="0.35">
      <c r="A1394" t="s">
        <v>3179</v>
      </c>
      <c r="F1394">
        <v>1</v>
      </c>
      <c r="H1394">
        <v>0</v>
      </c>
      <c r="I1394">
        <f>3*Merge7[[#This Row],[PRCount_W1]]+Merge7[[#This Row],[IssueCount_W1]]+Merge7[[#This Row],[CommitCount_W1]]</f>
        <v>0</v>
      </c>
      <c r="J1394">
        <f>3*Merge7[[#This Row],[PRCountW2]]+Merge7[[#This Row],[IssueCountW2]]+Merge7[[#This Row],[CommitCountW2]]</f>
        <v>1</v>
      </c>
      <c r="K139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94">
        <f>SUM(Merge7[[#This Row],[PRCount_W1]:[CommitCount_W1]])</f>
        <v>0</v>
      </c>
      <c r="M1394">
        <f>SUM(Merge7[[#This Row],[PRCountW2]:[CommitCountW2]])</f>
        <v>1</v>
      </c>
    </row>
    <row r="1395" spans="1:13" x14ac:dyDescent="0.35">
      <c r="A1395" t="s">
        <v>3180</v>
      </c>
      <c r="F1395">
        <v>1</v>
      </c>
      <c r="H1395">
        <v>0</v>
      </c>
      <c r="I1395">
        <f>3*Merge7[[#This Row],[PRCount_W1]]+Merge7[[#This Row],[IssueCount_W1]]+Merge7[[#This Row],[CommitCount_W1]]</f>
        <v>0</v>
      </c>
      <c r="J1395">
        <f>3*Merge7[[#This Row],[PRCountW2]]+Merge7[[#This Row],[IssueCountW2]]+Merge7[[#This Row],[CommitCountW2]]</f>
        <v>1</v>
      </c>
      <c r="K139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95">
        <f>SUM(Merge7[[#This Row],[PRCount_W1]:[CommitCount_W1]])</f>
        <v>0</v>
      </c>
      <c r="M1395">
        <f>SUM(Merge7[[#This Row],[PRCountW2]:[CommitCountW2]])</f>
        <v>1</v>
      </c>
    </row>
    <row r="1396" spans="1:13" x14ac:dyDescent="0.35">
      <c r="A1396" t="s">
        <v>3181</v>
      </c>
      <c r="F1396">
        <v>1</v>
      </c>
      <c r="H1396">
        <v>0</v>
      </c>
      <c r="I1396">
        <f>3*Merge7[[#This Row],[PRCount_W1]]+Merge7[[#This Row],[IssueCount_W1]]+Merge7[[#This Row],[CommitCount_W1]]</f>
        <v>0</v>
      </c>
      <c r="J1396">
        <f>3*Merge7[[#This Row],[PRCountW2]]+Merge7[[#This Row],[IssueCountW2]]+Merge7[[#This Row],[CommitCountW2]]</f>
        <v>1</v>
      </c>
      <c r="K139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96">
        <f>SUM(Merge7[[#This Row],[PRCount_W1]:[CommitCount_W1]])</f>
        <v>0</v>
      </c>
      <c r="M1396">
        <f>SUM(Merge7[[#This Row],[PRCountW2]:[CommitCountW2]])</f>
        <v>1</v>
      </c>
    </row>
    <row r="1397" spans="1:13" x14ac:dyDescent="0.35">
      <c r="A1397" t="s">
        <v>3182</v>
      </c>
      <c r="F1397">
        <v>1</v>
      </c>
      <c r="H1397">
        <v>0</v>
      </c>
      <c r="I1397">
        <f>3*Merge7[[#This Row],[PRCount_W1]]+Merge7[[#This Row],[IssueCount_W1]]+Merge7[[#This Row],[CommitCount_W1]]</f>
        <v>0</v>
      </c>
      <c r="J1397">
        <f>3*Merge7[[#This Row],[PRCountW2]]+Merge7[[#This Row],[IssueCountW2]]+Merge7[[#This Row],[CommitCountW2]]</f>
        <v>1</v>
      </c>
      <c r="K139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97">
        <f>SUM(Merge7[[#This Row],[PRCount_W1]:[CommitCount_W1]])</f>
        <v>0</v>
      </c>
      <c r="M1397">
        <f>SUM(Merge7[[#This Row],[PRCountW2]:[CommitCountW2]])</f>
        <v>1</v>
      </c>
    </row>
    <row r="1398" spans="1:13" x14ac:dyDescent="0.35">
      <c r="A1398" t="s">
        <v>3183</v>
      </c>
      <c r="F1398">
        <v>1</v>
      </c>
      <c r="H1398">
        <v>0</v>
      </c>
      <c r="I1398">
        <f>3*Merge7[[#This Row],[PRCount_W1]]+Merge7[[#This Row],[IssueCount_W1]]+Merge7[[#This Row],[CommitCount_W1]]</f>
        <v>0</v>
      </c>
      <c r="J1398">
        <f>3*Merge7[[#This Row],[PRCountW2]]+Merge7[[#This Row],[IssueCountW2]]+Merge7[[#This Row],[CommitCountW2]]</f>
        <v>1</v>
      </c>
      <c r="K139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98">
        <f>SUM(Merge7[[#This Row],[PRCount_W1]:[CommitCount_W1]])</f>
        <v>0</v>
      </c>
      <c r="M1398">
        <f>SUM(Merge7[[#This Row],[PRCountW2]:[CommitCountW2]])</f>
        <v>1</v>
      </c>
    </row>
    <row r="1399" spans="1:13" x14ac:dyDescent="0.35">
      <c r="A1399" t="s">
        <v>3184</v>
      </c>
      <c r="F1399">
        <v>1</v>
      </c>
      <c r="H1399">
        <v>0</v>
      </c>
      <c r="I1399">
        <f>3*Merge7[[#This Row],[PRCount_W1]]+Merge7[[#This Row],[IssueCount_W1]]+Merge7[[#This Row],[CommitCount_W1]]</f>
        <v>0</v>
      </c>
      <c r="J1399">
        <f>3*Merge7[[#This Row],[PRCountW2]]+Merge7[[#This Row],[IssueCountW2]]+Merge7[[#This Row],[CommitCountW2]]</f>
        <v>1</v>
      </c>
      <c r="K139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399">
        <f>SUM(Merge7[[#This Row],[PRCount_W1]:[CommitCount_W1]])</f>
        <v>0</v>
      </c>
      <c r="M1399">
        <f>SUM(Merge7[[#This Row],[PRCountW2]:[CommitCountW2]])</f>
        <v>1</v>
      </c>
    </row>
    <row r="1400" spans="1:13" x14ac:dyDescent="0.35">
      <c r="A1400" t="s">
        <v>3185</v>
      </c>
      <c r="F1400">
        <v>1</v>
      </c>
      <c r="H1400">
        <v>0</v>
      </c>
      <c r="I1400">
        <f>3*Merge7[[#This Row],[PRCount_W1]]+Merge7[[#This Row],[IssueCount_W1]]+Merge7[[#This Row],[CommitCount_W1]]</f>
        <v>0</v>
      </c>
      <c r="J1400">
        <f>3*Merge7[[#This Row],[PRCountW2]]+Merge7[[#This Row],[IssueCountW2]]+Merge7[[#This Row],[CommitCountW2]]</f>
        <v>1</v>
      </c>
      <c r="K140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00">
        <f>SUM(Merge7[[#This Row],[PRCount_W1]:[CommitCount_W1]])</f>
        <v>0</v>
      </c>
      <c r="M1400">
        <f>SUM(Merge7[[#This Row],[PRCountW2]:[CommitCountW2]])</f>
        <v>1</v>
      </c>
    </row>
    <row r="1401" spans="1:13" x14ac:dyDescent="0.35">
      <c r="A1401" t="s">
        <v>3186</v>
      </c>
      <c r="F1401">
        <v>1</v>
      </c>
      <c r="H1401">
        <v>0</v>
      </c>
      <c r="I1401">
        <f>3*Merge7[[#This Row],[PRCount_W1]]+Merge7[[#This Row],[IssueCount_W1]]+Merge7[[#This Row],[CommitCount_W1]]</f>
        <v>0</v>
      </c>
      <c r="J1401">
        <f>3*Merge7[[#This Row],[PRCountW2]]+Merge7[[#This Row],[IssueCountW2]]+Merge7[[#This Row],[CommitCountW2]]</f>
        <v>1</v>
      </c>
      <c r="K140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01">
        <f>SUM(Merge7[[#This Row],[PRCount_W1]:[CommitCount_W1]])</f>
        <v>0</v>
      </c>
      <c r="M1401">
        <f>SUM(Merge7[[#This Row],[PRCountW2]:[CommitCountW2]])</f>
        <v>1</v>
      </c>
    </row>
    <row r="1402" spans="1:13" x14ac:dyDescent="0.35">
      <c r="A1402" t="s">
        <v>3187</v>
      </c>
      <c r="F1402">
        <v>1</v>
      </c>
      <c r="H1402">
        <v>0</v>
      </c>
      <c r="I1402">
        <f>3*Merge7[[#This Row],[PRCount_W1]]+Merge7[[#This Row],[IssueCount_W1]]+Merge7[[#This Row],[CommitCount_W1]]</f>
        <v>0</v>
      </c>
      <c r="J1402">
        <f>3*Merge7[[#This Row],[PRCountW2]]+Merge7[[#This Row],[IssueCountW2]]+Merge7[[#This Row],[CommitCountW2]]</f>
        <v>1</v>
      </c>
      <c r="K140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02">
        <f>SUM(Merge7[[#This Row],[PRCount_W1]:[CommitCount_W1]])</f>
        <v>0</v>
      </c>
      <c r="M1402">
        <f>SUM(Merge7[[#This Row],[PRCountW2]:[CommitCountW2]])</f>
        <v>1</v>
      </c>
    </row>
    <row r="1403" spans="1:13" x14ac:dyDescent="0.35">
      <c r="A1403" t="s">
        <v>3188</v>
      </c>
      <c r="F1403">
        <v>1</v>
      </c>
      <c r="H1403">
        <v>2</v>
      </c>
      <c r="I1403">
        <f>3*Merge7[[#This Row],[PRCount_W1]]+Merge7[[#This Row],[IssueCount_W1]]+Merge7[[#This Row],[CommitCount_W1]]</f>
        <v>0</v>
      </c>
      <c r="J1403">
        <f>3*Merge7[[#This Row],[PRCountW2]]+Merge7[[#This Row],[IssueCountW2]]+Merge7[[#This Row],[CommitCountW2]]</f>
        <v>1</v>
      </c>
      <c r="K140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Unknown</v>
      </c>
      <c r="L1403">
        <f>SUM(Merge7[[#This Row],[PRCount_W1]:[CommitCount_W1]])</f>
        <v>0</v>
      </c>
      <c r="M1403">
        <f>SUM(Merge7[[#This Row],[PRCountW2]:[CommitCountW2]])</f>
        <v>1</v>
      </c>
    </row>
    <row r="1404" spans="1:13" x14ac:dyDescent="0.35">
      <c r="A1404" t="s">
        <v>3189</v>
      </c>
      <c r="F1404">
        <v>1</v>
      </c>
      <c r="H1404">
        <v>0</v>
      </c>
      <c r="I1404">
        <f>3*Merge7[[#This Row],[PRCount_W1]]+Merge7[[#This Row],[IssueCount_W1]]+Merge7[[#This Row],[CommitCount_W1]]</f>
        <v>0</v>
      </c>
      <c r="J1404">
        <f>3*Merge7[[#This Row],[PRCountW2]]+Merge7[[#This Row],[IssueCountW2]]+Merge7[[#This Row],[CommitCountW2]]</f>
        <v>1</v>
      </c>
      <c r="K140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04">
        <f>SUM(Merge7[[#This Row],[PRCount_W1]:[CommitCount_W1]])</f>
        <v>0</v>
      </c>
      <c r="M1404">
        <f>SUM(Merge7[[#This Row],[PRCountW2]:[CommitCountW2]])</f>
        <v>1</v>
      </c>
    </row>
    <row r="1405" spans="1:13" x14ac:dyDescent="0.35">
      <c r="A1405" t="s">
        <v>3190</v>
      </c>
      <c r="F1405">
        <v>1</v>
      </c>
      <c r="H1405">
        <v>0</v>
      </c>
      <c r="I1405">
        <f>3*Merge7[[#This Row],[PRCount_W1]]+Merge7[[#This Row],[IssueCount_W1]]+Merge7[[#This Row],[CommitCount_W1]]</f>
        <v>0</v>
      </c>
      <c r="J1405">
        <f>3*Merge7[[#This Row],[PRCountW2]]+Merge7[[#This Row],[IssueCountW2]]+Merge7[[#This Row],[CommitCountW2]]</f>
        <v>1</v>
      </c>
      <c r="K140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05">
        <f>SUM(Merge7[[#This Row],[PRCount_W1]:[CommitCount_W1]])</f>
        <v>0</v>
      </c>
      <c r="M1405">
        <f>SUM(Merge7[[#This Row],[PRCountW2]:[CommitCountW2]])</f>
        <v>1</v>
      </c>
    </row>
    <row r="1406" spans="1:13" x14ac:dyDescent="0.35">
      <c r="A1406" t="s">
        <v>3191</v>
      </c>
      <c r="F1406">
        <v>1</v>
      </c>
      <c r="H1406">
        <v>0</v>
      </c>
      <c r="I1406">
        <f>3*Merge7[[#This Row],[PRCount_W1]]+Merge7[[#This Row],[IssueCount_W1]]+Merge7[[#This Row],[CommitCount_W1]]</f>
        <v>0</v>
      </c>
      <c r="J1406">
        <f>3*Merge7[[#This Row],[PRCountW2]]+Merge7[[#This Row],[IssueCountW2]]+Merge7[[#This Row],[CommitCountW2]]</f>
        <v>1</v>
      </c>
      <c r="K140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06">
        <f>SUM(Merge7[[#This Row],[PRCount_W1]:[CommitCount_W1]])</f>
        <v>0</v>
      </c>
      <c r="M1406">
        <f>SUM(Merge7[[#This Row],[PRCountW2]:[CommitCountW2]])</f>
        <v>1</v>
      </c>
    </row>
    <row r="1407" spans="1:13" x14ac:dyDescent="0.35">
      <c r="A1407" t="s">
        <v>3192</v>
      </c>
      <c r="F1407">
        <v>1</v>
      </c>
      <c r="H1407">
        <v>0</v>
      </c>
      <c r="I1407">
        <f>3*Merge7[[#This Row],[PRCount_W1]]+Merge7[[#This Row],[IssueCount_W1]]+Merge7[[#This Row],[CommitCount_W1]]</f>
        <v>0</v>
      </c>
      <c r="J1407">
        <f>3*Merge7[[#This Row],[PRCountW2]]+Merge7[[#This Row],[IssueCountW2]]+Merge7[[#This Row],[CommitCountW2]]</f>
        <v>1</v>
      </c>
      <c r="K140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07">
        <f>SUM(Merge7[[#This Row],[PRCount_W1]:[CommitCount_W1]])</f>
        <v>0</v>
      </c>
      <c r="M1407">
        <f>SUM(Merge7[[#This Row],[PRCountW2]:[CommitCountW2]])</f>
        <v>1</v>
      </c>
    </row>
    <row r="1408" spans="1:13" x14ac:dyDescent="0.35">
      <c r="A1408" t="s">
        <v>3193</v>
      </c>
      <c r="F1408">
        <v>1</v>
      </c>
      <c r="H1408">
        <v>0</v>
      </c>
      <c r="I1408">
        <f>3*Merge7[[#This Row],[PRCount_W1]]+Merge7[[#This Row],[IssueCount_W1]]+Merge7[[#This Row],[CommitCount_W1]]</f>
        <v>0</v>
      </c>
      <c r="J1408">
        <f>3*Merge7[[#This Row],[PRCountW2]]+Merge7[[#This Row],[IssueCountW2]]+Merge7[[#This Row],[CommitCountW2]]</f>
        <v>1</v>
      </c>
      <c r="K140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08">
        <f>SUM(Merge7[[#This Row],[PRCount_W1]:[CommitCount_W1]])</f>
        <v>0</v>
      </c>
      <c r="M1408">
        <f>SUM(Merge7[[#This Row],[PRCountW2]:[CommitCountW2]])</f>
        <v>1</v>
      </c>
    </row>
    <row r="1409" spans="1:13" x14ac:dyDescent="0.35">
      <c r="A1409" t="s">
        <v>3194</v>
      </c>
      <c r="F1409">
        <v>1</v>
      </c>
      <c r="H1409">
        <v>0</v>
      </c>
      <c r="I1409">
        <f>3*Merge7[[#This Row],[PRCount_W1]]+Merge7[[#This Row],[IssueCount_W1]]+Merge7[[#This Row],[CommitCount_W1]]</f>
        <v>0</v>
      </c>
      <c r="J1409">
        <f>3*Merge7[[#This Row],[PRCountW2]]+Merge7[[#This Row],[IssueCountW2]]+Merge7[[#This Row],[CommitCountW2]]</f>
        <v>1</v>
      </c>
      <c r="K140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09">
        <f>SUM(Merge7[[#This Row],[PRCount_W1]:[CommitCount_W1]])</f>
        <v>0</v>
      </c>
      <c r="M1409">
        <f>SUM(Merge7[[#This Row],[PRCountW2]:[CommitCountW2]])</f>
        <v>1</v>
      </c>
    </row>
    <row r="1410" spans="1:13" x14ac:dyDescent="0.35">
      <c r="A1410" t="s">
        <v>3195</v>
      </c>
      <c r="F1410">
        <v>1</v>
      </c>
      <c r="H1410">
        <v>0</v>
      </c>
      <c r="I1410">
        <f>3*Merge7[[#This Row],[PRCount_W1]]+Merge7[[#This Row],[IssueCount_W1]]+Merge7[[#This Row],[CommitCount_W1]]</f>
        <v>0</v>
      </c>
      <c r="J1410">
        <f>3*Merge7[[#This Row],[PRCountW2]]+Merge7[[#This Row],[IssueCountW2]]+Merge7[[#This Row],[CommitCountW2]]</f>
        <v>1</v>
      </c>
      <c r="K141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10">
        <f>SUM(Merge7[[#This Row],[PRCount_W1]:[CommitCount_W1]])</f>
        <v>0</v>
      </c>
      <c r="M1410">
        <f>SUM(Merge7[[#This Row],[PRCountW2]:[CommitCountW2]])</f>
        <v>1</v>
      </c>
    </row>
    <row r="1411" spans="1:13" x14ac:dyDescent="0.35">
      <c r="A1411" t="s">
        <v>3196</v>
      </c>
      <c r="F1411">
        <v>1</v>
      </c>
      <c r="H1411">
        <v>0</v>
      </c>
      <c r="I1411">
        <f>3*Merge7[[#This Row],[PRCount_W1]]+Merge7[[#This Row],[IssueCount_W1]]+Merge7[[#This Row],[CommitCount_W1]]</f>
        <v>0</v>
      </c>
      <c r="J1411">
        <f>3*Merge7[[#This Row],[PRCountW2]]+Merge7[[#This Row],[IssueCountW2]]+Merge7[[#This Row],[CommitCountW2]]</f>
        <v>1</v>
      </c>
      <c r="K141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11">
        <f>SUM(Merge7[[#This Row],[PRCount_W1]:[CommitCount_W1]])</f>
        <v>0</v>
      </c>
      <c r="M1411">
        <f>SUM(Merge7[[#This Row],[PRCountW2]:[CommitCountW2]])</f>
        <v>1</v>
      </c>
    </row>
    <row r="1412" spans="1:13" x14ac:dyDescent="0.35">
      <c r="A1412" t="s">
        <v>3197</v>
      </c>
      <c r="F1412">
        <v>1</v>
      </c>
      <c r="H1412">
        <v>0</v>
      </c>
      <c r="I1412">
        <f>3*Merge7[[#This Row],[PRCount_W1]]+Merge7[[#This Row],[IssueCount_W1]]+Merge7[[#This Row],[CommitCount_W1]]</f>
        <v>0</v>
      </c>
      <c r="J1412">
        <f>3*Merge7[[#This Row],[PRCountW2]]+Merge7[[#This Row],[IssueCountW2]]+Merge7[[#This Row],[CommitCountW2]]</f>
        <v>1</v>
      </c>
      <c r="K141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12">
        <f>SUM(Merge7[[#This Row],[PRCount_W1]:[CommitCount_W1]])</f>
        <v>0</v>
      </c>
      <c r="M1412">
        <f>SUM(Merge7[[#This Row],[PRCountW2]:[CommitCountW2]])</f>
        <v>1</v>
      </c>
    </row>
    <row r="1413" spans="1:13" x14ac:dyDescent="0.35">
      <c r="A1413" t="s">
        <v>3198</v>
      </c>
      <c r="F1413">
        <v>1</v>
      </c>
      <c r="H1413">
        <v>0</v>
      </c>
      <c r="I1413">
        <f>3*Merge7[[#This Row],[PRCount_W1]]+Merge7[[#This Row],[IssueCount_W1]]+Merge7[[#This Row],[CommitCount_W1]]</f>
        <v>0</v>
      </c>
      <c r="J1413">
        <f>3*Merge7[[#This Row],[PRCountW2]]+Merge7[[#This Row],[IssueCountW2]]+Merge7[[#This Row],[CommitCountW2]]</f>
        <v>1</v>
      </c>
      <c r="K141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13">
        <f>SUM(Merge7[[#This Row],[PRCount_W1]:[CommitCount_W1]])</f>
        <v>0</v>
      </c>
      <c r="M1413">
        <f>SUM(Merge7[[#This Row],[PRCountW2]:[CommitCountW2]])</f>
        <v>1</v>
      </c>
    </row>
    <row r="1414" spans="1:13" x14ac:dyDescent="0.35">
      <c r="A1414" t="s">
        <v>3199</v>
      </c>
      <c r="F1414">
        <v>1</v>
      </c>
      <c r="H1414">
        <v>0</v>
      </c>
      <c r="I1414">
        <f>3*Merge7[[#This Row],[PRCount_W1]]+Merge7[[#This Row],[IssueCount_W1]]+Merge7[[#This Row],[CommitCount_W1]]</f>
        <v>0</v>
      </c>
      <c r="J1414">
        <f>3*Merge7[[#This Row],[PRCountW2]]+Merge7[[#This Row],[IssueCountW2]]+Merge7[[#This Row],[CommitCountW2]]</f>
        <v>1</v>
      </c>
      <c r="K141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14">
        <f>SUM(Merge7[[#This Row],[PRCount_W1]:[CommitCount_W1]])</f>
        <v>0</v>
      </c>
      <c r="M1414">
        <f>SUM(Merge7[[#This Row],[PRCountW2]:[CommitCountW2]])</f>
        <v>1</v>
      </c>
    </row>
    <row r="1415" spans="1:13" x14ac:dyDescent="0.35">
      <c r="A1415" t="s">
        <v>3200</v>
      </c>
      <c r="F1415">
        <v>1</v>
      </c>
      <c r="H1415">
        <v>0</v>
      </c>
      <c r="I1415">
        <f>3*Merge7[[#This Row],[PRCount_W1]]+Merge7[[#This Row],[IssueCount_W1]]+Merge7[[#This Row],[CommitCount_W1]]</f>
        <v>0</v>
      </c>
      <c r="J1415">
        <f>3*Merge7[[#This Row],[PRCountW2]]+Merge7[[#This Row],[IssueCountW2]]+Merge7[[#This Row],[CommitCountW2]]</f>
        <v>1</v>
      </c>
      <c r="K141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15">
        <f>SUM(Merge7[[#This Row],[PRCount_W1]:[CommitCount_W1]])</f>
        <v>0</v>
      </c>
      <c r="M1415">
        <f>SUM(Merge7[[#This Row],[PRCountW2]:[CommitCountW2]])</f>
        <v>1</v>
      </c>
    </row>
    <row r="1416" spans="1:13" x14ac:dyDescent="0.35">
      <c r="A1416" t="s">
        <v>3201</v>
      </c>
      <c r="F1416">
        <v>1</v>
      </c>
      <c r="H1416">
        <v>0</v>
      </c>
      <c r="I1416">
        <f>3*Merge7[[#This Row],[PRCount_W1]]+Merge7[[#This Row],[IssueCount_W1]]+Merge7[[#This Row],[CommitCount_W1]]</f>
        <v>0</v>
      </c>
      <c r="J1416">
        <f>3*Merge7[[#This Row],[PRCountW2]]+Merge7[[#This Row],[IssueCountW2]]+Merge7[[#This Row],[CommitCountW2]]</f>
        <v>1</v>
      </c>
      <c r="K141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16">
        <f>SUM(Merge7[[#This Row],[PRCount_W1]:[CommitCount_W1]])</f>
        <v>0</v>
      </c>
      <c r="M1416">
        <f>SUM(Merge7[[#This Row],[PRCountW2]:[CommitCountW2]])</f>
        <v>1</v>
      </c>
    </row>
    <row r="1417" spans="1:13" x14ac:dyDescent="0.35">
      <c r="A1417" t="s">
        <v>3202</v>
      </c>
      <c r="F1417">
        <v>1</v>
      </c>
      <c r="H1417">
        <v>0</v>
      </c>
      <c r="I1417">
        <f>3*Merge7[[#This Row],[PRCount_W1]]+Merge7[[#This Row],[IssueCount_W1]]+Merge7[[#This Row],[CommitCount_W1]]</f>
        <v>0</v>
      </c>
      <c r="J1417">
        <f>3*Merge7[[#This Row],[PRCountW2]]+Merge7[[#This Row],[IssueCountW2]]+Merge7[[#This Row],[CommitCountW2]]</f>
        <v>1</v>
      </c>
      <c r="K141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17">
        <f>SUM(Merge7[[#This Row],[PRCount_W1]:[CommitCount_W1]])</f>
        <v>0</v>
      </c>
      <c r="M1417">
        <f>SUM(Merge7[[#This Row],[PRCountW2]:[CommitCountW2]])</f>
        <v>1</v>
      </c>
    </row>
    <row r="1418" spans="1:13" x14ac:dyDescent="0.35">
      <c r="A1418" t="s">
        <v>3203</v>
      </c>
      <c r="F1418">
        <v>1</v>
      </c>
      <c r="H1418">
        <v>0</v>
      </c>
      <c r="I1418">
        <f>3*Merge7[[#This Row],[PRCount_W1]]+Merge7[[#This Row],[IssueCount_W1]]+Merge7[[#This Row],[CommitCount_W1]]</f>
        <v>0</v>
      </c>
      <c r="J1418">
        <f>3*Merge7[[#This Row],[PRCountW2]]+Merge7[[#This Row],[IssueCountW2]]+Merge7[[#This Row],[CommitCountW2]]</f>
        <v>1</v>
      </c>
      <c r="K141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18">
        <f>SUM(Merge7[[#This Row],[PRCount_W1]:[CommitCount_W1]])</f>
        <v>0</v>
      </c>
      <c r="M1418">
        <f>SUM(Merge7[[#This Row],[PRCountW2]:[CommitCountW2]])</f>
        <v>1</v>
      </c>
    </row>
    <row r="1419" spans="1:13" x14ac:dyDescent="0.35">
      <c r="A1419" t="s">
        <v>3204</v>
      </c>
      <c r="F1419">
        <v>1</v>
      </c>
      <c r="H1419">
        <v>0</v>
      </c>
      <c r="I1419">
        <f>3*Merge7[[#This Row],[PRCount_W1]]+Merge7[[#This Row],[IssueCount_W1]]+Merge7[[#This Row],[CommitCount_W1]]</f>
        <v>0</v>
      </c>
      <c r="J1419">
        <f>3*Merge7[[#This Row],[PRCountW2]]+Merge7[[#This Row],[IssueCountW2]]+Merge7[[#This Row],[CommitCountW2]]</f>
        <v>1</v>
      </c>
      <c r="K141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19">
        <f>SUM(Merge7[[#This Row],[PRCount_W1]:[CommitCount_W1]])</f>
        <v>0</v>
      </c>
      <c r="M1419">
        <f>SUM(Merge7[[#This Row],[PRCountW2]:[CommitCountW2]])</f>
        <v>1</v>
      </c>
    </row>
    <row r="1420" spans="1:13" x14ac:dyDescent="0.35">
      <c r="A1420" t="s">
        <v>3205</v>
      </c>
      <c r="F1420">
        <v>1</v>
      </c>
      <c r="H1420">
        <v>0</v>
      </c>
      <c r="I1420">
        <f>3*Merge7[[#This Row],[PRCount_W1]]+Merge7[[#This Row],[IssueCount_W1]]+Merge7[[#This Row],[CommitCount_W1]]</f>
        <v>0</v>
      </c>
      <c r="J1420">
        <f>3*Merge7[[#This Row],[PRCountW2]]+Merge7[[#This Row],[IssueCountW2]]+Merge7[[#This Row],[CommitCountW2]]</f>
        <v>1</v>
      </c>
      <c r="K142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20">
        <f>SUM(Merge7[[#This Row],[PRCount_W1]:[CommitCount_W1]])</f>
        <v>0</v>
      </c>
      <c r="M1420">
        <f>SUM(Merge7[[#This Row],[PRCountW2]:[CommitCountW2]])</f>
        <v>1</v>
      </c>
    </row>
    <row r="1421" spans="1:13" x14ac:dyDescent="0.35">
      <c r="A1421" t="s">
        <v>3207</v>
      </c>
      <c r="F1421">
        <v>1</v>
      </c>
      <c r="H1421">
        <v>0</v>
      </c>
      <c r="I1421">
        <f>3*Merge7[[#This Row],[PRCount_W1]]+Merge7[[#This Row],[IssueCount_W1]]+Merge7[[#This Row],[CommitCount_W1]]</f>
        <v>0</v>
      </c>
      <c r="J1421">
        <f>3*Merge7[[#This Row],[PRCountW2]]+Merge7[[#This Row],[IssueCountW2]]+Merge7[[#This Row],[CommitCountW2]]</f>
        <v>1</v>
      </c>
      <c r="K142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21">
        <f>SUM(Merge7[[#This Row],[PRCount_W1]:[CommitCount_W1]])</f>
        <v>0</v>
      </c>
      <c r="M1421">
        <f>SUM(Merge7[[#This Row],[PRCountW2]:[CommitCountW2]])</f>
        <v>1</v>
      </c>
    </row>
    <row r="1422" spans="1:13" x14ac:dyDescent="0.35">
      <c r="A1422" t="s">
        <v>3208</v>
      </c>
      <c r="F1422">
        <v>1</v>
      </c>
      <c r="H1422">
        <v>0</v>
      </c>
      <c r="I1422">
        <f>3*Merge7[[#This Row],[PRCount_W1]]+Merge7[[#This Row],[IssueCount_W1]]+Merge7[[#This Row],[CommitCount_W1]]</f>
        <v>0</v>
      </c>
      <c r="J1422">
        <f>3*Merge7[[#This Row],[PRCountW2]]+Merge7[[#This Row],[IssueCountW2]]+Merge7[[#This Row],[CommitCountW2]]</f>
        <v>1</v>
      </c>
      <c r="K142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22">
        <f>SUM(Merge7[[#This Row],[PRCount_W1]:[CommitCount_W1]])</f>
        <v>0</v>
      </c>
      <c r="M1422">
        <f>SUM(Merge7[[#This Row],[PRCountW2]:[CommitCountW2]])</f>
        <v>1</v>
      </c>
    </row>
    <row r="1423" spans="1:13" x14ac:dyDescent="0.35">
      <c r="A1423" t="s">
        <v>3209</v>
      </c>
      <c r="F1423">
        <v>1</v>
      </c>
      <c r="H1423">
        <v>0</v>
      </c>
      <c r="I1423">
        <f>3*Merge7[[#This Row],[PRCount_W1]]+Merge7[[#This Row],[IssueCount_W1]]+Merge7[[#This Row],[CommitCount_W1]]</f>
        <v>0</v>
      </c>
      <c r="J1423">
        <f>3*Merge7[[#This Row],[PRCountW2]]+Merge7[[#This Row],[IssueCountW2]]+Merge7[[#This Row],[CommitCountW2]]</f>
        <v>1</v>
      </c>
      <c r="K142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23">
        <f>SUM(Merge7[[#This Row],[PRCount_W1]:[CommitCount_W1]])</f>
        <v>0</v>
      </c>
      <c r="M1423">
        <f>SUM(Merge7[[#This Row],[PRCountW2]:[CommitCountW2]])</f>
        <v>1</v>
      </c>
    </row>
    <row r="1424" spans="1:13" x14ac:dyDescent="0.35">
      <c r="A1424" t="s">
        <v>3210</v>
      </c>
      <c r="F1424">
        <v>1</v>
      </c>
      <c r="H1424">
        <v>0</v>
      </c>
      <c r="I1424">
        <f>3*Merge7[[#This Row],[PRCount_W1]]+Merge7[[#This Row],[IssueCount_W1]]+Merge7[[#This Row],[CommitCount_W1]]</f>
        <v>0</v>
      </c>
      <c r="J1424">
        <f>3*Merge7[[#This Row],[PRCountW2]]+Merge7[[#This Row],[IssueCountW2]]+Merge7[[#This Row],[CommitCountW2]]</f>
        <v>1</v>
      </c>
      <c r="K142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24">
        <f>SUM(Merge7[[#This Row],[PRCount_W1]:[CommitCount_W1]])</f>
        <v>0</v>
      </c>
      <c r="M1424">
        <f>SUM(Merge7[[#This Row],[PRCountW2]:[CommitCountW2]])</f>
        <v>1</v>
      </c>
    </row>
    <row r="1425" spans="1:13" x14ac:dyDescent="0.35">
      <c r="A1425" t="s">
        <v>3211</v>
      </c>
      <c r="F1425">
        <v>1</v>
      </c>
      <c r="H1425">
        <v>0</v>
      </c>
      <c r="I1425">
        <f>3*Merge7[[#This Row],[PRCount_W1]]+Merge7[[#This Row],[IssueCount_W1]]+Merge7[[#This Row],[CommitCount_W1]]</f>
        <v>0</v>
      </c>
      <c r="J1425">
        <f>3*Merge7[[#This Row],[PRCountW2]]+Merge7[[#This Row],[IssueCountW2]]+Merge7[[#This Row],[CommitCountW2]]</f>
        <v>1</v>
      </c>
      <c r="K142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25">
        <f>SUM(Merge7[[#This Row],[PRCount_W1]:[CommitCount_W1]])</f>
        <v>0</v>
      </c>
      <c r="M1425">
        <f>SUM(Merge7[[#This Row],[PRCountW2]:[CommitCountW2]])</f>
        <v>1</v>
      </c>
    </row>
    <row r="1426" spans="1:13" x14ac:dyDescent="0.35">
      <c r="A1426" t="s">
        <v>3212</v>
      </c>
      <c r="F1426">
        <v>1</v>
      </c>
      <c r="H1426">
        <v>1</v>
      </c>
      <c r="I1426">
        <f>3*Merge7[[#This Row],[PRCount_W1]]+Merge7[[#This Row],[IssueCount_W1]]+Merge7[[#This Row],[CommitCount_W1]]</f>
        <v>0</v>
      </c>
      <c r="J1426">
        <f>3*Merge7[[#This Row],[PRCountW2]]+Merge7[[#This Row],[IssueCountW2]]+Merge7[[#This Row],[CommitCountW2]]</f>
        <v>1</v>
      </c>
      <c r="K142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1426">
        <f>SUM(Merge7[[#This Row],[PRCount_W1]:[CommitCount_W1]])</f>
        <v>0</v>
      </c>
      <c r="M1426">
        <f>SUM(Merge7[[#This Row],[PRCountW2]:[CommitCountW2]])</f>
        <v>1</v>
      </c>
    </row>
    <row r="1427" spans="1:13" x14ac:dyDescent="0.35">
      <c r="A1427" t="s">
        <v>3213</v>
      </c>
      <c r="F1427">
        <v>1</v>
      </c>
      <c r="H1427">
        <v>0</v>
      </c>
      <c r="I1427">
        <f>3*Merge7[[#This Row],[PRCount_W1]]+Merge7[[#This Row],[IssueCount_W1]]+Merge7[[#This Row],[CommitCount_W1]]</f>
        <v>0</v>
      </c>
      <c r="J1427">
        <f>3*Merge7[[#This Row],[PRCountW2]]+Merge7[[#This Row],[IssueCountW2]]+Merge7[[#This Row],[CommitCountW2]]</f>
        <v>1</v>
      </c>
      <c r="K142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27">
        <f>SUM(Merge7[[#This Row],[PRCount_W1]:[CommitCount_W1]])</f>
        <v>0</v>
      </c>
      <c r="M1427">
        <f>SUM(Merge7[[#This Row],[PRCountW2]:[CommitCountW2]])</f>
        <v>1</v>
      </c>
    </row>
    <row r="1428" spans="1:13" x14ac:dyDescent="0.35">
      <c r="A1428" t="s">
        <v>3214</v>
      </c>
      <c r="F1428">
        <v>1</v>
      </c>
      <c r="H1428">
        <v>0</v>
      </c>
      <c r="I1428">
        <f>3*Merge7[[#This Row],[PRCount_W1]]+Merge7[[#This Row],[IssueCount_W1]]+Merge7[[#This Row],[CommitCount_W1]]</f>
        <v>0</v>
      </c>
      <c r="J1428">
        <f>3*Merge7[[#This Row],[PRCountW2]]+Merge7[[#This Row],[IssueCountW2]]+Merge7[[#This Row],[CommitCountW2]]</f>
        <v>1</v>
      </c>
      <c r="K142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28">
        <f>SUM(Merge7[[#This Row],[PRCount_W1]:[CommitCount_W1]])</f>
        <v>0</v>
      </c>
      <c r="M1428">
        <f>SUM(Merge7[[#This Row],[PRCountW2]:[CommitCountW2]])</f>
        <v>1</v>
      </c>
    </row>
    <row r="1429" spans="1:13" x14ac:dyDescent="0.35">
      <c r="A1429" t="s">
        <v>3215</v>
      </c>
      <c r="F1429">
        <v>1</v>
      </c>
      <c r="H1429">
        <v>0</v>
      </c>
      <c r="I1429">
        <f>3*Merge7[[#This Row],[PRCount_W1]]+Merge7[[#This Row],[IssueCount_W1]]+Merge7[[#This Row],[CommitCount_W1]]</f>
        <v>0</v>
      </c>
      <c r="J1429">
        <f>3*Merge7[[#This Row],[PRCountW2]]+Merge7[[#This Row],[IssueCountW2]]+Merge7[[#This Row],[CommitCountW2]]</f>
        <v>1</v>
      </c>
      <c r="K142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29">
        <f>SUM(Merge7[[#This Row],[PRCount_W1]:[CommitCount_W1]])</f>
        <v>0</v>
      </c>
      <c r="M1429">
        <f>SUM(Merge7[[#This Row],[PRCountW2]:[CommitCountW2]])</f>
        <v>1</v>
      </c>
    </row>
    <row r="1430" spans="1:13" x14ac:dyDescent="0.35">
      <c r="A1430" t="s">
        <v>3216</v>
      </c>
      <c r="F1430">
        <v>1</v>
      </c>
      <c r="H1430">
        <v>0</v>
      </c>
      <c r="I1430">
        <f>3*Merge7[[#This Row],[PRCount_W1]]+Merge7[[#This Row],[IssueCount_W1]]+Merge7[[#This Row],[CommitCount_W1]]</f>
        <v>0</v>
      </c>
      <c r="J1430">
        <f>3*Merge7[[#This Row],[PRCountW2]]+Merge7[[#This Row],[IssueCountW2]]+Merge7[[#This Row],[CommitCountW2]]</f>
        <v>1</v>
      </c>
      <c r="K143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30">
        <f>SUM(Merge7[[#This Row],[PRCount_W1]:[CommitCount_W1]])</f>
        <v>0</v>
      </c>
      <c r="M1430">
        <f>SUM(Merge7[[#This Row],[PRCountW2]:[CommitCountW2]])</f>
        <v>1</v>
      </c>
    </row>
    <row r="1431" spans="1:13" x14ac:dyDescent="0.35">
      <c r="A1431" t="s">
        <v>3217</v>
      </c>
      <c r="F1431">
        <v>1</v>
      </c>
      <c r="H1431">
        <v>0</v>
      </c>
      <c r="I1431">
        <f>3*Merge7[[#This Row],[PRCount_W1]]+Merge7[[#This Row],[IssueCount_W1]]+Merge7[[#This Row],[CommitCount_W1]]</f>
        <v>0</v>
      </c>
      <c r="J1431">
        <f>3*Merge7[[#This Row],[PRCountW2]]+Merge7[[#This Row],[IssueCountW2]]+Merge7[[#This Row],[CommitCountW2]]</f>
        <v>1</v>
      </c>
      <c r="K143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31">
        <f>SUM(Merge7[[#This Row],[PRCount_W1]:[CommitCount_W1]])</f>
        <v>0</v>
      </c>
      <c r="M1431">
        <f>SUM(Merge7[[#This Row],[PRCountW2]:[CommitCountW2]])</f>
        <v>1</v>
      </c>
    </row>
    <row r="1432" spans="1:13" x14ac:dyDescent="0.35">
      <c r="A1432" t="s">
        <v>3218</v>
      </c>
      <c r="F1432">
        <v>1</v>
      </c>
      <c r="H1432">
        <v>0</v>
      </c>
      <c r="I1432">
        <f>3*Merge7[[#This Row],[PRCount_W1]]+Merge7[[#This Row],[IssueCount_W1]]+Merge7[[#This Row],[CommitCount_W1]]</f>
        <v>0</v>
      </c>
      <c r="J1432">
        <f>3*Merge7[[#This Row],[PRCountW2]]+Merge7[[#This Row],[IssueCountW2]]+Merge7[[#This Row],[CommitCountW2]]</f>
        <v>1</v>
      </c>
      <c r="K143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32">
        <f>SUM(Merge7[[#This Row],[PRCount_W1]:[CommitCount_W1]])</f>
        <v>0</v>
      </c>
      <c r="M1432">
        <f>SUM(Merge7[[#This Row],[PRCountW2]:[CommitCountW2]])</f>
        <v>1</v>
      </c>
    </row>
    <row r="1433" spans="1:13" x14ac:dyDescent="0.35">
      <c r="A1433" t="s">
        <v>3219</v>
      </c>
      <c r="F1433">
        <v>1</v>
      </c>
      <c r="H1433">
        <v>0</v>
      </c>
      <c r="I1433">
        <f>3*Merge7[[#This Row],[PRCount_W1]]+Merge7[[#This Row],[IssueCount_W1]]+Merge7[[#This Row],[CommitCount_W1]]</f>
        <v>0</v>
      </c>
      <c r="J1433">
        <f>3*Merge7[[#This Row],[PRCountW2]]+Merge7[[#This Row],[IssueCountW2]]+Merge7[[#This Row],[CommitCountW2]]</f>
        <v>1</v>
      </c>
      <c r="K143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33">
        <f>SUM(Merge7[[#This Row],[PRCount_W1]:[CommitCount_W1]])</f>
        <v>0</v>
      </c>
      <c r="M1433">
        <f>SUM(Merge7[[#This Row],[PRCountW2]:[CommitCountW2]])</f>
        <v>1</v>
      </c>
    </row>
    <row r="1434" spans="1:13" x14ac:dyDescent="0.35">
      <c r="A1434" t="s">
        <v>3220</v>
      </c>
      <c r="F1434">
        <v>1</v>
      </c>
      <c r="H1434">
        <v>0</v>
      </c>
      <c r="I1434">
        <f>3*Merge7[[#This Row],[PRCount_W1]]+Merge7[[#This Row],[IssueCount_W1]]+Merge7[[#This Row],[CommitCount_W1]]</f>
        <v>0</v>
      </c>
      <c r="J1434">
        <f>3*Merge7[[#This Row],[PRCountW2]]+Merge7[[#This Row],[IssueCountW2]]+Merge7[[#This Row],[CommitCountW2]]</f>
        <v>1</v>
      </c>
      <c r="K143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34">
        <f>SUM(Merge7[[#This Row],[PRCount_W1]:[CommitCount_W1]])</f>
        <v>0</v>
      </c>
      <c r="M1434">
        <f>SUM(Merge7[[#This Row],[PRCountW2]:[CommitCountW2]])</f>
        <v>1</v>
      </c>
    </row>
    <row r="1435" spans="1:13" x14ac:dyDescent="0.35">
      <c r="A1435" t="s">
        <v>3221</v>
      </c>
      <c r="F1435">
        <v>1</v>
      </c>
      <c r="H1435">
        <v>0</v>
      </c>
      <c r="I1435">
        <f>3*Merge7[[#This Row],[PRCount_W1]]+Merge7[[#This Row],[IssueCount_W1]]+Merge7[[#This Row],[CommitCount_W1]]</f>
        <v>0</v>
      </c>
      <c r="J1435">
        <f>3*Merge7[[#This Row],[PRCountW2]]+Merge7[[#This Row],[IssueCountW2]]+Merge7[[#This Row],[CommitCountW2]]</f>
        <v>1</v>
      </c>
      <c r="K143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35">
        <f>SUM(Merge7[[#This Row],[PRCount_W1]:[CommitCount_W1]])</f>
        <v>0</v>
      </c>
      <c r="M1435">
        <f>SUM(Merge7[[#This Row],[PRCountW2]:[CommitCountW2]])</f>
        <v>1</v>
      </c>
    </row>
    <row r="1436" spans="1:13" x14ac:dyDescent="0.35">
      <c r="A1436" t="s">
        <v>3222</v>
      </c>
      <c r="F1436">
        <v>1</v>
      </c>
      <c r="H1436">
        <v>0</v>
      </c>
      <c r="I1436">
        <f>3*Merge7[[#This Row],[PRCount_W1]]+Merge7[[#This Row],[IssueCount_W1]]+Merge7[[#This Row],[CommitCount_W1]]</f>
        <v>0</v>
      </c>
      <c r="J1436">
        <f>3*Merge7[[#This Row],[PRCountW2]]+Merge7[[#This Row],[IssueCountW2]]+Merge7[[#This Row],[CommitCountW2]]</f>
        <v>1</v>
      </c>
      <c r="K143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36">
        <f>SUM(Merge7[[#This Row],[PRCount_W1]:[CommitCount_W1]])</f>
        <v>0</v>
      </c>
      <c r="M1436">
        <f>SUM(Merge7[[#This Row],[PRCountW2]:[CommitCountW2]])</f>
        <v>1</v>
      </c>
    </row>
    <row r="1437" spans="1:13" x14ac:dyDescent="0.35">
      <c r="A1437" t="s">
        <v>3223</v>
      </c>
      <c r="F1437">
        <v>1</v>
      </c>
      <c r="H1437">
        <v>0</v>
      </c>
      <c r="I1437">
        <f>3*Merge7[[#This Row],[PRCount_W1]]+Merge7[[#This Row],[IssueCount_W1]]+Merge7[[#This Row],[CommitCount_W1]]</f>
        <v>0</v>
      </c>
      <c r="J1437">
        <f>3*Merge7[[#This Row],[PRCountW2]]+Merge7[[#This Row],[IssueCountW2]]+Merge7[[#This Row],[CommitCountW2]]</f>
        <v>1</v>
      </c>
      <c r="K143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37">
        <f>SUM(Merge7[[#This Row],[PRCount_W1]:[CommitCount_W1]])</f>
        <v>0</v>
      </c>
      <c r="M1437">
        <f>SUM(Merge7[[#This Row],[PRCountW2]:[CommitCountW2]])</f>
        <v>1</v>
      </c>
    </row>
    <row r="1438" spans="1:13" x14ac:dyDescent="0.35">
      <c r="A1438" t="s">
        <v>3224</v>
      </c>
      <c r="F1438">
        <v>1</v>
      </c>
      <c r="H1438">
        <v>0</v>
      </c>
      <c r="I1438">
        <f>3*Merge7[[#This Row],[PRCount_W1]]+Merge7[[#This Row],[IssueCount_W1]]+Merge7[[#This Row],[CommitCount_W1]]</f>
        <v>0</v>
      </c>
      <c r="J1438">
        <f>3*Merge7[[#This Row],[PRCountW2]]+Merge7[[#This Row],[IssueCountW2]]+Merge7[[#This Row],[CommitCountW2]]</f>
        <v>1</v>
      </c>
      <c r="K143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38">
        <f>SUM(Merge7[[#This Row],[PRCount_W1]:[CommitCount_W1]])</f>
        <v>0</v>
      </c>
      <c r="M1438">
        <f>SUM(Merge7[[#This Row],[PRCountW2]:[CommitCountW2]])</f>
        <v>1</v>
      </c>
    </row>
    <row r="1439" spans="1:13" x14ac:dyDescent="0.35">
      <c r="A1439" t="s">
        <v>3225</v>
      </c>
      <c r="F1439">
        <v>1</v>
      </c>
      <c r="H1439">
        <v>0</v>
      </c>
      <c r="I1439">
        <f>3*Merge7[[#This Row],[PRCount_W1]]+Merge7[[#This Row],[IssueCount_W1]]+Merge7[[#This Row],[CommitCount_W1]]</f>
        <v>0</v>
      </c>
      <c r="J1439">
        <f>3*Merge7[[#This Row],[PRCountW2]]+Merge7[[#This Row],[IssueCountW2]]+Merge7[[#This Row],[CommitCountW2]]</f>
        <v>1</v>
      </c>
      <c r="K143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39">
        <f>SUM(Merge7[[#This Row],[PRCount_W1]:[CommitCount_W1]])</f>
        <v>0</v>
      </c>
      <c r="M1439">
        <f>SUM(Merge7[[#This Row],[PRCountW2]:[CommitCountW2]])</f>
        <v>1</v>
      </c>
    </row>
    <row r="1440" spans="1:13" x14ac:dyDescent="0.35">
      <c r="A1440" t="s">
        <v>3226</v>
      </c>
      <c r="F1440">
        <v>1</v>
      </c>
      <c r="H1440">
        <v>0</v>
      </c>
      <c r="I1440">
        <f>3*Merge7[[#This Row],[PRCount_W1]]+Merge7[[#This Row],[IssueCount_W1]]+Merge7[[#This Row],[CommitCount_W1]]</f>
        <v>0</v>
      </c>
      <c r="J1440">
        <f>3*Merge7[[#This Row],[PRCountW2]]+Merge7[[#This Row],[IssueCountW2]]+Merge7[[#This Row],[CommitCountW2]]</f>
        <v>1</v>
      </c>
      <c r="K144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40">
        <f>SUM(Merge7[[#This Row],[PRCount_W1]:[CommitCount_W1]])</f>
        <v>0</v>
      </c>
      <c r="M1440">
        <f>SUM(Merge7[[#This Row],[PRCountW2]:[CommitCountW2]])</f>
        <v>1</v>
      </c>
    </row>
    <row r="1441" spans="1:13" x14ac:dyDescent="0.35">
      <c r="A1441" t="s">
        <v>3227</v>
      </c>
      <c r="F1441">
        <v>1</v>
      </c>
      <c r="H1441">
        <v>0</v>
      </c>
      <c r="I1441">
        <f>3*Merge7[[#This Row],[PRCount_W1]]+Merge7[[#This Row],[IssueCount_W1]]+Merge7[[#This Row],[CommitCount_W1]]</f>
        <v>0</v>
      </c>
      <c r="J1441">
        <f>3*Merge7[[#This Row],[PRCountW2]]+Merge7[[#This Row],[IssueCountW2]]+Merge7[[#This Row],[CommitCountW2]]</f>
        <v>1</v>
      </c>
      <c r="K144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41">
        <f>SUM(Merge7[[#This Row],[PRCount_W1]:[CommitCount_W1]])</f>
        <v>0</v>
      </c>
      <c r="M1441">
        <f>SUM(Merge7[[#This Row],[PRCountW2]:[CommitCountW2]])</f>
        <v>1</v>
      </c>
    </row>
    <row r="1442" spans="1:13" x14ac:dyDescent="0.35">
      <c r="A1442" t="s">
        <v>3228</v>
      </c>
      <c r="F1442">
        <v>1</v>
      </c>
      <c r="H1442">
        <v>0</v>
      </c>
      <c r="I1442">
        <f>3*Merge7[[#This Row],[PRCount_W1]]+Merge7[[#This Row],[IssueCount_W1]]+Merge7[[#This Row],[CommitCount_W1]]</f>
        <v>0</v>
      </c>
      <c r="J1442">
        <f>3*Merge7[[#This Row],[PRCountW2]]+Merge7[[#This Row],[IssueCountW2]]+Merge7[[#This Row],[CommitCountW2]]</f>
        <v>1</v>
      </c>
      <c r="K144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42">
        <f>SUM(Merge7[[#This Row],[PRCount_W1]:[CommitCount_W1]])</f>
        <v>0</v>
      </c>
      <c r="M1442">
        <f>SUM(Merge7[[#This Row],[PRCountW2]:[CommitCountW2]])</f>
        <v>1</v>
      </c>
    </row>
    <row r="1443" spans="1:13" x14ac:dyDescent="0.35">
      <c r="A1443" t="s">
        <v>3229</v>
      </c>
      <c r="F1443">
        <v>1</v>
      </c>
      <c r="H1443">
        <v>0</v>
      </c>
      <c r="I1443">
        <f>3*Merge7[[#This Row],[PRCount_W1]]+Merge7[[#This Row],[IssueCount_W1]]+Merge7[[#This Row],[CommitCount_W1]]</f>
        <v>0</v>
      </c>
      <c r="J1443">
        <f>3*Merge7[[#This Row],[PRCountW2]]+Merge7[[#This Row],[IssueCountW2]]+Merge7[[#This Row],[CommitCountW2]]</f>
        <v>1</v>
      </c>
      <c r="K144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43">
        <f>SUM(Merge7[[#This Row],[PRCount_W1]:[CommitCount_W1]])</f>
        <v>0</v>
      </c>
      <c r="M1443">
        <f>SUM(Merge7[[#This Row],[PRCountW2]:[CommitCountW2]])</f>
        <v>1</v>
      </c>
    </row>
    <row r="1444" spans="1:13" x14ac:dyDescent="0.35">
      <c r="A1444" t="s">
        <v>3230</v>
      </c>
      <c r="F1444">
        <v>1</v>
      </c>
      <c r="H1444">
        <v>0</v>
      </c>
      <c r="I1444">
        <f>3*Merge7[[#This Row],[PRCount_W1]]+Merge7[[#This Row],[IssueCount_W1]]+Merge7[[#This Row],[CommitCount_W1]]</f>
        <v>0</v>
      </c>
      <c r="J1444">
        <f>3*Merge7[[#This Row],[PRCountW2]]+Merge7[[#This Row],[IssueCountW2]]+Merge7[[#This Row],[CommitCountW2]]</f>
        <v>1</v>
      </c>
      <c r="K144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44">
        <f>SUM(Merge7[[#This Row],[PRCount_W1]:[CommitCount_W1]])</f>
        <v>0</v>
      </c>
      <c r="M1444">
        <f>SUM(Merge7[[#This Row],[PRCountW2]:[CommitCountW2]])</f>
        <v>1</v>
      </c>
    </row>
    <row r="1445" spans="1:13" x14ac:dyDescent="0.35">
      <c r="A1445" t="s">
        <v>3231</v>
      </c>
      <c r="F1445">
        <v>1</v>
      </c>
      <c r="H1445">
        <v>0</v>
      </c>
      <c r="I1445">
        <f>3*Merge7[[#This Row],[PRCount_W1]]+Merge7[[#This Row],[IssueCount_W1]]+Merge7[[#This Row],[CommitCount_W1]]</f>
        <v>0</v>
      </c>
      <c r="J1445">
        <f>3*Merge7[[#This Row],[PRCountW2]]+Merge7[[#This Row],[IssueCountW2]]+Merge7[[#This Row],[CommitCountW2]]</f>
        <v>1</v>
      </c>
      <c r="K144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45">
        <f>SUM(Merge7[[#This Row],[PRCount_W1]:[CommitCount_W1]])</f>
        <v>0</v>
      </c>
      <c r="M1445">
        <f>SUM(Merge7[[#This Row],[PRCountW2]:[CommitCountW2]])</f>
        <v>1</v>
      </c>
    </row>
    <row r="1446" spans="1:13" x14ac:dyDescent="0.35">
      <c r="A1446" t="s">
        <v>3232</v>
      </c>
      <c r="F1446">
        <v>1</v>
      </c>
      <c r="H1446">
        <v>0</v>
      </c>
      <c r="I1446">
        <f>3*Merge7[[#This Row],[PRCount_W1]]+Merge7[[#This Row],[IssueCount_W1]]+Merge7[[#This Row],[CommitCount_W1]]</f>
        <v>0</v>
      </c>
      <c r="J1446">
        <f>3*Merge7[[#This Row],[PRCountW2]]+Merge7[[#This Row],[IssueCountW2]]+Merge7[[#This Row],[CommitCountW2]]</f>
        <v>1</v>
      </c>
      <c r="K144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46">
        <f>SUM(Merge7[[#This Row],[PRCount_W1]:[CommitCount_W1]])</f>
        <v>0</v>
      </c>
      <c r="M1446">
        <f>SUM(Merge7[[#This Row],[PRCountW2]:[CommitCountW2]])</f>
        <v>1</v>
      </c>
    </row>
    <row r="1447" spans="1:13" x14ac:dyDescent="0.35">
      <c r="A1447" t="s">
        <v>3233</v>
      </c>
      <c r="F1447">
        <v>1</v>
      </c>
      <c r="H1447">
        <v>0</v>
      </c>
      <c r="I1447">
        <f>3*Merge7[[#This Row],[PRCount_W1]]+Merge7[[#This Row],[IssueCount_W1]]+Merge7[[#This Row],[CommitCount_W1]]</f>
        <v>0</v>
      </c>
      <c r="J1447">
        <f>3*Merge7[[#This Row],[PRCountW2]]+Merge7[[#This Row],[IssueCountW2]]+Merge7[[#This Row],[CommitCountW2]]</f>
        <v>1</v>
      </c>
      <c r="K144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47">
        <f>SUM(Merge7[[#This Row],[PRCount_W1]:[CommitCount_W1]])</f>
        <v>0</v>
      </c>
      <c r="M1447">
        <f>SUM(Merge7[[#This Row],[PRCountW2]:[CommitCountW2]])</f>
        <v>1</v>
      </c>
    </row>
    <row r="1448" spans="1:13" x14ac:dyDescent="0.35">
      <c r="A1448" t="s">
        <v>3234</v>
      </c>
      <c r="F1448">
        <v>1</v>
      </c>
      <c r="H1448">
        <v>0</v>
      </c>
      <c r="I1448">
        <f>3*Merge7[[#This Row],[PRCount_W1]]+Merge7[[#This Row],[IssueCount_W1]]+Merge7[[#This Row],[CommitCount_W1]]</f>
        <v>0</v>
      </c>
      <c r="J1448">
        <f>3*Merge7[[#This Row],[PRCountW2]]+Merge7[[#This Row],[IssueCountW2]]+Merge7[[#This Row],[CommitCountW2]]</f>
        <v>1</v>
      </c>
      <c r="K144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48">
        <f>SUM(Merge7[[#This Row],[PRCount_W1]:[CommitCount_W1]])</f>
        <v>0</v>
      </c>
      <c r="M1448">
        <f>SUM(Merge7[[#This Row],[PRCountW2]:[CommitCountW2]])</f>
        <v>1</v>
      </c>
    </row>
    <row r="1449" spans="1:13" x14ac:dyDescent="0.35">
      <c r="A1449" t="s">
        <v>3235</v>
      </c>
      <c r="F1449">
        <v>1</v>
      </c>
      <c r="H1449">
        <v>0</v>
      </c>
      <c r="I1449">
        <f>3*Merge7[[#This Row],[PRCount_W1]]+Merge7[[#This Row],[IssueCount_W1]]+Merge7[[#This Row],[CommitCount_W1]]</f>
        <v>0</v>
      </c>
      <c r="J1449">
        <f>3*Merge7[[#This Row],[PRCountW2]]+Merge7[[#This Row],[IssueCountW2]]+Merge7[[#This Row],[CommitCountW2]]</f>
        <v>1</v>
      </c>
      <c r="K144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49">
        <f>SUM(Merge7[[#This Row],[PRCount_W1]:[CommitCount_W1]])</f>
        <v>0</v>
      </c>
      <c r="M1449">
        <f>SUM(Merge7[[#This Row],[PRCountW2]:[CommitCountW2]])</f>
        <v>1</v>
      </c>
    </row>
    <row r="1450" spans="1:13" x14ac:dyDescent="0.35">
      <c r="A1450" t="s">
        <v>3236</v>
      </c>
      <c r="F1450">
        <v>1</v>
      </c>
      <c r="H1450">
        <v>0</v>
      </c>
      <c r="I1450">
        <f>3*Merge7[[#This Row],[PRCount_W1]]+Merge7[[#This Row],[IssueCount_W1]]+Merge7[[#This Row],[CommitCount_W1]]</f>
        <v>0</v>
      </c>
      <c r="J1450">
        <f>3*Merge7[[#This Row],[PRCountW2]]+Merge7[[#This Row],[IssueCountW2]]+Merge7[[#This Row],[CommitCountW2]]</f>
        <v>1</v>
      </c>
      <c r="K145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50">
        <f>SUM(Merge7[[#This Row],[PRCount_W1]:[CommitCount_W1]])</f>
        <v>0</v>
      </c>
      <c r="M1450">
        <f>SUM(Merge7[[#This Row],[PRCountW2]:[CommitCountW2]])</f>
        <v>1</v>
      </c>
    </row>
    <row r="1451" spans="1:13" x14ac:dyDescent="0.35">
      <c r="A1451" t="s">
        <v>3237</v>
      </c>
      <c r="F1451">
        <v>1</v>
      </c>
      <c r="H1451">
        <v>0</v>
      </c>
      <c r="I1451">
        <f>3*Merge7[[#This Row],[PRCount_W1]]+Merge7[[#This Row],[IssueCount_W1]]+Merge7[[#This Row],[CommitCount_W1]]</f>
        <v>0</v>
      </c>
      <c r="J1451">
        <f>3*Merge7[[#This Row],[PRCountW2]]+Merge7[[#This Row],[IssueCountW2]]+Merge7[[#This Row],[CommitCountW2]]</f>
        <v>1</v>
      </c>
      <c r="K145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51">
        <f>SUM(Merge7[[#This Row],[PRCount_W1]:[CommitCount_W1]])</f>
        <v>0</v>
      </c>
      <c r="M1451">
        <f>SUM(Merge7[[#This Row],[PRCountW2]:[CommitCountW2]])</f>
        <v>1</v>
      </c>
    </row>
    <row r="1452" spans="1:13" x14ac:dyDescent="0.35">
      <c r="A1452" t="s">
        <v>3238</v>
      </c>
      <c r="F1452">
        <v>1</v>
      </c>
      <c r="H1452">
        <v>0</v>
      </c>
      <c r="I1452">
        <f>3*Merge7[[#This Row],[PRCount_W1]]+Merge7[[#This Row],[IssueCount_W1]]+Merge7[[#This Row],[CommitCount_W1]]</f>
        <v>0</v>
      </c>
      <c r="J1452">
        <f>3*Merge7[[#This Row],[PRCountW2]]+Merge7[[#This Row],[IssueCountW2]]+Merge7[[#This Row],[CommitCountW2]]</f>
        <v>1</v>
      </c>
      <c r="K145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52">
        <f>SUM(Merge7[[#This Row],[PRCount_W1]:[CommitCount_W1]])</f>
        <v>0</v>
      </c>
      <c r="M1452">
        <f>SUM(Merge7[[#This Row],[PRCountW2]:[CommitCountW2]])</f>
        <v>1</v>
      </c>
    </row>
    <row r="1453" spans="1:13" x14ac:dyDescent="0.35">
      <c r="A1453" t="s">
        <v>3239</v>
      </c>
      <c r="F1453">
        <v>1</v>
      </c>
      <c r="H1453">
        <v>1</v>
      </c>
      <c r="I1453">
        <f>3*Merge7[[#This Row],[PRCount_W1]]+Merge7[[#This Row],[IssueCount_W1]]+Merge7[[#This Row],[CommitCount_W1]]</f>
        <v>0</v>
      </c>
      <c r="J1453">
        <f>3*Merge7[[#This Row],[PRCountW2]]+Merge7[[#This Row],[IssueCountW2]]+Merge7[[#This Row],[CommitCountW2]]</f>
        <v>1</v>
      </c>
      <c r="K145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1453">
        <f>SUM(Merge7[[#This Row],[PRCount_W1]:[CommitCount_W1]])</f>
        <v>0</v>
      </c>
      <c r="M1453">
        <f>SUM(Merge7[[#This Row],[PRCountW2]:[CommitCountW2]])</f>
        <v>1</v>
      </c>
    </row>
    <row r="1454" spans="1:13" x14ac:dyDescent="0.35">
      <c r="A1454" t="s">
        <v>3240</v>
      </c>
      <c r="F1454">
        <v>1</v>
      </c>
      <c r="H1454">
        <v>0</v>
      </c>
      <c r="I1454">
        <f>3*Merge7[[#This Row],[PRCount_W1]]+Merge7[[#This Row],[IssueCount_W1]]+Merge7[[#This Row],[CommitCount_W1]]</f>
        <v>0</v>
      </c>
      <c r="J1454">
        <f>3*Merge7[[#This Row],[PRCountW2]]+Merge7[[#This Row],[IssueCountW2]]+Merge7[[#This Row],[CommitCountW2]]</f>
        <v>1</v>
      </c>
      <c r="K145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54">
        <f>SUM(Merge7[[#This Row],[PRCount_W1]:[CommitCount_W1]])</f>
        <v>0</v>
      </c>
      <c r="M1454">
        <f>SUM(Merge7[[#This Row],[PRCountW2]:[CommitCountW2]])</f>
        <v>1</v>
      </c>
    </row>
    <row r="1455" spans="1:13" x14ac:dyDescent="0.35">
      <c r="A1455" t="s">
        <v>3241</v>
      </c>
      <c r="F1455">
        <v>1</v>
      </c>
      <c r="H1455">
        <v>0</v>
      </c>
      <c r="I1455">
        <f>3*Merge7[[#This Row],[PRCount_W1]]+Merge7[[#This Row],[IssueCount_W1]]+Merge7[[#This Row],[CommitCount_W1]]</f>
        <v>0</v>
      </c>
      <c r="J1455">
        <f>3*Merge7[[#This Row],[PRCountW2]]+Merge7[[#This Row],[IssueCountW2]]+Merge7[[#This Row],[CommitCountW2]]</f>
        <v>1</v>
      </c>
      <c r="K145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55">
        <f>SUM(Merge7[[#This Row],[PRCount_W1]:[CommitCount_W1]])</f>
        <v>0</v>
      </c>
      <c r="M1455">
        <f>SUM(Merge7[[#This Row],[PRCountW2]:[CommitCountW2]])</f>
        <v>1</v>
      </c>
    </row>
    <row r="1456" spans="1:13" x14ac:dyDescent="0.35">
      <c r="A1456" t="s">
        <v>3242</v>
      </c>
      <c r="F1456">
        <v>1</v>
      </c>
      <c r="H1456">
        <v>0</v>
      </c>
      <c r="I1456">
        <f>3*Merge7[[#This Row],[PRCount_W1]]+Merge7[[#This Row],[IssueCount_W1]]+Merge7[[#This Row],[CommitCount_W1]]</f>
        <v>0</v>
      </c>
      <c r="J1456">
        <f>3*Merge7[[#This Row],[PRCountW2]]+Merge7[[#This Row],[IssueCountW2]]+Merge7[[#This Row],[CommitCountW2]]</f>
        <v>1</v>
      </c>
      <c r="K145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56">
        <f>SUM(Merge7[[#This Row],[PRCount_W1]:[CommitCount_W1]])</f>
        <v>0</v>
      </c>
      <c r="M1456">
        <f>SUM(Merge7[[#This Row],[PRCountW2]:[CommitCountW2]])</f>
        <v>1</v>
      </c>
    </row>
    <row r="1457" spans="1:13" x14ac:dyDescent="0.35">
      <c r="A1457" t="s">
        <v>3243</v>
      </c>
      <c r="F1457">
        <v>1</v>
      </c>
      <c r="H1457">
        <v>0</v>
      </c>
      <c r="I1457">
        <f>3*Merge7[[#This Row],[PRCount_W1]]+Merge7[[#This Row],[IssueCount_W1]]+Merge7[[#This Row],[CommitCount_W1]]</f>
        <v>0</v>
      </c>
      <c r="J1457">
        <f>3*Merge7[[#This Row],[PRCountW2]]+Merge7[[#This Row],[IssueCountW2]]+Merge7[[#This Row],[CommitCountW2]]</f>
        <v>1</v>
      </c>
      <c r="K145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57">
        <f>SUM(Merge7[[#This Row],[PRCount_W1]:[CommitCount_W1]])</f>
        <v>0</v>
      </c>
      <c r="M1457">
        <f>SUM(Merge7[[#This Row],[PRCountW2]:[CommitCountW2]])</f>
        <v>1</v>
      </c>
    </row>
    <row r="1458" spans="1:13" x14ac:dyDescent="0.35">
      <c r="A1458" t="s">
        <v>3244</v>
      </c>
      <c r="F1458">
        <v>1</v>
      </c>
      <c r="H1458">
        <v>0</v>
      </c>
      <c r="I1458">
        <f>3*Merge7[[#This Row],[PRCount_W1]]+Merge7[[#This Row],[IssueCount_W1]]+Merge7[[#This Row],[CommitCount_W1]]</f>
        <v>0</v>
      </c>
      <c r="J1458">
        <f>3*Merge7[[#This Row],[PRCountW2]]+Merge7[[#This Row],[IssueCountW2]]+Merge7[[#This Row],[CommitCountW2]]</f>
        <v>1</v>
      </c>
      <c r="K145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58">
        <f>SUM(Merge7[[#This Row],[PRCount_W1]:[CommitCount_W1]])</f>
        <v>0</v>
      </c>
      <c r="M1458">
        <f>SUM(Merge7[[#This Row],[PRCountW2]:[CommitCountW2]])</f>
        <v>1</v>
      </c>
    </row>
    <row r="1459" spans="1:13" x14ac:dyDescent="0.35">
      <c r="A1459" t="s">
        <v>3245</v>
      </c>
      <c r="F1459">
        <v>1</v>
      </c>
      <c r="H1459">
        <v>0</v>
      </c>
      <c r="I1459">
        <f>3*Merge7[[#This Row],[PRCount_W1]]+Merge7[[#This Row],[IssueCount_W1]]+Merge7[[#This Row],[CommitCount_W1]]</f>
        <v>0</v>
      </c>
      <c r="J1459">
        <f>3*Merge7[[#This Row],[PRCountW2]]+Merge7[[#This Row],[IssueCountW2]]+Merge7[[#This Row],[CommitCountW2]]</f>
        <v>1</v>
      </c>
      <c r="K145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59">
        <f>SUM(Merge7[[#This Row],[PRCount_W1]:[CommitCount_W1]])</f>
        <v>0</v>
      </c>
      <c r="M1459">
        <f>SUM(Merge7[[#This Row],[PRCountW2]:[CommitCountW2]])</f>
        <v>1</v>
      </c>
    </row>
    <row r="1460" spans="1:13" x14ac:dyDescent="0.35">
      <c r="A1460" t="s">
        <v>3246</v>
      </c>
      <c r="F1460">
        <v>1</v>
      </c>
      <c r="H1460">
        <v>0</v>
      </c>
      <c r="I1460">
        <f>3*Merge7[[#This Row],[PRCount_W1]]+Merge7[[#This Row],[IssueCount_W1]]+Merge7[[#This Row],[CommitCount_W1]]</f>
        <v>0</v>
      </c>
      <c r="J1460">
        <f>3*Merge7[[#This Row],[PRCountW2]]+Merge7[[#This Row],[IssueCountW2]]+Merge7[[#This Row],[CommitCountW2]]</f>
        <v>1</v>
      </c>
      <c r="K146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60">
        <f>SUM(Merge7[[#This Row],[PRCount_W1]:[CommitCount_W1]])</f>
        <v>0</v>
      </c>
      <c r="M1460">
        <f>SUM(Merge7[[#This Row],[PRCountW2]:[CommitCountW2]])</f>
        <v>1</v>
      </c>
    </row>
    <row r="1461" spans="1:13" x14ac:dyDescent="0.35">
      <c r="A1461" t="s">
        <v>3247</v>
      </c>
      <c r="F1461">
        <v>1</v>
      </c>
      <c r="H1461">
        <v>0</v>
      </c>
      <c r="I1461">
        <f>3*Merge7[[#This Row],[PRCount_W1]]+Merge7[[#This Row],[IssueCount_W1]]+Merge7[[#This Row],[CommitCount_W1]]</f>
        <v>0</v>
      </c>
      <c r="J1461">
        <f>3*Merge7[[#This Row],[PRCountW2]]+Merge7[[#This Row],[IssueCountW2]]+Merge7[[#This Row],[CommitCountW2]]</f>
        <v>1</v>
      </c>
      <c r="K146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61">
        <f>SUM(Merge7[[#This Row],[PRCount_W1]:[CommitCount_W1]])</f>
        <v>0</v>
      </c>
      <c r="M1461">
        <f>SUM(Merge7[[#This Row],[PRCountW2]:[CommitCountW2]])</f>
        <v>1</v>
      </c>
    </row>
    <row r="1462" spans="1:13" x14ac:dyDescent="0.35">
      <c r="A1462" t="s">
        <v>3248</v>
      </c>
      <c r="F1462">
        <v>1</v>
      </c>
      <c r="H1462">
        <v>0</v>
      </c>
      <c r="I1462">
        <f>3*Merge7[[#This Row],[PRCount_W1]]+Merge7[[#This Row],[IssueCount_W1]]+Merge7[[#This Row],[CommitCount_W1]]</f>
        <v>0</v>
      </c>
      <c r="J1462">
        <f>3*Merge7[[#This Row],[PRCountW2]]+Merge7[[#This Row],[IssueCountW2]]+Merge7[[#This Row],[CommitCountW2]]</f>
        <v>1</v>
      </c>
      <c r="K146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62">
        <f>SUM(Merge7[[#This Row],[PRCount_W1]:[CommitCount_W1]])</f>
        <v>0</v>
      </c>
      <c r="M1462">
        <f>SUM(Merge7[[#This Row],[PRCountW2]:[CommitCountW2]])</f>
        <v>1</v>
      </c>
    </row>
    <row r="1463" spans="1:13" x14ac:dyDescent="0.35">
      <c r="A1463" t="s">
        <v>3249</v>
      </c>
      <c r="F1463">
        <v>1</v>
      </c>
      <c r="H1463">
        <v>0</v>
      </c>
      <c r="I1463">
        <f>3*Merge7[[#This Row],[PRCount_W1]]+Merge7[[#This Row],[IssueCount_W1]]+Merge7[[#This Row],[CommitCount_W1]]</f>
        <v>0</v>
      </c>
      <c r="J1463">
        <f>3*Merge7[[#This Row],[PRCountW2]]+Merge7[[#This Row],[IssueCountW2]]+Merge7[[#This Row],[CommitCountW2]]</f>
        <v>1</v>
      </c>
      <c r="K146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63">
        <f>SUM(Merge7[[#This Row],[PRCount_W1]:[CommitCount_W1]])</f>
        <v>0</v>
      </c>
      <c r="M1463">
        <f>SUM(Merge7[[#This Row],[PRCountW2]:[CommitCountW2]])</f>
        <v>1</v>
      </c>
    </row>
    <row r="1464" spans="1:13" x14ac:dyDescent="0.35">
      <c r="A1464" t="s">
        <v>3250</v>
      </c>
      <c r="F1464">
        <v>1</v>
      </c>
      <c r="H1464">
        <v>0</v>
      </c>
      <c r="I1464">
        <f>3*Merge7[[#This Row],[PRCount_W1]]+Merge7[[#This Row],[IssueCount_W1]]+Merge7[[#This Row],[CommitCount_W1]]</f>
        <v>0</v>
      </c>
      <c r="J1464">
        <f>3*Merge7[[#This Row],[PRCountW2]]+Merge7[[#This Row],[IssueCountW2]]+Merge7[[#This Row],[CommitCountW2]]</f>
        <v>1</v>
      </c>
      <c r="K146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64">
        <f>SUM(Merge7[[#This Row],[PRCount_W1]:[CommitCount_W1]])</f>
        <v>0</v>
      </c>
      <c r="M1464">
        <f>SUM(Merge7[[#This Row],[PRCountW2]:[CommitCountW2]])</f>
        <v>1</v>
      </c>
    </row>
    <row r="1465" spans="1:13" x14ac:dyDescent="0.35">
      <c r="A1465" t="s">
        <v>3251</v>
      </c>
      <c r="F1465">
        <v>1</v>
      </c>
      <c r="H1465">
        <v>0</v>
      </c>
      <c r="I1465">
        <f>3*Merge7[[#This Row],[PRCount_W1]]+Merge7[[#This Row],[IssueCount_W1]]+Merge7[[#This Row],[CommitCount_W1]]</f>
        <v>0</v>
      </c>
      <c r="J1465">
        <f>3*Merge7[[#This Row],[PRCountW2]]+Merge7[[#This Row],[IssueCountW2]]+Merge7[[#This Row],[CommitCountW2]]</f>
        <v>1</v>
      </c>
      <c r="K146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65">
        <f>SUM(Merge7[[#This Row],[PRCount_W1]:[CommitCount_W1]])</f>
        <v>0</v>
      </c>
      <c r="M1465">
        <f>SUM(Merge7[[#This Row],[PRCountW2]:[CommitCountW2]])</f>
        <v>1</v>
      </c>
    </row>
    <row r="1466" spans="1:13" x14ac:dyDescent="0.35">
      <c r="A1466" t="s">
        <v>3252</v>
      </c>
      <c r="F1466">
        <v>1</v>
      </c>
      <c r="H1466">
        <v>0</v>
      </c>
      <c r="I1466">
        <f>3*Merge7[[#This Row],[PRCount_W1]]+Merge7[[#This Row],[IssueCount_W1]]+Merge7[[#This Row],[CommitCount_W1]]</f>
        <v>0</v>
      </c>
      <c r="J1466">
        <f>3*Merge7[[#This Row],[PRCountW2]]+Merge7[[#This Row],[IssueCountW2]]+Merge7[[#This Row],[CommitCountW2]]</f>
        <v>1</v>
      </c>
      <c r="K146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66">
        <f>SUM(Merge7[[#This Row],[PRCount_W1]:[CommitCount_W1]])</f>
        <v>0</v>
      </c>
      <c r="M1466">
        <f>SUM(Merge7[[#This Row],[PRCountW2]:[CommitCountW2]])</f>
        <v>1</v>
      </c>
    </row>
    <row r="1467" spans="1:13" x14ac:dyDescent="0.35">
      <c r="A1467" t="s">
        <v>3253</v>
      </c>
      <c r="F1467">
        <v>1</v>
      </c>
      <c r="H1467">
        <v>0</v>
      </c>
      <c r="I1467">
        <f>3*Merge7[[#This Row],[PRCount_W1]]+Merge7[[#This Row],[IssueCount_W1]]+Merge7[[#This Row],[CommitCount_W1]]</f>
        <v>0</v>
      </c>
      <c r="J1467">
        <f>3*Merge7[[#This Row],[PRCountW2]]+Merge7[[#This Row],[IssueCountW2]]+Merge7[[#This Row],[CommitCountW2]]</f>
        <v>1</v>
      </c>
      <c r="K146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67">
        <f>SUM(Merge7[[#This Row],[PRCount_W1]:[CommitCount_W1]])</f>
        <v>0</v>
      </c>
      <c r="M1467">
        <f>SUM(Merge7[[#This Row],[PRCountW2]:[CommitCountW2]])</f>
        <v>1</v>
      </c>
    </row>
    <row r="1468" spans="1:13" x14ac:dyDescent="0.35">
      <c r="A1468" t="s">
        <v>3254</v>
      </c>
      <c r="F1468">
        <v>1</v>
      </c>
      <c r="H1468">
        <v>0</v>
      </c>
      <c r="I1468">
        <f>3*Merge7[[#This Row],[PRCount_W1]]+Merge7[[#This Row],[IssueCount_W1]]+Merge7[[#This Row],[CommitCount_W1]]</f>
        <v>0</v>
      </c>
      <c r="J1468">
        <f>3*Merge7[[#This Row],[PRCountW2]]+Merge7[[#This Row],[IssueCountW2]]+Merge7[[#This Row],[CommitCountW2]]</f>
        <v>1</v>
      </c>
      <c r="K146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68">
        <f>SUM(Merge7[[#This Row],[PRCount_W1]:[CommitCount_W1]])</f>
        <v>0</v>
      </c>
      <c r="M1468">
        <f>SUM(Merge7[[#This Row],[PRCountW2]:[CommitCountW2]])</f>
        <v>1</v>
      </c>
    </row>
    <row r="1469" spans="1:13" x14ac:dyDescent="0.35">
      <c r="A1469" t="s">
        <v>3255</v>
      </c>
      <c r="F1469">
        <v>1</v>
      </c>
      <c r="H1469">
        <v>0</v>
      </c>
      <c r="I1469">
        <f>3*Merge7[[#This Row],[PRCount_W1]]+Merge7[[#This Row],[IssueCount_W1]]+Merge7[[#This Row],[CommitCount_W1]]</f>
        <v>0</v>
      </c>
      <c r="J1469">
        <f>3*Merge7[[#This Row],[PRCountW2]]+Merge7[[#This Row],[IssueCountW2]]+Merge7[[#This Row],[CommitCountW2]]</f>
        <v>1</v>
      </c>
      <c r="K146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69">
        <f>SUM(Merge7[[#This Row],[PRCount_W1]:[CommitCount_W1]])</f>
        <v>0</v>
      </c>
      <c r="M1469">
        <f>SUM(Merge7[[#This Row],[PRCountW2]:[CommitCountW2]])</f>
        <v>1</v>
      </c>
    </row>
    <row r="1470" spans="1:13" x14ac:dyDescent="0.35">
      <c r="A1470" t="s">
        <v>3256</v>
      </c>
      <c r="F1470">
        <v>1</v>
      </c>
      <c r="H1470">
        <v>0</v>
      </c>
      <c r="I1470">
        <f>3*Merge7[[#This Row],[PRCount_W1]]+Merge7[[#This Row],[IssueCount_W1]]+Merge7[[#This Row],[CommitCount_W1]]</f>
        <v>0</v>
      </c>
      <c r="J1470">
        <f>3*Merge7[[#This Row],[PRCountW2]]+Merge7[[#This Row],[IssueCountW2]]+Merge7[[#This Row],[CommitCountW2]]</f>
        <v>1</v>
      </c>
      <c r="K147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70">
        <f>SUM(Merge7[[#This Row],[PRCount_W1]:[CommitCount_W1]])</f>
        <v>0</v>
      </c>
      <c r="M1470">
        <f>SUM(Merge7[[#This Row],[PRCountW2]:[CommitCountW2]])</f>
        <v>1</v>
      </c>
    </row>
    <row r="1471" spans="1:13" x14ac:dyDescent="0.35">
      <c r="A1471" t="s">
        <v>3257</v>
      </c>
      <c r="F1471">
        <v>1</v>
      </c>
      <c r="H1471">
        <v>0</v>
      </c>
      <c r="I1471">
        <f>3*Merge7[[#This Row],[PRCount_W1]]+Merge7[[#This Row],[IssueCount_W1]]+Merge7[[#This Row],[CommitCount_W1]]</f>
        <v>0</v>
      </c>
      <c r="J1471">
        <f>3*Merge7[[#This Row],[PRCountW2]]+Merge7[[#This Row],[IssueCountW2]]+Merge7[[#This Row],[CommitCountW2]]</f>
        <v>1</v>
      </c>
      <c r="K147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71">
        <f>SUM(Merge7[[#This Row],[PRCount_W1]:[CommitCount_W1]])</f>
        <v>0</v>
      </c>
      <c r="M1471">
        <f>SUM(Merge7[[#This Row],[PRCountW2]:[CommitCountW2]])</f>
        <v>1</v>
      </c>
    </row>
    <row r="1472" spans="1:13" x14ac:dyDescent="0.35">
      <c r="A1472" t="s">
        <v>3258</v>
      </c>
      <c r="F1472">
        <v>1</v>
      </c>
      <c r="H1472">
        <v>0</v>
      </c>
      <c r="I1472">
        <f>3*Merge7[[#This Row],[PRCount_W1]]+Merge7[[#This Row],[IssueCount_W1]]+Merge7[[#This Row],[CommitCount_W1]]</f>
        <v>0</v>
      </c>
      <c r="J1472">
        <f>3*Merge7[[#This Row],[PRCountW2]]+Merge7[[#This Row],[IssueCountW2]]+Merge7[[#This Row],[CommitCountW2]]</f>
        <v>1</v>
      </c>
      <c r="K147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72">
        <f>SUM(Merge7[[#This Row],[PRCount_W1]:[CommitCount_W1]])</f>
        <v>0</v>
      </c>
      <c r="M1472">
        <f>SUM(Merge7[[#This Row],[PRCountW2]:[CommitCountW2]])</f>
        <v>1</v>
      </c>
    </row>
    <row r="1473" spans="1:13" x14ac:dyDescent="0.35">
      <c r="A1473" t="s">
        <v>3259</v>
      </c>
      <c r="F1473">
        <v>1</v>
      </c>
      <c r="H1473">
        <v>0</v>
      </c>
      <c r="I1473">
        <f>3*Merge7[[#This Row],[PRCount_W1]]+Merge7[[#This Row],[IssueCount_W1]]+Merge7[[#This Row],[CommitCount_W1]]</f>
        <v>0</v>
      </c>
      <c r="J1473">
        <f>3*Merge7[[#This Row],[PRCountW2]]+Merge7[[#This Row],[IssueCountW2]]+Merge7[[#This Row],[CommitCountW2]]</f>
        <v>1</v>
      </c>
      <c r="K147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73">
        <f>SUM(Merge7[[#This Row],[PRCount_W1]:[CommitCount_W1]])</f>
        <v>0</v>
      </c>
      <c r="M1473">
        <f>SUM(Merge7[[#This Row],[PRCountW2]:[CommitCountW2]])</f>
        <v>1</v>
      </c>
    </row>
    <row r="1474" spans="1:13" x14ac:dyDescent="0.35">
      <c r="A1474" t="s">
        <v>3260</v>
      </c>
      <c r="F1474">
        <v>1</v>
      </c>
      <c r="H1474">
        <v>0</v>
      </c>
      <c r="I1474">
        <f>3*Merge7[[#This Row],[PRCount_W1]]+Merge7[[#This Row],[IssueCount_W1]]+Merge7[[#This Row],[CommitCount_W1]]</f>
        <v>0</v>
      </c>
      <c r="J1474">
        <f>3*Merge7[[#This Row],[PRCountW2]]+Merge7[[#This Row],[IssueCountW2]]+Merge7[[#This Row],[CommitCountW2]]</f>
        <v>1</v>
      </c>
      <c r="K147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74">
        <f>SUM(Merge7[[#This Row],[PRCount_W1]:[CommitCount_W1]])</f>
        <v>0</v>
      </c>
      <c r="M1474">
        <f>SUM(Merge7[[#This Row],[PRCountW2]:[CommitCountW2]])</f>
        <v>1</v>
      </c>
    </row>
    <row r="1475" spans="1:13" x14ac:dyDescent="0.35">
      <c r="A1475" t="s">
        <v>3261</v>
      </c>
      <c r="F1475">
        <v>1</v>
      </c>
      <c r="H1475">
        <v>0</v>
      </c>
      <c r="I1475">
        <f>3*Merge7[[#This Row],[PRCount_W1]]+Merge7[[#This Row],[IssueCount_W1]]+Merge7[[#This Row],[CommitCount_W1]]</f>
        <v>0</v>
      </c>
      <c r="J1475">
        <f>3*Merge7[[#This Row],[PRCountW2]]+Merge7[[#This Row],[IssueCountW2]]+Merge7[[#This Row],[CommitCountW2]]</f>
        <v>1</v>
      </c>
      <c r="K147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75">
        <f>SUM(Merge7[[#This Row],[PRCount_W1]:[CommitCount_W1]])</f>
        <v>0</v>
      </c>
      <c r="M1475">
        <f>SUM(Merge7[[#This Row],[PRCountW2]:[CommitCountW2]])</f>
        <v>1</v>
      </c>
    </row>
    <row r="1476" spans="1:13" x14ac:dyDescent="0.35">
      <c r="A1476" t="s">
        <v>3262</v>
      </c>
      <c r="F1476">
        <v>1</v>
      </c>
      <c r="H1476">
        <v>0</v>
      </c>
      <c r="I1476">
        <f>3*Merge7[[#This Row],[PRCount_W1]]+Merge7[[#This Row],[IssueCount_W1]]+Merge7[[#This Row],[CommitCount_W1]]</f>
        <v>0</v>
      </c>
      <c r="J1476">
        <f>3*Merge7[[#This Row],[PRCountW2]]+Merge7[[#This Row],[IssueCountW2]]+Merge7[[#This Row],[CommitCountW2]]</f>
        <v>1</v>
      </c>
      <c r="K147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76">
        <f>SUM(Merge7[[#This Row],[PRCount_W1]:[CommitCount_W1]])</f>
        <v>0</v>
      </c>
      <c r="M1476">
        <f>SUM(Merge7[[#This Row],[PRCountW2]:[CommitCountW2]])</f>
        <v>1</v>
      </c>
    </row>
    <row r="1477" spans="1:13" x14ac:dyDescent="0.35">
      <c r="A1477" t="s">
        <v>3263</v>
      </c>
      <c r="F1477">
        <v>1</v>
      </c>
      <c r="H1477">
        <v>0</v>
      </c>
      <c r="I1477">
        <f>3*Merge7[[#This Row],[PRCount_W1]]+Merge7[[#This Row],[IssueCount_W1]]+Merge7[[#This Row],[CommitCount_W1]]</f>
        <v>0</v>
      </c>
      <c r="J1477">
        <f>3*Merge7[[#This Row],[PRCountW2]]+Merge7[[#This Row],[IssueCountW2]]+Merge7[[#This Row],[CommitCountW2]]</f>
        <v>1</v>
      </c>
      <c r="K147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77">
        <f>SUM(Merge7[[#This Row],[PRCount_W1]:[CommitCount_W1]])</f>
        <v>0</v>
      </c>
      <c r="M1477">
        <f>SUM(Merge7[[#This Row],[PRCountW2]:[CommitCountW2]])</f>
        <v>1</v>
      </c>
    </row>
    <row r="1478" spans="1:13" x14ac:dyDescent="0.35">
      <c r="A1478" t="s">
        <v>3264</v>
      </c>
      <c r="F1478">
        <v>1</v>
      </c>
      <c r="H1478">
        <v>0</v>
      </c>
      <c r="I1478">
        <f>3*Merge7[[#This Row],[PRCount_W1]]+Merge7[[#This Row],[IssueCount_W1]]+Merge7[[#This Row],[CommitCount_W1]]</f>
        <v>0</v>
      </c>
      <c r="J1478">
        <f>3*Merge7[[#This Row],[PRCountW2]]+Merge7[[#This Row],[IssueCountW2]]+Merge7[[#This Row],[CommitCountW2]]</f>
        <v>1</v>
      </c>
      <c r="K147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78">
        <f>SUM(Merge7[[#This Row],[PRCount_W1]:[CommitCount_W1]])</f>
        <v>0</v>
      </c>
      <c r="M1478">
        <f>SUM(Merge7[[#This Row],[PRCountW2]:[CommitCountW2]])</f>
        <v>1</v>
      </c>
    </row>
    <row r="1479" spans="1:13" x14ac:dyDescent="0.35">
      <c r="A1479" t="s">
        <v>3265</v>
      </c>
      <c r="F1479">
        <v>1</v>
      </c>
      <c r="H1479">
        <v>1</v>
      </c>
      <c r="I1479">
        <f>3*Merge7[[#This Row],[PRCount_W1]]+Merge7[[#This Row],[IssueCount_W1]]+Merge7[[#This Row],[CommitCount_W1]]</f>
        <v>0</v>
      </c>
      <c r="J1479">
        <f>3*Merge7[[#This Row],[PRCountW2]]+Merge7[[#This Row],[IssueCountW2]]+Merge7[[#This Row],[CommitCountW2]]</f>
        <v>1</v>
      </c>
      <c r="K147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1479">
        <f>SUM(Merge7[[#This Row],[PRCount_W1]:[CommitCount_W1]])</f>
        <v>0</v>
      </c>
      <c r="M1479">
        <f>SUM(Merge7[[#This Row],[PRCountW2]:[CommitCountW2]])</f>
        <v>1</v>
      </c>
    </row>
    <row r="1480" spans="1:13" x14ac:dyDescent="0.35">
      <c r="A1480" t="s">
        <v>3266</v>
      </c>
      <c r="F1480">
        <v>1</v>
      </c>
      <c r="H1480">
        <v>0</v>
      </c>
      <c r="I1480">
        <f>3*Merge7[[#This Row],[PRCount_W1]]+Merge7[[#This Row],[IssueCount_W1]]+Merge7[[#This Row],[CommitCount_W1]]</f>
        <v>0</v>
      </c>
      <c r="J1480">
        <f>3*Merge7[[#This Row],[PRCountW2]]+Merge7[[#This Row],[IssueCountW2]]+Merge7[[#This Row],[CommitCountW2]]</f>
        <v>1</v>
      </c>
      <c r="K148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80">
        <f>SUM(Merge7[[#This Row],[PRCount_W1]:[CommitCount_W1]])</f>
        <v>0</v>
      </c>
      <c r="M1480">
        <f>SUM(Merge7[[#This Row],[PRCountW2]:[CommitCountW2]])</f>
        <v>1</v>
      </c>
    </row>
    <row r="1481" spans="1:13" x14ac:dyDescent="0.35">
      <c r="A1481" t="s">
        <v>3267</v>
      </c>
      <c r="F1481">
        <v>1</v>
      </c>
      <c r="H1481">
        <v>0</v>
      </c>
      <c r="I1481">
        <f>3*Merge7[[#This Row],[PRCount_W1]]+Merge7[[#This Row],[IssueCount_W1]]+Merge7[[#This Row],[CommitCount_W1]]</f>
        <v>0</v>
      </c>
      <c r="J1481">
        <f>3*Merge7[[#This Row],[PRCountW2]]+Merge7[[#This Row],[IssueCountW2]]+Merge7[[#This Row],[CommitCountW2]]</f>
        <v>1</v>
      </c>
      <c r="K148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81">
        <f>SUM(Merge7[[#This Row],[PRCount_W1]:[CommitCount_W1]])</f>
        <v>0</v>
      </c>
      <c r="M1481">
        <f>SUM(Merge7[[#This Row],[PRCountW2]:[CommitCountW2]])</f>
        <v>1</v>
      </c>
    </row>
    <row r="1482" spans="1:13" x14ac:dyDescent="0.35">
      <c r="A1482" t="s">
        <v>3268</v>
      </c>
      <c r="F1482">
        <v>1</v>
      </c>
      <c r="H1482">
        <v>0</v>
      </c>
      <c r="I1482">
        <f>3*Merge7[[#This Row],[PRCount_W1]]+Merge7[[#This Row],[IssueCount_W1]]+Merge7[[#This Row],[CommitCount_W1]]</f>
        <v>0</v>
      </c>
      <c r="J1482">
        <f>3*Merge7[[#This Row],[PRCountW2]]+Merge7[[#This Row],[IssueCountW2]]+Merge7[[#This Row],[CommitCountW2]]</f>
        <v>1</v>
      </c>
      <c r="K148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82">
        <f>SUM(Merge7[[#This Row],[PRCount_W1]:[CommitCount_W1]])</f>
        <v>0</v>
      </c>
      <c r="M1482">
        <f>SUM(Merge7[[#This Row],[PRCountW2]:[CommitCountW2]])</f>
        <v>1</v>
      </c>
    </row>
    <row r="1483" spans="1:13" x14ac:dyDescent="0.35">
      <c r="A1483" t="s">
        <v>3269</v>
      </c>
      <c r="F1483">
        <v>1</v>
      </c>
      <c r="H1483">
        <v>0</v>
      </c>
      <c r="I1483">
        <f>3*Merge7[[#This Row],[PRCount_W1]]+Merge7[[#This Row],[IssueCount_W1]]+Merge7[[#This Row],[CommitCount_W1]]</f>
        <v>0</v>
      </c>
      <c r="J1483">
        <f>3*Merge7[[#This Row],[PRCountW2]]+Merge7[[#This Row],[IssueCountW2]]+Merge7[[#This Row],[CommitCountW2]]</f>
        <v>1</v>
      </c>
      <c r="K148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83">
        <f>SUM(Merge7[[#This Row],[PRCount_W1]:[CommitCount_W1]])</f>
        <v>0</v>
      </c>
      <c r="M1483">
        <f>SUM(Merge7[[#This Row],[PRCountW2]:[CommitCountW2]])</f>
        <v>1</v>
      </c>
    </row>
    <row r="1484" spans="1:13" x14ac:dyDescent="0.35">
      <c r="A1484" t="s">
        <v>3270</v>
      </c>
      <c r="F1484">
        <v>1</v>
      </c>
      <c r="H1484">
        <v>0</v>
      </c>
      <c r="I1484">
        <f>3*Merge7[[#This Row],[PRCount_W1]]+Merge7[[#This Row],[IssueCount_W1]]+Merge7[[#This Row],[CommitCount_W1]]</f>
        <v>0</v>
      </c>
      <c r="J1484">
        <f>3*Merge7[[#This Row],[PRCountW2]]+Merge7[[#This Row],[IssueCountW2]]+Merge7[[#This Row],[CommitCountW2]]</f>
        <v>1</v>
      </c>
      <c r="K148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84">
        <f>SUM(Merge7[[#This Row],[PRCount_W1]:[CommitCount_W1]])</f>
        <v>0</v>
      </c>
      <c r="M1484">
        <f>SUM(Merge7[[#This Row],[PRCountW2]:[CommitCountW2]])</f>
        <v>1</v>
      </c>
    </row>
    <row r="1485" spans="1:13" x14ac:dyDescent="0.35">
      <c r="A1485" t="s">
        <v>3271</v>
      </c>
      <c r="F1485">
        <v>1</v>
      </c>
      <c r="H1485">
        <v>0</v>
      </c>
      <c r="I1485">
        <f>3*Merge7[[#This Row],[PRCount_W1]]+Merge7[[#This Row],[IssueCount_W1]]+Merge7[[#This Row],[CommitCount_W1]]</f>
        <v>0</v>
      </c>
      <c r="J1485">
        <f>3*Merge7[[#This Row],[PRCountW2]]+Merge7[[#This Row],[IssueCountW2]]+Merge7[[#This Row],[CommitCountW2]]</f>
        <v>1</v>
      </c>
      <c r="K148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85">
        <f>SUM(Merge7[[#This Row],[PRCount_W1]:[CommitCount_W1]])</f>
        <v>0</v>
      </c>
      <c r="M1485">
        <f>SUM(Merge7[[#This Row],[PRCountW2]:[CommitCountW2]])</f>
        <v>1</v>
      </c>
    </row>
    <row r="1486" spans="1:13" x14ac:dyDescent="0.35">
      <c r="A1486" t="s">
        <v>3272</v>
      </c>
      <c r="F1486">
        <v>1</v>
      </c>
      <c r="H1486">
        <v>0</v>
      </c>
      <c r="I1486">
        <f>3*Merge7[[#This Row],[PRCount_W1]]+Merge7[[#This Row],[IssueCount_W1]]+Merge7[[#This Row],[CommitCount_W1]]</f>
        <v>0</v>
      </c>
      <c r="J1486">
        <f>3*Merge7[[#This Row],[PRCountW2]]+Merge7[[#This Row],[IssueCountW2]]+Merge7[[#This Row],[CommitCountW2]]</f>
        <v>1</v>
      </c>
      <c r="K148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86">
        <f>SUM(Merge7[[#This Row],[PRCount_W1]:[CommitCount_W1]])</f>
        <v>0</v>
      </c>
      <c r="M1486">
        <f>SUM(Merge7[[#This Row],[PRCountW2]:[CommitCountW2]])</f>
        <v>1</v>
      </c>
    </row>
    <row r="1487" spans="1:13" x14ac:dyDescent="0.35">
      <c r="A1487" t="s">
        <v>3273</v>
      </c>
      <c r="F1487">
        <v>1</v>
      </c>
      <c r="H1487">
        <v>0</v>
      </c>
      <c r="I1487">
        <f>3*Merge7[[#This Row],[PRCount_W1]]+Merge7[[#This Row],[IssueCount_W1]]+Merge7[[#This Row],[CommitCount_W1]]</f>
        <v>0</v>
      </c>
      <c r="J1487">
        <f>3*Merge7[[#This Row],[PRCountW2]]+Merge7[[#This Row],[IssueCountW2]]+Merge7[[#This Row],[CommitCountW2]]</f>
        <v>1</v>
      </c>
      <c r="K148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87">
        <f>SUM(Merge7[[#This Row],[PRCount_W1]:[CommitCount_W1]])</f>
        <v>0</v>
      </c>
      <c r="M1487">
        <f>SUM(Merge7[[#This Row],[PRCountW2]:[CommitCountW2]])</f>
        <v>1</v>
      </c>
    </row>
    <row r="1488" spans="1:13" x14ac:dyDescent="0.35">
      <c r="A1488" t="s">
        <v>3274</v>
      </c>
      <c r="F1488">
        <v>1</v>
      </c>
      <c r="H1488">
        <v>0</v>
      </c>
      <c r="I1488">
        <f>3*Merge7[[#This Row],[PRCount_W1]]+Merge7[[#This Row],[IssueCount_W1]]+Merge7[[#This Row],[CommitCount_W1]]</f>
        <v>0</v>
      </c>
      <c r="J1488">
        <f>3*Merge7[[#This Row],[PRCountW2]]+Merge7[[#This Row],[IssueCountW2]]+Merge7[[#This Row],[CommitCountW2]]</f>
        <v>1</v>
      </c>
      <c r="K148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88">
        <f>SUM(Merge7[[#This Row],[PRCount_W1]:[CommitCount_W1]])</f>
        <v>0</v>
      </c>
      <c r="M1488">
        <f>SUM(Merge7[[#This Row],[PRCountW2]:[CommitCountW2]])</f>
        <v>1</v>
      </c>
    </row>
    <row r="1489" spans="1:13" x14ac:dyDescent="0.35">
      <c r="A1489" t="s">
        <v>3275</v>
      </c>
      <c r="F1489">
        <v>1</v>
      </c>
      <c r="H1489">
        <v>0</v>
      </c>
      <c r="I1489">
        <f>3*Merge7[[#This Row],[PRCount_W1]]+Merge7[[#This Row],[IssueCount_W1]]+Merge7[[#This Row],[CommitCount_W1]]</f>
        <v>0</v>
      </c>
      <c r="J1489">
        <f>3*Merge7[[#This Row],[PRCountW2]]+Merge7[[#This Row],[IssueCountW2]]+Merge7[[#This Row],[CommitCountW2]]</f>
        <v>1</v>
      </c>
      <c r="K148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89">
        <f>SUM(Merge7[[#This Row],[PRCount_W1]:[CommitCount_W1]])</f>
        <v>0</v>
      </c>
      <c r="M1489">
        <f>SUM(Merge7[[#This Row],[PRCountW2]:[CommitCountW2]])</f>
        <v>1</v>
      </c>
    </row>
    <row r="1490" spans="1:13" x14ac:dyDescent="0.35">
      <c r="A1490" t="s">
        <v>3276</v>
      </c>
      <c r="F1490">
        <v>1</v>
      </c>
      <c r="H1490">
        <v>0</v>
      </c>
      <c r="I1490">
        <f>3*Merge7[[#This Row],[PRCount_W1]]+Merge7[[#This Row],[IssueCount_W1]]+Merge7[[#This Row],[CommitCount_W1]]</f>
        <v>0</v>
      </c>
      <c r="J1490">
        <f>3*Merge7[[#This Row],[PRCountW2]]+Merge7[[#This Row],[IssueCountW2]]+Merge7[[#This Row],[CommitCountW2]]</f>
        <v>1</v>
      </c>
      <c r="K149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90">
        <f>SUM(Merge7[[#This Row],[PRCount_W1]:[CommitCount_W1]])</f>
        <v>0</v>
      </c>
      <c r="M1490">
        <f>SUM(Merge7[[#This Row],[PRCountW2]:[CommitCountW2]])</f>
        <v>1</v>
      </c>
    </row>
    <row r="1491" spans="1:13" x14ac:dyDescent="0.35">
      <c r="A1491" t="s">
        <v>3277</v>
      </c>
      <c r="F1491">
        <v>1</v>
      </c>
      <c r="H1491">
        <v>0</v>
      </c>
      <c r="I1491">
        <f>3*Merge7[[#This Row],[PRCount_W1]]+Merge7[[#This Row],[IssueCount_W1]]+Merge7[[#This Row],[CommitCount_W1]]</f>
        <v>0</v>
      </c>
      <c r="J1491">
        <f>3*Merge7[[#This Row],[PRCountW2]]+Merge7[[#This Row],[IssueCountW2]]+Merge7[[#This Row],[CommitCountW2]]</f>
        <v>1</v>
      </c>
      <c r="K149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91">
        <f>SUM(Merge7[[#This Row],[PRCount_W1]:[CommitCount_W1]])</f>
        <v>0</v>
      </c>
      <c r="M1491">
        <f>SUM(Merge7[[#This Row],[PRCountW2]:[CommitCountW2]])</f>
        <v>1</v>
      </c>
    </row>
    <row r="1492" spans="1:13" x14ac:dyDescent="0.35">
      <c r="A1492" t="s">
        <v>3278</v>
      </c>
      <c r="F1492">
        <v>1</v>
      </c>
      <c r="H1492">
        <v>0</v>
      </c>
      <c r="I1492">
        <f>3*Merge7[[#This Row],[PRCount_W1]]+Merge7[[#This Row],[IssueCount_W1]]+Merge7[[#This Row],[CommitCount_W1]]</f>
        <v>0</v>
      </c>
      <c r="J1492">
        <f>3*Merge7[[#This Row],[PRCountW2]]+Merge7[[#This Row],[IssueCountW2]]+Merge7[[#This Row],[CommitCountW2]]</f>
        <v>1</v>
      </c>
      <c r="K149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92">
        <f>SUM(Merge7[[#This Row],[PRCount_W1]:[CommitCount_W1]])</f>
        <v>0</v>
      </c>
      <c r="M1492">
        <f>SUM(Merge7[[#This Row],[PRCountW2]:[CommitCountW2]])</f>
        <v>1</v>
      </c>
    </row>
    <row r="1493" spans="1:13" x14ac:dyDescent="0.35">
      <c r="A1493" t="s">
        <v>3279</v>
      </c>
      <c r="F1493">
        <v>1</v>
      </c>
      <c r="H1493">
        <v>0</v>
      </c>
      <c r="I1493">
        <f>3*Merge7[[#This Row],[PRCount_W1]]+Merge7[[#This Row],[IssueCount_W1]]+Merge7[[#This Row],[CommitCount_W1]]</f>
        <v>0</v>
      </c>
      <c r="J1493">
        <f>3*Merge7[[#This Row],[PRCountW2]]+Merge7[[#This Row],[IssueCountW2]]+Merge7[[#This Row],[CommitCountW2]]</f>
        <v>1</v>
      </c>
      <c r="K149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93">
        <f>SUM(Merge7[[#This Row],[PRCount_W1]:[CommitCount_W1]])</f>
        <v>0</v>
      </c>
      <c r="M1493">
        <f>SUM(Merge7[[#This Row],[PRCountW2]:[CommitCountW2]])</f>
        <v>1</v>
      </c>
    </row>
    <row r="1494" spans="1:13" x14ac:dyDescent="0.35">
      <c r="A1494" t="s">
        <v>3280</v>
      </c>
      <c r="F1494">
        <v>1</v>
      </c>
      <c r="H1494">
        <v>0</v>
      </c>
      <c r="I1494">
        <f>3*Merge7[[#This Row],[PRCount_W1]]+Merge7[[#This Row],[IssueCount_W1]]+Merge7[[#This Row],[CommitCount_W1]]</f>
        <v>0</v>
      </c>
      <c r="J1494">
        <f>3*Merge7[[#This Row],[PRCountW2]]+Merge7[[#This Row],[IssueCountW2]]+Merge7[[#This Row],[CommitCountW2]]</f>
        <v>1</v>
      </c>
      <c r="K149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94">
        <f>SUM(Merge7[[#This Row],[PRCount_W1]:[CommitCount_W1]])</f>
        <v>0</v>
      </c>
      <c r="M1494">
        <f>SUM(Merge7[[#This Row],[PRCountW2]:[CommitCountW2]])</f>
        <v>1</v>
      </c>
    </row>
    <row r="1495" spans="1:13" x14ac:dyDescent="0.35">
      <c r="A1495" t="s">
        <v>3281</v>
      </c>
      <c r="F1495">
        <v>1</v>
      </c>
      <c r="H1495">
        <v>0</v>
      </c>
      <c r="I1495">
        <f>3*Merge7[[#This Row],[PRCount_W1]]+Merge7[[#This Row],[IssueCount_W1]]+Merge7[[#This Row],[CommitCount_W1]]</f>
        <v>0</v>
      </c>
      <c r="J1495">
        <f>3*Merge7[[#This Row],[PRCountW2]]+Merge7[[#This Row],[IssueCountW2]]+Merge7[[#This Row],[CommitCountW2]]</f>
        <v>1</v>
      </c>
      <c r="K149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95">
        <f>SUM(Merge7[[#This Row],[PRCount_W1]:[CommitCount_W1]])</f>
        <v>0</v>
      </c>
      <c r="M1495">
        <f>SUM(Merge7[[#This Row],[PRCountW2]:[CommitCountW2]])</f>
        <v>1</v>
      </c>
    </row>
    <row r="1496" spans="1:13" x14ac:dyDescent="0.35">
      <c r="A1496" t="s">
        <v>3282</v>
      </c>
      <c r="F1496">
        <v>1</v>
      </c>
      <c r="H1496">
        <v>0</v>
      </c>
      <c r="I1496">
        <f>3*Merge7[[#This Row],[PRCount_W1]]+Merge7[[#This Row],[IssueCount_W1]]+Merge7[[#This Row],[CommitCount_W1]]</f>
        <v>0</v>
      </c>
      <c r="J1496">
        <f>3*Merge7[[#This Row],[PRCountW2]]+Merge7[[#This Row],[IssueCountW2]]+Merge7[[#This Row],[CommitCountW2]]</f>
        <v>1</v>
      </c>
      <c r="K149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96">
        <f>SUM(Merge7[[#This Row],[PRCount_W1]:[CommitCount_W1]])</f>
        <v>0</v>
      </c>
      <c r="M1496">
        <f>SUM(Merge7[[#This Row],[PRCountW2]:[CommitCountW2]])</f>
        <v>1</v>
      </c>
    </row>
    <row r="1497" spans="1:13" x14ac:dyDescent="0.35">
      <c r="A1497" t="s">
        <v>3283</v>
      </c>
      <c r="F1497">
        <v>1</v>
      </c>
      <c r="H1497">
        <v>0</v>
      </c>
      <c r="I1497">
        <f>3*Merge7[[#This Row],[PRCount_W1]]+Merge7[[#This Row],[IssueCount_W1]]+Merge7[[#This Row],[CommitCount_W1]]</f>
        <v>0</v>
      </c>
      <c r="J1497">
        <f>3*Merge7[[#This Row],[PRCountW2]]+Merge7[[#This Row],[IssueCountW2]]+Merge7[[#This Row],[CommitCountW2]]</f>
        <v>1</v>
      </c>
      <c r="K149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97">
        <f>SUM(Merge7[[#This Row],[PRCount_W1]:[CommitCount_W1]])</f>
        <v>0</v>
      </c>
      <c r="M1497">
        <f>SUM(Merge7[[#This Row],[PRCountW2]:[CommitCountW2]])</f>
        <v>1</v>
      </c>
    </row>
    <row r="1498" spans="1:13" x14ac:dyDescent="0.35">
      <c r="A1498" t="s">
        <v>3284</v>
      </c>
      <c r="F1498">
        <v>1</v>
      </c>
      <c r="H1498">
        <v>1</v>
      </c>
      <c r="I1498">
        <f>3*Merge7[[#This Row],[PRCount_W1]]+Merge7[[#This Row],[IssueCount_W1]]+Merge7[[#This Row],[CommitCount_W1]]</f>
        <v>0</v>
      </c>
      <c r="J1498">
        <f>3*Merge7[[#This Row],[PRCountW2]]+Merge7[[#This Row],[IssueCountW2]]+Merge7[[#This Row],[CommitCountW2]]</f>
        <v>1</v>
      </c>
      <c r="K149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1498">
        <f>SUM(Merge7[[#This Row],[PRCount_W1]:[CommitCount_W1]])</f>
        <v>0</v>
      </c>
      <c r="M1498">
        <f>SUM(Merge7[[#This Row],[PRCountW2]:[CommitCountW2]])</f>
        <v>1</v>
      </c>
    </row>
    <row r="1499" spans="1:13" x14ac:dyDescent="0.35">
      <c r="A1499" t="s">
        <v>3285</v>
      </c>
      <c r="F1499">
        <v>1</v>
      </c>
      <c r="H1499">
        <v>0</v>
      </c>
      <c r="I1499">
        <f>3*Merge7[[#This Row],[PRCount_W1]]+Merge7[[#This Row],[IssueCount_W1]]+Merge7[[#This Row],[CommitCount_W1]]</f>
        <v>0</v>
      </c>
      <c r="J1499">
        <f>3*Merge7[[#This Row],[PRCountW2]]+Merge7[[#This Row],[IssueCountW2]]+Merge7[[#This Row],[CommitCountW2]]</f>
        <v>1</v>
      </c>
      <c r="K149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499">
        <f>SUM(Merge7[[#This Row],[PRCount_W1]:[CommitCount_W1]])</f>
        <v>0</v>
      </c>
      <c r="M1499">
        <f>SUM(Merge7[[#This Row],[PRCountW2]:[CommitCountW2]])</f>
        <v>1</v>
      </c>
    </row>
    <row r="1500" spans="1:13" x14ac:dyDescent="0.35">
      <c r="A1500" t="s">
        <v>3286</v>
      </c>
      <c r="F1500">
        <v>1</v>
      </c>
      <c r="H1500">
        <v>0</v>
      </c>
      <c r="I1500">
        <f>3*Merge7[[#This Row],[PRCount_W1]]+Merge7[[#This Row],[IssueCount_W1]]+Merge7[[#This Row],[CommitCount_W1]]</f>
        <v>0</v>
      </c>
      <c r="J1500">
        <f>3*Merge7[[#This Row],[PRCountW2]]+Merge7[[#This Row],[IssueCountW2]]+Merge7[[#This Row],[CommitCountW2]]</f>
        <v>1</v>
      </c>
      <c r="K150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00">
        <f>SUM(Merge7[[#This Row],[PRCount_W1]:[CommitCount_W1]])</f>
        <v>0</v>
      </c>
      <c r="M1500">
        <f>SUM(Merge7[[#This Row],[PRCountW2]:[CommitCountW2]])</f>
        <v>1</v>
      </c>
    </row>
    <row r="1501" spans="1:13" x14ac:dyDescent="0.35">
      <c r="A1501" t="s">
        <v>3287</v>
      </c>
      <c r="F1501">
        <v>1</v>
      </c>
      <c r="H1501">
        <v>0</v>
      </c>
      <c r="I1501">
        <f>3*Merge7[[#This Row],[PRCount_W1]]+Merge7[[#This Row],[IssueCount_W1]]+Merge7[[#This Row],[CommitCount_W1]]</f>
        <v>0</v>
      </c>
      <c r="J1501">
        <f>3*Merge7[[#This Row],[PRCountW2]]+Merge7[[#This Row],[IssueCountW2]]+Merge7[[#This Row],[CommitCountW2]]</f>
        <v>1</v>
      </c>
      <c r="K150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01">
        <f>SUM(Merge7[[#This Row],[PRCount_W1]:[CommitCount_W1]])</f>
        <v>0</v>
      </c>
      <c r="M1501">
        <f>SUM(Merge7[[#This Row],[PRCountW2]:[CommitCountW2]])</f>
        <v>1</v>
      </c>
    </row>
    <row r="1502" spans="1:13" x14ac:dyDescent="0.35">
      <c r="A1502" t="s">
        <v>3288</v>
      </c>
      <c r="F1502">
        <v>1</v>
      </c>
      <c r="H1502">
        <v>0</v>
      </c>
      <c r="I1502">
        <f>3*Merge7[[#This Row],[PRCount_W1]]+Merge7[[#This Row],[IssueCount_W1]]+Merge7[[#This Row],[CommitCount_W1]]</f>
        <v>0</v>
      </c>
      <c r="J1502">
        <f>3*Merge7[[#This Row],[PRCountW2]]+Merge7[[#This Row],[IssueCountW2]]+Merge7[[#This Row],[CommitCountW2]]</f>
        <v>1</v>
      </c>
      <c r="K150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02">
        <f>SUM(Merge7[[#This Row],[PRCount_W1]:[CommitCount_W1]])</f>
        <v>0</v>
      </c>
      <c r="M1502">
        <f>SUM(Merge7[[#This Row],[PRCountW2]:[CommitCountW2]])</f>
        <v>1</v>
      </c>
    </row>
    <row r="1503" spans="1:13" x14ac:dyDescent="0.35">
      <c r="A1503" t="s">
        <v>3289</v>
      </c>
      <c r="F1503">
        <v>1</v>
      </c>
      <c r="H1503">
        <v>0</v>
      </c>
      <c r="I1503">
        <f>3*Merge7[[#This Row],[PRCount_W1]]+Merge7[[#This Row],[IssueCount_W1]]+Merge7[[#This Row],[CommitCount_W1]]</f>
        <v>0</v>
      </c>
      <c r="J1503">
        <f>3*Merge7[[#This Row],[PRCountW2]]+Merge7[[#This Row],[IssueCountW2]]+Merge7[[#This Row],[CommitCountW2]]</f>
        <v>1</v>
      </c>
      <c r="K150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03">
        <f>SUM(Merge7[[#This Row],[PRCount_W1]:[CommitCount_W1]])</f>
        <v>0</v>
      </c>
      <c r="M1503">
        <f>SUM(Merge7[[#This Row],[PRCountW2]:[CommitCountW2]])</f>
        <v>1</v>
      </c>
    </row>
    <row r="1504" spans="1:13" x14ac:dyDescent="0.35">
      <c r="A1504" t="s">
        <v>3290</v>
      </c>
      <c r="F1504">
        <v>1</v>
      </c>
      <c r="H1504">
        <v>0</v>
      </c>
      <c r="I1504">
        <f>3*Merge7[[#This Row],[PRCount_W1]]+Merge7[[#This Row],[IssueCount_W1]]+Merge7[[#This Row],[CommitCount_W1]]</f>
        <v>0</v>
      </c>
      <c r="J1504">
        <f>3*Merge7[[#This Row],[PRCountW2]]+Merge7[[#This Row],[IssueCountW2]]+Merge7[[#This Row],[CommitCountW2]]</f>
        <v>1</v>
      </c>
      <c r="K150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04">
        <f>SUM(Merge7[[#This Row],[PRCount_W1]:[CommitCount_W1]])</f>
        <v>0</v>
      </c>
      <c r="M1504">
        <f>SUM(Merge7[[#This Row],[PRCountW2]:[CommitCountW2]])</f>
        <v>1</v>
      </c>
    </row>
    <row r="1505" spans="1:13" x14ac:dyDescent="0.35">
      <c r="A1505" t="s">
        <v>3291</v>
      </c>
      <c r="F1505">
        <v>1</v>
      </c>
      <c r="H1505">
        <v>0</v>
      </c>
      <c r="I1505">
        <f>3*Merge7[[#This Row],[PRCount_W1]]+Merge7[[#This Row],[IssueCount_W1]]+Merge7[[#This Row],[CommitCount_W1]]</f>
        <v>0</v>
      </c>
      <c r="J1505">
        <f>3*Merge7[[#This Row],[PRCountW2]]+Merge7[[#This Row],[IssueCountW2]]+Merge7[[#This Row],[CommitCountW2]]</f>
        <v>1</v>
      </c>
      <c r="K150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05">
        <f>SUM(Merge7[[#This Row],[PRCount_W1]:[CommitCount_W1]])</f>
        <v>0</v>
      </c>
      <c r="M1505">
        <f>SUM(Merge7[[#This Row],[PRCountW2]:[CommitCountW2]])</f>
        <v>1</v>
      </c>
    </row>
    <row r="1506" spans="1:13" x14ac:dyDescent="0.35">
      <c r="A1506" t="s">
        <v>3292</v>
      </c>
      <c r="F1506">
        <v>1</v>
      </c>
      <c r="H1506">
        <v>0</v>
      </c>
      <c r="I1506">
        <f>3*Merge7[[#This Row],[PRCount_W1]]+Merge7[[#This Row],[IssueCount_W1]]+Merge7[[#This Row],[CommitCount_W1]]</f>
        <v>0</v>
      </c>
      <c r="J1506">
        <f>3*Merge7[[#This Row],[PRCountW2]]+Merge7[[#This Row],[IssueCountW2]]+Merge7[[#This Row],[CommitCountW2]]</f>
        <v>1</v>
      </c>
      <c r="K150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06">
        <f>SUM(Merge7[[#This Row],[PRCount_W1]:[CommitCount_W1]])</f>
        <v>0</v>
      </c>
      <c r="M1506">
        <f>SUM(Merge7[[#This Row],[PRCountW2]:[CommitCountW2]])</f>
        <v>1</v>
      </c>
    </row>
    <row r="1507" spans="1:13" x14ac:dyDescent="0.35">
      <c r="A1507" t="s">
        <v>3293</v>
      </c>
      <c r="F1507">
        <v>1</v>
      </c>
      <c r="H1507">
        <v>0</v>
      </c>
      <c r="I1507">
        <f>3*Merge7[[#This Row],[PRCount_W1]]+Merge7[[#This Row],[IssueCount_W1]]+Merge7[[#This Row],[CommitCount_W1]]</f>
        <v>0</v>
      </c>
      <c r="J1507">
        <f>3*Merge7[[#This Row],[PRCountW2]]+Merge7[[#This Row],[IssueCountW2]]+Merge7[[#This Row],[CommitCountW2]]</f>
        <v>1</v>
      </c>
      <c r="K150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07">
        <f>SUM(Merge7[[#This Row],[PRCount_W1]:[CommitCount_W1]])</f>
        <v>0</v>
      </c>
      <c r="M1507">
        <f>SUM(Merge7[[#This Row],[PRCountW2]:[CommitCountW2]])</f>
        <v>1</v>
      </c>
    </row>
    <row r="1508" spans="1:13" x14ac:dyDescent="0.35">
      <c r="A1508" t="s">
        <v>3294</v>
      </c>
      <c r="F1508">
        <v>1</v>
      </c>
      <c r="H1508">
        <v>0</v>
      </c>
      <c r="I1508">
        <f>3*Merge7[[#This Row],[PRCount_W1]]+Merge7[[#This Row],[IssueCount_W1]]+Merge7[[#This Row],[CommitCount_W1]]</f>
        <v>0</v>
      </c>
      <c r="J1508">
        <f>3*Merge7[[#This Row],[PRCountW2]]+Merge7[[#This Row],[IssueCountW2]]+Merge7[[#This Row],[CommitCountW2]]</f>
        <v>1</v>
      </c>
      <c r="K150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08">
        <f>SUM(Merge7[[#This Row],[PRCount_W1]:[CommitCount_W1]])</f>
        <v>0</v>
      </c>
      <c r="M1508">
        <f>SUM(Merge7[[#This Row],[PRCountW2]:[CommitCountW2]])</f>
        <v>1</v>
      </c>
    </row>
    <row r="1509" spans="1:13" x14ac:dyDescent="0.35">
      <c r="A1509" t="s">
        <v>3295</v>
      </c>
      <c r="F1509">
        <v>1</v>
      </c>
      <c r="H1509">
        <v>0</v>
      </c>
      <c r="I1509">
        <f>3*Merge7[[#This Row],[PRCount_W1]]+Merge7[[#This Row],[IssueCount_W1]]+Merge7[[#This Row],[CommitCount_W1]]</f>
        <v>0</v>
      </c>
      <c r="J1509">
        <f>3*Merge7[[#This Row],[PRCountW2]]+Merge7[[#This Row],[IssueCountW2]]+Merge7[[#This Row],[CommitCountW2]]</f>
        <v>1</v>
      </c>
      <c r="K150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09">
        <f>SUM(Merge7[[#This Row],[PRCount_W1]:[CommitCount_W1]])</f>
        <v>0</v>
      </c>
      <c r="M1509">
        <f>SUM(Merge7[[#This Row],[PRCountW2]:[CommitCountW2]])</f>
        <v>1</v>
      </c>
    </row>
    <row r="1510" spans="1:13" x14ac:dyDescent="0.35">
      <c r="A1510" t="s">
        <v>3296</v>
      </c>
      <c r="F1510">
        <v>1</v>
      </c>
      <c r="H1510">
        <v>0</v>
      </c>
      <c r="I1510">
        <f>3*Merge7[[#This Row],[PRCount_W1]]+Merge7[[#This Row],[IssueCount_W1]]+Merge7[[#This Row],[CommitCount_W1]]</f>
        <v>0</v>
      </c>
      <c r="J1510">
        <f>3*Merge7[[#This Row],[PRCountW2]]+Merge7[[#This Row],[IssueCountW2]]+Merge7[[#This Row],[CommitCountW2]]</f>
        <v>1</v>
      </c>
      <c r="K151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10">
        <f>SUM(Merge7[[#This Row],[PRCount_W1]:[CommitCount_W1]])</f>
        <v>0</v>
      </c>
      <c r="M1510">
        <f>SUM(Merge7[[#This Row],[PRCountW2]:[CommitCountW2]])</f>
        <v>1</v>
      </c>
    </row>
    <row r="1511" spans="1:13" x14ac:dyDescent="0.35">
      <c r="A1511" t="s">
        <v>3297</v>
      </c>
      <c r="F1511">
        <v>1</v>
      </c>
      <c r="H1511">
        <v>0</v>
      </c>
      <c r="I1511">
        <f>3*Merge7[[#This Row],[PRCount_W1]]+Merge7[[#This Row],[IssueCount_W1]]+Merge7[[#This Row],[CommitCount_W1]]</f>
        <v>0</v>
      </c>
      <c r="J1511">
        <f>3*Merge7[[#This Row],[PRCountW2]]+Merge7[[#This Row],[IssueCountW2]]+Merge7[[#This Row],[CommitCountW2]]</f>
        <v>1</v>
      </c>
      <c r="K151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11">
        <f>SUM(Merge7[[#This Row],[PRCount_W1]:[CommitCount_W1]])</f>
        <v>0</v>
      </c>
      <c r="M1511">
        <f>SUM(Merge7[[#This Row],[PRCountW2]:[CommitCountW2]])</f>
        <v>1</v>
      </c>
    </row>
    <row r="1512" spans="1:13" x14ac:dyDescent="0.35">
      <c r="A1512" t="s">
        <v>3298</v>
      </c>
      <c r="F1512">
        <v>1</v>
      </c>
      <c r="H1512">
        <v>0</v>
      </c>
      <c r="I1512">
        <f>3*Merge7[[#This Row],[PRCount_W1]]+Merge7[[#This Row],[IssueCount_W1]]+Merge7[[#This Row],[CommitCount_W1]]</f>
        <v>0</v>
      </c>
      <c r="J1512">
        <f>3*Merge7[[#This Row],[PRCountW2]]+Merge7[[#This Row],[IssueCountW2]]+Merge7[[#This Row],[CommitCountW2]]</f>
        <v>1</v>
      </c>
      <c r="K151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12">
        <f>SUM(Merge7[[#This Row],[PRCount_W1]:[CommitCount_W1]])</f>
        <v>0</v>
      </c>
      <c r="M1512">
        <f>SUM(Merge7[[#This Row],[PRCountW2]:[CommitCountW2]])</f>
        <v>1</v>
      </c>
    </row>
    <row r="1513" spans="1:13" x14ac:dyDescent="0.35">
      <c r="A1513" t="s">
        <v>3299</v>
      </c>
      <c r="F1513">
        <v>1</v>
      </c>
      <c r="H1513">
        <v>0</v>
      </c>
      <c r="I1513">
        <f>3*Merge7[[#This Row],[PRCount_W1]]+Merge7[[#This Row],[IssueCount_W1]]+Merge7[[#This Row],[CommitCount_W1]]</f>
        <v>0</v>
      </c>
      <c r="J1513">
        <f>3*Merge7[[#This Row],[PRCountW2]]+Merge7[[#This Row],[IssueCountW2]]+Merge7[[#This Row],[CommitCountW2]]</f>
        <v>1</v>
      </c>
      <c r="K151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13">
        <f>SUM(Merge7[[#This Row],[PRCount_W1]:[CommitCount_W1]])</f>
        <v>0</v>
      </c>
      <c r="M1513">
        <f>SUM(Merge7[[#This Row],[PRCountW2]:[CommitCountW2]])</f>
        <v>1</v>
      </c>
    </row>
    <row r="1514" spans="1:13" x14ac:dyDescent="0.35">
      <c r="A1514" t="s">
        <v>3300</v>
      </c>
      <c r="F1514">
        <v>1</v>
      </c>
      <c r="H1514">
        <v>0</v>
      </c>
      <c r="I1514">
        <f>3*Merge7[[#This Row],[PRCount_W1]]+Merge7[[#This Row],[IssueCount_W1]]+Merge7[[#This Row],[CommitCount_W1]]</f>
        <v>0</v>
      </c>
      <c r="J1514">
        <f>3*Merge7[[#This Row],[PRCountW2]]+Merge7[[#This Row],[IssueCountW2]]+Merge7[[#This Row],[CommitCountW2]]</f>
        <v>1</v>
      </c>
      <c r="K151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14">
        <f>SUM(Merge7[[#This Row],[PRCount_W1]:[CommitCount_W1]])</f>
        <v>0</v>
      </c>
      <c r="M1514">
        <f>SUM(Merge7[[#This Row],[PRCountW2]:[CommitCountW2]])</f>
        <v>1</v>
      </c>
    </row>
    <row r="1515" spans="1:13" x14ac:dyDescent="0.35">
      <c r="A1515" t="s">
        <v>3301</v>
      </c>
      <c r="F1515">
        <v>1</v>
      </c>
      <c r="H1515">
        <v>0</v>
      </c>
      <c r="I1515">
        <f>3*Merge7[[#This Row],[PRCount_W1]]+Merge7[[#This Row],[IssueCount_W1]]+Merge7[[#This Row],[CommitCount_W1]]</f>
        <v>0</v>
      </c>
      <c r="J1515">
        <f>3*Merge7[[#This Row],[PRCountW2]]+Merge7[[#This Row],[IssueCountW2]]+Merge7[[#This Row],[CommitCountW2]]</f>
        <v>1</v>
      </c>
      <c r="K151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15">
        <f>SUM(Merge7[[#This Row],[PRCount_W1]:[CommitCount_W1]])</f>
        <v>0</v>
      </c>
      <c r="M1515">
        <f>SUM(Merge7[[#This Row],[PRCountW2]:[CommitCountW2]])</f>
        <v>1</v>
      </c>
    </row>
    <row r="1516" spans="1:13" x14ac:dyDescent="0.35">
      <c r="A1516" t="s">
        <v>3302</v>
      </c>
      <c r="F1516">
        <v>1</v>
      </c>
      <c r="H1516">
        <v>0</v>
      </c>
      <c r="I1516">
        <f>3*Merge7[[#This Row],[PRCount_W1]]+Merge7[[#This Row],[IssueCount_W1]]+Merge7[[#This Row],[CommitCount_W1]]</f>
        <v>0</v>
      </c>
      <c r="J1516">
        <f>3*Merge7[[#This Row],[PRCountW2]]+Merge7[[#This Row],[IssueCountW2]]+Merge7[[#This Row],[CommitCountW2]]</f>
        <v>1</v>
      </c>
      <c r="K151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16">
        <f>SUM(Merge7[[#This Row],[PRCount_W1]:[CommitCount_W1]])</f>
        <v>0</v>
      </c>
      <c r="M1516">
        <f>SUM(Merge7[[#This Row],[PRCountW2]:[CommitCountW2]])</f>
        <v>1</v>
      </c>
    </row>
    <row r="1517" spans="1:13" x14ac:dyDescent="0.35">
      <c r="A1517" t="s">
        <v>3303</v>
      </c>
      <c r="F1517">
        <v>1</v>
      </c>
      <c r="H1517">
        <v>0</v>
      </c>
      <c r="I1517">
        <f>3*Merge7[[#This Row],[PRCount_W1]]+Merge7[[#This Row],[IssueCount_W1]]+Merge7[[#This Row],[CommitCount_W1]]</f>
        <v>0</v>
      </c>
      <c r="J1517">
        <f>3*Merge7[[#This Row],[PRCountW2]]+Merge7[[#This Row],[IssueCountW2]]+Merge7[[#This Row],[CommitCountW2]]</f>
        <v>1</v>
      </c>
      <c r="K151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17">
        <f>SUM(Merge7[[#This Row],[PRCount_W1]:[CommitCount_W1]])</f>
        <v>0</v>
      </c>
      <c r="M1517">
        <f>SUM(Merge7[[#This Row],[PRCountW2]:[CommitCountW2]])</f>
        <v>1</v>
      </c>
    </row>
    <row r="1518" spans="1:13" x14ac:dyDescent="0.35">
      <c r="A1518" t="s">
        <v>3304</v>
      </c>
      <c r="F1518">
        <v>1</v>
      </c>
      <c r="H1518">
        <v>0</v>
      </c>
      <c r="I1518">
        <f>3*Merge7[[#This Row],[PRCount_W1]]+Merge7[[#This Row],[IssueCount_W1]]+Merge7[[#This Row],[CommitCount_W1]]</f>
        <v>0</v>
      </c>
      <c r="J1518">
        <f>3*Merge7[[#This Row],[PRCountW2]]+Merge7[[#This Row],[IssueCountW2]]+Merge7[[#This Row],[CommitCountW2]]</f>
        <v>1</v>
      </c>
      <c r="K151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18">
        <f>SUM(Merge7[[#This Row],[PRCount_W1]:[CommitCount_W1]])</f>
        <v>0</v>
      </c>
      <c r="M1518">
        <f>SUM(Merge7[[#This Row],[PRCountW2]:[CommitCountW2]])</f>
        <v>1</v>
      </c>
    </row>
    <row r="1519" spans="1:13" x14ac:dyDescent="0.35">
      <c r="A1519" t="s">
        <v>3305</v>
      </c>
      <c r="F1519">
        <v>1</v>
      </c>
      <c r="H1519">
        <v>0</v>
      </c>
      <c r="I1519">
        <f>3*Merge7[[#This Row],[PRCount_W1]]+Merge7[[#This Row],[IssueCount_W1]]+Merge7[[#This Row],[CommitCount_W1]]</f>
        <v>0</v>
      </c>
      <c r="J1519">
        <f>3*Merge7[[#This Row],[PRCountW2]]+Merge7[[#This Row],[IssueCountW2]]+Merge7[[#This Row],[CommitCountW2]]</f>
        <v>1</v>
      </c>
      <c r="K151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19">
        <f>SUM(Merge7[[#This Row],[PRCount_W1]:[CommitCount_W1]])</f>
        <v>0</v>
      </c>
      <c r="M1519">
        <f>SUM(Merge7[[#This Row],[PRCountW2]:[CommitCountW2]])</f>
        <v>1</v>
      </c>
    </row>
    <row r="1520" spans="1:13" x14ac:dyDescent="0.35">
      <c r="A1520" t="s">
        <v>3306</v>
      </c>
      <c r="F1520">
        <v>1</v>
      </c>
      <c r="H1520">
        <v>0</v>
      </c>
      <c r="I1520">
        <f>3*Merge7[[#This Row],[PRCount_W1]]+Merge7[[#This Row],[IssueCount_W1]]+Merge7[[#This Row],[CommitCount_W1]]</f>
        <v>0</v>
      </c>
      <c r="J1520">
        <f>3*Merge7[[#This Row],[PRCountW2]]+Merge7[[#This Row],[IssueCountW2]]+Merge7[[#This Row],[CommitCountW2]]</f>
        <v>1</v>
      </c>
      <c r="K152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20">
        <f>SUM(Merge7[[#This Row],[PRCount_W1]:[CommitCount_W1]])</f>
        <v>0</v>
      </c>
      <c r="M1520">
        <f>SUM(Merge7[[#This Row],[PRCountW2]:[CommitCountW2]])</f>
        <v>1</v>
      </c>
    </row>
    <row r="1521" spans="1:13" x14ac:dyDescent="0.35">
      <c r="A1521" t="s">
        <v>3307</v>
      </c>
      <c r="F1521">
        <v>1</v>
      </c>
      <c r="H1521">
        <v>0</v>
      </c>
      <c r="I1521">
        <f>3*Merge7[[#This Row],[PRCount_W1]]+Merge7[[#This Row],[IssueCount_W1]]+Merge7[[#This Row],[CommitCount_W1]]</f>
        <v>0</v>
      </c>
      <c r="J1521">
        <f>3*Merge7[[#This Row],[PRCountW2]]+Merge7[[#This Row],[IssueCountW2]]+Merge7[[#This Row],[CommitCountW2]]</f>
        <v>1</v>
      </c>
      <c r="K152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21">
        <f>SUM(Merge7[[#This Row],[PRCount_W1]:[CommitCount_W1]])</f>
        <v>0</v>
      </c>
      <c r="M1521">
        <f>SUM(Merge7[[#This Row],[PRCountW2]:[CommitCountW2]])</f>
        <v>1</v>
      </c>
    </row>
    <row r="1522" spans="1:13" x14ac:dyDescent="0.35">
      <c r="A1522" t="s">
        <v>3308</v>
      </c>
      <c r="F1522">
        <v>1</v>
      </c>
      <c r="H1522">
        <v>0</v>
      </c>
      <c r="I1522">
        <f>3*Merge7[[#This Row],[PRCount_W1]]+Merge7[[#This Row],[IssueCount_W1]]+Merge7[[#This Row],[CommitCount_W1]]</f>
        <v>0</v>
      </c>
      <c r="J1522">
        <f>3*Merge7[[#This Row],[PRCountW2]]+Merge7[[#This Row],[IssueCountW2]]+Merge7[[#This Row],[CommitCountW2]]</f>
        <v>1</v>
      </c>
      <c r="K152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22">
        <f>SUM(Merge7[[#This Row],[PRCount_W1]:[CommitCount_W1]])</f>
        <v>0</v>
      </c>
      <c r="M1522">
        <f>SUM(Merge7[[#This Row],[PRCountW2]:[CommitCountW2]])</f>
        <v>1</v>
      </c>
    </row>
    <row r="1523" spans="1:13" x14ac:dyDescent="0.35">
      <c r="A1523" t="s">
        <v>3309</v>
      </c>
      <c r="F1523">
        <v>1</v>
      </c>
      <c r="H1523">
        <v>0</v>
      </c>
      <c r="I1523">
        <f>3*Merge7[[#This Row],[PRCount_W1]]+Merge7[[#This Row],[IssueCount_W1]]+Merge7[[#This Row],[CommitCount_W1]]</f>
        <v>0</v>
      </c>
      <c r="J1523">
        <f>3*Merge7[[#This Row],[PRCountW2]]+Merge7[[#This Row],[IssueCountW2]]+Merge7[[#This Row],[CommitCountW2]]</f>
        <v>1</v>
      </c>
      <c r="K152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23">
        <f>SUM(Merge7[[#This Row],[PRCount_W1]:[CommitCount_W1]])</f>
        <v>0</v>
      </c>
      <c r="M1523">
        <f>SUM(Merge7[[#This Row],[PRCountW2]:[CommitCountW2]])</f>
        <v>1</v>
      </c>
    </row>
    <row r="1524" spans="1:13" x14ac:dyDescent="0.35">
      <c r="A1524" t="s">
        <v>3310</v>
      </c>
      <c r="F1524">
        <v>1</v>
      </c>
      <c r="H1524">
        <v>0</v>
      </c>
      <c r="I1524">
        <f>3*Merge7[[#This Row],[PRCount_W1]]+Merge7[[#This Row],[IssueCount_W1]]+Merge7[[#This Row],[CommitCount_W1]]</f>
        <v>0</v>
      </c>
      <c r="J1524">
        <f>3*Merge7[[#This Row],[PRCountW2]]+Merge7[[#This Row],[IssueCountW2]]+Merge7[[#This Row],[CommitCountW2]]</f>
        <v>1</v>
      </c>
      <c r="K152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24">
        <f>SUM(Merge7[[#This Row],[PRCount_W1]:[CommitCount_W1]])</f>
        <v>0</v>
      </c>
      <c r="M1524">
        <f>SUM(Merge7[[#This Row],[PRCountW2]:[CommitCountW2]])</f>
        <v>1</v>
      </c>
    </row>
    <row r="1525" spans="1:13" x14ac:dyDescent="0.35">
      <c r="A1525" t="s">
        <v>3311</v>
      </c>
      <c r="F1525">
        <v>1</v>
      </c>
      <c r="H1525">
        <v>0</v>
      </c>
      <c r="I1525">
        <f>3*Merge7[[#This Row],[PRCount_W1]]+Merge7[[#This Row],[IssueCount_W1]]+Merge7[[#This Row],[CommitCount_W1]]</f>
        <v>0</v>
      </c>
      <c r="J1525">
        <f>3*Merge7[[#This Row],[PRCountW2]]+Merge7[[#This Row],[IssueCountW2]]+Merge7[[#This Row],[CommitCountW2]]</f>
        <v>1</v>
      </c>
      <c r="K152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25">
        <f>SUM(Merge7[[#This Row],[PRCount_W1]:[CommitCount_W1]])</f>
        <v>0</v>
      </c>
      <c r="M1525">
        <f>SUM(Merge7[[#This Row],[PRCountW2]:[CommitCountW2]])</f>
        <v>1</v>
      </c>
    </row>
    <row r="1526" spans="1:13" x14ac:dyDescent="0.35">
      <c r="A1526" t="s">
        <v>3312</v>
      </c>
      <c r="F1526">
        <v>1</v>
      </c>
      <c r="H1526">
        <v>0</v>
      </c>
      <c r="I1526">
        <f>3*Merge7[[#This Row],[PRCount_W1]]+Merge7[[#This Row],[IssueCount_W1]]+Merge7[[#This Row],[CommitCount_W1]]</f>
        <v>0</v>
      </c>
      <c r="J1526">
        <f>3*Merge7[[#This Row],[PRCountW2]]+Merge7[[#This Row],[IssueCountW2]]+Merge7[[#This Row],[CommitCountW2]]</f>
        <v>1</v>
      </c>
      <c r="K152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26">
        <f>SUM(Merge7[[#This Row],[PRCount_W1]:[CommitCount_W1]])</f>
        <v>0</v>
      </c>
      <c r="M1526">
        <f>SUM(Merge7[[#This Row],[PRCountW2]:[CommitCountW2]])</f>
        <v>1</v>
      </c>
    </row>
    <row r="1527" spans="1:13" x14ac:dyDescent="0.35">
      <c r="A1527" t="s">
        <v>3313</v>
      </c>
      <c r="F1527">
        <v>1</v>
      </c>
      <c r="H1527">
        <v>0</v>
      </c>
      <c r="I1527">
        <f>3*Merge7[[#This Row],[PRCount_W1]]+Merge7[[#This Row],[IssueCount_W1]]+Merge7[[#This Row],[CommitCount_W1]]</f>
        <v>0</v>
      </c>
      <c r="J1527">
        <f>3*Merge7[[#This Row],[PRCountW2]]+Merge7[[#This Row],[IssueCountW2]]+Merge7[[#This Row],[CommitCountW2]]</f>
        <v>1</v>
      </c>
      <c r="K152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27">
        <f>SUM(Merge7[[#This Row],[PRCount_W1]:[CommitCount_W1]])</f>
        <v>0</v>
      </c>
      <c r="M1527">
        <f>SUM(Merge7[[#This Row],[PRCountW2]:[CommitCountW2]])</f>
        <v>1</v>
      </c>
    </row>
    <row r="1528" spans="1:13" x14ac:dyDescent="0.35">
      <c r="A1528" t="s">
        <v>3314</v>
      </c>
      <c r="F1528">
        <v>1</v>
      </c>
      <c r="H1528">
        <v>0</v>
      </c>
      <c r="I1528">
        <f>3*Merge7[[#This Row],[PRCount_W1]]+Merge7[[#This Row],[IssueCount_W1]]+Merge7[[#This Row],[CommitCount_W1]]</f>
        <v>0</v>
      </c>
      <c r="J1528">
        <f>3*Merge7[[#This Row],[PRCountW2]]+Merge7[[#This Row],[IssueCountW2]]+Merge7[[#This Row],[CommitCountW2]]</f>
        <v>1</v>
      </c>
      <c r="K152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28">
        <f>SUM(Merge7[[#This Row],[PRCount_W1]:[CommitCount_W1]])</f>
        <v>0</v>
      </c>
      <c r="M1528">
        <f>SUM(Merge7[[#This Row],[PRCountW2]:[CommitCountW2]])</f>
        <v>1</v>
      </c>
    </row>
    <row r="1529" spans="1:13" x14ac:dyDescent="0.35">
      <c r="A1529" t="s">
        <v>3315</v>
      </c>
      <c r="F1529">
        <v>1</v>
      </c>
      <c r="H1529">
        <v>0</v>
      </c>
      <c r="I1529">
        <f>3*Merge7[[#This Row],[PRCount_W1]]+Merge7[[#This Row],[IssueCount_W1]]+Merge7[[#This Row],[CommitCount_W1]]</f>
        <v>0</v>
      </c>
      <c r="J1529">
        <f>3*Merge7[[#This Row],[PRCountW2]]+Merge7[[#This Row],[IssueCountW2]]+Merge7[[#This Row],[CommitCountW2]]</f>
        <v>1</v>
      </c>
      <c r="K152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29">
        <f>SUM(Merge7[[#This Row],[PRCount_W1]:[CommitCount_W1]])</f>
        <v>0</v>
      </c>
      <c r="M1529">
        <f>SUM(Merge7[[#This Row],[PRCountW2]:[CommitCountW2]])</f>
        <v>1</v>
      </c>
    </row>
    <row r="1530" spans="1:13" x14ac:dyDescent="0.35">
      <c r="A1530" t="s">
        <v>3316</v>
      </c>
      <c r="F1530">
        <v>1</v>
      </c>
      <c r="H1530">
        <v>0</v>
      </c>
      <c r="I1530">
        <f>3*Merge7[[#This Row],[PRCount_W1]]+Merge7[[#This Row],[IssueCount_W1]]+Merge7[[#This Row],[CommitCount_W1]]</f>
        <v>0</v>
      </c>
      <c r="J1530">
        <f>3*Merge7[[#This Row],[PRCountW2]]+Merge7[[#This Row],[IssueCountW2]]+Merge7[[#This Row],[CommitCountW2]]</f>
        <v>1</v>
      </c>
      <c r="K153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30">
        <f>SUM(Merge7[[#This Row],[PRCount_W1]:[CommitCount_W1]])</f>
        <v>0</v>
      </c>
      <c r="M1530">
        <f>SUM(Merge7[[#This Row],[PRCountW2]:[CommitCountW2]])</f>
        <v>1</v>
      </c>
    </row>
    <row r="1531" spans="1:13" x14ac:dyDescent="0.35">
      <c r="A1531" t="s">
        <v>3317</v>
      </c>
      <c r="F1531">
        <v>1</v>
      </c>
      <c r="H1531">
        <v>0</v>
      </c>
      <c r="I1531">
        <f>3*Merge7[[#This Row],[PRCount_W1]]+Merge7[[#This Row],[IssueCount_W1]]+Merge7[[#This Row],[CommitCount_W1]]</f>
        <v>0</v>
      </c>
      <c r="J1531">
        <f>3*Merge7[[#This Row],[PRCountW2]]+Merge7[[#This Row],[IssueCountW2]]+Merge7[[#This Row],[CommitCountW2]]</f>
        <v>1</v>
      </c>
      <c r="K153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31">
        <f>SUM(Merge7[[#This Row],[PRCount_W1]:[CommitCount_W1]])</f>
        <v>0</v>
      </c>
      <c r="M1531">
        <f>SUM(Merge7[[#This Row],[PRCountW2]:[CommitCountW2]])</f>
        <v>1</v>
      </c>
    </row>
    <row r="1532" spans="1:13" x14ac:dyDescent="0.35">
      <c r="A1532" t="s">
        <v>3318</v>
      </c>
      <c r="F1532">
        <v>1</v>
      </c>
      <c r="H1532">
        <v>0</v>
      </c>
      <c r="I1532">
        <f>3*Merge7[[#This Row],[PRCount_W1]]+Merge7[[#This Row],[IssueCount_W1]]+Merge7[[#This Row],[CommitCount_W1]]</f>
        <v>0</v>
      </c>
      <c r="J1532">
        <f>3*Merge7[[#This Row],[PRCountW2]]+Merge7[[#This Row],[IssueCountW2]]+Merge7[[#This Row],[CommitCountW2]]</f>
        <v>1</v>
      </c>
      <c r="K153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32">
        <f>SUM(Merge7[[#This Row],[PRCount_W1]:[CommitCount_W1]])</f>
        <v>0</v>
      </c>
      <c r="M1532">
        <f>SUM(Merge7[[#This Row],[PRCountW2]:[CommitCountW2]])</f>
        <v>1</v>
      </c>
    </row>
    <row r="1533" spans="1:13" x14ac:dyDescent="0.35">
      <c r="A1533" t="s">
        <v>3319</v>
      </c>
      <c r="F1533">
        <v>1</v>
      </c>
      <c r="H1533">
        <v>0</v>
      </c>
      <c r="I1533">
        <f>3*Merge7[[#This Row],[PRCount_W1]]+Merge7[[#This Row],[IssueCount_W1]]+Merge7[[#This Row],[CommitCount_W1]]</f>
        <v>0</v>
      </c>
      <c r="J1533">
        <f>3*Merge7[[#This Row],[PRCountW2]]+Merge7[[#This Row],[IssueCountW2]]+Merge7[[#This Row],[CommitCountW2]]</f>
        <v>1</v>
      </c>
      <c r="K153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33">
        <f>SUM(Merge7[[#This Row],[PRCount_W1]:[CommitCount_W1]])</f>
        <v>0</v>
      </c>
      <c r="M1533">
        <f>SUM(Merge7[[#This Row],[PRCountW2]:[CommitCountW2]])</f>
        <v>1</v>
      </c>
    </row>
    <row r="1534" spans="1:13" x14ac:dyDescent="0.35">
      <c r="A1534" t="s">
        <v>3320</v>
      </c>
      <c r="F1534">
        <v>1</v>
      </c>
      <c r="H1534">
        <v>0</v>
      </c>
      <c r="I1534">
        <f>3*Merge7[[#This Row],[PRCount_W1]]+Merge7[[#This Row],[IssueCount_W1]]+Merge7[[#This Row],[CommitCount_W1]]</f>
        <v>0</v>
      </c>
      <c r="J1534">
        <f>3*Merge7[[#This Row],[PRCountW2]]+Merge7[[#This Row],[IssueCountW2]]+Merge7[[#This Row],[CommitCountW2]]</f>
        <v>1</v>
      </c>
      <c r="K153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34">
        <f>SUM(Merge7[[#This Row],[PRCount_W1]:[CommitCount_W1]])</f>
        <v>0</v>
      </c>
      <c r="M1534">
        <f>SUM(Merge7[[#This Row],[PRCountW2]:[CommitCountW2]])</f>
        <v>1</v>
      </c>
    </row>
    <row r="1535" spans="1:13" x14ac:dyDescent="0.35">
      <c r="A1535" t="s">
        <v>3321</v>
      </c>
      <c r="F1535">
        <v>1</v>
      </c>
      <c r="H1535">
        <v>0</v>
      </c>
      <c r="I1535">
        <f>3*Merge7[[#This Row],[PRCount_W1]]+Merge7[[#This Row],[IssueCount_W1]]+Merge7[[#This Row],[CommitCount_W1]]</f>
        <v>0</v>
      </c>
      <c r="J1535">
        <f>3*Merge7[[#This Row],[PRCountW2]]+Merge7[[#This Row],[IssueCountW2]]+Merge7[[#This Row],[CommitCountW2]]</f>
        <v>1</v>
      </c>
      <c r="K153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35">
        <f>SUM(Merge7[[#This Row],[PRCount_W1]:[CommitCount_W1]])</f>
        <v>0</v>
      </c>
      <c r="M1535">
        <f>SUM(Merge7[[#This Row],[PRCountW2]:[CommitCountW2]])</f>
        <v>1</v>
      </c>
    </row>
    <row r="1536" spans="1:13" x14ac:dyDescent="0.35">
      <c r="A1536" t="s">
        <v>3322</v>
      </c>
      <c r="F1536">
        <v>1</v>
      </c>
      <c r="H1536">
        <v>0</v>
      </c>
      <c r="I1536">
        <f>3*Merge7[[#This Row],[PRCount_W1]]+Merge7[[#This Row],[IssueCount_W1]]+Merge7[[#This Row],[CommitCount_W1]]</f>
        <v>0</v>
      </c>
      <c r="J1536">
        <f>3*Merge7[[#This Row],[PRCountW2]]+Merge7[[#This Row],[IssueCountW2]]+Merge7[[#This Row],[CommitCountW2]]</f>
        <v>1</v>
      </c>
      <c r="K153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36">
        <f>SUM(Merge7[[#This Row],[PRCount_W1]:[CommitCount_W1]])</f>
        <v>0</v>
      </c>
      <c r="M1536">
        <f>SUM(Merge7[[#This Row],[PRCountW2]:[CommitCountW2]])</f>
        <v>1</v>
      </c>
    </row>
    <row r="1537" spans="1:13" x14ac:dyDescent="0.35">
      <c r="A1537" t="s">
        <v>3323</v>
      </c>
      <c r="F1537">
        <v>1</v>
      </c>
      <c r="H1537">
        <v>0</v>
      </c>
      <c r="I1537">
        <f>3*Merge7[[#This Row],[PRCount_W1]]+Merge7[[#This Row],[IssueCount_W1]]+Merge7[[#This Row],[CommitCount_W1]]</f>
        <v>0</v>
      </c>
      <c r="J1537">
        <f>3*Merge7[[#This Row],[PRCountW2]]+Merge7[[#This Row],[IssueCountW2]]+Merge7[[#This Row],[CommitCountW2]]</f>
        <v>1</v>
      </c>
      <c r="K153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37">
        <f>SUM(Merge7[[#This Row],[PRCount_W1]:[CommitCount_W1]])</f>
        <v>0</v>
      </c>
      <c r="M1537">
        <f>SUM(Merge7[[#This Row],[PRCountW2]:[CommitCountW2]])</f>
        <v>1</v>
      </c>
    </row>
    <row r="1538" spans="1:13" x14ac:dyDescent="0.35">
      <c r="A1538" t="s">
        <v>3324</v>
      </c>
      <c r="F1538">
        <v>1</v>
      </c>
      <c r="H1538">
        <v>0</v>
      </c>
      <c r="I1538">
        <f>3*Merge7[[#This Row],[PRCount_W1]]+Merge7[[#This Row],[IssueCount_W1]]+Merge7[[#This Row],[CommitCount_W1]]</f>
        <v>0</v>
      </c>
      <c r="J1538">
        <f>3*Merge7[[#This Row],[PRCountW2]]+Merge7[[#This Row],[IssueCountW2]]+Merge7[[#This Row],[CommitCountW2]]</f>
        <v>1</v>
      </c>
      <c r="K153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38">
        <f>SUM(Merge7[[#This Row],[PRCount_W1]:[CommitCount_W1]])</f>
        <v>0</v>
      </c>
      <c r="M1538">
        <f>SUM(Merge7[[#This Row],[PRCountW2]:[CommitCountW2]])</f>
        <v>1</v>
      </c>
    </row>
    <row r="1539" spans="1:13" x14ac:dyDescent="0.35">
      <c r="A1539" t="s">
        <v>3325</v>
      </c>
      <c r="F1539">
        <v>1</v>
      </c>
      <c r="H1539">
        <v>0</v>
      </c>
      <c r="I1539">
        <f>3*Merge7[[#This Row],[PRCount_W1]]+Merge7[[#This Row],[IssueCount_W1]]+Merge7[[#This Row],[CommitCount_W1]]</f>
        <v>0</v>
      </c>
      <c r="J1539">
        <f>3*Merge7[[#This Row],[PRCountW2]]+Merge7[[#This Row],[IssueCountW2]]+Merge7[[#This Row],[CommitCountW2]]</f>
        <v>1</v>
      </c>
      <c r="K153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39">
        <f>SUM(Merge7[[#This Row],[PRCount_W1]:[CommitCount_W1]])</f>
        <v>0</v>
      </c>
      <c r="M1539">
        <f>SUM(Merge7[[#This Row],[PRCountW2]:[CommitCountW2]])</f>
        <v>1</v>
      </c>
    </row>
    <row r="1540" spans="1:13" x14ac:dyDescent="0.35">
      <c r="A1540" t="s">
        <v>3326</v>
      </c>
      <c r="F1540">
        <v>1</v>
      </c>
      <c r="H1540">
        <v>0</v>
      </c>
      <c r="I1540">
        <f>3*Merge7[[#This Row],[PRCount_W1]]+Merge7[[#This Row],[IssueCount_W1]]+Merge7[[#This Row],[CommitCount_W1]]</f>
        <v>0</v>
      </c>
      <c r="J1540">
        <f>3*Merge7[[#This Row],[PRCountW2]]+Merge7[[#This Row],[IssueCountW2]]+Merge7[[#This Row],[CommitCountW2]]</f>
        <v>1</v>
      </c>
      <c r="K154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40">
        <f>SUM(Merge7[[#This Row],[PRCount_W1]:[CommitCount_W1]])</f>
        <v>0</v>
      </c>
      <c r="M1540">
        <f>SUM(Merge7[[#This Row],[PRCountW2]:[CommitCountW2]])</f>
        <v>1</v>
      </c>
    </row>
    <row r="1541" spans="1:13" x14ac:dyDescent="0.35">
      <c r="A1541" t="s">
        <v>3327</v>
      </c>
      <c r="F1541">
        <v>1</v>
      </c>
      <c r="H1541">
        <v>0</v>
      </c>
      <c r="I1541">
        <f>3*Merge7[[#This Row],[PRCount_W1]]+Merge7[[#This Row],[IssueCount_W1]]+Merge7[[#This Row],[CommitCount_W1]]</f>
        <v>0</v>
      </c>
      <c r="J1541">
        <f>3*Merge7[[#This Row],[PRCountW2]]+Merge7[[#This Row],[IssueCountW2]]+Merge7[[#This Row],[CommitCountW2]]</f>
        <v>1</v>
      </c>
      <c r="K154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41">
        <f>SUM(Merge7[[#This Row],[PRCount_W1]:[CommitCount_W1]])</f>
        <v>0</v>
      </c>
      <c r="M1541">
        <f>SUM(Merge7[[#This Row],[PRCountW2]:[CommitCountW2]])</f>
        <v>1</v>
      </c>
    </row>
    <row r="1542" spans="1:13" x14ac:dyDescent="0.35">
      <c r="A1542" t="s">
        <v>3328</v>
      </c>
      <c r="F1542">
        <v>1</v>
      </c>
      <c r="H1542">
        <v>0</v>
      </c>
      <c r="I1542">
        <f>3*Merge7[[#This Row],[PRCount_W1]]+Merge7[[#This Row],[IssueCount_W1]]+Merge7[[#This Row],[CommitCount_W1]]</f>
        <v>0</v>
      </c>
      <c r="J1542">
        <f>3*Merge7[[#This Row],[PRCountW2]]+Merge7[[#This Row],[IssueCountW2]]+Merge7[[#This Row],[CommitCountW2]]</f>
        <v>1</v>
      </c>
      <c r="K154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42">
        <f>SUM(Merge7[[#This Row],[PRCount_W1]:[CommitCount_W1]])</f>
        <v>0</v>
      </c>
      <c r="M1542">
        <f>SUM(Merge7[[#This Row],[PRCountW2]:[CommitCountW2]])</f>
        <v>1</v>
      </c>
    </row>
    <row r="1543" spans="1:13" x14ac:dyDescent="0.35">
      <c r="A1543" t="s">
        <v>3329</v>
      </c>
      <c r="F1543">
        <v>1</v>
      </c>
      <c r="H1543">
        <v>0</v>
      </c>
      <c r="I1543">
        <f>3*Merge7[[#This Row],[PRCount_W1]]+Merge7[[#This Row],[IssueCount_W1]]+Merge7[[#This Row],[CommitCount_W1]]</f>
        <v>0</v>
      </c>
      <c r="J1543">
        <f>3*Merge7[[#This Row],[PRCountW2]]+Merge7[[#This Row],[IssueCountW2]]+Merge7[[#This Row],[CommitCountW2]]</f>
        <v>1</v>
      </c>
      <c r="K154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43">
        <f>SUM(Merge7[[#This Row],[PRCount_W1]:[CommitCount_W1]])</f>
        <v>0</v>
      </c>
      <c r="M1543">
        <f>SUM(Merge7[[#This Row],[PRCountW2]:[CommitCountW2]])</f>
        <v>1</v>
      </c>
    </row>
    <row r="1544" spans="1:13" x14ac:dyDescent="0.35">
      <c r="A1544" t="s">
        <v>3330</v>
      </c>
      <c r="F1544">
        <v>1</v>
      </c>
      <c r="H1544">
        <v>0</v>
      </c>
      <c r="I1544">
        <f>3*Merge7[[#This Row],[PRCount_W1]]+Merge7[[#This Row],[IssueCount_W1]]+Merge7[[#This Row],[CommitCount_W1]]</f>
        <v>0</v>
      </c>
      <c r="J1544">
        <f>3*Merge7[[#This Row],[PRCountW2]]+Merge7[[#This Row],[IssueCountW2]]+Merge7[[#This Row],[CommitCountW2]]</f>
        <v>1</v>
      </c>
      <c r="K154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44">
        <f>SUM(Merge7[[#This Row],[PRCount_W1]:[CommitCount_W1]])</f>
        <v>0</v>
      </c>
      <c r="M1544">
        <f>SUM(Merge7[[#This Row],[PRCountW2]:[CommitCountW2]])</f>
        <v>1</v>
      </c>
    </row>
    <row r="1545" spans="1:13" x14ac:dyDescent="0.35">
      <c r="A1545" t="s">
        <v>3331</v>
      </c>
      <c r="F1545">
        <v>1</v>
      </c>
      <c r="H1545">
        <v>0</v>
      </c>
      <c r="I1545">
        <f>3*Merge7[[#This Row],[PRCount_W1]]+Merge7[[#This Row],[IssueCount_W1]]+Merge7[[#This Row],[CommitCount_W1]]</f>
        <v>0</v>
      </c>
      <c r="J1545">
        <f>3*Merge7[[#This Row],[PRCountW2]]+Merge7[[#This Row],[IssueCountW2]]+Merge7[[#This Row],[CommitCountW2]]</f>
        <v>1</v>
      </c>
      <c r="K154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45">
        <f>SUM(Merge7[[#This Row],[PRCount_W1]:[CommitCount_W1]])</f>
        <v>0</v>
      </c>
      <c r="M1545">
        <f>SUM(Merge7[[#This Row],[PRCountW2]:[CommitCountW2]])</f>
        <v>1</v>
      </c>
    </row>
    <row r="1546" spans="1:13" x14ac:dyDescent="0.35">
      <c r="A1546" t="s">
        <v>3332</v>
      </c>
      <c r="F1546">
        <v>1</v>
      </c>
      <c r="H1546">
        <v>0</v>
      </c>
      <c r="I1546">
        <f>3*Merge7[[#This Row],[PRCount_W1]]+Merge7[[#This Row],[IssueCount_W1]]+Merge7[[#This Row],[CommitCount_W1]]</f>
        <v>0</v>
      </c>
      <c r="J1546">
        <f>3*Merge7[[#This Row],[PRCountW2]]+Merge7[[#This Row],[IssueCountW2]]+Merge7[[#This Row],[CommitCountW2]]</f>
        <v>1</v>
      </c>
      <c r="K154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46">
        <f>SUM(Merge7[[#This Row],[PRCount_W1]:[CommitCount_W1]])</f>
        <v>0</v>
      </c>
      <c r="M1546">
        <f>SUM(Merge7[[#This Row],[PRCountW2]:[CommitCountW2]])</f>
        <v>1</v>
      </c>
    </row>
    <row r="1547" spans="1:13" x14ac:dyDescent="0.35">
      <c r="A1547" t="s">
        <v>3333</v>
      </c>
      <c r="F1547">
        <v>1</v>
      </c>
      <c r="H1547">
        <v>0</v>
      </c>
      <c r="I1547">
        <f>3*Merge7[[#This Row],[PRCount_W1]]+Merge7[[#This Row],[IssueCount_W1]]+Merge7[[#This Row],[CommitCount_W1]]</f>
        <v>0</v>
      </c>
      <c r="J1547">
        <f>3*Merge7[[#This Row],[PRCountW2]]+Merge7[[#This Row],[IssueCountW2]]+Merge7[[#This Row],[CommitCountW2]]</f>
        <v>1</v>
      </c>
      <c r="K154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47">
        <f>SUM(Merge7[[#This Row],[PRCount_W1]:[CommitCount_W1]])</f>
        <v>0</v>
      </c>
      <c r="M1547">
        <f>SUM(Merge7[[#This Row],[PRCountW2]:[CommitCountW2]])</f>
        <v>1</v>
      </c>
    </row>
    <row r="1548" spans="1:13" x14ac:dyDescent="0.35">
      <c r="A1548" t="s">
        <v>3334</v>
      </c>
      <c r="F1548">
        <v>1</v>
      </c>
      <c r="H1548">
        <v>0</v>
      </c>
      <c r="I1548">
        <f>3*Merge7[[#This Row],[PRCount_W1]]+Merge7[[#This Row],[IssueCount_W1]]+Merge7[[#This Row],[CommitCount_W1]]</f>
        <v>0</v>
      </c>
      <c r="J1548">
        <f>3*Merge7[[#This Row],[PRCountW2]]+Merge7[[#This Row],[IssueCountW2]]+Merge7[[#This Row],[CommitCountW2]]</f>
        <v>1</v>
      </c>
      <c r="K154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48">
        <f>SUM(Merge7[[#This Row],[PRCount_W1]:[CommitCount_W1]])</f>
        <v>0</v>
      </c>
      <c r="M1548">
        <f>SUM(Merge7[[#This Row],[PRCountW2]:[CommitCountW2]])</f>
        <v>1</v>
      </c>
    </row>
    <row r="1549" spans="1:13" x14ac:dyDescent="0.35">
      <c r="A1549" t="s">
        <v>3335</v>
      </c>
      <c r="F1549">
        <v>1</v>
      </c>
      <c r="H1549">
        <v>0</v>
      </c>
      <c r="I1549">
        <f>3*Merge7[[#This Row],[PRCount_W1]]+Merge7[[#This Row],[IssueCount_W1]]+Merge7[[#This Row],[CommitCount_W1]]</f>
        <v>0</v>
      </c>
      <c r="J1549">
        <f>3*Merge7[[#This Row],[PRCountW2]]+Merge7[[#This Row],[IssueCountW2]]+Merge7[[#This Row],[CommitCountW2]]</f>
        <v>1</v>
      </c>
      <c r="K154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49">
        <f>SUM(Merge7[[#This Row],[PRCount_W1]:[CommitCount_W1]])</f>
        <v>0</v>
      </c>
      <c r="M1549">
        <f>SUM(Merge7[[#This Row],[PRCountW2]:[CommitCountW2]])</f>
        <v>1</v>
      </c>
    </row>
    <row r="1550" spans="1:13" x14ac:dyDescent="0.35">
      <c r="A1550" t="s">
        <v>3336</v>
      </c>
      <c r="F1550">
        <v>1</v>
      </c>
      <c r="H1550">
        <v>2</v>
      </c>
      <c r="I1550">
        <f>3*Merge7[[#This Row],[PRCount_W1]]+Merge7[[#This Row],[IssueCount_W1]]+Merge7[[#This Row],[CommitCount_W1]]</f>
        <v>0</v>
      </c>
      <c r="J1550">
        <f>3*Merge7[[#This Row],[PRCountW2]]+Merge7[[#This Row],[IssueCountW2]]+Merge7[[#This Row],[CommitCountW2]]</f>
        <v>1</v>
      </c>
      <c r="K155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Unknown</v>
      </c>
      <c r="L1550">
        <f>SUM(Merge7[[#This Row],[PRCount_W1]:[CommitCount_W1]])</f>
        <v>0</v>
      </c>
      <c r="M1550">
        <f>SUM(Merge7[[#This Row],[PRCountW2]:[CommitCountW2]])</f>
        <v>1</v>
      </c>
    </row>
    <row r="1551" spans="1:13" x14ac:dyDescent="0.35">
      <c r="A1551" t="s">
        <v>3337</v>
      </c>
      <c r="F1551">
        <v>1</v>
      </c>
      <c r="H1551">
        <v>0</v>
      </c>
      <c r="I1551">
        <f>3*Merge7[[#This Row],[PRCount_W1]]+Merge7[[#This Row],[IssueCount_W1]]+Merge7[[#This Row],[CommitCount_W1]]</f>
        <v>0</v>
      </c>
      <c r="J1551">
        <f>3*Merge7[[#This Row],[PRCountW2]]+Merge7[[#This Row],[IssueCountW2]]+Merge7[[#This Row],[CommitCountW2]]</f>
        <v>1</v>
      </c>
      <c r="K155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51">
        <f>SUM(Merge7[[#This Row],[PRCount_W1]:[CommitCount_W1]])</f>
        <v>0</v>
      </c>
      <c r="M1551">
        <f>SUM(Merge7[[#This Row],[PRCountW2]:[CommitCountW2]])</f>
        <v>1</v>
      </c>
    </row>
    <row r="1552" spans="1:13" x14ac:dyDescent="0.35">
      <c r="A1552" t="s">
        <v>3338</v>
      </c>
      <c r="F1552">
        <v>1</v>
      </c>
      <c r="H1552">
        <v>0</v>
      </c>
      <c r="I1552">
        <f>3*Merge7[[#This Row],[PRCount_W1]]+Merge7[[#This Row],[IssueCount_W1]]+Merge7[[#This Row],[CommitCount_W1]]</f>
        <v>0</v>
      </c>
      <c r="J1552">
        <f>3*Merge7[[#This Row],[PRCountW2]]+Merge7[[#This Row],[IssueCountW2]]+Merge7[[#This Row],[CommitCountW2]]</f>
        <v>1</v>
      </c>
      <c r="K155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52">
        <f>SUM(Merge7[[#This Row],[PRCount_W1]:[CommitCount_W1]])</f>
        <v>0</v>
      </c>
      <c r="M1552">
        <f>SUM(Merge7[[#This Row],[PRCountW2]:[CommitCountW2]])</f>
        <v>1</v>
      </c>
    </row>
    <row r="1553" spans="1:13" x14ac:dyDescent="0.35">
      <c r="A1553" t="s">
        <v>3339</v>
      </c>
      <c r="F1553">
        <v>1</v>
      </c>
      <c r="H1553">
        <v>0</v>
      </c>
      <c r="I1553">
        <f>3*Merge7[[#This Row],[PRCount_W1]]+Merge7[[#This Row],[IssueCount_W1]]+Merge7[[#This Row],[CommitCount_W1]]</f>
        <v>0</v>
      </c>
      <c r="J1553">
        <f>3*Merge7[[#This Row],[PRCountW2]]+Merge7[[#This Row],[IssueCountW2]]+Merge7[[#This Row],[CommitCountW2]]</f>
        <v>1</v>
      </c>
      <c r="K155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53">
        <f>SUM(Merge7[[#This Row],[PRCount_W1]:[CommitCount_W1]])</f>
        <v>0</v>
      </c>
      <c r="M1553">
        <f>SUM(Merge7[[#This Row],[PRCountW2]:[CommitCountW2]])</f>
        <v>1</v>
      </c>
    </row>
    <row r="1554" spans="1:13" x14ac:dyDescent="0.35">
      <c r="A1554" t="s">
        <v>3340</v>
      </c>
      <c r="F1554">
        <v>1</v>
      </c>
      <c r="H1554">
        <v>0</v>
      </c>
      <c r="I1554">
        <f>3*Merge7[[#This Row],[PRCount_W1]]+Merge7[[#This Row],[IssueCount_W1]]+Merge7[[#This Row],[CommitCount_W1]]</f>
        <v>0</v>
      </c>
      <c r="J1554">
        <f>3*Merge7[[#This Row],[PRCountW2]]+Merge7[[#This Row],[IssueCountW2]]+Merge7[[#This Row],[CommitCountW2]]</f>
        <v>1</v>
      </c>
      <c r="K155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54">
        <f>SUM(Merge7[[#This Row],[PRCount_W1]:[CommitCount_W1]])</f>
        <v>0</v>
      </c>
      <c r="M1554">
        <f>SUM(Merge7[[#This Row],[PRCountW2]:[CommitCountW2]])</f>
        <v>1</v>
      </c>
    </row>
    <row r="1555" spans="1:13" x14ac:dyDescent="0.35">
      <c r="A1555" t="s">
        <v>3341</v>
      </c>
      <c r="F1555">
        <v>1</v>
      </c>
      <c r="H1555">
        <v>0</v>
      </c>
      <c r="I1555">
        <f>3*Merge7[[#This Row],[PRCount_W1]]+Merge7[[#This Row],[IssueCount_W1]]+Merge7[[#This Row],[CommitCount_W1]]</f>
        <v>0</v>
      </c>
      <c r="J1555">
        <f>3*Merge7[[#This Row],[PRCountW2]]+Merge7[[#This Row],[IssueCountW2]]+Merge7[[#This Row],[CommitCountW2]]</f>
        <v>1</v>
      </c>
      <c r="K155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55">
        <f>SUM(Merge7[[#This Row],[PRCount_W1]:[CommitCount_W1]])</f>
        <v>0</v>
      </c>
      <c r="M1555">
        <f>SUM(Merge7[[#This Row],[PRCountW2]:[CommitCountW2]])</f>
        <v>1</v>
      </c>
    </row>
    <row r="1556" spans="1:13" x14ac:dyDescent="0.35">
      <c r="A1556" t="s">
        <v>3342</v>
      </c>
      <c r="F1556">
        <v>1</v>
      </c>
      <c r="H1556">
        <v>0</v>
      </c>
      <c r="I1556">
        <f>3*Merge7[[#This Row],[PRCount_W1]]+Merge7[[#This Row],[IssueCount_W1]]+Merge7[[#This Row],[CommitCount_W1]]</f>
        <v>0</v>
      </c>
      <c r="J1556">
        <f>3*Merge7[[#This Row],[PRCountW2]]+Merge7[[#This Row],[IssueCountW2]]+Merge7[[#This Row],[CommitCountW2]]</f>
        <v>1</v>
      </c>
      <c r="K155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56">
        <f>SUM(Merge7[[#This Row],[PRCount_W1]:[CommitCount_W1]])</f>
        <v>0</v>
      </c>
      <c r="M1556">
        <f>SUM(Merge7[[#This Row],[PRCountW2]:[CommitCountW2]])</f>
        <v>1</v>
      </c>
    </row>
    <row r="1557" spans="1:13" x14ac:dyDescent="0.35">
      <c r="A1557" t="s">
        <v>3343</v>
      </c>
      <c r="F1557">
        <v>1</v>
      </c>
      <c r="H1557">
        <v>0</v>
      </c>
      <c r="I1557">
        <f>3*Merge7[[#This Row],[PRCount_W1]]+Merge7[[#This Row],[IssueCount_W1]]+Merge7[[#This Row],[CommitCount_W1]]</f>
        <v>0</v>
      </c>
      <c r="J1557">
        <f>3*Merge7[[#This Row],[PRCountW2]]+Merge7[[#This Row],[IssueCountW2]]+Merge7[[#This Row],[CommitCountW2]]</f>
        <v>1</v>
      </c>
      <c r="K155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57">
        <f>SUM(Merge7[[#This Row],[PRCount_W1]:[CommitCount_W1]])</f>
        <v>0</v>
      </c>
      <c r="M1557">
        <f>SUM(Merge7[[#This Row],[PRCountW2]:[CommitCountW2]])</f>
        <v>1</v>
      </c>
    </row>
    <row r="1558" spans="1:13" x14ac:dyDescent="0.35">
      <c r="A1558" t="s">
        <v>3344</v>
      </c>
      <c r="F1558">
        <v>1</v>
      </c>
      <c r="H1558">
        <v>0</v>
      </c>
      <c r="I1558">
        <f>3*Merge7[[#This Row],[PRCount_W1]]+Merge7[[#This Row],[IssueCount_W1]]+Merge7[[#This Row],[CommitCount_W1]]</f>
        <v>0</v>
      </c>
      <c r="J1558">
        <f>3*Merge7[[#This Row],[PRCountW2]]+Merge7[[#This Row],[IssueCountW2]]+Merge7[[#This Row],[CommitCountW2]]</f>
        <v>1</v>
      </c>
      <c r="K155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58">
        <f>SUM(Merge7[[#This Row],[PRCount_W1]:[CommitCount_W1]])</f>
        <v>0</v>
      </c>
      <c r="M1558">
        <f>SUM(Merge7[[#This Row],[PRCountW2]:[CommitCountW2]])</f>
        <v>1</v>
      </c>
    </row>
    <row r="1559" spans="1:13" x14ac:dyDescent="0.35">
      <c r="A1559" t="s">
        <v>3345</v>
      </c>
      <c r="F1559">
        <v>1</v>
      </c>
      <c r="H1559">
        <v>0</v>
      </c>
      <c r="I1559">
        <f>3*Merge7[[#This Row],[PRCount_W1]]+Merge7[[#This Row],[IssueCount_W1]]+Merge7[[#This Row],[CommitCount_W1]]</f>
        <v>0</v>
      </c>
      <c r="J1559">
        <f>3*Merge7[[#This Row],[PRCountW2]]+Merge7[[#This Row],[IssueCountW2]]+Merge7[[#This Row],[CommitCountW2]]</f>
        <v>1</v>
      </c>
      <c r="K155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59">
        <f>SUM(Merge7[[#This Row],[PRCount_W1]:[CommitCount_W1]])</f>
        <v>0</v>
      </c>
      <c r="M1559">
        <f>SUM(Merge7[[#This Row],[PRCountW2]:[CommitCountW2]])</f>
        <v>1</v>
      </c>
    </row>
    <row r="1560" spans="1:13" x14ac:dyDescent="0.35">
      <c r="A1560" t="s">
        <v>3346</v>
      </c>
      <c r="F1560">
        <v>1</v>
      </c>
      <c r="H1560">
        <v>0</v>
      </c>
      <c r="I1560">
        <f>3*Merge7[[#This Row],[PRCount_W1]]+Merge7[[#This Row],[IssueCount_W1]]+Merge7[[#This Row],[CommitCount_W1]]</f>
        <v>0</v>
      </c>
      <c r="J1560">
        <f>3*Merge7[[#This Row],[PRCountW2]]+Merge7[[#This Row],[IssueCountW2]]+Merge7[[#This Row],[CommitCountW2]]</f>
        <v>1</v>
      </c>
      <c r="K156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60">
        <f>SUM(Merge7[[#This Row],[PRCount_W1]:[CommitCount_W1]])</f>
        <v>0</v>
      </c>
      <c r="M1560">
        <f>SUM(Merge7[[#This Row],[PRCountW2]:[CommitCountW2]])</f>
        <v>1</v>
      </c>
    </row>
    <row r="1561" spans="1:13" x14ac:dyDescent="0.35">
      <c r="A1561" t="s">
        <v>3347</v>
      </c>
      <c r="F1561">
        <v>1</v>
      </c>
      <c r="H1561">
        <v>0</v>
      </c>
      <c r="I1561">
        <f>3*Merge7[[#This Row],[PRCount_W1]]+Merge7[[#This Row],[IssueCount_W1]]+Merge7[[#This Row],[CommitCount_W1]]</f>
        <v>0</v>
      </c>
      <c r="J1561">
        <f>3*Merge7[[#This Row],[PRCountW2]]+Merge7[[#This Row],[IssueCountW2]]+Merge7[[#This Row],[CommitCountW2]]</f>
        <v>1</v>
      </c>
      <c r="K156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61">
        <f>SUM(Merge7[[#This Row],[PRCount_W1]:[CommitCount_W1]])</f>
        <v>0</v>
      </c>
      <c r="M1561">
        <f>SUM(Merge7[[#This Row],[PRCountW2]:[CommitCountW2]])</f>
        <v>1</v>
      </c>
    </row>
    <row r="1562" spans="1:13" x14ac:dyDescent="0.35">
      <c r="A1562" t="s">
        <v>3348</v>
      </c>
      <c r="F1562">
        <v>1</v>
      </c>
      <c r="H1562">
        <v>0</v>
      </c>
      <c r="I1562">
        <f>3*Merge7[[#This Row],[PRCount_W1]]+Merge7[[#This Row],[IssueCount_W1]]+Merge7[[#This Row],[CommitCount_W1]]</f>
        <v>0</v>
      </c>
      <c r="J1562">
        <f>3*Merge7[[#This Row],[PRCountW2]]+Merge7[[#This Row],[IssueCountW2]]+Merge7[[#This Row],[CommitCountW2]]</f>
        <v>1</v>
      </c>
      <c r="K156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62">
        <f>SUM(Merge7[[#This Row],[PRCount_W1]:[CommitCount_W1]])</f>
        <v>0</v>
      </c>
      <c r="M1562">
        <f>SUM(Merge7[[#This Row],[PRCountW2]:[CommitCountW2]])</f>
        <v>1</v>
      </c>
    </row>
    <row r="1563" spans="1:13" x14ac:dyDescent="0.35">
      <c r="A1563" t="s">
        <v>3349</v>
      </c>
      <c r="F1563">
        <v>1</v>
      </c>
      <c r="H1563">
        <v>0</v>
      </c>
      <c r="I1563">
        <f>3*Merge7[[#This Row],[PRCount_W1]]+Merge7[[#This Row],[IssueCount_W1]]+Merge7[[#This Row],[CommitCount_W1]]</f>
        <v>0</v>
      </c>
      <c r="J1563">
        <f>3*Merge7[[#This Row],[PRCountW2]]+Merge7[[#This Row],[IssueCountW2]]+Merge7[[#This Row],[CommitCountW2]]</f>
        <v>1</v>
      </c>
      <c r="K156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63">
        <f>SUM(Merge7[[#This Row],[PRCount_W1]:[CommitCount_W1]])</f>
        <v>0</v>
      </c>
      <c r="M1563">
        <f>SUM(Merge7[[#This Row],[PRCountW2]:[CommitCountW2]])</f>
        <v>1</v>
      </c>
    </row>
    <row r="1564" spans="1:13" x14ac:dyDescent="0.35">
      <c r="A1564" t="s">
        <v>3350</v>
      </c>
      <c r="F1564">
        <v>1</v>
      </c>
      <c r="H1564">
        <v>0</v>
      </c>
      <c r="I1564">
        <f>3*Merge7[[#This Row],[PRCount_W1]]+Merge7[[#This Row],[IssueCount_W1]]+Merge7[[#This Row],[CommitCount_W1]]</f>
        <v>0</v>
      </c>
      <c r="J1564">
        <f>3*Merge7[[#This Row],[PRCountW2]]+Merge7[[#This Row],[IssueCountW2]]+Merge7[[#This Row],[CommitCountW2]]</f>
        <v>1</v>
      </c>
      <c r="K156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64">
        <f>SUM(Merge7[[#This Row],[PRCount_W1]:[CommitCount_W1]])</f>
        <v>0</v>
      </c>
      <c r="M1564">
        <f>SUM(Merge7[[#This Row],[PRCountW2]:[CommitCountW2]])</f>
        <v>1</v>
      </c>
    </row>
    <row r="1565" spans="1:13" x14ac:dyDescent="0.35">
      <c r="A1565" t="s">
        <v>3351</v>
      </c>
      <c r="F1565">
        <v>1</v>
      </c>
      <c r="H1565">
        <v>0</v>
      </c>
      <c r="I1565">
        <f>3*Merge7[[#This Row],[PRCount_W1]]+Merge7[[#This Row],[IssueCount_W1]]+Merge7[[#This Row],[CommitCount_W1]]</f>
        <v>0</v>
      </c>
      <c r="J1565">
        <f>3*Merge7[[#This Row],[PRCountW2]]+Merge7[[#This Row],[IssueCountW2]]+Merge7[[#This Row],[CommitCountW2]]</f>
        <v>1</v>
      </c>
      <c r="K156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65">
        <f>SUM(Merge7[[#This Row],[PRCount_W1]:[CommitCount_W1]])</f>
        <v>0</v>
      </c>
      <c r="M1565">
        <f>SUM(Merge7[[#This Row],[PRCountW2]:[CommitCountW2]])</f>
        <v>1</v>
      </c>
    </row>
    <row r="1566" spans="1:13" x14ac:dyDescent="0.35">
      <c r="A1566" t="s">
        <v>3352</v>
      </c>
      <c r="F1566">
        <v>1</v>
      </c>
      <c r="H1566">
        <v>0</v>
      </c>
      <c r="I1566">
        <f>3*Merge7[[#This Row],[PRCount_W1]]+Merge7[[#This Row],[IssueCount_W1]]+Merge7[[#This Row],[CommitCount_W1]]</f>
        <v>0</v>
      </c>
      <c r="J1566">
        <f>3*Merge7[[#This Row],[PRCountW2]]+Merge7[[#This Row],[IssueCountW2]]+Merge7[[#This Row],[CommitCountW2]]</f>
        <v>1</v>
      </c>
      <c r="K156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66">
        <f>SUM(Merge7[[#This Row],[PRCount_W1]:[CommitCount_W1]])</f>
        <v>0</v>
      </c>
      <c r="M1566">
        <f>SUM(Merge7[[#This Row],[PRCountW2]:[CommitCountW2]])</f>
        <v>1</v>
      </c>
    </row>
    <row r="1567" spans="1:13" x14ac:dyDescent="0.35">
      <c r="A1567" t="s">
        <v>3353</v>
      </c>
      <c r="F1567">
        <v>1</v>
      </c>
      <c r="H1567">
        <v>0</v>
      </c>
      <c r="I1567">
        <f>3*Merge7[[#This Row],[PRCount_W1]]+Merge7[[#This Row],[IssueCount_W1]]+Merge7[[#This Row],[CommitCount_W1]]</f>
        <v>0</v>
      </c>
      <c r="J1567">
        <f>3*Merge7[[#This Row],[PRCountW2]]+Merge7[[#This Row],[IssueCountW2]]+Merge7[[#This Row],[CommitCountW2]]</f>
        <v>1</v>
      </c>
      <c r="K156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67">
        <f>SUM(Merge7[[#This Row],[PRCount_W1]:[CommitCount_W1]])</f>
        <v>0</v>
      </c>
      <c r="M1567">
        <f>SUM(Merge7[[#This Row],[PRCountW2]:[CommitCountW2]])</f>
        <v>1</v>
      </c>
    </row>
    <row r="1568" spans="1:13" x14ac:dyDescent="0.35">
      <c r="A1568" t="s">
        <v>3354</v>
      </c>
      <c r="F1568">
        <v>1</v>
      </c>
      <c r="H1568">
        <v>0</v>
      </c>
      <c r="I1568">
        <f>3*Merge7[[#This Row],[PRCount_W1]]+Merge7[[#This Row],[IssueCount_W1]]+Merge7[[#This Row],[CommitCount_W1]]</f>
        <v>0</v>
      </c>
      <c r="J1568">
        <f>3*Merge7[[#This Row],[PRCountW2]]+Merge7[[#This Row],[IssueCountW2]]+Merge7[[#This Row],[CommitCountW2]]</f>
        <v>1</v>
      </c>
      <c r="K156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68">
        <f>SUM(Merge7[[#This Row],[PRCount_W1]:[CommitCount_W1]])</f>
        <v>0</v>
      </c>
      <c r="M1568">
        <f>SUM(Merge7[[#This Row],[PRCountW2]:[CommitCountW2]])</f>
        <v>1</v>
      </c>
    </row>
    <row r="1569" spans="1:13" x14ac:dyDescent="0.35">
      <c r="A1569" t="s">
        <v>3355</v>
      </c>
      <c r="F1569">
        <v>1</v>
      </c>
      <c r="H1569">
        <v>0</v>
      </c>
      <c r="I1569">
        <f>3*Merge7[[#This Row],[PRCount_W1]]+Merge7[[#This Row],[IssueCount_W1]]+Merge7[[#This Row],[CommitCount_W1]]</f>
        <v>0</v>
      </c>
      <c r="J1569">
        <f>3*Merge7[[#This Row],[PRCountW2]]+Merge7[[#This Row],[IssueCountW2]]+Merge7[[#This Row],[CommitCountW2]]</f>
        <v>1</v>
      </c>
      <c r="K156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69">
        <f>SUM(Merge7[[#This Row],[PRCount_W1]:[CommitCount_W1]])</f>
        <v>0</v>
      </c>
      <c r="M1569">
        <f>SUM(Merge7[[#This Row],[PRCountW2]:[CommitCountW2]])</f>
        <v>1</v>
      </c>
    </row>
    <row r="1570" spans="1:13" x14ac:dyDescent="0.35">
      <c r="A1570" t="s">
        <v>3356</v>
      </c>
      <c r="F1570">
        <v>1</v>
      </c>
      <c r="H1570">
        <v>0</v>
      </c>
      <c r="I1570">
        <f>3*Merge7[[#This Row],[PRCount_W1]]+Merge7[[#This Row],[IssueCount_W1]]+Merge7[[#This Row],[CommitCount_W1]]</f>
        <v>0</v>
      </c>
      <c r="J1570">
        <f>3*Merge7[[#This Row],[PRCountW2]]+Merge7[[#This Row],[IssueCountW2]]+Merge7[[#This Row],[CommitCountW2]]</f>
        <v>1</v>
      </c>
      <c r="K157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70">
        <f>SUM(Merge7[[#This Row],[PRCount_W1]:[CommitCount_W1]])</f>
        <v>0</v>
      </c>
      <c r="M1570">
        <f>SUM(Merge7[[#This Row],[PRCountW2]:[CommitCountW2]])</f>
        <v>1</v>
      </c>
    </row>
    <row r="1571" spans="1:13" x14ac:dyDescent="0.35">
      <c r="A1571" t="s">
        <v>3357</v>
      </c>
      <c r="F1571">
        <v>1</v>
      </c>
      <c r="H1571">
        <v>0</v>
      </c>
      <c r="I1571">
        <f>3*Merge7[[#This Row],[PRCount_W1]]+Merge7[[#This Row],[IssueCount_W1]]+Merge7[[#This Row],[CommitCount_W1]]</f>
        <v>0</v>
      </c>
      <c r="J1571">
        <f>3*Merge7[[#This Row],[PRCountW2]]+Merge7[[#This Row],[IssueCountW2]]+Merge7[[#This Row],[CommitCountW2]]</f>
        <v>1</v>
      </c>
      <c r="K157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71">
        <f>SUM(Merge7[[#This Row],[PRCount_W1]:[CommitCount_W1]])</f>
        <v>0</v>
      </c>
      <c r="M1571">
        <f>SUM(Merge7[[#This Row],[PRCountW2]:[CommitCountW2]])</f>
        <v>1</v>
      </c>
    </row>
    <row r="1572" spans="1:13" x14ac:dyDescent="0.35">
      <c r="A1572" t="s">
        <v>3358</v>
      </c>
      <c r="F1572">
        <v>1</v>
      </c>
      <c r="H1572">
        <v>0</v>
      </c>
      <c r="I1572">
        <f>3*Merge7[[#This Row],[PRCount_W1]]+Merge7[[#This Row],[IssueCount_W1]]+Merge7[[#This Row],[CommitCount_W1]]</f>
        <v>0</v>
      </c>
      <c r="J1572">
        <f>3*Merge7[[#This Row],[PRCountW2]]+Merge7[[#This Row],[IssueCountW2]]+Merge7[[#This Row],[CommitCountW2]]</f>
        <v>1</v>
      </c>
      <c r="K157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72">
        <f>SUM(Merge7[[#This Row],[PRCount_W1]:[CommitCount_W1]])</f>
        <v>0</v>
      </c>
      <c r="M1572">
        <f>SUM(Merge7[[#This Row],[PRCountW2]:[CommitCountW2]])</f>
        <v>1</v>
      </c>
    </row>
    <row r="1573" spans="1:13" x14ac:dyDescent="0.35">
      <c r="A1573" t="s">
        <v>3359</v>
      </c>
      <c r="F1573">
        <v>1</v>
      </c>
      <c r="H1573">
        <v>0</v>
      </c>
      <c r="I1573">
        <f>3*Merge7[[#This Row],[PRCount_W1]]+Merge7[[#This Row],[IssueCount_W1]]+Merge7[[#This Row],[CommitCount_W1]]</f>
        <v>0</v>
      </c>
      <c r="J1573">
        <f>3*Merge7[[#This Row],[PRCountW2]]+Merge7[[#This Row],[IssueCountW2]]+Merge7[[#This Row],[CommitCountW2]]</f>
        <v>1</v>
      </c>
      <c r="K157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73">
        <f>SUM(Merge7[[#This Row],[PRCount_W1]:[CommitCount_W1]])</f>
        <v>0</v>
      </c>
      <c r="M1573">
        <f>SUM(Merge7[[#This Row],[PRCountW2]:[CommitCountW2]])</f>
        <v>1</v>
      </c>
    </row>
    <row r="1574" spans="1:13" x14ac:dyDescent="0.35">
      <c r="A1574" t="s">
        <v>3360</v>
      </c>
      <c r="F1574">
        <v>1</v>
      </c>
      <c r="H1574">
        <v>0</v>
      </c>
      <c r="I1574">
        <f>3*Merge7[[#This Row],[PRCount_W1]]+Merge7[[#This Row],[IssueCount_W1]]+Merge7[[#This Row],[CommitCount_W1]]</f>
        <v>0</v>
      </c>
      <c r="J1574">
        <f>3*Merge7[[#This Row],[PRCountW2]]+Merge7[[#This Row],[IssueCountW2]]+Merge7[[#This Row],[CommitCountW2]]</f>
        <v>1</v>
      </c>
      <c r="K157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74">
        <f>SUM(Merge7[[#This Row],[PRCount_W1]:[CommitCount_W1]])</f>
        <v>0</v>
      </c>
      <c r="M1574">
        <f>SUM(Merge7[[#This Row],[PRCountW2]:[CommitCountW2]])</f>
        <v>1</v>
      </c>
    </row>
    <row r="1575" spans="1:13" x14ac:dyDescent="0.35">
      <c r="A1575" t="s">
        <v>3361</v>
      </c>
      <c r="F1575">
        <v>1</v>
      </c>
      <c r="H1575">
        <v>0</v>
      </c>
      <c r="I1575">
        <f>3*Merge7[[#This Row],[PRCount_W1]]+Merge7[[#This Row],[IssueCount_W1]]+Merge7[[#This Row],[CommitCount_W1]]</f>
        <v>0</v>
      </c>
      <c r="J1575">
        <f>3*Merge7[[#This Row],[PRCountW2]]+Merge7[[#This Row],[IssueCountW2]]+Merge7[[#This Row],[CommitCountW2]]</f>
        <v>1</v>
      </c>
      <c r="K157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75">
        <f>SUM(Merge7[[#This Row],[PRCount_W1]:[CommitCount_W1]])</f>
        <v>0</v>
      </c>
      <c r="M1575">
        <f>SUM(Merge7[[#This Row],[PRCountW2]:[CommitCountW2]])</f>
        <v>1</v>
      </c>
    </row>
    <row r="1576" spans="1:13" x14ac:dyDescent="0.35">
      <c r="A1576" t="s">
        <v>3362</v>
      </c>
      <c r="F1576">
        <v>1</v>
      </c>
      <c r="H1576">
        <v>0</v>
      </c>
      <c r="I1576">
        <f>3*Merge7[[#This Row],[PRCount_W1]]+Merge7[[#This Row],[IssueCount_W1]]+Merge7[[#This Row],[CommitCount_W1]]</f>
        <v>0</v>
      </c>
      <c r="J1576">
        <f>3*Merge7[[#This Row],[PRCountW2]]+Merge7[[#This Row],[IssueCountW2]]+Merge7[[#This Row],[CommitCountW2]]</f>
        <v>1</v>
      </c>
      <c r="K157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76">
        <f>SUM(Merge7[[#This Row],[PRCount_W1]:[CommitCount_W1]])</f>
        <v>0</v>
      </c>
      <c r="M1576">
        <f>SUM(Merge7[[#This Row],[PRCountW2]:[CommitCountW2]])</f>
        <v>1</v>
      </c>
    </row>
    <row r="1577" spans="1:13" x14ac:dyDescent="0.35">
      <c r="A1577" t="s">
        <v>3363</v>
      </c>
      <c r="F1577">
        <v>1</v>
      </c>
      <c r="H1577">
        <v>0</v>
      </c>
      <c r="I1577">
        <f>3*Merge7[[#This Row],[PRCount_W1]]+Merge7[[#This Row],[IssueCount_W1]]+Merge7[[#This Row],[CommitCount_W1]]</f>
        <v>0</v>
      </c>
      <c r="J1577">
        <f>3*Merge7[[#This Row],[PRCountW2]]+Merge7[[#This Row],[IssueCountW2]]+Merge7[[#This Row],[CommitCountW2]]</f>
        <v>1</v>
      </c>
      <c r="K157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77">
        <f>SUM(Merge7[[#This Row],[PRCount_W1]:[CommitCount_W1]])</f>
        <v>0</v>
      </c>
      <c r="M1577">
        <f>SUM(Merge7[[#This Row],[PRCountW2]:[CommitCountW2]])</f>
        <v>1</v>
      </c>
    </row>
    <row r="1578" spans="1:13" x14ac:dyDescent="0.35">
      <c r="A1578" t="s">
        <v>3364</v>
      </c>
      <c r="F1578">
        <v>1</v>
      </c>
      <c r="H1578">
        <v>0</v>
      </c>
      <c r="I1578">
        <f>3*Merge7[[#This Row],[PRCount_W1]]+Merge7[[#This Row],[IssueCount_W1]]+Merge7[[#This Row],[CommitCount_W1]]</f>
        <v>0</v>
      </c>
      <c r="J1578">
        <f>3*Merge7[[#This Row],[PRCountW2]]+Merge7[[#This Row],[IssueCountW2]]+Merge7[[#This Row],[CommitCountW2]]</f>
        <v>1</v>
      </c>
      <c r="K157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78">
        <f>SUM(Merge7[[#This Row],[PRCount_W1]:[CommitCount_W1]])</f>
        <v>0</v>
      </c>
      <c r="M1578">
        <f>SUM(Merge7[[#This Row],[PRCountW2]:[CommitCountW2]])</f>
        <v>1</v>
      </c>
    </row>
    <row r="1579" spans="1:13" x14ac:dyDescent="0.35">
      <c r="A1579" t="s">
        <v>3365</v>
      </c>
      <c r="F1579">
        <v>1</v>
      </c>
      <c r="H1579">
        <v>0</v>
      </c>
      <c r="I1579">
        <f>3*Merge7[[#This Row],[PRCount_W1]]+Merge7[[#This Row],[IssueCount_W1]]+Merge7[[#This Row],[CommitCount_W1]]</f>
        <v>0</v>
      </c>
      <c r="J1579">
        <f>3*Merge7[[#This Row],[PRCountW2]]+Merge7[[#This Row],[IssueCountW2]]+Merge7[[#This Row],[CommitCountW2]]</f>
        <v>1</v>
      </c>
      <c r="K157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79">
        <f>SUM(Merge7[[#This Row],[PRCount_W1]:[CommitCount_W1]])</f>
        <v>0</v>
      </c>
      <c r="M1579">
        <f>SUM(Merge7[[#This Row],[PRCountW2]:[CommitCountW2]])</f>
        <v>1</v>
      </c>
    </row>
    <row r="1580" spans="1:13" x14ac:dyDescent="0.35">
      <c r="A1580" t="s">
        <v>3366</v>
      </c>
      <c r="F1580">
        <v>1</v>
      </c>
      <c r="H1580">
        <v>0</v>
      </c>
      <c r="I1580">
        <f>3*Merge7[[#This Row],[PRCount_W1]]+Merge7[[#This Row],[IssueCount_W1]]+Merge7[[#This Row],[CommitCount_W1]]</f>
        <v>0</v>
      </c>
      <c r="J1580">
        <f>3*Merge7[[#This Row],[PRCountW2]]+Merge7[[#This Row],[IssueCountW2]]+Merge7[[#This Row],[CommitCountW2]]</f>
        <v>1</v>
      </c>
      <c r="K158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80">
        <f>SUM(Merge7[[#This Row],[PRCount_W1]:[CommitCount_W1]])</f>
        <v>0</v>
      </c>
      <c r="M1580">
        <f>SUM(Merge7[[#This Row],[PRCountW2]:[CommitCountW2]])</f>
        <v>1</v>
      </c>
    </row>
    <row r="1581" spans="1:13" x14ac:dyDescent="0.35">
      <c r="A1581" t="s">
        <v>3367</v>
      </c>
      <c r="F1581">
        <v>1</v>
      </c>
      <c r="H1581">
        <v>0</v>
      </c>
      <c r="I1581">
        <f>3*Merge7[[#This Row],[PRCount_W1]]+Merge7[[#This Row],[IssueCount_W1]]+Merge7[[#This Row],[CommitCount_W1]]</f>
        <v>0</v>
      </c>
      <c r="J1581">
        <f>3*Merge7[[#This Row],[PRCountW2]]+Merge7[[#This Row],[IssueCountW2]]+Merge7[[#This Row],[CommitCountW2]]</f>
        <v>1</v>
      </c>
      <c r="K158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81">
        <f>SUM(Merge7[[#This Row],[PRCount_W1]:[CommitCount_W1]])</f>
        <v>0</v>
      </c>
      <c r="M1581">
        <f>SUM(Merge7[[#This Row],[PRCountW2]:[CommitCountW2]])</f>
        <v>1</v>
      </c>
    </row>
    <row r="1582" spans="1:13" x14ac:dyDescent="0.35">
      <c r="A1582" t="s">
        <v>3368</v>
      </c>
      <c r="F1582">
        <v>1</v>
      </c>
      <c r="H1582">
        <v>0</v>
      </c>
      <c r="I1582">
        <f>3*Merge7[[#This Row],[PRCount_W1]]+Merge7[[#This Row],[IssueCount_W1]]+Merge7[[#This Row],[CommitCount_W1]]</f>
        <v>0</v>
      </c>
      <c r="J1582">
        <f>3*Merge7[[#This Row],[PRCountW2]]+Merge7[[#This Row],[IssueCountW2]]+Merge7[[#This Row],[CommitCountW2]]</f>
        <v>1</v>
      </c>
      <c r="K158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82">
        <f>SUM(Merge7[[#This Row],[PRCount_W1]:[CommitCount_W1]])</f>
        <v>0</v>
      </c>
      <c r="M1582">
        <f>SUM(Merge7[[#This Row],[PRCountW2]:[CommitCountW2]])</f>
        <v>1</v>
      </c>
    </row>
    <row r="1583" spans="1:13" x14ac:dyDescent="0.35">
      <c r="A1583" t="s">
        <v>3369</v>
      </c>
      <c r="F1583">
        <v>1</v>
      </c>
      <c r="H1583">
        <v>0</v>
      </c>
      <c r="I1583">
        <f>3*Merge7[[#This Row],[PRCount_W1]]+Merge7[[#This Row],[IssueCount_W1]]+Merge7[[#This Row],[CommitCount_W1]]</f>
        <v>0</v>
      </c>
      <c r="J1583">
        <f>3*Merge7[[#This Row],[PRCountW2]]+Merge7[[#This Row],[IssueCountW2]]+Merge7[[#This Row],[CommitCountW2]]</f>
        <v>1</v>
      </c>
      <c r="K158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83">
        <f>SUM(Merge7[[#This Row],[PRCount_W1]:[CommitCount_W1]])</f>
        <v>0</v>
      </c>
      <c r="M1583">
        <f>SUM(Merge7[[#This Row],[PRCountW2]:[CommitCountW2]])</f>
        <v>1</v>
      </c>
    </row>
    <row r="1584" spans="1:13" x14ac:dyDescent="0.35">
      <c r="A1584" t="s">
        <v>3370</v>
      </c>
      <c r="F1584">
        <v>1</v>
      </c>
      <c r="H1584">
        <v>0</v>
      </c>
      <c r="I1584">
        <f>3*Merge7[[#This Row],[PRCount_W1]]+Merge7[[#This Row],[IssueCount_W1]]+Merge7[[#This Row],[CommitCount_W1]]</f>
        <v>0</v>
      </c>
      <c r="J1584">
        <f>3*Merge7[[#This Row],[PRCountW2]]+Merge7[[#This Row],[IssueCountW2]]+Merge7[[#This Row],[CommitCountW2]]</f>
        <v>1</v>
      </c>
      <c r="K158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84">
        <f>SUM(Merge7[[#This Row],[PRCount_W1]:[CommitCount_W1]])</f>
        <v>0</v>
      </c>
      <c r="M1584">
        <f>SUM(Merge7[[#This Row],[PRCountW2]:[CommitCountW2]])</f>
        <v>1</v>
      </c>
    </row>
    <row r="1585" spans="1:13" x14ac:dyDescent="0.35">
      <c r="A1585" t="s">
        <v>3371</v>
      </c>
      <c r="F1585">
        <v>1</v>
      </c>
      <c r="H1585">
        <v>0</v>
      </c>
      <c r="I1585">
        <f>3*Merge7[[#This Row],[PRCount_W1]]+Merge7[[#This Row],[IssueCount_W1]]+Merge7[[#This Row],[CommitCount_W1]]</f>
        <v>0</v>
      </c>
      <c r="J1585">
        <f>3*Merge7[[#This Row],[PRCountW2]]+Merge7[[#This Row],[IssueCountW2]]+Merge7[[#This Row],[CommitCountW2]]</f>
        <v>1</v>
      </c>
      <c r="K158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85">
        <f>SUM(Merge7[[#This Row],[PRCount_W1]:[CommitCount_W1]])</f>
        <v>0</v>
      </c>
      <c r="M1585">
        <f>SUM(Merge7[[#This Row],[PRCountW2]:[CommitCountW2]])</f>
        <v>1</v>
      </c>
    </row>
    <row r="1586" spans="1:13" x14ac:dyDescent="0.35">
      <c r="A1586" t="s">
        <v>3372</v>
      </c>
      <c r="F1586">
        <v>1</v>
      </c>
      <c r="H1586">
        <v>0</v>
      </c>
      <c r="I1586">
        <f>3*Merge7[[#This Row],[PRCount_W1]]+Merge7[[#This Row],[IssueCount_W1]]+Merge7[[#This Row],[CommitCount_W1]]</f>
        <v>0</v>
      </c>
      <c r="J1586">
        <f>3*Merge7[[#This Row],[PRCountW2]]+Merge7[[#This Row],[IssueCountW2]]+Merge7[[#This Row],[CommitCountW2]]</f>
        <v>1</v>
      </c>
      <c r="K158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86">
        <f>SUM(Merge7[[#This Row],[PRCount_W1]:[CommitCount_W1]])</f>
        <v>0</v>
      </c>
      <c r="M1586">
        <f>SUM(Merge7[[#This Row],[PRCountW2]:[CommitCountW2]])</f>
        <v>1</v>
      </c>
    </row>
    <row r="1587" spans="1:13" x14ac:dyDescent="0.35">
      <c r="A1587" t="s">
        <v>3373</v>
      </c>
      <c r="F1587">
        <v>1</v>
      </c>
      <c r="H1587">
        <v>0</v>
      </c>
      <c r="I1587">
        <f>3*Merge7[[#This Row],[PRCount_W1]]+Merge7[[#This Row],[IssueCount_W1]]+Merge7[[#This Row],[CommitCount_W1]]</f>
        <v>0</v>
      </c>
      <c r="J1587">
        <f>3*Merge7[[#This Row],[PRCountW2]]+Merge7[[#This Row],[IssueCountW2]]+Merge7[[#This Row],[CommitCountW2]]</f>
        <v>1</v>
      </c>
      <c r="K158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87">
        <f>SUM(Merge7[[#This Row],[PRCount_W1]:[CommitCount_W1]])</f>
        <v>0</v>
      </c>
      <c r="M1587">
        <f>SUM(Merge7[[#This Row],[PRCountW2]:[CommitCountW2]])</f>
        <v>1</v>
      </c>
    </row>
    <row r="1588" spans="1:13" x14ac:dyDescent="0.35">
      <c r="A1588" t="s">
        <v>3374</v>
      </c>
      <c r="F1588">
        <v>1</v>
      </c>
      <c r="H1588">
        <v>0</v>
      </c>
      <c r="I1588">
        <f>3*Merge7[[#This Row],[PRCount_W1]]+Merge7[[#This Row],[IssueCount_W1]]+Merge7[[#This Row],[CommitCount_W1]]</f>
        <v>0</v>
      </c>
      <c r="J1588">
        <f>3*Merge7[[#This Row],[PRCountW2]]+Merge7[[#This Row],[IssueCountW2]]+Merge7[[#This Row],[CommitCountW2]]</f>
        <v>1</v>
      </c>
      <c r="K158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88">
        <f>SUM(Merge7[[#This Row],[PRCount_W1]:[CommitCount_W1]])</f>
        <v>0</v>
      </c>
      <c r="M1588">
        <f>SUM(Merge7[[#This Row],[PRCountW2]:[CommitCountW2]])</f>
        <v>1</v>
      </c>
    </row>
    <row r="1589" spans="1:13" x14ac:dyDescent="0.35">
      <c r="A1589" t="s">
        <v>3375</v>
      </c>
      <c r="F1589">
        <v>1</v>
      </c>
      <c r="H1589">
        <v>0</v>
      </c>
      <c r="I1589">
        <f>3*Merge7[[#This Row],[PRCount_W1]]+Merge7[[#This Row],[IssueCount_W1]]+Merge7[[#This Row],[CommitCount_W1]]</f>
        <v>0</v>
      </c>
      <c r="J1589">
        <f>3*Merge7[[#This Row],[PRCountW2]]+Merge7[[#This Row],[IssueCountW2]]+Merge7[[#This Row],[CommitCountW2]]</f>
        <v>1</v>
      </c>
      <c r="K158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89">
        <f>SUM(Merge7[[#This Row],[PRCount_W1]:[CommitCount_W1]])</f>
        <v>0</v>
      </c>
      <c r="M1589">
        <f>SUM(Merge7[[#This Row],[PRCountW2]:[CommitCountW2]])</f>
        <v>1</v>
      </c>
    </row>
    <row r="1590" spans="1:13" x14ac:dyDescent="0.35">
      <c r="A1590" t="s">
        <v>3376</v>
      </c>
      <c r="F1590">
        <v>1</v>
      </c>
      <c r="H1590">
        <v>0</v>
      </c>
      <c r="I1590">
        <f>3*Merge7[[#This Row],[PRCount_W1]]+Merge7[[#This Row],[IssueCount_W1]]+Merge7[[#This Row],[CommitCount_W1]]</f>
        <v>0</v>
      </c>
      <c r="J1590">
        <f>3*Merge7[[#This Row],[PRCountW2]]+Merge7[[#This Row],[IssueCountW2]]+Merge7[[#This Row],[CommitCountW2]]</f>
        <v>1</v>
      </c>
      <c r="K159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90">
        <f>SUM(Merge7[[#This Row],[PRCount_W1]:[CommitCount_W1]])</f>
        <v>0</v>
      </c>
      <c r="M1590">
        <f>SUM(Merge7[[#This Row],[PRCountW2]:[CommitCountW2]])</f>
        <v>1</v>
      </c>
    </row>
    <row r="1591" spans="1:13" x14ac:dyDescent="0.35">
      <c r="A1591" t="s">
        <v>3377</v>
      </c>
      <c r="F1591">
        <v>1</v>
      </c>
      <c r="H1591">
        <v>0</v>
      </c>
      <c r="I1591">
        <f>3*Merge7[[#This Row],[PRCount_W1]]+Merge7[[#This Row],[IssueCount_W1]]+Merge7[[#This Row],[CommitCount_W1]]</f>
        <v>0</v>
      </c>
      <c r="J1591">
        <f>3*Merge7[[#This Row],[PRCountW2]]+Merge7[[#This Row],[IssueCountW2]]+Merge7[[#This Row],[CommitCountW2]]</f>
        <v>1</v>
      </c>
      <c r="K159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91">
        <f>SUM(Merge7[[#This Row],[PRCount_W1]:[CommitCount_W1]])</f>
        <v>0</v>
      </c>
      <c r="M1591">
        <f>SUM(Merge7[[#This Row],[PRCountW2]:[CommitCountW2]])</f>
        <v>1</v>
      </c>
    </row>
    <row r="1592" spans="1:13" x14ac:dyDescent="0.35">
      <c r="A1592" t="s">
        <v>3378</v>
      </c>
      <c r="F1592">
        <v>1</v>
      </c>
      <c r="H1592">
        <v>0</v>
      </c>
      <c r="I1592">
        <f>3*Merge7[[#This Row],[PRCount_W1]]+Merge7[[#This Row],[IssueCount_W1]]+Merge7[[#This Row],[CommitCount_W1]]</f>
        <v>0</v>
      </c>
      <c r="J1592">
        <f>3*Merge7[[#This Row],[PRCountW2]]+Merge7[[#This Row],[IssueCountW2]]+Merge7[[#This Row],[CommitCountW2]]</f>
        <v>1</v>
      </c>
      <c r="K159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92">
        <f>SUM(Merge7[[#This Row],[PRCount_W1]:[CommitCount_W1]])</f>
        <v>0</v>
      </c>
      <c r="M1592">
        <f>SUM(Merge7[[#This Row],[PRCountW2]:[CommitCountW2]])</f>
        <v>1</v>
      </c>
    </row>
    <row r="1593" spans="1:13" x14ac:dyDescent="0.35">
      <c r="A1593" t="s">
        <v>3379</v>
      </c>
      <c r="F1593">
        <v>1</v>
      </c>
      <c r="H1593">
        <v>0</v>
      </c>
      <c r="I1593">
        <f>3*Merge7[[#This Row],[PRCount_W1]]+Merge7[[#This Row],[IssueCount_W1]]+Merge7[[#This Row],[CommitCount_W1]]</f>
        <v>0</v>
      </c>
      <c r="J1593">
        <f>3*Merge7[[#This Row],[PRCountW2]]+Merge7[[#This Row],[IssueCountW2]]+Merge7[[#This Row],[CommitCountW2]]</f>
        <v>1</v>
      </c>
      <c r="K159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93">
        <f>SUM(Merge7[[#This Row],[PRCount_W1]:[CommitCount_W1]])</f>
        <v>0</v>
      </c>
      <c r="M1593">
        <f>SUM(Merge7[[#This Row],[PRCountW2]:[CommitCountW2]])</f>
        <v>1</v>
      </c>
    </row>
    <row r="1594" spans="1:13" x14ac:dyDescent="0.35">
      <c r="A1594" t="s">
        <v>3380</v>
      </c>
      <c r="F1594">
        <v>1</v>
      </c>
      <c r="H1594">
        <v>0</v>
      </c>
      <c r="I1594">
        <f>3*Merge7[[#This Row],[PRCount_W1]]+Merge7[[#This Row],[IssueCount_W1]]+Merge7[[#This Row],[CommitCount_W1]]</f>
        <v>0</v>
      </c>
      <c r="J1594">
        <f>3*Merge7[[#This Row],[PRCountW2]]+Merge7[[#This Row],[IssueCountW2]]+Merge7[[#This Row],[CommitCountW2]]</f>
        <v>1</v>
      </c>
      <c r="K159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94">
        <f>SUM(Merge7[[#This Row],[PRCount_W1]:[CommitCount_W1]])</f>
        <v>0</v>
      </c>
      <c r="M1594">
        <f>SUM(Merge7[[#This Row],[PRCountW2]:[CommitCountW2]])</f>
        <v>1</v>
      </c>
    </row>
    <row r="1595" spans="1:13" x14ac:dyDescent="0.35">
      <c r="A1595" t="s">
        <v>3381</v>
      </c>
      <c r="F1595">
        <v>1</v>
      </c>
      <c r="H1595">
        <v>0</v>
      </c>
      <c r="I1595">
        <f>3*Merge7[[#This Row],[PRCount_W1]]+Merge7[[#This Row],[IssueCount_W1]]+Merge7[[#This Row],[CommitCount_W1]]</f>
        <v>0</v>
      </c>
      <c r="J1595">
        <f>3*Merge7[[#This Row],[PRCountW2]]+Merge7[[#This Row],[IssueCountW2]]+Merge7[[#This Row],[CommitCountW2]]</f>
        <v>1</v>
      </c>
      <c r="K159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95">
        <f>SUM(Merge7[[#This Row],[PRCount_W1]:[CommitCount_W1]])</f>
        <v>0</v>
      </c>
      <c r="M1595">
        <f>SUM(Merge7[[#This Row],[PRCountW2]:[CommitCountW2]])</f>
        <v>1</v>
      </c>
    </row>
    <row r="1596" spans="1:13" x14ac:dyDescent="0.35">
      <c r="A1596" t="s">
        <v>3382</v>
      </c>
      <c r="F1596">
        <v>1</v>
      </c>
      <c r="H1596">
        <v>0</v>
      </c>
      <c r="I1596">
        <f>3*Merge7[[#This Row],[PRCount_W1]]+Merge7[[#This Row],[IssueCount_W1]]+Merge7[[#This Row],[CommitCount_W1]]</f>
        <v>0</v>
      </c>
      <c r="J1596">
        <f>3*Merge7[[#This Row],[PRCountW2]]+Merge7[[#This Row],[IssueCountW2]]+Merge7[[#This Row],[CommitCountW2]]</f>
        <v>1</v>
      </c>
      <c r="K159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96">
        <f>SUM(Merge7[[#This Row],[PRCount_W1]:[CommitCount_W1]])</f>
        <v>0</v>
      </c>
      <c r="M1596">
        <f>SUM(Merge7[[#This Row],[PRCountW2]:[CommitCountW2]])</f>
        <v>1</v>
      </c>
    </row>
    <row r="1597" spans="1:13" x14ac:dyDescent="0.35">
      <c r="A1597" t="s">
        <v>3383</v>
      </c>
      <c r="F1597">
        <v>1</v>
      </c>
      <c r="H1597">
        <v>0</v>
      </c>
      <c r="I1597">
        <f>3*Merge7[[#This Row],[PRCount_W1]]+Merge7[[#This Row],[IssueCount_W1]]+Merge7[[#This Row],[CommitCount_W1]]</f>
        <v>0</v>
      </c>
      <c r="J1597">
        <f>3*Merge7[[#This Row],[PRCountW2]]+Merge7[[#This Row],[IssueCountW2]]+Merge7[[#This Row],[CommitCountW2]]</f>
        <v>1</v>
      </c>
      <c r="K159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97">
        <f>SUM(Merge7[[#This Row],[PRCount_W1]:[CommitCount_W1]])</f>
        <v>0</v>
      </c>
      <c r="M1597">
        <f>SUM(Merge7[[#This Row],[PRCountW2]:[CommitCountW2]])</f>
        <v>1</v>
      </c>
    </row>
    <row r="1598" spans="1:13" x14ac:dyDescent="0.35">
      <c r="A1598" t="s">
        <v>3384</v>
      </c>
      <c r="F1598">
        <v>1</v>
      </c>
      <c r="H1598">
        <v>0</v>
      </c>
      <c r="I1598">
        <f>3*Merge7[[#This Row],[PRCount_W1]]+Merge7[[#This Row],[IssueCount_W1]]+Merge7[[#This Row],[CommitCount_W1]]</f>
        <v>0</v>
      </c>
      <c r="J1598">
        <f>3*Merge7[[#This Row],[PRCountW2]]+Merge7[[#This Row],[IssueCountW2]]+Merge7[[#This Row],[CommitCountW2]]</f>
        <v>1</v>
      </c>
      <c r="K159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98">
        <f>SUM(Merge7[[#This Row],[PRCount_W1]:[CommitCount_W1]])</f>
        <v>0</v>
      </c>
      <c r="M1598">
        <f>SUM(Merge7[[#This Row],[PRCountW2]:[CommitCountW2]])</f>
        <v>1</v>
      </c>
    </row>
    <row r="1599" spans="1:13" x14ac:dyDescent="0.35">
      <c r="A1599" t="s">
        <v>3385</v>
      </c>
      <c r="F1599">
        <v>1</v>
      </c>
      <c r="H1599">
        <v>0</v>
      </c>
      <c r="I1599">
        <f>3*Merge7[[#This Row],[PRCount_W1]]+Merge7[[#This Row],[IssueCount_W1]]+Merge7[[#This Row],[CommitCount_W1]]</f>
        <v>0</v>
      </c>
      <c r="J1599">
        <f>3*Merge7[[#This Row],[PRCountW2]]+Merge7[[#This Row],[IssueCountW2]]+Merge7[[#This Row],[CommitCountW2]]</f>
        <v>1</v>
      </c>
      <c r="K159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599">
        <f>SUM(Merge7[[#This Row],[PRCount_W1]:[CommitCount_W1]])</f>
        <v>0</v>
      </c>
      <c r="M1599">
        <f>SUM(Merge7[[#This Row],[PRCountW2]:[CommitCountW2]])</f>
        <v>1</v>
      </c>
    </row>
    <row r="1600" spans="1:13" x14ac:dyDescent="0.35">
      <c r="A1600" t="s">
        <v>3386</v>
      </c>
      <c r="F1600">
        <v>1</v>
      </c>
      <c r="H1600">
        <v>0</v>
      </c>
      <c r="I1600">
        <f>3*Merge7[[#This Row],[PRCount_W1]]+Merge7[[#This Row],[IssueCount_W1]]+Merge7[[#This Row],[CommitCount_W1]]</f>
        <v>0</v>
      </c>
      <c r="J1600">
        <f>3*Merge7[[#This Row],[PRCountW2]]+Merge7[[#This Row],[IssueCountW2]]+Merge7[[#This Row],[CommitCountW2]]</f>
        <v>1</v>
      </c>
      <c r="K160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00">
        <f>SUM(Merge7[[#This Row],[PRCount_W1]:[CommitCount_W1]])</f>
        <v>0</v>
      </c>
      <c r="M1600">
        <f>SUM(Merge7[[#This Row],[PRCountW2]:[CommitCountW2]])</f>
        <v>1</v>
      </c>
    </row>
    <row r="1601" spans="1:13" x14ac:dyDescent="0.35">
      <c r="A1601" t="s">
        <v>3387</v>
      </c>
      <c r="F1601">
        <v>1</v>
      </c>
      <c r="H1601">
        <v>0</v>
      </c>
      <c r="I1601">
        <f>3*Merge7[[#This Row],[PRCount_W1]]+Merge7[[#This Row],[IssueCount_W1]]+Merge7[[#This Row],[CommitCount_W1]]</f>
        <v>0</v>
      </c>
      <c r="J1601">
        <f>3*Merge7[[#This Row],[PRCountW2]]+Merge7[[#This Row],[IssueCountW2]]+Merge7[[#This Row],[CommitCountW2]]</f>
        <v>1</v>
      </c>
      <c r="K160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01">
        <f>SUM(Merge7[[#This Row],[PRCount_W1]:[CommitCount_W1]])</f>
        <v>0</v>
      </c>
      <c r="M1601">
        <f>SUM(Merge7[[#This Row],[PRCountW2]:[CommitCountW2]])</f>
        <v>1</v>
      </c>
    </row>
    <row r="1602" spans="1:13" x14ac:dyDescent="0.35">
      <c r="A1602" t="s">
        <v>3388</v>
      </c>
      <c r="F1602">
        <v>1</v>
      </c>
      <c r="H1602">
        <v>0</v>
      </c>
      <c r="I1602">
        <f>3*Merge7[[#This Row],[PRCount_W1]]+Merge7[[#This Row],[IssueCount_W1]]+Merge7[[#This Row],[CommitCount_W1]]</f>
        <v>0</v>
      </c>
      <c r="J1602">
        <f>3*Merge7[[#This Row],[PRCountW2]]+Merge7[[#This Row],[IssueCountW2]]+Merge7[[#This Row],[CommitCountW2]]</f>
        <v>1</v>
      </c>
      <c r="K160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02">
        <f>SUM(Merge7[[#This Row],[PRCount_W1]:[CommitCount_W1]])</f>
        <v>0</v>
      </c>
      <c r="M1602">
        <f>SUM(Merge7[[#This Row],[PRCountW2]:[CommitCountW2]])</f>
        <v>1</v>
      </c>
    </row>
    <row r="1603" spans="1:13" x14ac:dyDescent="0.35">
      <c r="A1603" t="s">
        <v>3389</v>
      </c>
      <c r="F1603">
        <v>1</v>
      </c>
      <c r="H1603">
        <v>0</v>
      </c>
      <c r="I1603">
        <f>3*Merge7[[#This Row],[PRCount_W1]]+Merge7[[#This Row],[IssueCount_W1]]+Merge7[[#This Row],[CommitCount_W1]]</f>
        <v>0</v>
      </c>
      <c r="J1603">
        <f>3*Merge7[[#This Row],[PRCountW2]]+Merge7[[#This Row],[IssueCountW2]]+Merge7[[#This Row],[CommitCountW2]]</f>
        <v>1</v>
      </c>
      <c r="K160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03">
        <f>SUM(Merge7[[#This Row],[PRCount_W1]:[CommitCount_W1]])</f>
        <v>0</v>
      </c>
      <c r="M1603">
        <f>SUM(Merge7[[#This Row],[PRCountW2]:[CommitCountW2]])</f>
        <v>1</v>
      </c>
    </row>
    <row r="1604" spans="1:13" x14ac:dyDescent="0.35">
      <c r="A1604" t="s">
        <v>3390</v>
      </c>
      <c r="F1604">
        <v>1</v>
      </c>
      <c r="H1604">
        <v>1</v>
      </c>
      <c r="I1604">
        <f>3*Merge7[[#This Row],[PRCount_W1]]+Merge7[[#This Row],[IssueCount_W1]]+Merge7[[#This Row],[CommitCount_W1]]</f>
        <v>0</v>
      </c>
      <c r="J1604">
        <f>3*Merge7[[#This Row],[PRCountW2]]+Merge7[[#This Row],[IssueCountW2]]+Merge7[[#This Row],[CommitCountW2]]</f>
        <v>1</v>
      </c>
      <c r="K160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1604">
        <f>SUM(Merge7[[#This Row],[PRCount_W1]:[CommitCount_W1]])</f>
        <v>0</v>
      </c>
      <c r="M1604">
        <f>SUM(Merge7[[#This Row],[PRCountW2]:[CommitCountW2]])</f>
        <v>1</v>
      </c>
    </row>
    <row r="1605" spans="1:13" x14ac:dyDescent="0.35">
      <c r="A1605" t="s">
        <v>3391</v>
      </c>
      <c r="F1605">
        <v>1</v>
      </c>
      <c r="H1605">
        <v>0</v>
      </c>
      <c r="I1605">
        <f>3*Merge7[[#This Row],[PRCount_W1]]+Merge7[[#This Row],[IssueCount_W1]]+Merge7[[#This Row],[CommitCount_W1]]</f>
        <v>0</v>
      </c>
      <c r="J1605">
        <f>3*Merge7[[#This Row],[PRCountW2]]+Merge7[[#This Row],[IssueCountW2]]+Merge7[[#This Row],[CommitCountW2]]</f>
        <v>1</v>
      </c>
      <c r="K160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05">
        <f>SUM(Merge7[[#This Row],[PRCount_W1]:[CommitCount_W1]])</f>
        <v>0</v>
      </c>
      <c r="M1605">
        <f>SUM(Merge7[[#This Row],[PRCountW2]:[CommitCountW2]])</f>
        <v>1</v>
      </c>
    </row>
    <row r="1606" spans="1:13" x14ac:dyDescent="0.35">
      <c r="A1606" t="s">
        <v>3392</v>
      </c>
      <c r="F1606">
        <v>1</v>
      </c>
      <c r="H1606">
        <v>0</v>
      </c>
      <c r="I1606">
        <f>3*Merge7[[#This Row],[PRCount_W1]]+Merge7[[#This Row],[IssueCount_W1]]+Merge7[[#This Row],[CommitCount_W1]]</f>
        <v>0</v>
      </c>
      <c r="J1606">
        <f>3*Merge7[[#This Row],[PRCountW2]]+Merge7[[#This Row],[IssueCountW2]]+Merge7[[#This Row],[CommitCountW2]]</f>
        <v>1</v>
      </c>
      <c r="K160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06">
        <f>SUM(Merge7[[#This Row],[PRCount_W1]:[CommitCount_W1]])</f>
        <v>0</v>
      </c>
      <c r="M1606">
        <f>SUM(Merge7[[#This Row],[PRCountW2]:[CommitCountW2]])</f>
        <v>1</v>
      </c>
    </row>
    <row r="1607" spans="1:13" x14ac:dyDescent="0.35">
      <c r="A1607" t="s">
        <v>3393</v>
      </c>
      <c r="F1607">
        <v>1</v>
      </c>
      <c r="H1607">
        <v>0</v>
      </c>
      <c r="I1607">
        <f>3*Merge7[[#This Row],[PRCount_W1]]+Merge7[[#This Row],[IssueCount_W1]]+Merge7[[#This Row],[CommitCount_W1]]</f>
        <v>0</v>
      </c>
      <c r="J1607">
        <f>3*Merge7[[#This Row],[PRCountW2]]+Merge7[[#This Row],[IssueCountW2]]+Merge7[[#This Row],[CommitCountW2]]</f>
        <v>1</v>
      </c>
      <c r="K160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07">
        <f>SUM(Merge7[[#This Row],[PRCount_W1]:[CommitCount_W1]])</f>
        <v>0</v>
      </c>
      <c r="M1607">
        <f>SUM(Merge7[[#This Row],[PRCountW2]:[CommitCountW2]])</f>
        <v>1</v>
      </c>
    </row>
    <row r="1608" spans="1:13" x14ac:dyDescent="0.35">
      <c r="A1608" t="s">
        <v>3394</v>
      </c>
      <c r="F1608">
        <v>1</v>
      </c>
      <c r="H1608">
        <v>0</v>
      </c>
      <c r="I1608">
        <f>3*Merge7[[#This Row],[PRCount_W1]]+Merge7[[#This Row],[IssueCount_W1]]+Merge7[[#This Row],[CommitCount_W1]]</f>
        <v>0</v>
      </c>
      <c r="J1608">
        <f>3*Merge7[[#This Row],[PRCountW2]]+Merge7[[#This Row],[IssueCountW2]]+Merge7[[#This Row],[CommitCountW2]]</f>
        <v>1</v>
      </c>
      <c r="K160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08">
        <f>SUM(Merge7[[#This Row],[PRCount_W1]:[CommitCount_W1]])</f>
        <v>0</v>
      </c>
      <c r="M1608">
        <f>SUM(Merge7[[#This Row],[PRCountW2]:[CommitCountW2]])</f>
        <v>1</v>
      </c>
    </row>
    <row r="1609" spans="1:13" x14ac:dyDescent="0.35">
      <c r="A1609" t="s">
        <v>3395</v>
      </c>
      <c r="F1609">
        <v>1</v>
      </c>
      <c r="H1609">
        <v>0</v>
      </c>
      <c r="I1609">
        <f>3*Merge7[[#This Row],[PRCount_W1]]+Merge7[[#This Row],[IssueCount_W1]]+Merge7[[#This Row],[CommitCount_W1]]</f>
        <v>0</v>
      </c>
      <c r="J1609">
        <f>3*Merge7[[#This Row],[PRCountW2]]+Merge7[[#This Row],[IssueCountW2]]+Merge7[[#This Row],[CommitCountW2]]</f>
        <v>1</v>
      </c>
      <c r="K160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09">
        <f>SUM(Merge7[[#This Row],[PRCount_W1]:[CommitCount_W1]])</f>
        <v>0</v>
      </c>
      <c r="M1609">
        <f>SUM(Merge7[[#This Row],[PRCountW2]:[CommitCountW2]])</f>
        <v>1</v>
      </c>
    </row>
    <row r="1610" spans="1:13" x14ac:dyDescent="0.35">
      <c r="A1610" t="s">
        <v>3396</v>
      </c>
      <c r="F1610">
        <v>1</v>
      </c>
      <c r="H1610">
        <v>0</v>
      </c>
      <c r="I1610">
        <f>3*Merge7[[#This Row],[PRCount_W1]]+Merge7[[#This Row],[IssueCount_W1]]+Merge7[[#This Row],[CommitCount_W1]]</f>
        <v>0</v>
      </c>
      <c r="J1610">
        <f>3*Merge7[[#This Row],[PRCountW2]]+Merge7[[#This Row],[IssueCountW2]]+Merge7[[#This Row],[CommitCountW2]]</f>
        <v>1</v>
      </c>
      <c r="K161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10">
        <f>SUM(Merge7[[#This Row],[PRCount_W1]:[CommitCount_W1]])</f>
        <v>0</v>
      </c>
      <c r="M1610">
        <f>SUM(Merge7[[#This Row],[PRCountW2]:[CommitCountW2]])</f>
        <v>1</v>
      </c>
    </row>
    <row r="1611" spans="1:13" x14ac:dyDescent="0.35">
      <c r="A1611" t="s">
        <v>3397</v>
      </c>
      <c r="F1611">
        <v>1</v>
      </c>
      <c r="H1611">
        <v>0</v>
      </c>
      <c r="I1611">
        <f>3*Merge7[[#This Row],[PRCount_W1]]+Merge7[[#This Row],[IssueCount_W1]]+Merge7[[#This Row],[CommitCount_W1]]</f>
        <v>0</v>
      </c>
      <c r="J1611">
        <f>3*Merge7[[#This Row],[PRCountW2]]+Merge7[[#This Row],[IssueCountW2]]+Merge7[[#This Row],[CommitCountW2]]</f>
        <v>1</v>
      </c>
      <c r="K161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11">
        <f>SUM(Merge7[[#This Row],[PRCount_W1]:[CommitCount_W1]])</f>
        <v>0</v>
      </c>
      <c r="M1611">
        <f>SUM(Merge7[[#This Row],[PRCountW2]:[CommitCountW2]])</f>
        <v>1</v>
      </c>
    </row>
    <row r="1612" spans="1:13" x14ac:dyDescent="0.35">
      <c r="A1612" t="s">
        <v>3398</v>
      </c>
      <c r="F1612">
        <v>1</v>
      </c>
      <c r="H1612">
        <v>0</v>
      </c>
      <c r="I1612">
        <f>3*Merge7[[#This Row],[PRCount_W1]]+Merge7[[#This Row],[IssueCount_W1]]+Merge7[[#This Row],[CommitCount_W1]]</f>
        <v>0</v>
      </c>
      <c r="J1612">
        <f>3*Merge7[[#This Row],[PRCountW2]]+Merge7[[#This Row],[IssueCountW2]]+Merge7[[#This Row],[CommitCountW2]]</f>
        <v>1</v>
      </c>
      <c r="K161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12">
        <f>SUM(Merge7[[#This Row],[PRCount_W1]:[CommitCount_W1]])</f>
        <v>0</v>
      </c>
      <c r="M1612">
        <f>SUM(Merge7[[#This Row],[PRCountW2]:[CommitCountW2]])</f>
        <v>1</v>
      </c>
    </row>
    <row r="1613" spans="1:13" x14ac:dyDescent="0.35">
      <c r="A1613" t="s">
        <v>3399</v>
      </c>
      <c r="F1613">
        <v>1</v>
      </c>
      <c r="H1613">
        <v>0</v>
      </c>
      <c r="I1613">
        <f>3*Merge7[[#This Row],[PRCount_W1]]+Merge7[[#This Row],[IssueCount_W1]]+Merge7[[#This Row],[CommitCount_W1]]</f>
        <v>0</v>
      </c>
      <c r="J1613">
        <f>3*Merge7[[#This Row],[PRCountW2]]+Merge7[[#This Row],[IssueCountW2]]+Merge7[[#This Row],[CommitCountW2]]</f>
        <v>1</v>
      </c>
      <c r="K161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13">
        <f>SUM(Merge7[[#This Row],[PRCount_W1]:[CommitCount_W1]])</f>
        <v>0</v>
      </c>
      <c r="M1613">
        <f>SUM(Merge7[[#This Row],[PRCountW2]:[CommitCountW2]])</f>
        <v>1</v>
      </c>
    </row>
    <row r="1614" spans="1:13" x14ac:dyDescent="0.35">
      <c r="A1614" t="s">
        <v>3400</v>
      </c>
      <c r="F1614">
        <v>1</v>
      </c>
      <c r="H1614">
        <v>0</v>
      </c>
      <c r="I1614">
        <f>3*Merge7[[#This Row],[PRCount_W1]]+Merge7[[#This Row],[IssueCount_W1]]+Merge7[[#This Row],[CommitCount_W1]]</f>
        <v>0</v>
      </c>
      <c r="J1614">
        <f>3*Merge7[[#This Row],[PRCountW2]]+Merge7[[#This Row],[IssueCountW2]]+Merge7[[#This Row],[CommitCountW2]]</f>
        <v>1</v>
      </c>
      <c r="K161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14">
        <f>SUM(Merge7[[#This Row],[PRCount_W1]:[CommitCount_W1]])</f>
        <v>0</v>
      </c>
      <c r="M1614">
        <f>SUM(Merge7[[#This Row],[PRCountW2]:[CommitCountW2]])</f>
        <v>1</v>
      </c>
    </row>
    <row r="1615" spans="1:13" x14ac:dyDescent="0.35">
      <c r="A1615" t="s">
        <v>3401</v>
      </c>
      <c r="F1615">
        <v>1</v>
      </c>
      <c r="H1615">
        <v>0</v>
      </c>
      <c r="I1615">
        <f>3*Merge7[[#This Row],[PRCount_W1]]+Merge7[[#This Row],[IssueCount_W1]]+Merge7[[#This Row],[CommitCount_W1]]</f>
        <v>0</v>
      </c>
      <c r="J1615">
        <f>3*Merge7[[#This Row],[PRCountW2]]+Merge7[[#This Row],[IssueCountW2]]+Merge7[[#This Row],[CommitCountW2]]</f>
        <v>1</v>
      </c>
      <c r="K161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15">
        <f>SUM(Merge7[[#This Row],[PRCount_W1]:[CommitCount_W1]])</f>
        <v>0</v>
      </c>
      <c r="M1615">
        <f>SUM(Merge7[[#This Row],[PRCountW2]:[CommitCountW2]])</f>
        <v>1</v>
      </c>
    </row>
    <row r="1616" spans="1:13" x14ac:dyDescent="0.35">
      <c r="A1616" t="s">
        <v>3402</v>
      </c>
      <c r="F1616">
        <v>1</v>
      </c>
      <c r="H1616">
        <v>0</v>
      </c>
      <c r="I1616">
        <f>3*Merge7[[#This Row],[PRCount_W1]]+Merge7[[#This Row],[IssueCount_W1]]+Merge7[[#This Row],[CommitCount_W1]]</f>
        <v>0</v>
      </c>
      <c r="J1616">
        <f>3*Merge7[[#This Row],[PRCountW2]]+Merge7[[#This Row],[IssueCountW2]]+Merge7[[#This Row],[CommitCountW2]]</f>
        <v>1</v>
      </c>
      <c r="K161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16">
        <f>SUM(Merge7[[#This Row],[PRCount_W1]:[CommitCount_W1]])</f>
        <v>0</v>
      </c>
      <c r="M1616">
        <f>SUM(Merge7[[#This Row],[PRCountW2]:[CommitCountW2]])</f>
        <v>1</v>
      </c>
    </row>
    <row r="1617" spans="1:13" x14ac:dyDescent="0.35">
      <c r="A1617" t="s">
        <v>3403</v>
      </c>
      <c r="F1617">
        <v>1</v>
      </c>
      <c r="H1617">
        <v>0</v>
      </c>
      <c r="I1617">
        <f>3*Merge7[[#This Row],[PRCount_W1]]+Merge7[[#This Row],[IssueCount_W1]]+Merge7[[#This Row],[CommitCount_W1]]</f>
        <v>0</v>
      </c>
      <c r="J1617">
        <f>3*Merge7[[#This Row],[PRCountW2]]+Merge7[[#This Row],[IssueCountW2]]+Merge7[[#This Row],[CommitCountW2]]</f>
        <v>1</v>
      </c>
      <c r="K161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17">
        <f>SUM(Merge7[[#This Row],[PRCount_W1]:[CommitCount_W1]])</f>
        <v>0</v>
      </c>
      <c r="M1617">
        <f>SUM(Merge7[[#This Row],[PRCountW2]:[CommitCountW2]])</f>
        <v>1</v>
      </c>
    </row>
    <row r="1618" spans="1:13" x14ac:dyDescent="0.35">
      <c r="A1618" t="s">
        <v>3404</v>
      </c>
      <c r="F1618">
        <v>1</v>
      </c>
      <c r="H1618">
        <v>0</v>
      </c>
      <c r="I1618">
        <f>3*Merge7[[#This Row],[PRCount_W1]]+Merge7[[#This Row],[IssueCount_W1]]+Merge7[[#This Row],[CommitCount_W1]]</f>
        <v>0</v>
      </c>
      <c r="J1618">
        <f>3*Merge7[[#This Row],[PRCountW2]]+Merge7[[#This Row],[IssueCountW2]]+Merge7[[#This Row],[CommitCountW2]]</f>
        <v>1</v>
      </c>
      <c r="K161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18">
        <f>SUM(Merge7[[#This Row],[PRCount_W1]:[CommitCount_W1]])</f>
        <v>0</v>
      </c>
      <c r="M1618">
        <f>SUM(Merge7[[#This Row],[PRCountW2]:[CommitCountW2]])</f>
        <v>1</v>
      </c>
    </row>
    <row r="1619" spans="1:13" x14ac:dyDescent="0.35">
      <c r="A1619" t="s">
        <v>3405</v>
      </c>
      <c r="F1619">
        <v>1</v>
      </c>
      <c r="H1619">
        <v>0</v>
      </c>
      <c r="I1619">
        <f>3*Merge7[[#This Row],[PRCount_W1]]+Merge7[[#This Row],[IssueCount_W1]]+Merge7[[#This Row],[CommitCount_W1]]</f>
        <v>0</v>
      </c>
      <c r="J1619">
        <f>3*Merge7[[#This Row],[PRCountW2]]+Merge7[[#This Row],[IssueCountW2]]+Merge7[[#This Row],[CommitCountW2]]</f>
        <v>1</v>
      </c>
      <c r="K161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19">
        <f>SUM(Merge7[[#This Row],[PRCount_W1]:[CommitCount_W1]])</f>
        <v>0</v>
      </c>
      <c r="M1619">
        <f>SUM(Merge7[[#This Row],[PRCountW2]:[CommitCountW2]])</f>
        <v>1</v>
      </c>
    </row>
    <row r="1620" spans="1:13" x14ac:dyDescent="0.35">
      <c r="A1620" t="s">
        <v>3406</v>
      </c>
      <c r="F1620">
        <v>1</v>
      </c>
      <c r="H1620">
        <v>0</v>
      </c>
      <c r="I1620">
        <f>3*Merge7[[#This Row],[PRCount_W1]]+Merge7[[#This Row],[IssueCount_W1]]+Merge7[[#This Row],[CommitCount_W1]]</f>
        <v>0</v>
      </c>
      <c r="J1620">
        <f>3*Merge7[[#This Row],[PRCountW2]]+Merge7[[#This Row],[IssueCountW2]]+Merge7[[#This Row],[CommitCountW2]]</f>
        <v>1</v>
      </c>
      <c r="K162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20">
        <f>SUM(Merge7[[#This Row],[PRCount_W1]:[CommitCount_W1]])</f>
        <v>0</v>
      </c>
      <c r="M1620">
        <f>SUM(Merge7[[#This Row],[PRCountW2]:[CommitCountW2]])</f>
        <v>1</v>
      </c>
    </row>
    <row r="1621" spans="1:13" x14ac:dyDescent="0.35">
      <c r="A1621" t="s">
        <v>3407</v>
      </c>
      <c r="F1621">
        <v>1</v>
      </c>
      <c r="H1621">
        <v>0</v>
      </c>
      <c r="I1621">
        <f>3*Merge7[[#This Row],[PRCount_W1]]+Merge7[[#This Row],[IssueCount_W1]]+Merge7[[#This Row],[CommitCount_W1]]</f>
        <v>0</v>
      </c>
      <c r="J1621">
        <f>3*Merge7[[#This Row],[PRCountW2]]+Merge7[[#This Row],[IssueCountW2]]+Merge7[[#This Row],[CommitCountW2]]</f>
        <v>1</v>
      </c>
      <c r="K162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21">
        <f>SUM(Merge7[[#This Row],[PRCount_W1]:[CommitCount_W1]])</f>
        <v>0</v>
      </c>
      <c r="M1621">
        <f>SUM(Merge7[[#This Row],[PRCountW2]:[CommitCountW2]])</f>
        <v>1</v>
      </c>
    </row>
    <row r="1622" spans="1:13" x14ac:dyDescent="0.35">
      <c r="A1622" t="s">
        <v>3408</v>
      </c>
      <c r="F1622">
        <v>1</v>
      </c>
      <c r="H1622">
        <v>0</v>
      </c>
      <c r="I1622">
        <f>3*Merge7[[#This Row],[PRCount_W1]]+Merge7[[#This Row],[IssueCount_W1]]+Merge7[[#This Row],[CommitCount_W1]]</f>
        <v>0</v>
      </c>
      <c r="J1622">
        <f>3*Merge7[[#This Row],[PRCountW2]]+Merge7[[#This Row],[IssueCountW2]]+Merge7[[#This Row],[CommitCountW2]]</f>
        <v>1</v>
      </c>
      <c r="K162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22">
        <f>SUM(Merge7[[#This Row],[PRCount_W1]:[CommitCount_W1]])</f>
        <v>0</v>
      </c>
      <c r="M1622">
        <f>SUM(Merge7[[#This Row],[PRCountW2]:[CommitCountW2]])</f>
        <v>1</v>
      </c>
    </row>
    <row r="1623" spans="1:13" x14ac:dyDescent="0.35">
      <c r="A1623" t="s">
        <v>4444</v>
      </c>
      <c r="F1623">
        <v>1</v>
      </c>
      <c r="H1623">
        <v>0</v>
      </c>
      <c r="I1623">
        <f>3*Merge7[[#This Row],[PRCount_W1]]+Merge7[[#This Row],[IssueCount_W1]]+Merge7[[#This Row],[CommitCount_W1]]</f>
        <v>0</v>
      </c>
      <c r="J1623">
        <f>3*Merge7[[#This Row],[PRCountW2]]+Merge7[[#This Row],[IssueCountW2]]+Merge7[[#This Row],[CommitCountW2]]</f>
        <v>1</v>
      </c>
      <c r="K162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23">
        <f>SUM(Merge7[[#This Row],[PRCount_W1]:[CommitCount_W1]])</f>
        <v>0</v>
      </c>
      <c r="M1623">
        <f>SUM(Merge7[[#This Row],[PRCountW2]:[CommitCountW2]])</f>
        <v>1</v>
      </c>
    </row>
    <row r="1624" spans="1:13" x14ac:dyDescent="0.35">
      <c r="A1624" t="s">
        <v>3409</v>
      </c>
      <c r="F1624">
        <v>1</v>
      </c>
      <c r="H1624">
        <v>0</v>
      </c>
      <c r="I1624">
        <f>3*Merge7[[#This Row],[PRCount_W1]]+Merge7[[#This Row],[IssueCount_W1]]+Merge7[[#This Row],[CommitCount_W1]]</f>
        <v>0</v>
      </c>
      <c r="J1624">
        <f>3*Merge7[[#This Row],[PRCountW2]]+Merge7[[#This Row],[IssueCountW2]]+Merge7[[#This Row],[CommitCountW2]]</f>
        <v>1</v>
      </c>
      <c r="K162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24">
        <f>SUM(Merge7[[#This Row],[PRCount_W1]:[CommitCount_W1]])</f>
        <v>0</v>
      </c>
      <c r="M1624">
        <f>SUM(Merge7[[#This Row],[PRCountW2]:[CommitCountW2]])</f>
        <v>1</v>
      </c>
    </row>
    <row r="1625" spans="1:13" x14ac:dyDescent="0.35">
      <c r="A1625" t="s">
        <v>3410</v>
      </c>
      <c r="F1625">
        <v>1</v>
      </c>
      <c r="H1625">
        <v>0</v>
      </c>
      <c r="I1625">
        <f>3*Merge7[[#This Row],[PRCount_W1]]+Merge7[[#This Row],[IssueCount_W1]]+Merge7[[#This Row],[CommitCount_W1]]</f>
        <v>0</v>
      </c>
      <c r="J1625">
        <f>3*Merge7[[#This Row],[PRCountW2]]+Merge7[[#This Row],[IssueCountW2]]+Merge7[[#This Row],[CommitCountW2]]</f>
        <v>1</v>
      </c>
      <c r="K162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25">
        <f>SUM(Merge7[[#This Row],[PRCount_W1]:[CommitCount_W1]])</f>
        <v>0</v>
      </c>
      <c r="M1625">
        <f>SUM(Merge7[[#This Row],[PRCountW2]:[CommitCountW2]])</f>
        <v>1</v>
      </c>
    </row>
    <row r="1626" spans="1:13" x14ac:dyDescent="0.35">
      <c r="A1626" t="s">
        <v>3411</v>
      </c>
      <c r="F1626">
        <v>1</v>
      </c>
      <c r="H1626">
        <v>0</v>
      </c>
      <c r="I1626">
        <f>3*Merge7[[#This Row],[PRCount_W1]]+Merge7[[#This Row],[IssueCount_W1]]+Merge7[[#This Row],[CommitCount_W1]]</f>
        <v>0</v>
      </c>
      <c r="J1626">
        <f>3*Merge7[[#This Row],[PRCountW2]]+Merge7[[#This Row],[IssueCountW2]]+Merge7[[#This Row],[CommitCountW2]]</f>
        <v>1</v>
      </c>
      <c r="K162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26">
        <f>SUM(Merge7[[#This Row],[PRCount_W1]:[CommitCount_W1]])</f>
        <v>0</v>
      </c>
      <c r="M1626">
        <f>SUM(Merge7[[#This Row],[PRCountW2]:[CommitCountW2]])</f>
        <v>1</v>
      </c>
    </row>
    <row r="1627" spans="1:13" x14ac:dyDescent="0.35">
      <c r="A1627" t="s">
        <v>3412</v>
      </c>
      <c r="F1627">
        <v>1</v>
      </c>
      <c r="H1627">
        <v>0</v>
      </c>
      <c r="I1627">
        <f>3*Merge7[[#This Row],[PRCount_W1]]+Merge7[[#This Row],[IssueCount_W1]]+Merge7[[#This Row],[CommitCount_W1]]</f>
        <v>0</v>
      </c>
      <c r="J1627">
        <f>3*Merge7[[#This Row],[PRCountW2]]+Merge7[[#This Row],[IssueCountW2]]+Merge7[[#This Row],[CommitCountW2]]</f>
        <v>1</v>
      </c>
      <c r="K162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27">
        <f>SUM(Merge7[[#This Row],[PRCount_W1]:[CommitCount_W1]])</f>
        <v>0</v>
      </c>
      <c r="M1627">
        <f>SUM(Merge7[[#This Row],[PRCountW2]:[CommitCountW2]])</f>
        <v>1</v>
      </c>
    </row>
    <row r="1628" spans="1:13" x14ac:dyDescent="0.35">
      <c r="A1628" t="s">
        <v>3413</v>
      </c>
      <c r="F1628">
        <v>1</v>
      </c>
      <c r="H1628">
        <v>0</v>
      </c>
      <c r="I1628">
        <f>3*Merge7[[#This Row],[PRCount_W1]]+Merge7[[#This Row],[IssueCount_W1]]+Merge7[[#This Row],[CommitCount_W1]]</f>
        <v>0</v>
      </c>
      <c r="J1628">
        <f>3*Merge7[[#This Row],[PRCountW2]]+Merge7[[#This Row],[IssueCountW2]]+Merge7[[#This Row],[CommitCountW2]]</f>
        <v>1</v>
      </c>
      <c r="K162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28">
        <f>SUM(Merge7[[#This Row],[PRCount_W1]:[CommitCount_W1]])</f>
        <v>0</v>
      </c>
      <c r="M1628">
        <f>SUM(Merge7[[#This Row],[PRCountW2]:[CommitCountW2]])</f>
        <v>1</v>
      </c>
    </row>
    <row r="1629" spans="1:13" x14ac:dyDescent="0.35">
      <c r="A1629" t="s">
        <v>3414</v>
      </c>
      <c r="F1629">
        <v>1</v>
      </c>
      <c r="H1629">
        <v>0</v>
      </c>
      <c r="I1629">
        <f>3*Merge7[[#This Row],[PRCount_W1]]+Merge7[[#This Row],[IssueCount_W1]]+Merge7[[#This Row],[CommitCount_W1]]</f>
        <v>0</v>
      </c>
      <c r="J1629">
        <f>3*Merge7[[#This Row],[PRCountW2]]+Merge7[[#This Row],[IssueCountW2]]+Merge7[[#This Row],[CommitCountW2]]</f>
        <v>1</v>
      </c>
      <c r="K162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29">
        <f>SUM(Merge7[[#This Row],[PRCount_W1]:[CommitCount_W1]])</f>
        <v>0</v>
      </c>
      <c r="M1629">
        <f>SUM(Merge7[[#This Row],[PRCountW2]:[CommitCountW2]])</f>
        <v>1</v>
      </c>
    </row>
    <row r="1630" spans="1:13" x14ac:dyDescent="0.35">
      <c r="A1630" t="s">
        <v>3415</v>
      </c>
      <c r="F1630">
        <v>1</v>
      </c>
      <c r="H1630">
        <v>2</v>
      </c>
      <c r="I1630">
        <f>3*Merge7[[#This Row],[PRCount_W1]]+Merge7[[#This Row],[IssueCount_W1]]+Merge7[[#This Row],[CommitCount_W1]]</f>
        <v>0</v>
      </c>
      <c r="J1630">
        <f>3*Merge7[[#This Row],[PRCountW2]]+Merge7[[#This Row],[IssueCountW2]]+Merge7[[#This Row],[CommitCountW2]]</f>
        <v>1</v>
      </c>
      <c r="K163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Unknown</v>
      </c>
      <c r="L1630">
        <f>SUM(Merge7[[#This Row],[PRCount_W1]:[CommitCount_W1]])</f>
        <v>0</v>
      </c>
      <c r="M1630">
        <f>SUM(Merge7[[#This Row],[PRCountW2]:[CommitCountW2]])</f>
        <v>1</v>
      </c>
    </row>
    <row r="1631" spans="1:13" x14ac:dyDescent="0.35">
      <c r="A1631" t="s">
        <v>3416</v>
      </c>
      <c r="F1631">
        <v>1</v>
      </c>
      <c r="H1631">
        <v>0</v>
      </c>
      <c r="I1631">
        <f>3*Merge7[[#This Row],[PRCount_W1]]+Merge7[[#This Row],[IssueCount_W1]]+Merge7[[#This Row],[CommitCount_W1]]</f>
        <v>0</v>
      </c>
      <c r="J1631">
        <f>3*Merge7[[#This Row],[PRCountW2]]+Merge7[[#This Row],[IssueCountW2]]+Merge7[[#This Row],[CommitCountW2]]</f>
        <v>1</v>
      </c>
      <c r="K163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31">
        <f>SUM(Merge7[[#This Row],[PRCount_W1]:[CommitCount_W1]])</f>
        <v>0</v>
      </c>
      <c r="M1631">
        <f>SUM(Merge7[[#This Row],[PRCountW2]:[CommitCountW2]])</f>
        <v>1</v>
      </c>
    </row>
    <row r="1632" spans="1:13" x14ac:dyDescent="0.35">
      <c r="A1632" t="s">
        <v>3417</v>
      </c>
      <c r="F1632">
        <v>1</v>
      </c>
      <c r="H1632">
        <v>0</v>
      </c>
      <c r="I1632">
        <f>3*Merge7[[#This Row],[PRCount_W1]]+Merge7[[#This Row],[IssueCount_W1]]+Merge7[[#This Row],[CommitCount_W1]]</f>
        <v>0</v>
      </c>
      <c r="J1632">
        <f>3*Merge7[[#This Row],[PRCountW2]]+Merge7[[#This Row],[IssueCountW2]]+Merge7[[#This Row],[CommitCountW2]]</f>
        <v>1</v>
      </c>
      <c r="K163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32">
        <f>SUM(Merge7[[#This Row],[PRCount_W1]:[CommitCount_W1]])</f>
        <v>0</v>
      </c>
      <c r="M1632">
        <f>SUM(Merge7[[#This Row],[PRCountW2]:[CommitCountW2]])</f>
        <v>1</v>
      </c>
    </row>
    <row r="1633" spans="1:13" x14ac:dyDescent="0.35">
      <c r="A1633" t="s">
        <v>3418</v>
      </c>
      <c r="F1633">
        <v>1</v>
      </c>
      <c r="H1633">
        <v>0</v>
      </c>
      <c r="I1633">
        <f>3*Merge7[[#This Row],[PRCount_W1]]+Merge7[[#This Row],[IssueCount_W1]]+Merge7[[#This Row],[CommitCount_W1]]</f>
        <v>0</v>
      </c>
      <c r="J1633">
        <f>3*Merge7[[#This Row],[PRCountW2]]+Merge7[[#This Row],[IssueCountW2]]+Merge7[[#This Row],[CommitCountW2]]</f>
        <v>1</v>
      </c>
      <c r="K163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33">
        <f>SUM(Merge7[[#This Row],[PRCount_W1]:[CommitCount_W1]])</f>
        <v>0</v>
      </c>
      <c r="M1633">
        <f>SUM(Merge7[[#This Row],[PRCountW2]:[CommitCountW2]])</f>
        <v>1</v>
      </c>
    </row>
    <row r="1634" spans="1:13" x14ac:dyDescent="0.35">
      <c r="A1634" t="s">
        <v>3419</v>
      </c>
      <c r="F1634">
        <v>1</v>
      </c>
      <c r="H1634">
        <v>0</v>
      </c>
      <c r="I1634">
        <f>3*Merge7[[#This Row],[PRCount_W1]]+Merge7[[#This Row],[IssueCount_W1]]+Merge7[[#This Row],[CommitCount_W1]]</f>
        <v>0</v>
      </c>
      <c r="J1634">
        <f>3*Merge7[[#This Row],[PRCountW2]]+Merge7[[#This Row],[IssueCountW2]]+Merge7[[#This Row],[CommitCountW2]]</f>
        <v>1</v>
      </c>
      <c r="K163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34">
        <f>SUM(Merge7[[#This Row],[PRCount_W1]:[CommitCount_W1]])</f>
        <v>0</v>
      </c>
      <c r="M1634">
        <f>SUM(Merge7[[#This Row],[PRCountW2]:[CommitCountW2]])</f>
        <v>1</v>
      </c>
    </row>
    <row r="1635" spans="1:13" x14ac:dyDescent="0.35">
      <c r="A1635" t="s">
        <v>3420</v>
      </c>
      <c r="F1635">
        <v>1</v>
      </c>
      <c r="H1635">
        <v>0</v>
      </c>
      <c r="I1635">
        <f>3*Merge7[[#This Row],[PRCount_W1]]+Merge7[[#This Row],[IssueCount_W1]]+Merge7[[#This Row],[CommitCount_W1]]</f>
        <v>0</v>
      </c>
      <c r="J1635">
        <f>3*Merge7[[#This Row],[PRCountW2]]+Merge7[[#This Row],[IssueCountW2]]+Merge7[[#This Row],[CommitCountW2]]</f>
        <v>1</v>
      </c>
      <c r="K163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35">
        <f>SUM(Merge7[[#This Row],[PRCount_W1]:[CommitCount_W1]])</f>
        <v>0</v>
      </c>
      <c r="M1635">
        <f>SUM(Merge7[[#This Row],[PRCountW2]:[CommitCountW2]])</f>
        <v>1</v>
      </c>
    </row>
    <row r="1636" spans="1:13" x14ac:dyDescent="0.35">
      <c r="A1636" t="s">
        <v>3421</v>
      </c>
      <c r="F1636">
        <v>1</v>
      </c>
      <c r="H1636">
        <v>0</v>
      </c>
      <c r="I1636">
        <f>3*Merge7[[#This Row],[PRCount_W1]]+Merge7[[#This Row],[IssueCount_W1]]+Merge7[[#This Row],[CommitCount_W1]]</f>
        <v>0</v>
      </c>
      <c r="J1636">
        <f>3*Merge7[[#This Row],[PRCountW2]]+Merge7[[#This Row],[IssueCountW2]]+Merge7[[#This Row],[CommitCountW2]]</f>
        <v>1</v>
      </c>
      <c r="K163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36">
        <f>SUM(Merge7[[#This Row],[PRCount_W1]:[CommitCount_W1]])</f>
        <v>0</v>
      </c>
      <c r="M1636">
        <f>SUM(Merge7[[#This Row],[PRCountW2]:[CommitCountW2]])</f>
        <v>1</v>
      </c>
    </row>
    <row r="1637" spans="1:13" x14ac:dyDescent="0.35">
      <c r="A1637" t="s">
        <v>3422</v>
      </c>
      <c r="F1637">
        <v>1</v>
      </c>
      <c r="H1637">
        <v>0</v>
      </c>
      <c r="I1637">
        <f>3*Merge7[[#This Row],[PRCount_W1]]+Merge7[[#This Row],[IssueCount_W1]]+Merge7[[#This Row],[CommitCount_W1]]</f>
        <v>0</v>
      </c>
      <c r="J1637">
        <f>3*Merge7[[#This Row],[PRCountW2]]+Merge7[[#This Row],[IssueCountW2]]+Merge7[[#This Row],[CommitCountW2]]</f>
        <v>1</v>
      </c>
      <c r="K163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37">
        <f>SUM(Merge7[[#This Row],[PRCount_W1]:[CommitCount_W1]])</f>
        <v>0</v>
      </c>
      <c r="M1637">
        <f>SUM(Merge7[[#This Row],[PRCountW2]:[CommitCountW2]])</f>
        <v>1</v>
      </c>
    </row>
    <row r="1638" spans="1:13" x14ac:dyDescent="0.35">
      <c r="A1638" t="s">
        <v>3423</v>
      </c>
      <c r="F1638">
        <v>1</v>
      </c>
      <c r="H1638">
        <v>0</v>
      </c>
      <c r="I1638">
        <f>3*Merge7[[#This Row],[PRCount_W1]]+Merge7[[#This Row],[IssueCount_W1]]+Merge7[[#This Row],[CommitCount_W1]]</f>
        <v>0</v>
      </c>
      <c r="J1638">
        <f>3*Merge7[[#This Row],[PRCountW2]]+Merge7[[#This Row],[IssueCountW2]]+Merge7[[#This Row],[CommitCountW2]]</f>
        <v>1</v>
      </c>
      <c r="K163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38">
        <f>SUM(Merge7[[#This Row],[PRCount_W1]:[CommitCount_W1]])</f>
        <v>0</v>
      </c>
      <c r="M1638">
        <f>SUM(Merge7[[#This Row],[PRCountW2]:[CommitCountW2]])</f>
        <v>1</v>
      </c>
    </row>
    <row r="1639" spans="1:13" x14ac:dyDescent="0.35">
      <c r="A1639" t="s">
        <v>3424</v>
      </c>
      <c r="F1639">
        <v>1</v>
      </c>
      <c r="H1639">
        <v>0</v>
      </c>
      <c r="I1639">
        <f>3*Merge7[[#This Row],[PRCount_W1]]+Merge7[[#This Row],[IssueCount_W1]]+Merge7[[#This Row],[CommitCount_W1]]</f>
        <v>0</v>
      </c>
      <c r="J1639">
        <f>3*Merge7[[#This Row],[PRCountW2]]+Merge7[[#This Row],[IssueCountW2]]+Merge7[[#This Row],[CommitCountW2]]</f>
        <v>1</v>
      </c>
      <c r="K163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39">
        <f>SUM(Merge7[[#This Row],[PRCount_W1]:[CommitCount_W1]])</f>
        <v>0</v>
      </c>
      <c r="M1639">
        <f>SUM(Merge7[[#This Row],[PRCountW2]:[CommitCountW2]])</f>
        <v>1</v>
      </c>
    </row>
    <row r="1640" spans="1:13" x14ac:dyDescent="0.35">
      <c r="A1640" t="s">
        <v>3425</v>
      </c>
      <c r="F1640">
        <v>1</v>
      </c>
      <c r="H1640">
        <v>0</v>
      </c>
      <c r="I1640">
        <f>3*Merge7[[#This Row],[PRCount_W1]]+Merge7[[#This Row],[IssueCount_W1]]+Merge7[[#This Row],[CommitCount_W1]]</f>
        <v>0</v>
      </c>
      <c r="J1640">
        <f>3*Merge7[[#This Row],[PRCountW2]]+Merge7[[#This Row],[IssueCountW2]]+Merge7[[#This Row],[CommitCountW2]]</f>
        <v>1</v>
      </c>
      <c r="K164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40">
        <f>SUM(Merge7[[#This Row],[PRCount_W1]:[CommitCount_W1]])</f>
        <v>0</v>
      </c>
      <c r="M1640">
        <f>SUM(Merge7[[#This Row],[PRCountW2]:[CommitCountW2]])</f>
        <v>1</v>
      </c>
    </row>
    <row r="1641" spans="1:13" x14ac:dyDescent="0.35">
      <c r="A1641" t="s">
        <v>3426</v>
      </c>
      <c r="F1641">
        <v>1</v>
      </c>
      <c r="H1641">
        <v>1</v>
      </c>
      <c r="I1641">
        <f>3*Merge7[[#This Row],[PRCount_W1]]+Merge7[[#This Row],[IssueCount_W1]]+Merge7[[#This Row],[CommitCount_W1]]</f>
        <v>0</v>
      </c>
      <c r="J1641">
        <f>3*Merge7[[#This Row],[PRCountW2]]+Merge7[[#This Row],[IssueCountW2]]+Merge7[[#This Row],[CommitCountW2]]</f>
        <v>1</v>
      </c>
      <c r="K164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1641">
        <f>SUM(Merge7[[#This Row],[PRCount_W1]:[CommitCount_W1]])</f>
        <v>0</v>
      </c>
      <c r="M1641">
        <f>SUM(Merge7[[#This Row],[PRCountW2]:[CommitCountW2]])</f>
        <v>1</v>
      </c>
    </row>
    <row r="1642" spans="1:13" x14ac:dyDescent="0.35">
      <c r="A1642" t="s">
        <v>3427</v>
      </c>
      <c r="F1642">
        <v>1</v>
      </c>
      <c r="H1642">
        <v>0</v>
      </c>
      <c r="I1642">
        <f>3*Merge7[[#This Row],[PRCount_W1]]+Merge7[[#This Row],[IssueCount_W1]]+Merge7[[#This Row],[CommitCount_W1]]</f>
        <v>0</v>
      </c>
      <c r="J1642">
        <f>3*Merge7[[#This Row],[PRCountW2]]+Merge7[[#This Row],[IssueCountW2]]+Merge7[[#This Row],[CommitCountW2]]</f>
        <v>1</v>
      </c>
      <c r="K164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42">
        <f>SUM(Merge7[[#This Row],[PRCount_W1]:[CommitCount_W1]])</f>
        <v>0</v>
      </c>
      <c r="M1642">
        <f>SUM(Merge7[[#This Row],[PRCountW2]:[CommitCountW2]])</f>
        <v>1</v>
      </c>
    </row>
    <row r="1643" spans="1:13" x14ac:dyDescent="0.35">
      <c r="A1643" t="s">
        <v>3428</v>
      </c>
      <c r="F1643">
        <v>1</v>
      </c>
      <c r="H1643">
        <v>0</v>
      </c>
      <c r="I1643">
        <f>3*Merge7[[#This Row],[PRCount_W1]]+Merge7[[#This Row],[IssueCount_W1]]+Merge7[[#This Row],[CommitCount_W1]]</f>
        <v>0</v>
      </c>
      <c r="J1643">
        <f>3*Merge7[[#This Row],[PRCountW2]]+Merge7[[#This Row],[IssueCountW2]]+Merge7[[#This Row],[CommitCountW2]]</f>
        <v>1</v>
      </c>
      <c r="K164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43">
        <f>SUM(Merge7[[#This Row],[PRCount_W1]:[CommitCount_W1]])</f>
        <v>0</v>
      </c>
      <c r="M1643">
        <f>SUM(Merge7[[#This Row],[PRCountW2]:[CommitCountW2]])</f>
        <v>1</v>
      </c>
    </row>
    <row r="1644" spans="1:13" x14ac:dyDescent="0.35">
      <c r="A1644" t="s">
        <v>3429</v>
      </c>
      <c r="F1644">
        <v>1</v>
      </c>
      <c r="H1644">
        <v>0</v>
      </c>
      <c r="I1644">
        <f>3*Merge7[[#This Row],[PRCount_W1]]+Merge7[[#This Row],[IssueCount_W1]]+Merge7[[#This Row],[CommitCount_W1]]</f>
        <v>0</v>
      </c>
      <c r="J1644">
        <f>3*Merge7[[#This Row],[PRCountW2]]+Merge7[[#This Row],[IssueCountW2]]+Merge7[[#This Row],[CommitCountW2]]</f>
        <v>1</v>
      </c>
      <c r="K164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44">
        <f>SUM(Merge7[[#This Row],[PRCount_W1]:[CommitCount_W1]])</f>
        <v>0</v>
      </c>
      <c r="M1644">
        <f>SUM(Merge7[[#This Row],[PRCountW2]:[CommitCountW2]])</f>
        <v>1</v>
      </c>
    </row>
    <row r="1645" spans="1:13" x14ac:dyDescent="0.35">
      <c r="A1645" t="s">
        <v>3430</v>
      </c>
      <c r="F1645">
        <v>1</v>
      </c>
      <c r="H1645">
        <v>0</v>
      </c>
      <c r="I1645">
        <f>3*Merge7[[#This Row],[PRCount_W1]]+Merge7[[#This Row],[IssueCount_W1]]+Merge7[[#This Row],[CommitCount_W1]]</f>
        <v>0</v>
      </c>
      <c r="J1645">
        <f>3*Merge7[[#This Row],[PRCountW2]]+Merge7[[#This Row],[IssueCountW2]]+Merge7[[#This Row],[CommitCountW2]]</f>
        <v>1</v>
      </c>
      <c r="K164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45">
        <f>SUM(Merge7[[#This Row],[PRCount_W1]:[CommitCount_W1]])</f>
        <v>0</v>
      </c>
      <c r="M1645">
        <f>SUM(Merge7[[#This Row],[PRCountW2]:[CommitCountW2]])</f>
        <v>1</v>
      </c>
    </row>
    <row r="1646" spans="1:13" x14ac:dyDescent="0.35">
      <c r="A1646" t="s">
        <v>3431</v>
      </c>
      <c r="F1646">
        <v>1</v>
      </c>
      <c r="H1646">
        <v>0</v>
      </c>
      <c r="I1646">
        <f>3*Merge7[[#This Row],[PRCount_W1]]+Merge7[[#This Row],[IssueCount_W1]]+Merge7[[#This Row],[CommitCount_W1]]</f>
        <v>0</v>
      </c>
      <c r="J1646">
        <f>3*Merge7[[#This Row],[PRCountW2]]+Merge7[[#This Row],[IssueCountW2]]+Merge7[[#This Row],[CommitCountW2]]</f>
        <v>1</v>
      </c>
      <c r="K164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46">
        <f>SUM(Merge7[[#This Row],[PRCount_W1]:[CommitCount_W1]])</f>
        <v>0</v>
      </c>
      <c r="M1646">
        <f>SUM(Merge7[[#This Row],[PRCountW2]:[CommitCountW2]])</f>
        <v>1</v>
      </c>
    </row>
    <row r="1647" spans="1:13" x14ac:dyDescent="0.35">
      <c r="A1647" t="s">
        <v>3432</v>
      </c>
      <c r="F1647">
        <v>1</v>
      </c>
      <c r="H1647">
        <v>0</v>
      </c>
      <c r="I1647">
        <f>3*Merge7[[#This Row],[PRCount_W1]]+Merge7[[#This Row],[IssueCount_W1]]+Merge7[[#This Row],[CommitCount_W1]]</f>
        <v>0</v>
      </c>
      <c r="J1647">
        <f>3*Merge7[[#This Row],[PRCountW2]]+Merge7[[#This Row],[IssueCountW2]]+Merge7[[#This Row],[CommitCountW2]]</f>
        <v>1</v>
      </c>
      <c r="K164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47">
        <f>SUM(Merge7[[#This Row],[PRCount_W1]:[CommitCount_W1]])</f>
        <v>0</v>
      </c>
      <c r="M1647">
        <f>SUM(Merge7[[#This Row],[PRCountW2]:[CommitCountW2]])</f>
        <v>1</v>
      </c>
    </row>
    <row r="1648" spans="1:13" x14ac:dyDescent="0.35">
      <c r="A1648" t="s">
        <v>3433</v>
      </c>
      <c r="F1648">
        <v>1</v>
      </c>
      <c r="H1648">
        <v>0</v>
      </c>
      <c r="I1648">
        <f>3*Merge7[[#This Row],[PRCount_W1]]+Merge7[[#This Row],[IssueCount_W1]]+Merge7[[#This Row],[CommitCount_W1]]</f>
        <v>0</v>
      </c>
      <c r="J1648">
        <f>3*Merge7[[#This Row],[PRCountW2]]+Merge7[[#This Row],[IssueCountW2]]+Merge7[[#This Row],[CommitCountW2]]</f>
        <v>1</v>
      </c>
      <c r="K164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48">
        <f>SUM(Merge7[[#This Row],[PRCount_W1]:[CommitCount_W1]])</f>
        <v>0</v>
      </c>
      <c r="M1648">
        <f>SUM(Merge7[[#This Row],[PRCountW2]:[CommitCountW2]])</f>
        <v>1</v>
      </c>
    </row>
    <row r="1649" spans="1:13" x14ac:dyDescent="0.35">
      <c r="A1649" t="s">
        <v>3434</v>
      </c>
      <c r="F1649">
        <v>1</v>
      </c>
      <c r="H1649">
        <v>0</v>
      </c>
      <c r="I1649">
        <f>3*Merge7[[#This Row],[PRCount_W1]]+Merge7[[#This Row],[IssueCount_W1]]+Merge7[[#This Row],[CommitCount_W1]]</f>
        <v>0</v>
      </c>
      <c r="J1649">
        <f>3*Merge7[[#This Row],[PRCountW2]]+Merge7[[#This Row],[IssueCountW2]]+Merge7[[#This Row],[CommitCountW2]]</f>
        <v>1</v>
      </c>
      <c r="K164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49">
        <f>SUM(Merge7[[#This Row],[PRCount_W1]:[CommitCount_W1]])</f>
        <v>0</v>
      </c>
      <c r="M1649">
        <f>SUM(Merge7[[#This Row],[PRCountW2]:[CommitCountW2]])</f>
        <v>1</v>
      </c>
    </row>
    <row r="1650" spans="1:13" x14ac:dyDescent="0.35">
      <c r="A1650" t="s">
        <v>3435</v>
      </c>
      <c r="F1650">
        <v>1</v>
      </c>
      <c r="H1650">
        <v>0</v>
      </c>
      <c r="I1650">
        <f>3*Merge7[[#This Row],[PRCount_W1]]+Merge7[[#This Row],[IssueCount_W1]]+Merge7[[#This Row],[CommitCount_W1]]</f>
        <v>0</v>
      </c>
      <c r="J1650">
        <f>3*Merge7[[#This Row],[PRCountW2]]+Merge7[[#This Row],[IssueCountW2]]+Merge7[[#This Row],[CommitCountW2]]</f>
        <v>1</v>
      </c>
      <c r="K165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50">
        <f>SUM(Merge7[[#This Row],[PRCount_W1]:[CommitCount_W1]])</f>
        <v>0</v>
      </c>
      <c r="M1650">
        <f>SUM(Merge7[[#This Row],[PRCountW2]:[CommitCountW2]])</f>
        <v>1</v>
      </c>
    </row>
    <row r="1651" spans="1:13" x14ac:dyDescent="0.35">
      <c r="A1651" t="s">
        <v>3436</v>
      </c>
      <c r="F1651">
        <v>1</v>
      </c>
      <c r="H1651">
        <v>0</v>
      </c>
      <c r="I1651">
        <f>3*Merge7[[#This Row],[PRCount_W1]]+Merge7[[#This Row],[IssueCount_W1]]+Merge7[[#This Row],[CommitCount_W1]]</f>
        <v>0</v>
      </c>
      <c r="J1651">
        <f>3*Merge7[[#This Row],[PRCountW2]]+Merge7[[#This Row],[IssueCountW2]]+Merge7[[#This Row],[CommitCountW2]]</f>
        <v>1</v>
      </c>
      <c r="K165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51">
        <f>SUM(Merge7[[#This Row],[PRCount_W1]:[CommitCount_W1]])</f>
        <v>0</v>
      </c>
      <c r="M1651">
        <f>SUM(Merge7[[#This Row],[PRCountW2]:[CommitCountW2]])</f>
        <v>1</v>
      </c>
    </row>
    <row r="1652" spans="1:13" x14ac:dyDescent="0.35">
      <c r="A1652" t="s">
        <v>3437</v>
      </c>
      <c r="F1652">
        <v>1</v>
      </c>
      <c r="H1652">
        <v>0</v>
      </c>
      <c r="I1652">
        <f>3*Merge7[[#This Row],[PRCount_W1]]+Merge7[[#This Row],[IssueCount_W1]]+Merge7[[#This Row],[CommitCount_W1]]</f>
        <v>0</v>
      </c>
      <c r="J1652">
        <f>3*Merge7[[#This Row],[PRCountW2]]+Merge7[[#This Row],[IssueCountW2]]+Merge7[[#This Row],[CommitCountW2]]</f>
        <v>1</v>
      </c>
      <c r="K165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52">
        <f>SUM(Merge7[[#This Row],[PRCount_W1]:[CommitCount_W1]])</f>
        <v>0</v>
      </c>
      <c r="M1652">
        <f>SUM(Merge7[[#This Row],[PRCountW2]:[CommitCountW2]])</f>
        <v>1</v>
      </c>
    </row>
    <row r="1653" spans="1:13" x14ac:dyDescent="0.35">
      <c r="A1653" t="s">
        <v>3438</v>
      </c>
      <c r="F1653">
        <v>1</v>
      </c>
      <c r="H1653">
        <v>0</v>
      </c>
      <c r="I1653">
        <f>3*Merge7[[#This Row],[PRCount_W1]]+Merge7[[#This Row],[IssueCount_W1]]+Merge7[[#This Row],[CommitCount_W1]]</f>
        <v>0</v>
      </c>
      <c r="J1653">
        <f>3*Merge7[[#This Row],[PRCountW2]]+Merge7[[#This Row],[IssueCountW2]]+Merge7[[#This Row],[CommitCountW2]]</f>
        <v>1</v>
      </c>
      <c r="K165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53">
        <f>SUM(Merge7[[#This Row],[PRCount_W1]:[CommitCount_W1]])</f>
        <v>0</v>
      </c>
      <c r="M1653">
        <f>SUM(Merge7[[#This Row],[PRCountW2]:[CommitCountW2]])</f>
        <v>1</v>
      </c>
    </row>
    <row r="1654" spans="1:13" x14ac:dyDescent="0.35">
      <c r="A1654" t="s">
        <v>3439</v>
      </c>
      <c r="F1654">
        <v>1</v>
      </c>
      <c r="H1654">
        <v>0</v>
      </c>
      <c r="I1654">
        <f>3*Merge7[[#This Row],[PRCount_W1]]+Merge7[[#This Row],[IssueCount_W1]]+Merge7[[#This Row],[CommitCount_W1]]</f>
        <v>0</v>
      </c>
      <c r="J1654">
        <f>3*Merge7[[#This Row],[PRCountW2]]+Merge7[[#This Row],[IssueCountW2]]+Merge7[[#This Row],[CommitCountW2]]</f>
        <v>1</v>
      </c>
      <c r="K165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54">
        <f>SUM(Merge7[[#This Row],[PRCount_W1]:[CommitCount_W1]])</f>
        <v>0</v>
      </c>
      <c r="M1654">
        <f>SUM(Merge7[[#This Row],[PRCountW2]:[CommitCountW2]])</f>
        <v>1</v>
      </c>
    </row>
    <row r="1655" spans="1:13" x14ac:dyDescent="0.35">
      <c r="A1655" t="s">
        <v>3440</v>
      </c>
      <c r="F1655">
        <v>1</v>
      </c>
      <c r="H1655">
        <v>0</v>
      </c>
      <c r="I1655">
        <f>3*Merge7[[#This Row],[PRCount_W1]]+Merge7[[#This Row],[IssueCount_W1]]+Merge7[[#This Row],[CommitCount_W1]]</f>
        <v>0</v>
      </c>
      <c r="J1655">
        <f>3*Merge7[[#This Row],[PRCountW2]]+Merge7[[#This Row],[IssueCountW2]]+Merge7[[#This Row],[CommitCountW2]]</f>
        <v>1</v>
      </c>
      <c r="K165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55">
        <f>SUM(Merge7[[#This Row],[PRCount_W1]:[CommitCount_W1]])</f>
        <v>0</v>
      </c>
      <c r="M1655">
        <f>SUM(Merge7[[#This Row],[PRCountW2]:[CommitCountW2]])</f>
        <v>1</v>
      </c>
    </row>
    <row r="1656" spans="1:13" x14ac:dyDescent="0.35">
      <c r="A1656" t="s">
        <v>3441</v>
      </c>
      <c r="F1656">
        <v>1</v>
      </c>
      <c r="H1656">
        <v>0</v>
      </c>
      <c r="I1656">
        <f>3*Merge7[[#This Row],[PRCount_W1]]+Merge7[[#This Row],[IssueCount_W1]]+Merge7[[#This Row],[CommitCount_W1]]</f>
        <v>0</v>
      </c>
      <c r="J1656">
        <f>3*Merge7[[#This Row],[PRCountW2]]+Merge7[[#This Row],[IssueCountW2]]+Merge7[[#This Row],[CommitCountW2]]</f>
        <v>1</v>
      </c>
      <c r="K165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56">
        <f>SUM(Merge7[[#This Row],[PRCount_W1]:[CommitCount_W1]])</f>
        <v>0</v>
      </c>
      <c r="M1656">
        <f>SUM(Merge7[[#This Row],[PRCountW2]:[CommitCountW2]])</f>
        <v>1</v>
      </c>
    </row>
    <row r="1657" spans="1:13" x14ac:dyDescent="0.35">
      <c r="A1657" t="s">
        <v>3442</v>
      </c>
      <c r="F1657">
        <v>1</v>
      </c>
      <c r="H1657">
        <v>0</v>
      </c>
      <c r="I1657">
        <f>3*Merge7[[#This Row],[PRCount_W1]]+Merge7[[#This Row],[IssueCount_W1]]+Merge7[[#This Row],[CommitCount_W1]]</f>
        <v>0</v>
      </c>
      <c r="J1657">
        <f>3*Merge7[[#This Row],[PRCountW2]]+Merge7[[#This Row],[IssueCountW2]]+Merge7[[#This Row],[CommitCountW2]]</f>
        <v>1</v>
      </c>
      <c r="K165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57">
        <f>SUM(Merge7[[#This Row],[PRCount_W1]:[CommitCount_W1]])</f>
        <v>0</v>
      </c>
      <c r="M1657">
        <f>SUM(Merge7[[#This Row],[PRCountW2]:[CommitCountW2]])</f>
        <v>1</v>
      </c>
    </row>
    <row r="1658" spans="1:13" x14ac:dyDescent="0.35">
      <c r="A1658" t="s">
        <v>3443</v>
      </c>
      <c r="F1658">
        <v>1</v>
      </c>
      <c r="H1658">
        <v>0</v>
      </c>
      <c r="I1658">
        <f>3*Merge7[[#This Row],[PRCount_W1]]+Merge7[[#This Row],[IssueCount_W1]]+Merge7[[#This Row],[CommitCount_W1]]</f>
        <v>0</v>
      </c>
      <c r="J1658">
        <f>3*Merge7[[#This Row],[PRCountW2]]+Merge7[[#This Row],[IssueCountW2]]+Merge7[[#This Row],[CommitCountW2]]</f>
        <v>1</v>
      </c>
      <c r="K165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58">
        <f>SUM(Merge7[[#This Row],[PRCount_W1]:[CommitCount_W1]])</f>
        <v>0</v>
      </c>
      <c r="M1658">
        <f>SUM(Merge7[[#This Row],[PRCountW2]:[CommitCountW2]])</f>
        <v>1</v>
      </c>
    </row>
    <row r="1659" spans="1:13" x14ac:dyDescent="0.35">
      <c r="A1659" t="s">
        <v>3444</v>
      </c>
      <c r="F1659">
        <v>1</v>
      </c>
      <c r="H1659">
        <v>0</v>
      </c>
      <c r="I1659">
        <f>3*Merge7[[#This Row],[PRCount_W1]]+Merge7[[#This Row],[IssueCount_W1]]+Merge7[[#This Row],[CommitCount_W1]]</f>
        <v>0</v>
      </c>
      <c r="J1659">
        <f>3*Merge7[[#This Row],[PRCountW2]]+Merge7[[#This Row],[IssueCountW2]]+Merge7[[#This Row],[CommitCountW2]]</f>
        <v>1</v>
      </c>
      <c r="K165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59">
        <f>SUM(Merge7[[#This Row],[PRCount_W1]:[CommitCount_W1]])</f>
        <v>0</v>
      </c>
      <c r="M1659">
        <f>SUM(Merge7[[#This Row],[PRCountW2]:[CommitCountW2]])</f>
        <v>1</v>
      </c>
    </row>
    <row r="1660" spans="1:13" x14ac:dyDescent="0.35">
      <c r="A1660" t="s">
        <v>3445</v>
      </c>
      <c r="F1660">
        <v>1</v>
      </c>
      <c r="H1660">
        <v>0</v>
      </c>
      <c r="I1660">
        <f>3*Merge7[[#This Row],[PRCount_W1]]+Merge7[[#This Row],[IssueCount_W1]]+Merge7[[#This Row],[CommitCount_W1]]</f>
        <v>0</v>
      </c>
      <c r="J1660">
        <f>3*Merge7[[#This Row],[PRCountW2]]+Merge7[[#This Row],[IssueCountW2]]+Merge7[[#This Row],[CommitCountW2]]</f>
        <v>1</v>
      </c>
      <c r="K166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60">
        <f>SUM(Merge7[[#This Row],[PRCount_W1]:[CommitCount_W1]])</f>
        <v>0</v>
      </c>
      <c r="M1660">
        <f>SUM(Merge7[[#This Row],[PRCountW2]:[CommitCountW2]])</f>
        <v>1</v>
      </c>
    </row>
    <row r="1661" spans="1:13" x14ac:dyDescent="0.35">
      <c r="A1661" t="s">
        <v>3446</v>
      </c>
      <c r="F1661">
        <v>1</v>
      </c>
      <c r="H1661">
        <v>0</v>
      </c>
      <c r="I1661">
        <f>3*Merge7[[#This Row],[PRCount_W1]]+Merge7[[#This Row],[IssueCount_W1]]+Merge7[[#This Row],[CommitCount_W1]]</f>
        <v>0</v>
      </c>
      <c r="J1661">
        <f>3*Merge7[[#This Row],[PRCountW2]]+Merge7[[#This Row],[IssueCountW2]]+Merge7[[#This Row],[CommitCountW2]]</f>
        <v>1</v>
      </c>
      <c r="K166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61">
        <f>SUM(Merge7[[#This Row],[PRCount_W1]:[CommitCount_W1]])</f>
        <v>0</v>
      </c>
      <c r="M1661">
        <f>SUM(Merge7[[#This Row],[PRCountW2]:[CommitCountW2]])</f>
        <v>1</v>
      </c>
    </row>
    <row r="1662" spans="1:13" x14ac:dyDescent="0.35">
      <c r="A1662" t="s">
        <v>3447</v>
      </c>
      <c r="F1662">
        <v>1</v>
      </c>
      <c r="H1662">
        <v>0</v>
      </c>
      <c r="I1662">
        <f>3*Merge7[[#This Row],[PRCount_W1]]+Merge7[[#This Row],[IssueCount_W1]]+Merge7[[#This Row],[CommitCount_W1]]</f>
        <v>0</v>
      </c>
      <c r="J1662">
        <f>3*Merge7[[#This Row],[PRCountW2]]+Merge7[[#This Row],[IssueCountW2]]+Merge7[[#This Row],[CommitCountW2]]</f>
        <v>1</v>
      </c>
      <c r="K166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62">
        <f>SUM(Merge7[[#This Row],[PRCount_W1]:[CommitCount_W1]])</f>
        <v>0</v>
      </c>
      <c r="M1662">
        <f>SUM(Merge7[[#This Row],[PRCountW2]:[CommitCountW2]])</f>
        <v>1</v>
      </c>
    </row>
    <row r="1663" spans="1:13" x14ac:dyDescent="0.35">
      <c r="A1663" t="s">
        <v>3448</v>
      </c>
      <c r="F1663">
        <v>1</v>
      </c>
      <c r="H1663">
        <v>0</v>
      </c>
      <c r="I1663">
        <f>3*Merge7[[#This Row],[PRCount_W1]]+Merge7[[#This Row],[IssueCount_W1]]+Merge7[[#This Row],[CommitCount_W1]]</f>
        <v>0</v>
      </c>
      <c r="J1663">
        <f>3*Merge7[[#This Row],[PRCountW2]]+Merge7[[#This Row],[IssueCountW2]]+Merge7[[#This Row],[CommitCountW2]]</f>
        <v>1</v>
      </c>
      <c r="K166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63">
        <f>SUM(Merge7[[#This Row],[PRCount_W1]:[CommitCount_W1]])</f>
        <v>0</v>
      </c>
      <c r="M1663">
        <f>SUM(Merge7[[#This Row],[PRCountW2]:[CommitCountW2]])</f>
        <v>1</v>
      </c>
    </row>
    <row r="1664" spans="1:13" x14ac:dyDescent="0.35">
      <c r="A1664" t="s">
        <v>3449</v>
      </c>
      <c r="F1664">
        <v>1</v>
      </c>
      <c r="H1664">
        <v>0</v>
      </c>
      <c r="I1664">
        <f>3*Merge7[[#This Row],[PRCount_W1]]+Merge7[[#This Row],[IssueCount_W1]]+Merge7[[#This Row],[CommitCount_W1]]</f>
        <v>0</v>
      </c>
      <c r="J1664">
        <f>3*Merge7[[#This Row],[PRCountW2]]+Merge7[[#This Row],[IssueCountW2]]+Merge7[[#This Row],[CommitCountW2]]</f>
        <v>1</v>
      </c>
      <c r="K166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64">
        <f>SUM(Merge7[[#This Row],[PRCount_W1]:[CommitCount_W1]])</f>
        <v>0</v>
      </c>
      <c r="M1664">
        <f>SUM(Merge7[[#This Row],[PRCountW2]:[CommitCountW2]])</f>
        <v>1</v>
      </c>
    </row>
    <row r="1665" spans="1:13" x14ac:dyDescent="0.35">
      <c r="A1665" t="s">
        <v>3450</v>
      </c>
      <c r="F1665">
        <v>1</v>
      </c>
      <c r="H1665">
        <v>0</v>
      </c>
      <c r="I1665">
        <f>3*Merge7[[#This Row],[PRCount_W1]]+Merge7[[#This Row],[IssueCount_W1]]+Merge7[[#This Row],[CommitCount_W1]]</f>
        <v>0</v>
      </c>
      <c r="J1665">
        <f>3*Merge7[[#This Row],[PRCountW2]]+Merge7[[#This Row],[IssueCountW2]]+Merge7[[#This Row],[CommitCountW2]]</f>
        <v>1</v>
      </c>
      <c r="K166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65">
        <f>SUM(Merge7[[#This Row],[PRCount_W1]:[CommitCount_W1]])</f>
        <v>0</v>
      </c>
      <c r="M1665">
        <f>SUM(Merge7[[#This Row],[PRCountW2]:[CommitCountW2]])</f>
        <v>1</v>
      </c>
    </row>
    <row r="1666" spans="1:13" x14ac:dyDescent="0.35">
      <c r="A1666" t="s">
        <v>3451</v>
      </c>
      <c r="F1666">
        <v>1</v>
      </c>
      <c r="H1666">
        <v>0</v>
      </c>
      <c r="I1666">
        <f>3*Merge7[[#This Row],[PRCount_W1]]+Merge7[[#This Row],[IssueCount_W1]]+Merge7[[#This Row],[CommitCount_W1]]</f>
        <v>0</v>
      </c>
      <c r="J1666">
        <f>3*Merge7[[#This Row],[PRCountW2]]+Merge7[[#This Row],[IssueCountW2]]+Merge7[[#This Row],[CommitCountW2]]</f>
        <v>1</v>
      </c>
      <c r="K166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66">
        <f>SUM(Merge7[[#This Row],[PRCount_W1]:[CommitCount_W1]])</f>
        <v>0</v>
      </c>
      <c r="M1666">
        <f>SUM(Merge7[[#This Row],[PRCountW2]:[CommitCountW2]])</f>
        <v>1</v>
      </c>
    </row>
    <row r="1667" spans="1:13" x14ac:dyDescent="0.35">
      <c r="A1667" t="s">
        <v>3452</v>
      </c>
      <c r="F1667">
        <v>1</v>
      </c>
      <c r="H1667">
        <v>0</v>
      </c>
      <c r="I1667">
        <f>3*Merge7[[#This Row],[PRCount_W1]]+Merge7[[#This Row],[IssueCount_W1]]+Merge7[[#This Row],[CommitCount_W1]]</f>
        <v>0</v>
      </c>
      <c r="J1667">
        <f>3*Merge7[[#This Row],[PRCountW2]]+Merge7[[#This Row],[IssueCountW2]]+Merge7[[#This Row],[CommitCountW2]]</f>
        <v>1</v>
      </c>
      <c r="K166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67">
        <f>SUM(Merge7[[#This Row],[PRCount_W1]:[CommitCount_W1]])</f>
        <v>0</v>
      </c>
      <c r="M1667">
        <f>SUM(Merge7[[#This Row],[PRCountW2]:[CommitCountW2]])</f>
        <v>1</v>
      </c>
    </row>
    <row r="1668" spans="1:13" x14ac:dyDescent="0.35">
      <c r="A1668" t="s">
        <v>3453</v>
      </c>
      <c r="F1668">
        <v>1</v>
      </c>
      <c r="H1668">
        <v>0</v>
      </c>
      <c r="I1668">
        <f>3*Merge7[[#This Row],[PRCount_W1]]+Merge7[[#This Row],[IssueCount_W1]]+Merge7[[#This Row],[CommitCount_W1]]</f>
        <v>0</v>
      </c>
      <c r="J1668">
        <f>3*Merge7[[#This Row],[PRCountW2]]+Merge7[[#This Row],[IssueCountW2]]+Merge7[[#This Row],[CommitCountW2]]</f>
        <v>1</v>
      </c>
      <c r="K166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68">
        <f>SUM(Merge7[[#This Row],[PRCount_W1]:[CommitCount_W1]])</f>
        <v>0</v>
      </c>
      <c r="M1668">
        <f>SUM(Merge7[[#This Row],[PRCountW2]:[CommitCountW2]])</f>
        <v>1</v>
      </c>
    </row>
    <row r="1669" spans="1:13" x14ac:dyDescent="0.35">
      <c r="A1669" t="s">
        <v>3454</v>
      </c>
      <c r="F1669">
        <v>1</v>
      </c>
      <c r="H1669">
        <v>0</v>
      </c>
      <c r="I1669">
        <f>3*Merge7[[#This Row],[PRCount_W1]]+Merge7[[#This Row],[IssueCount_W1]]+Merge7[[#This Row],[CommitCount_W1]]</f>
        <v>0</v>
      </c>
      <c r="J1669">
        <f>3*Merge7[[#This Row],[PRCountW2]]+Merge7[[#This Row],[IssueCountW2]]+Merge7[[#This Row],[CommitCountW2]]</f>
        <v>1</v>
      </c>
      <c r="K166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69">
        <f>SUM(Merge7[[#This Row],[PRCount_W1]:[CommitCount_W1]])</f>
        <v>0</v>
      </c>
      <c r="M1669">
        <f>SUM(Merge7[[#This Row],[PRCountW2]:[CommitCountW2]])</f>
        <v>1</v>
      </c>
    </row>
    <row r="1670" spans="1:13" x14ac:dyDescent="0.35">
      <c r="A1670" t="s">
        <v>3455</v>
      </c>
      <c r="F1670">
        <v>1</v>
      </c>
      <c r="H1670">
        <v>0</v>
      </c>
      <c r="I1670">
        <f>3*Merge7[[#This Row],[PRCount_W1]]+Merge7[[#This Row],[IssueCount_W1]]+Merge7[[#This Row],[CommitCount_W1]]</f>
        <v>0</v>
      </c>
      <c r="J1670">
        <f>3*Merge7[[#This Row],[PRCountW2]]+Merge7[[#This Row],[IssueCountW2]]+Merge7[[#This Row],[CommitCountW2]]</f>
        <v>1</v>
      </c>
      <c r="K167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70">
        <f>SUM(Merge7[[#This Row],[PRCount_W1]:[CommitCount_W1]])</f>
        <v>0</v>
      </c>
      <c r="M1670">
        <f>SUM(Merge7[[#This Row],[PRCountW2]:[CommitCountW2]])</f>
        <v>1</v>
      </c>
    </row>
    <row r="1671" spans="1:13" x14ac:dyDescent="0.35">
      <c r="A1671" t="s">
        <v>3456</v>
      </c>
      <c r="F1671">
        <v>1</v>
      </c>
      <c r="H1671">
        <v>0</v>
      </c>
      <c r="I1671">
        <f>3*Merge7[[#This Row],[PRCount_W1]]+Merge7[[#This Row],[IssueCount_W1]]+Merge7[[#This Row],[CommitCount_W1]]</f>
        <v>0</v>
      </c>
      <c r="J1671">
        <f>3*Merge7[[#This Row],[PRCountW2]]+Merge7[[#This Row],[IssueCountW2]]+Merge7[[#This Row],[CommitCountW2]]</f>
        <v>1</v>
      </c>
      <c r="K167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71">
        <f>SUM(Merge7[[#This Row],[PRCount_W1]:[CommitCount_W1]])</f>
        <v>0</v>
      </c>
      <c r="M1671">
        <f>SUM(Merge7[[#This Row],[PRCountW2]:[CommitCountW2]])</f>
        <v>1</v>
      </c>
    </row>
    <row r="1672" spans="1:13" x14ac:dyDescent="0.35">
      <c r="A1672" t="s">
        <v>3457</v>
      </c>
      <c r="F1672">
        <v>1</v>
      </c>
      <c r="H1672">
        <v>0</v>
      </c>
      <c r="I1672">
        <f>3*Merge7[[#This Row],[PRCount_W1]]+Merge7[[#This Row],[IssueCount_W1]]+Merge7[[#This Row],[CommitCount_W1]]</f>
        <v>0</v>
      </c>
      <c r="J1672">
        <f>3*Merge7[[#This Row],[PRCountW2]]+Merge7[[#This Row],[IssueCountW2]]+Merge7[[#This Row],[CommitCountW2]]</f>
        <v>1</v>
      </c>
      <c r="K167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72">
        <f>SUM(Merge7[[#This Row],[PRCount_W1]:[CommitCount_W1]])</f>
        <v>0</v>
      </c>
      <c r="M1672">
        <f>SUM(Merge7[[#This Row],[PRCountW2]:[CommitCountW2]])</f>
        <v>1</v>
      </c>
    </row>
    <row r="1673" spans="1:13" x14ac:dyDescent="0.35">
      <c r="A1673" t="s">
        <v>3458</v>
      </c>
      <c r="F1673">
        <v>1</v>
      </c>
      <c r="H1673">
        <v>0</v>
      </c>
      <c r="I1673">
        <f>3*Merge7[[#This Row],[PRCount_W1]]+Merge7[[#This Row],[IssueCount_W1]]+Merge7[[#This Row],[CommitCount_W1]]</f>
        <v>0</v>
      </c>
      <c r="J1673">
        <f>3*Merge7[[#This Row],[PRCountW2]]+Merge7[[#This Row],[IssueCountW2]]+Merge7[[#This Row],[CommitCountW2]]</f>
        <v>1</v>
      </c>
      <c r="K167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73">
        <f>SUM(Merge7[[#This Row],[PRCount_W1]:[CommitCount_W1]])</f>
        <v>0</v>
      </c>
      <c r="M1673">
        <f>SUM(Merge7[[#This Row],[PRCountW2]:[CommitCountW2]])</f>
        <v>1</v>
      </c>
    </row>
    <row r="1674" spans="1:13" x14ac:dyDescent="0.35">
      <c r="A1674" t="s">
        <v>3459</v>
      </c>
      <c r="F1674">
        <v>1</v>
      </c>
      <c r="H1674">
        <v>0</v>
      </c>
      <c r="I1674">
        <f>3*Merge7[[#This Row],[PRCount_W1]]+Merge7[[#This Row],[IssueCount_W1]]+Merge7[[#This Row],[CommitCount_W1]]</f>
        <v>0</v>
      </c>
      <c r="J1674">
        <f>3*Merge7[[#This Row],[PRCountW2]]+Merge7[[#This Row],[IssueCountW2]]+Merge7[[#This Row],[CommitCountW2]]</f>
        <v>1</v>
      </c>
      <c r="K167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74">
        <f>SUM(Merge7[[#This Row],[PRCount_W1]:[CommitCount_W1]])</f>
        <v>0</v>
      </c>
      <c r="M1674">
        <f>SUM(Merge7[[#This Row],[PRCountW2]:[CommitCountW2]])</f>
        <v>1</v>
      </c>
    </row>
    <row r="1675" spans="1:13" x14ac:dyDescent="0.35">
      <c r="A1675" t="s">
        <v>3460</v>
      </c>
      <c r="F1675">
        <v>1</v>
      </c>
      <c r="H1675">
        <v>0</v>
      </c>
      <c r="I1675">
        <f>3*Merge7[[#This Row],[PRCount_W1]]+Merge7[[#This Row],[IssueCount_W1]]+Merge7[[#This Row],[CommitCount_W1]]</f>
        <v>0</v>
      </c>
      <c r="J1675">
        <f>3*Merge7[[#This Row],[PRCountW2]]+Merge7[[#This Row],[IssueCountW2]]+Merge7[[#This Row],[CommitCountW2]]</f>
        <v>1</v>
      </c>
      <c r="K167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75">
        <f>SUM(Merge7[[#This Row],[PRCount_W1]:[CommitCount_W1]])</f>
        <v>0</v>
      </c>
      <c r="M1675">
        <f>SUM(Merge7[[#This Row],[PRCountW2]:[CommitCountW2]])</f>
        <v>1</v>
      </c>
    </row>
    <row r="1676" spans="1:13" x14ac:dyDescent="0.35">
      <c r="A1676" t="s">
        <v>3461</v>
      </c>
      <c r="F1676">
        <v>1</v>
      </c>
      <c r="H1676">
        <v>0</v>
      </c>
      <c r="I1676">
        <f>3*Merge7[[#This Row],[PRCount_W1]]+Merge7[[#This Row],[IssueCount_W1]]+Merge7[[#This Row],[CommitCount_W1]]</f>
        <v>0</v>
      </c>
      <c r="J1676">
        <f>3*Merge7[[#This Row],[PRCountW2]]+Merge7[[#This Row],[IssueCountW2]]+Merge7[[#This Row],[CommitCountW2]]</f>
        <v>1</v>
      </c>
      <c r="K167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76">
        <f>SUM(Merge7[[#This Row],[PRCount_W1]:[CommitCount_W1]])</f>
        <v>0</v>
      </c>
      <c r="M1676">
        <f>SUM(Merge7[[#This Row],[PRCountW2]:[CommitCountW2]])</f>
        <v>1</v>
      </c>
    </row>
    <row r="1677" spans="1:13" x14ac:dyDescent="0.35">
      <c r="A1677" t="s">
        <v>3462</v>
      </c>
      <c r="F1677">
        <v>1</v>
      </c>
      <c r="H1677">
        <v>0</v>
      </c>
      <c r="I1677">
        <f>3*Merge7[[#This Row],[PRCount_W1]]+Merge7[[#This Row],[IssueCount_W1]]+Merge7[[#This Row],[CommitCount_W1]]</f>
        <v>0</v>
      </c>
      <c r="J1677">
        <f>3*Merge7[[#This Row],[PRCountW2]]+Merge7[[#This Row],[IssueCountW2]]+Merge7[[#This Row],[CommitCountW2]]</f>
        <v>1</v>
      </c>
      <c r="K167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77">
        <f>SUM(Merge7[[#This Row],[PRCount_W1]:[CommitCount_W1]])</f>
        <v>0</v>
      </c>
      <c r="M1677">
        <f>SUM(Merge7[[#This Row],[PRCountW2]:[CommitCountW2]])</f>
        <v>1</v>
      </c>
    </row>
    <row r="1678" spans="1:13" x14ac:dyDescent="0.35">
      <c r="A1678" t="s">
        <v>3463</v>
      </c>
      <c r="F1678">
        <v>1</v>
      </c>
      <c r="H1678">
        <v>0</v>
      </c>
      <c r="I1678">
        <f>3*Merge7[[#This Row],[PRCount_W1]]+Merge7[[#This Row],[IssueCount_W1]]+Merge7[[#This Row],[CommitCount_W1]]</f>
        <v>0</v>
      </c>
      <c r="J1678">
        <f>3*Merge7[[#This Row],[PRCountW2]]+Merge7[[#This Row],[IssueCountW2]]+Merge7[[#This Row],[CommitCountW2]]</f>
        <v>1</v>
      </c>
      <c r="K167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78">
        <f>SUM(Merge7[[#This Row],[PRCount_W1]:[CommitCount_W1]])</f>
        <v>0</v>
      </c>
      <c r="M1678">
        <f>SUM(Merge7[[#This Row],[PRCountW2]:[CommitCountW2]])</f>
        <v>1</v>
      </c>
    </row>
    <row r="1679" spans="1:13" x14ac:dyDescent="0.35">
      <c r="A1679" t="s">
        <v>3464</v>
      </c>
      <c r="F1679">
        <v>1</v>
      </c>
      <c r="H1679">
        <v>0</v>
      </c>
      <c r="I1679">
        <f>3*Merge7[[#This Row],[PRCount_W1]]+Merge7[[#This Row],[IssueCount_W1]]+Merge7[[#This Row],[CommitCount_W1]]</f>
        <v>0</v>
      </c>
      <c r="J1679">
        <f>3*Merge7[[#This Row],[PRCountW2]]+Merge7[[#This Row],[IssueCountW2]]+Merge7[[#This Row],[CommitCountW2]]</f>
        <v>1</v>
      </c>
      <c r="K167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79">
        <f>SUM(Merge7[[#This Row],[PRCount_W1]:[CommitCount_W1]])</f>
        <v>0</v>
      </c>
      <c r="M1679">
        <f>SUM(Merge7[[#This Row],[PRCountW2]:[CommitCountW2]])</f>
        <v>1</v>
      </c>
    </row>
    <row r="1680" spans="1:13" x14ac:dyDescent="0.35">
      <c r="A1680" t="s">
        <v>3465</v>
      </c>
      <c r="F1680">
        <v>1</v>
      </c>
      <c r="H1680">
        <v>0</v>
      </c>
      <c r="I1680">
        <f>3*Merge7[[#This Row],[PRCount_W1]]+Merge7[[#This Row],[IssueCount_W1]]+Merge7[[#This Row],[CommitCount_W1]]</f>
        <v>0</v>
      </c>
      <c r="J1680">
        <f>3*Merge7[[#This Row],[PRCountW2]]+Merge7[[#This Row],[IssueCountW2]]+Merge7[[#This Row],[CommitCountW2]]</f>
        <v>1</v>
      </c>
      <c r="K168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80">
        <f>SUM(Merge7[[#This Row],[PRCount_W1]:[CommitCount_W1]])</f>
        <v>0</v>
      </c>
      <c r="M1680">
        <f>SUM(Merge7[[#This Row],[PRCountW2]:[CommitCountW2]])</f>
        <v>1</v>
      </c>
    </row>
    <row r="1681" spans="1:13" x14ac:dyDescent="0.35">
      <c r="A1681" t="s">
        <v>3466</v>
      </c>
      <c r="F1681">
        <v>1</v>
      </c>
      <c r="H1681">
        <v>0</v>
      </c>
      <c r="I1681">
        <f>3*Merge7[[#This Row],[PRCount_W1]]+Merge7[[#This Row],[IssueCount_W1]]+Merge7[[#This Row],[CommitCount_W1]]</f>
        <v>0</v>
      </c>
      <c r="J1681">
        <f>3*Merge7[[#This Row],[PRCountW2]]+Merge7[[#This Row],[IssueCountW2]]+Merge7[[#This Row],[CommitCountW2]]</f>
        <v>1</v>
      </c>
      <c r="K168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81">
        <f>SUM(Merge7[[#This Row],[PRCount_W1]:[CommitCount_W1]])</f>
        <v>0</v>
      </c>
      <c r="M1681">
        <f>SUM(Merge7[[#This Row],[PRCountW2]:[CommitCountW2]])</f>
        <v>1</v>
      </c>
    </row>
    <row r="1682" spans="1:13" x14ac:dyDescent="0.35">
      <c r="A1682" t="s">
        <v>3467</v>
      </c>
      <c r="F1682">
        <v>1</v>
      </c>
      <c r="H1682">
        <v>0</v>
      </c>
      <c r="I1682">
        <f>3*Merge7[[#This Row],[PRCount_W1]]+Merge7[[#This Row],[IssueCount_W1]]+Merge7[[#This Row],[CommitCount_W1]]</f>
        <v>0</v>
      </c>
      <c r="J1682">
        <f>3*Merge7[[#This Row],[PRCountW2]]+Merge7[[#This Row],[IssueCountW2]]+Merge7[[#This Row],[CommitCountW2]]</f>
        <v>1</v>
      </c>
      <c r="K168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82">
        <f>SUM(Merge7[[#This Row],[PRCount_W1]:[CommitCount_W1]])</f>
        <v>0</v>
      </c>
      <c r="M1682">
        <f>SUM(Merge7[[#This Row],[PRCountW2]:[CommitCountW2]])</f>
        <v>1</v>
      </c>
    </row>
    <row r="1683" spans="1:13" x14ac:dyDescent="0.35">
      <c r="A1683" t="s">
        <v>3468</v>
      </c>
      <c r="F1683">
        <v>1</v>
      </c>
      <c r="H1683">
        <v>0</v>
      </c>
      <c r="I1683">
        <f>3*Merge7[[#This Row],[PRCount_W1]]+Merge7[[#This Row],[IssueCount_W1]]+Merge7[[#This Row],[CommitCount_W1]]</f>
        <v>0</v>
      </c>
      <c r="J1683">
        <f>3*Merge7[[#This Row],[PRCountW2]]+Merge7[[#This Row],[IssueCountW2]]+Merge7[[#This Row],[CommitCountW2]]</f>
        <v>1</v>
      </c>
      <c r="K168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83">
        <f>SUM(Merge7[[#This Row],[PRCount_W1]:[CommitCount_W1]])</f>
        <v>0</v>
      </c>
      <c r="M1683">
        <f>SUM(Merge7[[#This Row],[PRCountW2]:[CommitCountW2]])</f>
        <v>1</v>
      </c>
    </row>
    <row r="1684" spans="1:13" x14ac:dyDescent="0.35">
      <c r="A1684" t="s">
        <v>3469</v>
      </c>
      <c r="F1684">
        <v>1</v>
      </c>
      <c r="H1684">
        <v>0</v>
      </c>
      <c r="I1684">
        <f>3*Merge7[[#This Row],[PRCount_W1]]+Merge7[[#This Row],[IssueCount_W1]]+Merge7[[#This Row],[CommitCount_W1]]</f>
        <v>0</v>
      </c>
      <c r="J1684">
        <f>3*Merge7[[#This Row],[PRCountW2]]+Merge7[[#This Row],[IssueCountW2]]+Merge7[[#This Row],[CommitCountW2]]</f>
        <v>1</v>
      </c>
      <c r="K168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84">
        <f>SUM(Merge7[[#This Row],[PRCount_W1]:[CommitCount_W1]])</f>
        <v>0</v>
      </c>
      <c r="M1684">
        <f>SUM(Merge7[[#This Row],[PRCountW2]:[CommitCountW2]])</f>
        <v>1</v>
      </c>
    </row>
    <row r="1685" spans="1:13" x14ac:dyDescent="0.35">
      <c r="A1685" t="s">
        <v>3470</v>
      </c>
      <c r="F1685">
        <v>1</v>
      </c>
      <c r="H1685">
        <v>0</v>
      </c>
      <c r="I1685">
        <f>3*Merge7[[#This Row],[PRCount_W1]]+Merge7[[#This Row],[IssueCount_W1]]+Merge7[[#This Row],[CommitCount_W1]]</f>
        <v>0</v>
      </c>
      <c r="J1685">
        <f>3*Merge7[[#This Row],[PRCountW2]]+Merge7[[#This Row],[IssueCountW2]]+Merge7[[#This Row],[CommitCountW2]]</f>
        <v>1</v>
      </c>
      <c r="K168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85">
        <f>SUM(Merge7[[#This Row],[PRCount_W1]:[CommitCount_W1]])</f>
        <v>0</v>
      </c>
      <c r="M1685">
        <f>SUM(Merge7[[#This Row],[PRCountW2]:[CommitCountW2]])</f>
        <v>1</v>
      </c>
    </row>
    <row r="1686" spans="1:13" x14ac:dyDescent="0.35">
      <c r="A1686" t="s">
        <v>3471</v>
      </c>
      <c r="F1686">
        <v>1</v>
      </c>
      <c r="H1686">
        <v>0</v>
      </c>
      <c r="I1686">
        <f>3*Merge7[[#This Row],[PRCount_W1]]+Merge7[[#This Row],[IssueCount_W1]]+Merge7[[#This Row],[CommitCount_W1]]</f>
        <v>0</v>
      </c>
      <c r="J1686">
        <f>3*Merge7[[#This Row],[PRCountW2]]+Merge7[[#This Row],[IssueCountW2]]+Merge7[[#This Row],[CommitCountW2]]</f>
        <v>1</v>
      </c>
      <c r="K168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86">
        <f>SUM(Merge7[[#This Row],[PRCount_W1]:[CommitCount_W1]])</f>
        <v>0</v>
      </c>
      <c r="M1686">
        <f>SUM(Merge7[[#This Row],[PRCountW2]:[CommitCountW2]])</f>
        <v>1</v>
      </c>
    </row>
    <row r="1687" spans="1:13" x14ac:dyDescent="0.35">
      <c r="A1687" t="s">
        <v>3472</v>
      </c>
      <c r="F1687">
        <v>1</v>
      </c>
      <c r="H1687">
        <v>0</v>
      </c>
      <c r="I1687">
        <f>3*Merge7[[#This Row],[PRCount_W1]]+Merge7[[#This Row],[IssueCount_W1]]+Merge7[[#This Row],[CommitCount_W1]]</f>
        <v>0</v>
      </c>
      <c r="J1687">
        <f>3*Merge7[[#This Row],[PRCountW2]]+Merge7[[#This Row],[IssueCountW2]]+Merge7[[#This Row],[CommitCountW2]]</f>
        <v>1</v>
      </c>
      <c r="K168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87">
        <f>SUM(Merge7[[#This Row],[PRCount_W1]:[CommitCount_W1]])</f>
        <v>0</v>
      </c>
      <c r="M1687">
        <f>SUM(Merge7[[#This Row],[PRCountW2]:[CommitCountW2]])</f>
        <v>1</v>
      </c>
    </row>
    <row r="1688" spans="1:13" x14ac:dyDescent="0.35">
      <c r="A1688" t="s">
        <v>3473</v>
      </c>
      <c r="F1688">
        <v>1</v>
      </c>
      <c r="H1688">
        <v>0</v>
      </c>
      <c r="I1688">
        <f>3*Merge7[[#This Row],[PRCount_W1]]+Merge7[[#This Row],[IssueCount_W1]]+Merge7[[#This Row],[CommitCount_W1]]</f>
        <v>0</v>
      </c>
      <c r="J1688">
        <f>3*Merge7[[#This Row],[PRCountW2]]+Merge7[[#This Row],[IssueCountW2]]+Merge7[[#This Row],[CommitCountW2]]</f>
        <v>1</v>
      </c>
      <c r="K168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88">
        <f>SUM(Merge7[[#This Row],[PRCount_W1]:[CommitCount_W1]])</f>
        <v>0</v>
      </c>
      <c r="M1688">
        <f>SUM(Merge7[[#This Row],[PRCountW2]:[CommitCountW2]])</f>
        <v>1</v>
      </c>
    </row>
    <row r="1689" spans="1:13" x14ac:dyDescent="0.35">
      <c r="A1689" t="s">
        <v>3474</v>
      </c>
      <c r="F1689">
        <v>1</v>
      </c>
      <c r="H1689">
        <v>0</v>
      </c>
      <c r="I1689">
        <f>3*Merge7[[#This Row],[PRCount_W1]]+Merge7[[#This Row],[IssueCount_W1]]+Merge7[[#This Row],[CommitCount_W1]]</f>
        <v>0</v>
      </c>
      <c r="J1689">
        <f>3*Merge7[[#This Row],[PRCountW2]]+Merge7[[#This Row],[IssueCountW2]]+Merge7[[#This Row],[CommitCountW2]]</f>
        <v>1</v>
      </c>
      <c r="K168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89">
        <f>SUM(Merge7[[#This Row],[PRCount_W1]:[CommitCount_W1]])</f>
        <v>0</v>
      </c>
      <c r="M1689">
        <f>SUM(Merge7[[#This Row],[PRCountW2]:[CommitCountW2]])</f>
        <v>1</v>
      </c>
    </row>
    <row r="1690" spans="1:13" x14ac:dyDescent="0.35">
      <c r="A1690" t="s">
        <v>3475</v>
      </c>
      <c r="F1690">
        <v>1</v>
      </c>
      <c r="H1690">
        <v>0</v>
      </c>
      <c r="I1690">
        <f>3*Merge7[[#This Row],[PRCount_W1]]+Merge7[[#This Row],[IssueCount_W1]]+Merge7[[#This Row],[CommitCount_W1]]</f>
        <v>0</v>
      </c>
      <c r="J1690">
        <f>3*Merge7[[#This Row],[PRCountW2]]+Merge7[[#This Row],[IssueCountW2]]+Merge7[[#This Row],[CommitCountW2]]</f>
        <v>1</v>
      </c>
      <c r="K169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90">
        <f>SUM(Merge7[[#This Row],[PRCount_W1]:[CommitCount_W1]])</f>
        <v>0</v>
      </c>
      <c r="M1690">
        <f>SUM(Merge7[[#This Row],[PRCountW2]:[CommitCountW2]])</f>
        <v>1</v>
      </c>
    </row>
    <row r="1691" spans="1:13" x14ac:dyDescent="0.35">
      <c r="A1691" t="s">
        <v>3476</v>
      </c>
      <c r="F1691">
        <v>1</v>
      </c>
      <c r="H1691">
        <v>0</v>
      </c>
      <c r="I1691">
        <f>3*Merge7[[#This Row],[PRCount_W1]]+Merge7[[#This Row],[IssueCount_W1]]+Merge7[[#This Row],[CommitCount_W1]]</f>
        <v>0</v>
      </c>
      <c r="J1691">
        <f>3*Merge7[[#This Row],[PRCountW2]]+Merge7[[#This Row],[IssueCountW2]]+Merge7[[#This Row],[CommitCountW2]]</f>
        <v>1</v>
      </c>
      <c r="K169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91">
        <f>SUM(Merge7[[#This Row],[PRCount_W1]:[CommitCount_W1]])</f>
        <v>0</v>
      </c>
      <c r="M1691">
        <f>SUM(Merge7[[#This Row],[PRCountW2]:[CommitCountW2]])</f>
        <v>1</v>
      </c>
    </row>
    <row r="1692" spans="1:13" x14ac:dyDescent="0.35">
      <c r="A1692" t="s">
        <v>3477</v>
      </c>
      <c r="F1692">
        <v>1</v>
      </c>
      <c r="H1692">
        <v>0</v>
      </c>
      <c r="I1692">
        <f>3*Merge7[[#This Row],[PRCount_W1]]+Merge7[[#This Row],[IssueCount_W1]]+Merge7[[#This Row],[CommitCount_W1]]</f>
        <v>0</v>
      </c>
      <c r="J1692">
        <f>3*Merge7[[#This Row],[PRCountW2]]+Merge7[[#This Row],[IssueCountW2]]+Merge7[[#This Row],[CommitCountW2]]</f>
        <v>1</v>
      </c>
      <c r="K169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92">
        <f>SUM(Merge7[[#This Row],[PRCount_W1]:[CommitCount_W1]])</f>
        <v>0</v>
      </c>
      <c r="M1692">
        <f>SUM(Merge7[[#This Row],[PRCountW2]:[CommitCountW2]])</f>
        <v>1</v>
      </c>
    </row>
    <row r="1693" spans="1:13" x14ac:dyDescent="0.35">
      <c r="A1693" t="s">
        <v>3478</v>
      </c>
      <c r="F1693">
        <v>1</v>
      </c>
      <c r="H1693">
        <v>0</v>
      </c>
      <c r="I1693">
        <f>3*Merge7[[#This Row],[PRCount_W1]]+Merge7[[#This Row],[IssueCount_W1]]+Merge7[[#This Row],[CommitCount_W1]]</f>
        <v>0</v>
      </c>
      <c r="J1693">
        <f>3*Merge7[[#This Row],[PRCountW2]]+Merge7[[#This Row],[IssueCountW2]]+Merge7[[#This Row],[CommitCountW2]]</f>
        <v>1</v>
      </c>
      <c r="K169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93">
        <f>SUM(Merge7[[#This Row],[PRCount_W1]:[CommitCount_W1]])</f>
        <v>0</v>
      </c>
      <c r="M1693">
        <f>SUM(Merge7[[#This Row],[PRCountW2]:[CommitCountW2]])</f>
        <v>1</v>
      </c>
    </row>
    <row r="1694" spans="1:13" x14ac:dyDescent="0.35">
      <c r="A1694" t="s">
        <v>3479</v>
      </c>
      <c r="F1694">
        <v>1</v>
      </c>
      <c r="H1694">
        <v>0</v>
      </c>
      <c r="I1694">
        <f>3*Merge7[[#This Row],[PRCount_W1]]+Merge7[[#This Row],[IssueCount_W1]]+Merge7[[#This Row],[CommitCount_W1]]</f>
        <v>0</v>
      </c>
      <c r="J1694">
        <f>3*Merge7[[#This Row],[PRCountW2]]+Merge7[[#This Row],[IssueCountW2]]+Merge7[[#This Row],[CommitCountW2]]</f>
        <v>1</v>
      </c>
      <c r="K169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94">
        <f>SUM(Merge7[[#This Row],[PRCount_W1]:[CommitCount_W1]])</f>
        <v>0</v>
      </c>
      <c r="M1694">
        <f>SUM(Merge7[[#This Row],[PRCountW2]:[CommitCountW2]])</f>
        <v>1</v>
      </c>
    </row>
    <row r="1695" spans="1:13" x14ac:dyDescent="0.35">
      <c r="A1695" t="s">
        <v>3480</v>
      </c>
      <c r="F1695">
        <v>1</v>
      </c>
      <c r="H1695">
        <v>0</v>
      </c>
      <c r="I1695">
        <f>3*Merge7[[#This Row],[PRCount_W1]]+Merge7[[#This Row],[IssueCount_W1]]+Merge7[[#This Row],[CommitCount_W1]]</f>
        <v>0</v>
      </c>
      <c r="J1695">
        <f>3*Merge7[[#This Row],[PRCountW2]]+Merge7[[#This Row],[IssueCountW2]]+Merge7[[#This Row],[CommitCountW2]]</f>
        <v>1</v>
      </c>
      <c r="K169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95">
        <f>SUM(Merge7[[#This Row],[PRCount_W1]:[CommitCount_W1]])</f>
        <v>0</v>
      </c>
      <c r="M1695">
        <f>SUM(Merge7[[#This Row],[PRCountW2]:[CommitCountW2]])</f>
        <v>1</v>
      </c>
    </row>
    <row r="1696" spans="1:13" x14ac:dyDescent="0.35">
      <c r="A1696" t="s">
        <v>3481</v>
      </c>
      <c r="F1696">
        <v>1</v>
      </c>
      <c r="H1696">
        <v>0</v>
      </c>
      <c r="I1696">
        <f>3*Merge7[[#This Row],[PRCount_W1]]+Merge7[[#This Row],[IssueCount_W1]]+Merge7[[#This Row],[CommitCount_W1]]</f>
        <v>0</v>
      </c>
      <c r="J1696">
        <f>3*Merge7[[#This Row],[PRCountW2]]+Merge7[[#This Row],[IssueCountW2]]+Merge7[[#This Row],[CommitCountW2]]</f>
        <v>1</v>
      </c>
      <c r="K169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96">
        <f>SUM(Merge7[[#This Row],[PRCount_W1]:[CommitCount_W1]])</f>
        <v>0</v>
      </c>
      <c r="M1696">
        <f>SUM(Merge7[[#This Row],[PRCountW2]:[CommitCountW2]])</f>
        <v>1</v>
      </c>
    </row>
    <row r="1697" spans="1:13" x14ac:dyDescent="0.35">
      <c r="A1697" t="s">
        <v>3482</v>
      </c>
      <c r="F1697">
        <v>1</v>
      </c>
      <c r="H1697">
        <v>0</v>
      </c>
      <c r="I1697">
        <f>3*Merge7[[#This Row],[PRCount_W1]]+Merge7[[#This Row],[IssueCount_W1]]+Merge7[[#This Row],[CommitCount_W1]]</f>
        <v>0</v>
      </c>
      <c r="J1697">
        <f>3*Merge7[[#This Row],[PRCountW2]]+Merge7[[#This Row],[IssueCountW2]]+Merge7[[#This Row],[CommitCountW2]]</f>
        <v>1</v>
      </c>
      <c r="K169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97">
        <f>SUM(Merge7[[#This Row],[PRCount_W1]:[CommitCount_W1]])</f>
        <v>0</v>
      </c>
      <c r="M1697">
        <f>SUM(Merge7[[#This Row],[PRCountW2]:[CommitCountW2]])</f>
        <v>1</v>
      </c>
    </row>
    <row r="1698" spans="1:13" x14ac:dyDescent="0.35">
      <c r="A1698" t="s">
        <v>3483</v>
      </c>
      <c r="F1698">
        <v>1</v>
      </c>
      <c r="H1698">
        <v>0</v>
      </c>
      <c r="I1698">
        <f>3*Merge7[[#This Row],[PRCount_W1]]+Merge7[[#This Row],[IssueCount_W1]]+Merge7[[#This Row],[CommitCount_W1]]</f>
        <v>0</v>
      </c>
      <c r="J1698">
        <f>3*Merge7[[#This Row],[PRCountW2]]+Merge7[[#This Row],[IssueCountW2]]+Merge7[[#This Row],[CommitCountW2]]</f>
        <v>1</v>
      </c>
      <c r="K169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98">
        <f>SUM(Merge7[[#This Row],[PRCount_W1]:[CommitCount_W1]])</f>
        <v>0</v>
      </c>
      <c r="M1698">
        <f>SUM(Merge7[[#This Row],[PRCountW2]:[CommitCountW2]])</f>
        <v>1</v>
      </c>
    </row>
    <row r="1699" spans="1:13" x14ac:dyDescent="0.35">
      <c r="A1699" t="s">
        <v>3484</v>
      </c>
      <c r="F1699">
        <v>1</v>
      </c>
      <c r="H1699">
        <v>0</v>
      </c>
      <c r="I1699">
        <f>3*Merge7[[#This Row],[PRCount_W1]]+Merge7[[#This Row],[IssueCount_W1]]+Merge7[[#This Row],[CommitCount_W1]]</f>
        <v>0</v>
      </c>
      <c r="J1699">
        <f>3*Merge7[[#This Row],[PRCountW2]]+Merge7[[#This Row],[IssueCountW2]]+Merge7[[#This Row],[CommitCountW2]]</f>
        <v>1</v>
      </c>
      <c r="K169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699">
        <f>SUM(Merge7[[#This Row],[PRCount_W1]:[CommitCount_W1]])</f>
        <v>0</v>
      </c>
      <c r="M1699">
        <f>SUM(Merge7[[#This Row],[PRCountW2]:[CommitCountW2]])</f>
        <v>1</v>
      </c>
    </row>
    <row r="1700" spans="1:13" x14ac:dyDescent="0.35">
      <c r="A1700" t="s">
        <v>3485</v>
      </c>
      <c r="F1700">
        <v>1</v>
      </c>
      <c r="H1700">
        <v>0</v>
      </c>
      <c r="I1700">
        <f>3*Merge7[[#This Row],[PRCount_W1]]+Merge7[[#This Row],[IssueCount_W1]]+Merge7[[#This Row],[CommitCount_W1]]</f>
        <v>0</v>
      </c>
      <c r="J1700">
        <f>3*Merge7[[#This Row],[PRCountW2]]+Merge7[[#This Row],[IssueCountW2]]+Merge7[[#This Row],[CommitCountW2]]</f>
        <v>1</v>
      </c>
      <c r="K170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00">
        <f>SUM(Merge7[[#This Row],[PRCount_W1]:[CommitCount_W1]])</f>
        <v>0</v>
      </c>
      <c r="M1700">
        <f>SUM(Merge7[[#This Row],[PRCountW2]:[CommitCountW2]])</f>
        <v>1</v>
      </c>
    </row>
    <row r="1701" spans="1:13" x14ac:dyDescent="0.35">
      <c r="A1701" t="s">
        <v>3486</v>
      </c>
      <c r="F1701">
        <v>1</v>
      </c>
      <c r="H1701">
        <v>0</v>
      </c>
      <c r="I1701">
        <f>3*Merge7[[#This Row],[PRCount_W1]]+Merge7[[#This Row],[IssueCount_W1]]+Merge7[[#This Row],[CommitCount_W1]]</f>
        <v>0</v>
      </c>
      <c r="J1701">
        <f>3*Merge7[[#This Row],[PRCountW2]]+Merge7[[#This Row],[IssueCountW2]]+Merge7[[#This Row],[CommitCountW2]]</f>
        <v>1</v>
      </c>
      <c r="K170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01">
        <f>SUM(Merge7[[#This Row],[PRCount_W1]:[CommitCount_W1]])</f>
        <v>0</v>
      </c>
      <c r="M1701">
        <f>SUM(Merge7[[#This Row],[PRCountW2]:[CommitCountW2]])</f>
        <v>1</v>
      </c>
    </row>
    <row r="1702" spans="1:13" x14ac:dyDescent="0.35">
      <c r="A1702" t="s">
        <v>3487</v>
      </c>
      <c r="F1702">
        <v>1</v>
      </c>
      <c r="H1702">
        <v>0</v>
      </c>
      <c r="I1702">
        <f>3*Merge7[[#This Row],[PRCount_W1]]+Merge7[[#This Row],[IssueCount_W1]]+Merge7[[#This Row],[CommitCount_W1]]</f>
        <v>0</v>
      </c>
      <c r="J1702">
        <f>3*Merge7[[#This Row],[PRCountW2]]+Merge7[[#This Row],[IssueCountW2]]+Merge7[[#This Row],[CommitCountW2]]</f>
        <v>1</v>
      </c>
      <c r="K170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02">
        <f>SUM(Merge7[[#This Row],[PRCount_W1]:[CommitCount_W1]])</f>
        <v>0</v>
      </c>
      <c r="M1702">
        <f>SUM(Merge7[[#This Row],[PRCountW2]:[CommitCountW2]])</f>
        <v>1</v>
      </c>
    </row>
    <row r="1703" spans="1:13" x14ac:dyDescent="0.35">
      <c r="A1703" t="s">
        <v>3488</v>
      </c>
      <c r="F1703">
        <v>1</v>
      </c>
      <c r="H1703">
        <v>0</v>
      </c>
      <c r="I1703">
        <f>3*Merge7[[#This Row],[PRCount_W1]]+Merge7[[#This Row],[IssueCount_W1]]+Merge7[[#This Row],[CommitCount_W1]]</f>
        <v>0</v>
      </c>
      <c r="J1703">
        <f>3*Merge7[[#This Row],[PRCountW2]]+Merge7[[#This Row],[IssueCountW2]]+Merge7[[#This Row],[CommitCountW2]]</f>
        <v>1</v>
      </c>
      <c r="K170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03">
        <f>SUM(Merge7[[#This Row],[PRCount_W1]:[CommitCount_W1]])</f>
        <v>0</v>
      </c>
      <c r="M1703">
        <f>SUM(Merge7[[#This Row],[PRCountW2]:[CommitCountW2]])</f>
        <v>1</v>
      </c>
    </row>
    <row r="1704" spans="1:13" x14ac:dyDescent="0.35">
      <c r="A1704" t="s">
        <v>3489</v>
      </c>
      <c r="F1704">
        <v>1</v>
      </c>
      <c r="H1704">
        <v>0</v>
      </c>
      <c r="I1704">
        <f>3*Merge7[[#This Row],[PRCount_W1]]+Merge7[[#This Row],[IssueCount_W1]]+Merge7[[#This Row],[CommitCount_W1]]</f>
        <v>0</v>
      </c>
      <c r="J1704">
        <f>3*Merge7[[#This Row],[PRCountW2]]+Merge7[[#This Row],[IssueCountW2]]+Merge7[[#This Row],[CommitCountW2]]</f>
        <v>1</v>
      </c>
      <c r="K170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04">
        <f>SUM(Merge7[[#This Row],[PRCount_W1]:[CommitCount_W1]])</f>
        <v>0</v>
      </c>
      <c r="M1704">
        <f>SUM(Merge7[[#This Row],[PRCountW2]:[CommitCountW2]])</f>
        <v>1</v>
      </c>
    </row>
    <row r="1705" spans="1:13" x14ac:dyDescent="0.35">
      <c r="A1705" t="s">
        <v>3490</v>
      </c>
      <c r="F1705">
        <v>1</v>
      </c>
      <c r="H1705">
        <v>0</v>
      </c>
      <c r="I1705">
        <f>3*Merge7[[#This Row],[PRCount_W1]]+Merge7[[#This Row],[IssueCount_W1]]+Merge7[[#This Row],[CommitCount_W1]]</f>
        <v>0</v>
      </c>
      <c r="J1705">
        <f>3*Merge7[[#This Row],[PRCountW2]]+Merge7[[#This Row],[IssueCountW2]]+Merge7[[#This Row],[CommitCountW2]]</f>
        <v>1</v>
      </c>
      <c r="K170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05">
        <f>SUM(Merge7[[#This Row],[PRCount_W1]:[CommitCount_W1]])</f>
        <v>0</v>
      </c>
      <c r="M1705">
        <f>SUM(Merge7[[#This Row],[PRCountW2]:[CommitCountW2]])</f>
        <v>1</v>
      </c>
    </row>
    <row r="1706" spans="1:13" x14ac:dyDescent="0.35">
      <c r="A1706" t="s">
        <v>3491</v>
      </c>
      <c r="F1706">
        <v>1</v>
      </c>
      <c r="H1706">
        <v>0</v>
      </c>
      <c r="I1706">
        <f>3*Merge7[[#This Row],[PRCount_W1]]+Merge7[[#This Row],[IssueCount_W1]]+Merge7[[#This Row],[CommitCount_W1]]</f>
        <v>0</v>
      </c>
      <c r="J1706">
        <f>3*Merge7[[#This Row],[PRCountW2]]+Merge7[[#This Row],[IssueCountW2]]+Merge7[[#This Row],[CommitCountW2]]</f>
        <v>1</v>
      </c>
      <c r="K170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06">
        <f>SUM(Merge7[[#This Row],[PRCount_W1]:[CommitCount_W1]])</f>
        <v>0</v>
      </c>
      <c r="M1706">
        <f>SUM(Merge7[[#This Row],[PRCountW2]:[CommitCountW2]])</f>
        <v>1</v>
      </c>
    </row>
    <row r="1707" spans="1:13" x14ac:dyDescent="0.35">
      <c r="A1707" t="s">
        <v>3492</v>
      </c>
      <c r="F1707">
        <v>1</v>
      </c>
      <c r="H1707">
        <v>0</v>
      </c>
      <c r="I1707">
        <f>3*Merge7[[#This Row],[PRCount_W1]]+Merge7[[#This Row],[IssueCount_W1]]+Merge7[[#This Row],[CommitCount_W1]]</f>
        <v>0</v>
      </c>
      <c r="J1707">
        <f>3*Merge7[[#This Row],[PRCountW2]]+Merge7[[#This Row],[IssueCountW2]]+Merge7[[#This Row],[CommitCountW2]]</f>
        <v>1</v>
      </c>
      <c r="K170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07">
        <f>SUM(Merge7[[#This Row],[PRCount_W1]:[CommitCount_W1]])</f>
        <v>0</v>
      </c>
      <c r="M1707">
        <f>SUM(Merge7[[#This Row],[PRCountW2]:[CommitCountW2]])</f>
        <v>1</v>
      </c>
    </row>
    <row r="1708" spans="1:13" x14ac:dyDescent="0.35">
      <c r="A1708" t="s">
        <v>3493</v>
      </c>
      <c r="F1708">
        <v>1</v>
      </c>
      <c r="H1708">
        <v>0</v>
      </c>
      <c r="I1708">
        <f>3*Merge7[[#This Row],[PRCount_W1]]+Merge7[[#This Row],[IssueCount_W1]]+Merge7[[#This Row],[CommitCount_W1]]</f>
        <v>0</v>
      </c>
      <c r="J1708">
        <f>3*Merge7[[#This Row],[PRCountW2]]+Merge7[[#This Row],[IssueCountW2]]+Merge7[[#This Row],[CommitCountW2]]</f>
        <v>1</v>
      </c>
      <c r="K170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08">
        <f>SUM(Merge7[[#This Row],[PRCount_W1]:[CommitCount_W1]])</f>
        <v>0</v>
      </c>
      <c r="M1708">
        <f>SUM(Merge7[[#This Row],[PRCountW2]:[CommitCountW2]])</f>
        <v>1</v>
      </c>
    </row>
    <row r="1709" spans="1:13" x14ac:dyDescent="0.35">
      <c r="A1709" t="s">
        <v>3494</v>
      </c>
      <c r="F1709">
        <v>1</v>
      </c>
      <c r="H1709">
        <v>0</v>
      </c>
      <c r="I1709">
        <f>3*Merge7[[#This Row],[PRCount_W1]]+Merge7[[#This Row],[IssueCount_W1]]+Merge7[[#This Row],[CommitCount_W1]]</f>
        <v>0</v>
      </c>
      <c r="J1709">
        <f>3*Merge7[[#This Row],[PRCountW2]]+Merge7[[#This Row],[IssueCountW2]]+Merge7[[#This Row],[CommitCountW2]]</f>
        <v>1</v>
      </c>
      <c r="K170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09">
        <f>SUM(Merge7[[#This Row],[PRCount_W1]:[CommitCount_W1]])</f>
        <v>0</v>
      </c>
      <c r="M1709">
        <f>SUM(Merge7[[#This Row],[PRCountW2]:[CommitCountW2]])</f>
        <v>1</v>
      </c>
    </row>
    <row r="1710" spans="1:13" x14ac:dyDescent="0.35">
      <c r="A1710" t="s">
        <v>3495</v>
      </c>
      <c r="F1710">
        <v>1</v>
      </c>
      <c r="H1710">
        <v>0</v>
      </c>
      <c r="I1710">
        <f>3*Merge7[[#This Row],[PRCount_W1]]+Merge7[[#This Row],[IssueCount_W1]]+Merge7[[#This Row],[CommitCount_W1]]</f>
        <v>0</v>
      </c>
      <c r="J1710">
        <f>3*Merge7[[#This Row],[PRCountW2]]+Merge7[[#This Row],[IssueCountW2]]+Merge7[[#This Row],[CommitCountW2]]</f>
        <v>1</v>
      </c>
      <c r="K171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10">
        <f>SUM(Merge7[[#This Row],[PRCount_W1]:[CommitCount_W1]])</f>
        <v>0</v>
      </c>
      <c r="M1710">
        <f>SUM(Merge7[[#This Row],[PRCountW2]:[CommitCountW2]])</f>
        <v>1</v>
      </c>
    </row>
    <row r="1711" spans="1:13" x14ac:dyDescent="0.35">
      <c r="A1711" t="s">
        <v>3496</v>
      </c>
      <c r="F1711">
        <v>1</v>
      </c>
      <c r="H1711">
        <v>0</v>
      </c>
      <c r="I1711">
        <f>3*Merge7[[#This Row],[PRCount_W1]]+Merge7[[#This Row],[IssueCount_W1]]+Merge7[[#This Row],[CommitCount_W1]]</f>
        <v>0</v>
      </c>
      <c r="J1711">
        <f>3*Merge7[[#This Row],[PRCountW2]]+Merge7[[#This Row],[IssueCountW2]]+Merge7[[#This Row],[CommitCountW2]]</f>
        <v>1</v>
      </c>
      <c r="K171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11">
        <f>SUM(Merge7[[#This Row],[PRCount_W1]:[CommitCount_W1]])</f>
        <v>0</v>
      </c>
      <c r="M1711">
        <f>SUM(Merge7[[#This Row],[PRCountW2]:[CommitCountW2]])</f>
        <v>1</v>
      </c>
    </row>
    <row r="1712" spans="1:13" x14ac:dyDescent="0.35">
      <c r="A1712" t="s">
        <v>3497</v>
      </c>
      <c r="F1712">
        <v>1</v>
      </c>
      <c r="H1712">
        <v>0</v>
      </c>
      <c r="I1712">
        <f>3*Merge7[[#This Row],[PRCount_W1]]+Merge7[[#This Row],[IssueCount_W1]]+Merge7[[#This Row],[CommitCount_W1]]</f>
        <v>0</v>
      </c>
      <c r="J1712">
        <f>3*Merge7[[#This Row],[PRCountW2]]+Merge7[[#This Row],[IssueCountW2]]+Merge7[[#This Row],[CommitCountW2]]</f>
        <v>1</v>
      </c>
      <c r="K171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12">
        <f>SUM(Merge7[[#This Row],[PRCount_W1]:[CommitCount_W1]])</f>
        <v>0</v>
      </c>
      <c r="M1712">
        <f>SUM(Merge7[[#This Row],[PRCountW2]:[CommitCountW2]])</f>
        <v>1</v>
      </c>
    </row>
    <row r="1713" spans="1:13" x14ac:dyDescent="0.35">
      <c r="A1713" t="s">
        <v>3498</v>
      </c>
      <c r="F1713">
        <v>1</v>
      </c>
      <c r="H1713">
        <v>0</v>
      </c>
      <c r="I1713">
        <f>3*Merge7[[#This Row],[PRCount_W1]]+Merge7[[#This Row],[IssueCount_W1]]+Merge7[[#This Row],[CommitCount_W1]]</f>
        <v>0</v>
      </c>
      <c r="J1713">
        <f>3*Merge7[[#This Row],[PRCountW2]]+Merge7[[#This Row],[IssueCountW2]]+Merge7[[#This Row],[CommitCountW2]]</f>
        <v>1</v>
      </c>
      <c r="K171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13">
        <f>SUM(Merge7[[#This Row],[PRCount_W1]:[CommitCount_W1]])</f>
        <v>0</v>
      </c>
      <c r="M1713">
        <f>SUM(Merge7[[#This Row],[PRCountW2]:[CommitCountW2]])</f>
        <v>1</v>
      </c>
    </row>
    <row r="1714" spans="1:13" x14ac:dyDescent="0.35">
      <c r="A1714" t="s">
        <v>3499</v>
      </c>
      <c r="F1714">
        <v>1</v>
      </c>
      <c r="H1714">
        <v>0</v>
      </c>
      <c r="I1714">
        <f>3*Merge7[[#This Row],[PRCount_W1]]+Merge7[[#This Row],[IssueCount_W1]]+Merge7[[#This Row],[CommitCount_W1]]</f>
        <v>0</v>
      </c>
      <c r="J1714">
        <f>3*Merge7[[#This Row],[PRCountW2]]+Merge7[[#This Row],[IssueCountW2]]+Merge7[[#This Row],[CommitCountW2]]</f>
        <v>1</v>
      </c>
      <c r="K171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14">
        <f>SUM(Merge7[[#This Row],[PRCount_W1]:[CommitCount_W1]])</f>
        <v>0</v>
      </c>
      <c r="M1714">
        <f>SUM(Merge7[[#This Row],[PRCountW2]:[CommitCountW2]])</f>
        <v>1</v>
      </c>
    </row>
    <row r="1715" spans="1:13" x14ac:dyDescent="0.35">
      <c r="A1715" t="s">
        <v>3500</v>
      </c>
      <c r="F1715">
        <v>1</v>
      </c>
      <c r="H1715">
        <v>0</v>
      </c>
      <c r="I1715">
        <f>3*Merge7[[#This Row],[PRCount_W1]]+Merge7[[#This Row],[IssueCount_W1]]+Merge7[[#This Row],[CommitCount_W1]]</f>
        <v>0</v>
      </c>
      <c r="J1715">
        <f>3*Merge7[[#This Row],[PRCountW2]]+Merge7[[#This Row],[IssueCountW2]]+Merge7[[#This Row],[CommitCountW2]]</f>
        <v>1</v>
      </c>
      <c r="K171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15">
        <f>SUM(Merge7[[#This Row],[PRCount_W1]:[CommitCount_W1]])</f>
        <v>0</v>
      </c>
      <c r="M1715">
        <f>SUM(Merge7[[#This Row],[PRCountW2]:[CommitCountW2]])</f>
        <v>1</v>
      </c>
    </row>
    <row r="1716" spans="1:13" x14ac:dyDescent="0.35">
      <c r="A1716" t="s">
        <v>3501</v>
      </c>
      <c r="F1716">
        <v>1</v>
      </c>
      <c r="H1716">
        <v>0</v>
      </c>
      <c r="I1716">
        <f>3*Merge7[[#This Row],[PRCount_W1]]+Merge7[[#This Row],[IssueCount_W1]]+Merge7[[#This Row],[CommitCount_W1]]</f>
        <v>0</v>
      </c>
      <c r="J1716">
        <f>3*Merge7[[#This Row],[PRCountW2]]+Merge7[[#This Row],[IssueCountW2]]+Merge7[[#This Row],[CommitCountW2]]</f>
        <v>1</v>
      </c>
      <c r="K171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16">
        <f>SUM(Merge7[[#This Row],[PRCount_W1]:[CommitCount_W1]])</f>
        <v>0</v>
      </c>
      <c r="M1716">
        <f>SUM(Merge7[[#This Row],[PRCountW2]:[CommitCountW2]])</f>
        <v>1</v>
      </c>
    </row>
    <row r="1717" spans="1:13" x14ac:dyDescent="0.35">
      <c r="A1717" t="s">
        <v>3502</v>
      </c>
      <c r="F1717">
        <v>1</v>
      </c>
      <c r="H1717">
        <v>0</v>
      </c>
      <c r="I1717">
        <f>3*Merge7[[#This Row],[PRCount_W1]]+Merge7[[#This Row],[IssueCount_W1]]+Merge7[[#This Row],[CommitCount_W1]]</f>
        <v>0</v>
      </c>
      <c r="J1717">
        <f>3*Merge7[[#This Row],[PRCountW2]]+Merge7[[#This Row],[IssueCountW2]]+Merge7[[#This Row],[CommitCountW2]]</f>
        <v>1</v>
      </c>
      <c r="K171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17">
        <f>SUM(Merge7[[#This Row],[PRCount_W1]:[CommitCount_W1]])</f>
        <v>0</v>
      </c>
      <c r="M1717">
        <f>SUM(Merge7[[#This Row],[PRCountW2]:[CommitCountW2]])</f>
        <v>1</v>
      </c>
    </row>
    <row r="1718" spans="1:13" x14ac:dyDescent="0.35">
      <c r="A1718" t="s">
        <v>3503</v>
      </c>
      <c r="F1718">
        <v>1</v>
      </c>
      <c r="H1718">
        <v>0</v>
      </c>
      <c r="I1718">
        <f>3*Merge7[[#This Row],[PRCount_W1]]+Merge7[[#This Row],[IssueCount_W1]]+Merge7[[#This Row],[CommitCount_W1]]</f>
        <v>0</v>
      </c>
      <c r="J1718">
        <f>3*Merge7[[#This Row],[PRCountW2]]+Merge7[[#This Row],[IssueCountW2]]+Merge7[[#This Row],[CommitCountW2]]</f>
        <v>1</v>
      </c>
      <c r="K171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18">
        <f>SUM(Merge7[[#This Row],[PRCount_W1]:[CommitCount_W1]])</f>
        <v>0</v>
      </c>
      <c r="M1718">
        <f>SUM(Merge7[[#This Row],[PRCountW2]:[CommitCountW2]])</f>
        <v>1</v>
      </c>
    </row>
    <row r="1719" spans="1:13" x14ac:dyDescent="0.35">
      <c r="A1719" t="s">
        <v>3504</v>
      </c>
      <c r="F1719">
        <v>1</v>
      </c>
      <c r="H1719">
        <v>0</v>
      </c>
      <c r="I1719">
        <f>3*Merge7[[#This Row],[PRCount_W1]]+Merge7[[#This Row],[IssueCount_W1]]+Merge7[[#This Row],[CommitCount_W1]]</f>
        <v>0</v>
      </c>
      <c r="J1719">
        <f>3*Merge7[[#This Row],[PRCountW2]]+Merge7[[#This Row],[IssueCountW2]]+Merge7[[#This Row],[CommitCountW2]]</f>
        <v>1</v>
      </c>
      <c r="K171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19">
        <f>SUM(Merge7[[#This Row],[PRCount_W1]:[CommitCount_W1]])</f>
        <v>0</v>
      </c>
      <c r="M1719">
        <f>SUM(Merge7[[#This Row],[PRCountW2]:[CommitCountW2]])</f>
        <v>1</v>
      </c>
    </row>
    <row r="1720" spans="1:13" x14ac:dyDescent="0.35">
      <c r="A1720" t="s">
        <v>3505</v>
      </c>
      <c r="F1720">
        <v>1</v>
      </c>
      <c r="H1720">
        <v>0</v>
      </c>
      <c r="I1720">
        <f>3*Merge7[[#This Row],[PRCount_W1]]+Merge7[[#This Row],[IssueCount_W1]]+Merge7[[#This Row],[CommitCount_W1]]</f>
        <v>0</v>
      </c>
      <c r="J1720">
        <f>3*Merge7[[#This Row],[PRCountW2]]+Merge7[[#This Row],[IssueCountW2]]+Merge7[[#This Row],[CommitCountW2]]</f>
        <v>1</v>
      </c>
      <c r="K172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20">
        <f>SUM(Merge7[[#This Row],[PRCount_W1]:[CommitCount_W1]])</f>
        <v>0</v>
      </c>
      <c r="M1720">
        <f>SUM(Merge7[[#This Row],[PRCountW2]:[CommitCountW2]])</f>
        <v>1</v>
      </c>
    </row>
    <row r="1721" spans="1:13" x14ac:dyDescent="0.35">
      <c r="A1721" t="s">
        <v>3506</v>
      </c>
      <c r="F1721">
        <v>1</v>
      </c>
      <c r="H1721">
        <v>0</v>
      </c>
      <c r="I1721">
        <f>3*Merge7[[#This Row],[PRCount_W1]]+Merge7[[#This Row],[IssueCount_W1]]+Merge7[[#This Row],[CommitCount_W1]]</f>
        <v>0</v>
      </c>
      <c r="J1721">
        <f>3*Merge7[[#This Row],[PRCountW2]]+Merge7[[#This Row],[IssueCountW2]]+Merge7[[#This Row],[CommitCountW2]]</f>
        <v>1</v>
      </c>
      <c r="K172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21">
        <f>SUM(Merge7[[#This Row],[PRCount_W1]:[CommitCount_W1]])</f>
        <v>0</v>
      </c>
      <c r="M1721">
        <f>SUM(Merge7[[#This Row],[PRCountW2]:[CommitCountW2]])</f>
        <v>1</v>
      </c>
    </row>
    <row r="1722" spans="1:13" x14ac:dyDescent="0.35">
      <c r="A1722" t="s">
        <v>3507</v>
      </c>
      <c r="F1722">
        <v>1</v>
      </c>
      <c r="H1722">
        <v>0</v>
      </c>
      <c r="I1722">
        <f>3*Merge7[[#This Row],[PRCount_W1]]+Merge7[[#This Row],[IssueCount_W1]]+Merge7[[#This Row],[CommitCount_W1]]</f>
        <v>0</v>
      </c>
      <c r="J1722">
        <f>3*Merge7[[#This Row],[PRCountW2]]+Merge7[[#This Row],[IssueCountW2]]+Merge7[[#This Row],[CommitCountW2]]</f>
        <v>1</v>
      </c>
      <c r="K172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22">
        <f>SUM(Merge7[[#This Row],[PRCount_W1]:[CommitCount_W1]])</f>
        <v>0</v>
      </c>
      <c r="M1722">
        <f>SUM(Merge7[[#This Row],[PRCountW2]:[CommitCountW2]])</f>
        <v>1</v>
      </c>
    </row>
    <row r="1723" spans="1:13" x14ac:dyDescent="0.35">
      <c r="A1723" t="s">
        <v>3508</v>
      </c>
      <c r="F1723">
        <v>1</v>
      </c>
      <c r="H1723">
        <v>0</v>
      </c>
      <c r="I1723">
        <f>3*Merge7[[#This Row],[PRCount_W1]]+Merge7[[#This Row],[IssueCount_W1]]+Merge7[[#This Row],[CommitCount_W1]]</f>
        <v>0</v>
      </c>
      <c r="J1723">
        <f>3*Merge7[[#This Row],[PRCountW2]]+Merge7[[#This Row],[IssueCountW2]]+Merge7[[#This Row],[CommitCountW2]]</f>
        <v>1</v>
      </c>
      <c r="K172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23">
        <f>SUM(Merge7[[#This Row],[PRCount_W1]:[CommitCount_W1]])</f>
        <v>0</v>
      </c>
      <c r="M1723">
        <f>SUM(Merge7[[#This Row],[PRCountW2]:[CommitCountW2]])</f>
        <v>1</v>
      </c>
    </row>
    <row r="1724" spans="1:13" x14ac:dyDescent="0.35">
      <c r="A1724" t="s">
        <v>3509</v>
      </c>
      <c r="F1724">
        <v>1</v>
      </c>
      <c r="H1724">
        <v>0</v>
      </c>
      <c r="I1724">
        <f>3*Merge7[[#This Row],[PRCount_W1]]+Merge7[[#This Row],[IssueCount_W1]]+Merge7[[#This Row],[CommitCount_W1]]</f>
        <v>0</v>
      </c>
      <c r="J1724">
        <f>3*Merge7[[#This Row],[PRCountW2]]+Merge7[[#This Row],[IssueCountW2]]+Merge7[[#This Row],[CommitCountW2]]</f>
        <v>1</v>
      </c>
      <c r="K172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24">
        <f>SUM(Merge7[[#This Row],[PRCount_W1]:[CommitCount_W1]])</f>
        <v>0</v>
      </c>
      <c r="M1724">
        <f>SUM(Merge7[[#This Row],[PRCountW2]:[CommitCountW2]])</f>
        <v>1</v>
      </c>
    </row>
    <row r="1725" spans="1:13" x14ac:dyDescent="0.35">
      <c r="A1725" t="s">
        <v>3510</v>
      </c>
      <c r="F1725">
        <v>1</v>
      </c>
      <c r="H1725">
        <v>0</v>
      </c>
      <c r="I1725">
        <f>3*Merge7[[#This Row],[PRCount_W1]]+Merge7[[#This Row],[IssueCount_W1]]+Merge7[[#This Row],[CommitCount_W1]]</f>
        <v>0</v>
      </c>
      <c r="J1725">
        <f>3*Merge7[[#This Row],[PRCountW2]]+Merge7[[#This Row],[IssueCountW2]]+Merge7[[#This Row],[CommitCountW2]]</f>
        <v>1</v>
      </c>
      <c r="K172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25">
        <f>SUM(Merge7[[#This Row],[PRCount_W1]:[CommitCount_W1]])</f>
        <v>0</v>
      </c>
      <c r="M1725">
        <f>SUM(Merge7[[#This Row],[PRCountW2]:[CommitCountW2]])</f>
        <v>1</v>
      </c>
    </row>
    <row r="1726" spans="1:13" x14ac:dyDescent="0.35">
      <c r="A1726" t="s">
        <v>3511</v>
      </c>
      <c r="F1726">
        <v>1</v>
      </c>
      <c r="H1726">
        <v>0</v>
      </c>
      <c r="I1726">
        <f>3*Merge7[[#This Row],[PRCount_W1]]+Merge7[[#This Row],[IssueCount_W1]]+Merge7[[#This Row],[CommitCount_W1]]</f>
        <v>0</v>
      </c>
      <c r="J1726">
        <f>3*Merge7[[#This Row],[PRCountW2]]+Merge7[[#This Row],[IssueCountW2]]+Merge7[[#This Row],[CommitCountW2]]</f>
        <v>1</v>
      </c>
      <c r="K172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26">
        <f>SUM(Merge7[[#This Row],[PRCount_W1]:[CommitCount_W1]])</f>
        <v>0</v>
      </c>
      <c r="M1726">
        <f>SUM(Merge7[[#This Row],[PRCountW2]:[CommitCountW2]])</f>
        <v>1</v>
      </c>
    </row>
    <row r="1727" spans="1:13" x14ac:dyDescent="0.35">
      <c r="A1727" t="s">
        <v>3512</v>
      </c>
      <c r="F1727">
        <v>1</v>
      </c>
      <c r="H1727">
        <v>0</v>
      </c>
      <c r="I1727">
        <f>3*Merge7[[#This Row],[PRCount_W1]]+Merge7[[#This Row],[IssueCount_W1]]+Merge7[[#This Row],[CommitCount_W1]]</f>
        <v>0</v>
      </c>
      <c r="J1727">
        <f>3*Merge7[[#This Row],[PRCountW2]]+Merge7[[#This Row],[IssueCountW2]]+Merge7[[#This Row],[CommitCountW2]]</f>
        <v>1</v>
      </c>
      <c r="K172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27">
        <f>SUM(Merge7[[#This Row],[PRCount_W1]:[CommitCount_W1]])</f>
        <v>0</v>
      </c>
      <c r="M1727">
        <f>SUM(Merge7[[#This Row],[PRCountW2]:[CommitCountW2]])</f>
        <v>1</v>
      </c>
    </row>
    <row r="1728" spans="1:13" x14ac:dyDescent="0.35">
      <c r="A1728" t="s">
        <v>3513</v>
      </c>
      <c r="F1728">
        <v>1</v>
      </c>
      <c r="H1728">
        <v>0</v>
      </c>
      <c r="I1728">
        <f>3*Merge7[[#This Row],[PRCount_W1]]+Merge7[[#This Row],[IssueCount_W1]]+Merge7[[#This Row],[CommitCount_W1]]</f>
        <v>0</v>
      </c>
      <c r="J1728">
        <f>3*Merge7[[#This Row],[PRCountW2]]+Merge7[[#This Row],[IssueCountW2]]+Merge7[[#This Row],[CommitCountW2]]</f>
        <v>1</v>
      </c>
      <c r="K172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28">
        <f>SUM(Merge7[[#This Row],[PRCount_W1]:[CommitCount_W1]])</f>
        <v>0</v>
      </c>
      <c r="M1728">
        <f>SUM(Merge7[[#This Row],[PRCountW2]:[CommitCountW2]])</f>
        <v>1</v>
      </c>
    </row>
    <row r="1729" spans="1:13" x14ac:dyDescent="0.35">
      <c r="A1729" t="s">
        <v>3514</v>
      </c>
      <c r="F1729">
        <v>1</v>
      </c>
      <c r="H1729">
        <v>0</v>
      </c>
      <c r="I1729">
        <f>3*Merge7[[#This Row],[PRCount_W1]]+Merge7[[#This Row],[IssueCount_W1]]+Merge7[[#This Row],[CommitCount_W1]]</f>
        <v>0</v>
      </c>
      <c r="J1729">
        <f>3*Merge7[[#This Row],[PRCountW2]]+Merge7[[#This Row],[IssueCountW2]]+Merge7[[#This Row],[CommitCountW2]]</f>
        <v>1</v>
      </c>
      <c r="K172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29">
        <f>SUM(Merge7[[#This Row],[PRCount_W1]:[CommitCount_W1]])</f>
        <v>0</v>
      </c>
      <c r="M1729">
        <f>SUM(Merge7[[#This Row],[PRCountW2]:[CommitCountW2]])</f>
        <v>1</v>
      </c>
    </row>
    <row r="1730" spans="1:13" x14ac:dyDescent="0.35">
      <c r="A1730" t="s">
        <v>3515</v>
      </c>
      <c r="F1730">
        <v>1</v>
      </c>
      <c r="H1730">
        <v>0</v>
      </c>
      <c r="I1730">
        <f>3*Merge7[[#This Row],[PRCount_W1]]+Merge7[[#This Row],[IssueCount_W1]]+Merge7[[#This Row],[CommitCount_W1]]</f>
        <v>0</v>
      </c>
      <c r="J1730">
        <f>3*Merge7[[#This Row],[PRCountW2]]+Merge7[[#This Row],[IssueCountW2]]+Merge7[[#This Row],[CommitCountW2]]</f>
        <v>1</v>
      </c>
      <c r="K173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30">
        <f>SUM(Merge7[[#This Row],[PRCount_W1]:[CommitCount_W1]])</f>
        <v>0</v>
      </c>
      <c r="M1730">
        <f>SUM(Merge7[[#This Row],[PRCountW2]:[CommitCountW2]])</f>
        <v>1</v>
      </c>
    </row>
    <row r="1731" spans="1:13" x14ac:dyDescent="0.35">
      <c r="A1731" t="s">
        <v>3516</v>
      </c>
      <c r="F1731">
        <v>1</v>
      </c>
      <c r="H1731">
        <v>0</v>
      </c>
      <c r="I1731">
        <f>3*Merge7[[#This Row],[PRCount_W1]]+Merge7[[#This Row],[IssueCount_W1]]+Merge7[[#This Row],[CommitCount_W1]]</f>
        <v>0</v>
      </c>
      <c r="J1731">
        <f>3*Merge7[[#This Row],[PRCountW2]]+Merge7[[#This Row],[IssueCountW2]]+Merge7[[#This Row],[CommitCountW2]]</f>
        <v>1</v>
      </c>
      <c r="K173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31">
        <f>SUM(Merge7[[#This Row],[PRCount_W1]:[CommitCount_W1]])</f>
        <v>0</v>
      </c>
      <c r="M1731">
        <f>SUM(Merge7[[#This Row],[PRCountW2]:[CommitCountW2]])</f>
        <v>1</v>
      </c>
    </row>
    <row r="1732" spans="1:13" x14ac:dyDescent="0.35">
      <c r="A1732" t="s">
        <v>3517</v>
      </c>
      <c r="F1732">
        <v>1</v>
      </c>
      <c r="H1732">
        <v>0</v>
      </c>
      <c r="I1732">
        <f>3*Merge7[[#This Row],[PRCount_W1]]+Merge7[[#This Row],[IssueCount_W1]]+Merge7[[#This Row],[CommitCount_W1]]</f>
        <v>0</v>
      </c>
      <c r="J1732">
        <f>3*Merge7[[#This Row],[PRCountW2]]+Merge7[[#This Row],[IssueCountW2]]+Merge7[[#This Row],[CommitCountW2]]</f>
        <v>1</v>
      </c>
      <c r="K173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32">
        <f>SUM(Merge7[[#This Row],[PRCount_W1]:[CommitCount_W1]])</f>
        <v>0</v>
      </c>
      <c r="M1732">
        <f>SUM(Merge7[[#This Row],[PRCountW2]:[CommitCountW2]])</f>
        <v>1</v>
      </c>
    </row>
    <row r="1733" spans="1:13" x14ac:dyDescent="0.35">
      <c r="A1733" t="s">
        <v>3518</v>
      </c>
      <c r="F1733">
        <v>1</v>
      </c>
      <c r="H1733">
        <v>0</v>
      </c>
      <c r="I1733">
        <f>3*Merge7[[#This Row],[PRCount_W1]]+Merge7[[#This Row],[IssueCount_W1]]+Merge7[[#This Row],[CommitCount_W1]]</f>
        <v>0</v>
      </c>
      <c r="J1733">
        <f>3*Merge7[[#This Row],[PRCountW2]]+Merge7[[#This Row],[IssueCountW2]]+Merge7[[#This Row],[CommitCountW2]]</f>
        <v>1</v>
      </c>
      <c r="K173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33">
        <f>SUM(Merge7[[#This Row],[PRCount_W1]:[CommitCount_W1]])</f>
        <v>0</v>
      </c>
      <c r="M1733">
        <f>SUM(Merge7[[#This Row],[PRCountW2]:[CommitCountW2]])</f>
        <v>1</v>
      </c>
    </row>
    <row r="1734" spans="1:13" x14ac:dyDescent="0.35">
      <c r="A1734" t="s">
        <v>3519</v>
      </c>
      <c r="F1734">
        <v>1</v>
      </c>
      <c r="H1734">
        <v>0</v>
      </c>
      <c r="I1734">
        <f>3*Merge7[[#This Row],[PRCount_W1]]+Merge7[[#This Row],[IssueCount_W1]]+Merge7[[#This Row],[CommitCount_W1]]</f>
        <v>0</v>
      </c>
      <c r="J1734">
        <f>3*Merge7[[#This Row],[PRCountW2]]+Merge7[[#This Row],[IssueCountW2]]+Merge7[[#This Row],[CommitCountW2]]</f>
        <v>1</v>
      </c>
      <c r="K173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34">
        <f>SUM(Merge7[[#This Row],[PRCount_W1]:[CommitCount_W1]])</f>
        <v>0</v>
      </c>
      <c r="M1734">
        <f>SUM(Merge7[[#This Row],[PRCountW2]:[CommitCountW2]])</f>
        <v>1</v>
      </c>
    </row>
    <row r="1735" spans="1:13" x14ac:dyDescent="0.35">
      <c r="A1735" t="s">
        <v>3520</v>
      </c>
      <c r="F1735">
        <v>1</v>
      </c>
      <c r="H1735">
        <v>0</v>
      </c>
      <c r="I1735">
        <f>3*Merge7[[#This Row],[PRCount_W1]]+Merge7[[#This Row],[IssueCount_W1]]+Merge7[[#This Row],[CommitCount_W1]]</f>
        <v>0</v>
      </c>
      <c r="J1735">
        <f>3*Merge7[[#This Row],[PRCountW2]]+Merge7[[#This Row],[IssueCountW2]]+Merge7[[#This Row],[CommitCountW2]]</f>
        <v>1</v>
      </c>
      <c r="K173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35">
        <f>SUM(Merge7[[#This Row],[PRCount_W1]:[CommitCount_W1]])</f>
        <v>0</v>
      </c>
      <c r="M1735">
        <f>SUM(Merge7[[#This Row],[PRCountW2]:[CommitCountW2]])</f>
        <v>1</v>
      </c>
    </row>
    <row r="1736" spans="1:13" x14ac:dyDescent="0.35">
      <c r="A1736" t="s">
        <v>3521</v>
      </c>
      <c r="F1736">
        <v>1</v>
      </c>
      <c r="H1736">
        <v>0</v>
      </c>
      <c r="I1736">
        <f>3*Merge7[[#This Row],[PRCount_W1]]+Merge7[[#This Row],[IssueCount_W1]]+Merge7[[#This Row],[CommitCount_W1]]</f>
        <v>0</v>
      </c>
      <c r="J1736">
        <f>3*Merge7[[#This Row],[PRCountW2]]+Merge7[[#This Row],[IssueCountW2]]+Merge7[[#This Row],[CommitCountW2]]</f>
        <v>1</v>
      </c>
      <c r="K173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36">
        <f>SUM(Merge7[[#This Row],[PRCount_W1]:[CommitCount_W1]])</f>
        <v>0</v>
      </c>
      <c r="M1736">
        <f>SUM(Merge7[[#This Row],[PRCountW2]:[CommitCountW2]])</f>
        <v>1</v>
      </c>
    </row>
    <row r="1737" spans="1:13" x14ac:dyDescent="0.35">
      <c r="A1737" t="s">
        <v>3522</v>
      </c>
      <c r="F1737">
        <v>1</v>
      </c>
      <c r="H1737">
        <v>0</v>
      </c>
      <c r="I1737">
        <f>3*Merge7[[#This Row],[PRCount_W1]]+Merge7[[#This Row],[IssueCount_W1]]+Merge7[[#This Row],[CommitCount_W1]]</f>
        <v>0</v>
      </c>
      <c r="J1737">
        <f>3*Merge7[[#This Row],[PRCountW2]]+Merge7[[#This Row],[IssueCountW2]]+Merge7[[#This Row],[CommitCountW2]]</f>
        <v>1</v>
      </c>
      <c r="K173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37">
        <f>SUM(Merge7[[#This Row],[PRCount_W1]:[CommitCount_W1]])</f>
        <v>0</v>
      </c>
      <c r="M1737">
        <f>SUM(Merge7[[#This Row],[PRCountW2]:[CommitCountW2]])</f>
        <v>1</v>
      </c>
    </row>
    <row r="1738" spans="1:13" x14ac:dyDescent="0.35">
      <c r="A1738" t="s">
        <v>3523</v>
      </c>
      <c r="F1738">
        <v>1</v>
      </c>
      <c r="H1738">
        <v>0</v>
      </c>
      <c r="I1738">
        <f>3*Merge7[[#This Row],[PRCount_W1]]+Merge7[[#This Row],[IssueCount_W1]]+Merge7[[#This Row],[CommitCount_W1]]</f>
        <v>0</v>
      </c>
      <c r="J1738">
        <f>3*Merge7[[#This Row],[PRCountW2]]+Merge7[[#This Row],[IssueCountW2]]+Merge7[[#This Row],[CommitCountW2]]</f>
        <v>1</v>
      </c>
      <c r="K173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38">
        <f>SUM(Merge7[[#This Row],[PRCount_W1]:[CommitCount_W1]])</f>
        <v>0</v>
      </c>
      <c r="M1738">
        <f>SUM(Merge7[[#This Row],[PRCountW2]:[CommitCountW2]])</f>
        <v>1</v>
      </c>
    </row>
    <row r="1739" spans="1:13" x14ac:dyDescent="0.35">
      <c r="A1739" t="s">
        <v>3524</v>
      </c>
      <c r="F1739">
        <v>1</v>
      </c>
      <c r="H1739">
        <v>0</v>
      </c>
      <c r="I1739">
        <f>3*Merge7[[#This Row],[PRCount_W1]]+Merge7[[#This Row],[IssueCount_W1]]+Merge7[[#This Row],[CommitCount_W1]]</f>
        <v>0</v>
      </c>
      <c r="J1739">
        <f>3*Merge7[[#This Row],[PRCountW2]]+Merge7[[#This Row],[IssueCountW2]]+Merge7[[#This Row],[CommitCountW2]]</f>
        <v>1</v>
      </c>
      <c r="K173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39">
        <f>SUM(Merge7[[#This Row],[PRCount_W1]:[CommitCount_W1]])</f>
        <v>0</v>
      </c>
      <c r="M1739">
        <f>SUM(Merge7[[#This Row],[PRCountW2]:[CommitCountW2]])</f>
        <v>1</v>
      </c>
    </row>
    <row r="1740" spans="1:13" x14ac:dyDescent="0.35">
      <c r="A1740" t="s">
        <v>3525</v>
      </c>
      <c r="F1740">
        <v>1</v>
      </c>
      <c r="H1740">
        <v>0</v>
      </c>
      <c r="I1740">
        <f>3*Merge7[[#This Row],[PRCount_W1]]+Merge7[[#This Row],[IssueCount_W1]]+Merge7[[#This Row],[CommitCount_W1]]</f>
        <v>0</v>
      </c>
      <c r="J1740">
        <f>3*Merge7[[#This Row],[PRCountW2]]+Merge7[[#This Row],[IssueCountW2]]+Merge7[[#This Row],[CommitCountW2]]</f>
        <v>1</v>
      </c>
      <c r="K174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40">
        <f>SUM(Merge7[[#This Row],[PRCount_W1]:[CommitCount_W1]])</f>
        <v>0</v>
      </c>
      <c r="M1740">
        <f>SUM(Merge7[[#This Row],[PRCountW2]:[CommitCountW2]])</f>
        <v>1</v>
      </c>
    </row>
    <row r="1741" spans="1:13" x14ac:dyDescent="0.35">
      <c r="A1741" t="s">
        <v>3526</v>
      </c>
      <c r="F1741">
        <v>1</v>
      </c>
      <c r="H1741">
        <v>0</v>
      </c>
      <c r="I1741">
        <f>3*Merge7[[#This Row],[PRCount_W1]]+Merge7[[#This Row],[IssueCount_W1]]+Merge7[[#This Row],[CommitCount_W1]]</f>
        <v>0</v>
      </c>
      <c r="J1741">
        <f>3*Merge7[[#This Row],[PRCountW2]]+Merge7[[#This Row],[IssueCountW2]]+Merge7[[#This Row],[CommitCountW2]]</f>
        <v>1</v>
      </c>
      <c r="K174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41">
        <f>SUM(Merge7[[#This Row],[PRCount_W1]:[CommitCount_W1]])</f>
        <v>0</v>
      </c>
      <c r="M1741">
        <f>SUM(Merge7[[#This Row],[PRCountW2]:[CommitCountW2]])</f>
        <v>1</v>
      </c>
    </row>
    <row r="1742" spans="1:13" x14ac:dyDescent="0.35">
      <c r="A1742" t="s">
        <v>3527</v>
      </c>
      <c r="F1742">
        <v>1</v>
      </c>
      <c r="H1742">
        <v>0</v>
      </c>
      <c r="I1742">
        <f>3*Merge7[[#This Row],[PRCount_W1]]+Merge7[[#This Row],[IssueCount_W1]]+Merge7[[#This Row],[CommitCount_W1]]</f>
        <v>0</v>
      </c>
      <c r="J1742">
        <f>3*Merge7[[#This Row],[PRCountW2]]+Merge7[[#This Row],[IssueCountW2]]+Merge7[[#This Row],[CommitCountW2]]</f>
        <v>1</v>
      </c>
      <c r="K174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42">
        <f>SUM(Merge7[[#This Row],[PRCount_W1]:[CommitCount_W1]])</f>
        <v>0</v>
      </c>
      <c r="M1742">
        <f>SUM(Merge7[[#This Row],[PRCountW2]:[CommitCountW2]])</f>
        <v>1</v>
      </c>
    </row>
    <row r="1743" spans="1:13" x14ac:dyDescent="0.35">
      <c r="A1743" t="s">
        <v>3528</v>
      </c>
      <c r="F1743">
        <v>1</v>
      </c>
      <c r="H1743">
        <v>0</v>
      </c>
      <c r="I1743">
        <f>3*Merge7[[#This Row],[PRCount_W1]]+Merge7[[#This Row],[IssueCount_W1]]+Merge7[[#This Row],[CommitCount_W1]]</f>
        <v>0</v>
      </c>
      <c r="J1743">
        <f>3*Merge7[[#This Row],[PRCountW2]]+Merge7[[#This Row],[IssueCountW2]]+Merge7[[#This Row],[CommitCountW2]]</f>
        <v>1</v>
      </c>
      <c r="K174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43">
        <f>SUM(Merge7[[#This Row],[PRCount_W1]:[CommitCount_W1]])</f>
        <v>0</v>
      </c>
      <c r="M1743">
        <f>SUM(Merge7[[#This Row],[PRCountW2]:[CommitCountW2]])</f>
        <v>1</v>
      </c>
    </row>
    <row r="1744" spans="1:13" x14ac:dyDescent="0.35">
      <c r="A1744" t="s">
        <v>3529</v>
      </c>
      <c r="F1744">
        <v>1</v>
      </c>
      <c r="H1744">
        <v>0</v>
      </c>
      <c r="I1744">
        <f>3*Merge7[[#This Row],[PRCount_W1]]+Merge7[[#This Row],[IssueCount_W1]]+Merge7[[#This Row],[CommitCount_W1]]</f>
        <v>0</v>
      </c>
      <c r="J1744">
        <f>3*Merge7[[#This Row],[PRCountW2]]+Merge7[[#This Row],[IssueCountW2]]+Merge7[[#This Row],[CommitCountW2]]</f>
        <v>1</v>
      </c>
      <c r="K174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44">
        <f>SUM(Merge7[[#This Row],[PRCount_W1]:[CommitCount_W1]])</f>
        <v>0</v>
      </c>
      <c r="M1744">
        <f>SUM(Merge7[[#This Row],[PRCountW2]:[CommitCountW2]])</f>
        <v>1</v>
      </c>
    </row>
    <row r="1745" spans="1:13" x14ac:dyDescent="0.35">
      <c r="A1745" t="s">
        <v>3530</v>
      </c>
      <c r="F1745">
        <v>1</v>
      </c>
      <c r="H1745">
        <v>0</v>
      </c>
      <c r="I1745">
        <f>3*Merge7[[#This Row],[PRCount_W1]]+Merge7[[#This Row],[IssueCount_W1]]+Merge7[[#This Row],[CommitCount_W1]]</f>
        <v>0</v>
      </c>
      <c r="J1745">
        <f>3*Merge7[[#This Row],[PRCountW2]]+Merge7[[#This Row],[IssueCountW2]]+Merge7[[#This Row],[CommitCountW2]]</f>
        <v>1</v>
      </c>
      <c r="K174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45">
        <f>SUM(Merge7[[#This Row],[PRCount_W1]:[CommitCount_W1]])</f>
        <v>0</v>
      </c>
      <c r="M1745">
        <f>SUM(Merge7[[#This Row],[PRCountW2]:[CommitCountW2]])</f>
        <v>1</v>
      </c>
    </row>
    <row r="1746" spans="1:13" x14ac:dyDescent="0.35">
      <c r="A1746" t="s">
        <v>3531</v>
      </c>
      <c r="F1746">
        <v>1</v>
      </c>
      <c r="H1746">
        <v>0</v>
      </c>
      <c r="I1746">
        <f>3*Merge7[[#This Row],[PRCount_W1]]+Merge7[[#This Row],[IssueCount_W1]]+Merge7[[#This Row],[CommitCount_W1]]</f>
        <v>0</v>
      </c>
      <c r="J1746">
        <f>3*Merge7[[#This Row],[PRCountW2]]+Merge7[[#This Row],[IssueCountW2]]+Merge7[[#This Row],[CommitCountW2]]</f>
        <v>1</v>
      </c>
      <c r="K174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46">
        <f>SUM(Merge7[[#This Row],[PRCount_W1]:[CommitCount_W1]])</f>
        <v>0</v>
      </c>
      <c r="M1746">
        <f>SUM(Merge7[[#This Row],[PRCountW2]:[CommitCountW2]])</f>
        <v>1</v>
      </c>
    </row>
    <row r="1747" spans="1:13" x14ac:dyDescent="0.35">
      <c r="A1747" t="s">
        <v>3532</v>
      </c>
      <c r="F1747">
        <v>1</v>
      </c>
      <c r="H1747">
        <v>0</v>
      </c>
      <c r="I1747">
        <f>3*Merge7[[#This Row],[PRCount_W1]]+Merge7[[#This Row],[IssueCount_W1]]+Merge7[[#This Row],[CommitCount_W1]]</f>
        <v>0</v>
      </c>
      <c r="J1747">
        <f>3*Merge7[[#This Row],[PRCountW2]]+Merge7[[#This Row],[IssueCountW2]]+Merge7[[#This Row],[CommitCountW2]]</f>
        <v>1</v>
      </c>
      <c r="K174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47">
        <f>SUM(Merge7[[#This Row],[PRCount_W1]:[CommitCount_W1]])</f>
        <v>0</v>
      </c>
      <c r="M1747">
        <f>SUM(Merge7[[#This Row],[PRCountW2]:[CommitCountW2]])</f>
        <v>1</v>
      </c>
    </row>
    <row r="1748" spans="1:13" x14ac:dyDescent="0.35">
      <c r="A1748" t="s">
        <v>3533</v>
      </c>
      <c r="F1748">
        <v>1</v>
      </c>
      <c r="H1748">
        <v>0</v>
      </c>
      <c r="I1748">
        <f>3*Merge7[[#This Row],[PRCount_W1]]+Merge7[[#This Row],[IssueCount_W1]]+Merge7[[#This Row],[CommitCount_W1]]</f>
        <v>0</v>
      </c>
      <c r="J1748">
        <f>3*Merge7[[#This Row],[PRCountW2]]+Merge7[[#This Row],[IssueCountW2]]+Merge7[[#This Row],[CommitCountW2]]</f>
        <v>1</v>
      </c>
      <c r="K174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48">
        <f>SUM(Merge7[[#This Row],[PRCount_W1]:[CommitCount_W1]])</f>
        <v>0</v>
      </c>
      <c r="M1748">
        <f>SUM(Merge7[[#This Row],[PRCountW2]:[CommitCountW2]])</f>
        <v>1</v>
      </c>
    </row>
    <row r="1749" spans="1:13" x14ac:dyDescent="0.35">
      <c r="A1749" t="s">
        <v>3534</v>
      </c>
      <c r="F1749">
        <v>1</v>
      </c>
      <c r="H1749">
        <v>0</v>
      </c>
      <c r="I1749">
        <f>3*Merge7[[#This Row],[PRCount_W1]]+Merge7[[#This Row],[IssueCount_W1]]+Merge7[[#This Row],[CommitCount_W1]]</f>
        <v>0</v>
      </c>
      <c r="J1749">
        <f>3*Merge7[[#This Row],[PRCountW2]]+Merge7[[#This Row],[IssueCountW2]]+Merge7[[#This Row],[CommitCountW2]]</f>
        <v>1</v>
      </c>
      <c r="K174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49">
        <f>SUM(Merge7[[#This Row],[PRCount_W1]:[CommitCount_W1]])</f>
        <v>0</v>
      </c>
      <c r="M1749">
        <f>SUM(Merge7[[#This Row],[PRCountW2]:[CommitCountW2]])</f>
        <v>1</v>
      </c>
    </row>
    <row r="1750" spans="1:13" x14ac:dyDescent="0.35">
      <c r="A1750" t="s">
        <v>3535</v>
      </c>
      <c r="F1750">
        <v>1</v>
      </c>
      <c r="H1750">
        <v>0</v>
      </c>
      <c r="I1750">
        <f>3*Merge7[[#This Row],[PRCount_W1]]+Merge7[[#This Row],[IssueCount_W1]]+Merge7[[#This Row],[CommitCount_W1]]</f>
        <v>0</v>
      </c>
      <c r="J1750">
        <f>3*Merge7[[#This Row],[PRCountW2]]+Merge7[[#This Row],[IssueCountW2]]+Merge7[[#This Row],[CommitCountW2]]</f>
        <v>1</v>
      </c>
      <c r="K175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50">
        <f>SUM(Merge7[[#This Row],[PRCount_W1]:[CommitCount_W1]])</f>
        <v>0</v>
      </c>
      <c r="M1750">
        <f>SUM(Merge7[[#This Row],[PRCountW2]:[CommitCountW2]])</f>
        <v>1</v>
      </c>
    </row>
    <row r="1751" spans="1:13" x14ac:dyDescent="0.35">
      <c r="A1751" t="s">
        <v>3536</v>
      </c>
      <c r="F1751">
        <v>1</v>
      </c>
      <c r="H1751">
        <v>0</v>
      </c>
      <c r="I1751">
        <f>3*Merge7[[#This Row],[PRCount_W1]]+Merge7[[#This Row],[IssueCount_W1]]+Merge7[[#This Row],[CommitCount_W1]]</f>
        <v>0</v>
      </c>
      <c r="J1751">
        <f>3*Merge7[[#This Row],[PRCountW2]]+Merge7[[#This Row],[IssueCountW2]]+Merge7[[#This Row],[CommitCountW2]]</f>
        <v>1</v>
      </c>
      <c r="K175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51">
        <f>SUM(Merge7[[#This Row],[PRCount_W1]:[CommitCount_W1]])</f>
        <v>0</v>
      </c>
      <c r="M1751">
        <f>SUM(Merge7[[#This Row],[PRCountW2]:[CommitCountW2]])</f>
        <v>1</v>
      </c>
    </row>
    <row r="1752" spans="1:13" x14ac:dyDescent="0.35">
      <c r="A1752" t="s">
        <v>3537</v>
      </c>
      <c r="F1752">
        <v>1</v>
      </c>
      <c r="H1752">
        <v>0</v>
      </c>
      <c r="I1752">
        <f>3*Merge7[[#This Row],[PRCount_W1]]+Merge7[[#This Row],[IssueCount_W1]]+Merge7[[#This Row],[CommitCount_W1]]</f>
        <v>0</v>
      </c>
      <c r="J1752">
        <f>3*Merge7[[#This Row],[PRCountW2]]+Merge7[[#This Row],[IssueCountW2]]+Merge7[[#This Row],[CommitCountW2]]</f>
        <v>1</v>
      </c>
      <c r="K175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52">
        <f>SUM(Merge7[[#This Row],[PRCount_W1]:[CommitCount_W1]])</f>
        <v>0</v>
      </c>
      <c r="M1752">
        <f>SUM(Merge7[[#This Row],[PRCountW2]:[CommitCountW2]])</f>
        <v>1</v>
      </c>
    </row>
    <row r="1753" spans="1:13" x14ac:dyDescent="0.35">
      <c r="A1753" t="s">
        <v>3538</v>
      </c>
      <c r="F1753">
        <v>1</v>
      </c>
      <c r="H1753">
        <v>0</v>
      </c>
      <c r="I1753">
        <f>3*Merge7[[#This Row],[PRCount_W1]]+Merge7[[#This Row],[IssueCount_W1]]+Merge7[[#This Row],[CommitCount_W1]]</f>
        <v>0</v>
      </c>
      <c r="J1753">
        <f>3*Merge7[[#This Row],[PRCountW2]]+Merge7[[#This Row],[IssueCountW2]]+Merge7[[#This Row],[CommitCountW2]]</f>
        <v>1</v>
      </c>
      <c r="K175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53">
        <f>SUM(Merge7[[#This Row],[PRCount_W1]:[CommitCount_W1]])</f>
        <v>0</v>
      </c>
      <c r="M1753">
        <f>SUM(Merge7[[#This Row],[PRCountW2]:[CommitCountW2]])</f>
        <v>1</v>
      </c>
    </row>
    <row r="1754" spans="1:13" x14ac:dyDescent="0.35">
      <c r="A1754" t="s">
        <v>3539</v>
      </c>
      <c r="F1754">
        <v>1</v>
      </c>
      <c r="H1754">
        <v>0</v>
      </c>
      <c r="I1754">
        <f>3*Merge7[[#This Row],[PRCount_W1]]+Merge7[[#This Row],[IssueCount_W1]]+Merge7[[#This Row],[CommitCount_W1]]</f>
        <v>0</v>
      </c>
      <c r="J1754">
        <f>3*Merge7[[#This Row],[PRCountW2]]+Merge7[[#This Row],[IssueCountW2]]+Merge7[[#This Row],[CommitCountW2]]</f>
        <v>1</v>
      </c>
      <c r="K175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54">
        <f>SUM(Merge7[[#This Row],[PRCount_W1]:[CommitCount_W1]])</f>
        <v>0</v>
      </c>
      <c r="M1754">
        <f>SUM(Merge7[[#This Row],[PRCountW2]:[CommitCountW2]])</f>
        <v>1</v>
      </c>
    </row>
    <row r="1755" spans="1:13" x14ac:dyDescent="0.35">
      <c r="A1755" t="s">
        <v>3540</v>
      </c>
      <c r="F1755">
        <v>1</v>
      </c>
      <c r="H1755">
        <v>0</v>
      </c>
      <c r="I1755">
        <f>3*Merge7[[#This Row],[PRCount_W1]]+Merge7[[#This Row],[IssueCount_W1]]+Merge7[[#This Row],[CommitCount_W1]]</f>
        <v>0</v>
      </c>
      <c r="J1755">
        <f>3*Merge7[[#This Row],[PRCountW2]]+Merge7[[#This Row],[IssueCountW2]]+Merge7[[#This Row],[CommitCountW2]]</f>
        <v>1</v>
      </c>
      <c r="K175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55">
        <f>SUM(Merge7[[#This Row],[PRCount_W1]:[CommitCount_W1]])</f>
        <v>0</v>
      </c>
      <c r="M1755">
        <f>SUM(Merge7[[#This Row],[PRCountW2]:[CommitCountW2]])</f>
        <v>1</v>
      </c>
    </row>
    <row r="1756" spans="1:13" x14ac:dyDescent="0.35">
      <c r="A1756" t="s">
        <v>3541</v>
      </c>
      <c r="F1756">
        <v>1</v>
      </c>
      <c r="H1756">
        <v>0</v>
      </c>
      <c r="I1756">
        <f>3*Merge7[[#This Row],[PRCount_W1]]+Merge7[[#This Row],[IssueCount_W1]]+Merge7[[#This Row],[CommitCount_W1]]</f>
        <v>0</v>
      </c>
      <c r="J1756">
        <f>3*Merge7[[#This Row],[PRCountW2]]+Merge7[[#This Row],[IssueCountW2]]+Merge7[[#This Row],[CommitCountW2]]</f>
        <v>1</v>
      </c>
      <c r="K175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56">
        <f>SUM(Merge7[[#This Row],[PRCount_W1]:[CommitCount_W1]])</f>
        <v>0</v>
      </c>
      <c r="M1756">
        <f>SUM(Merge7[[#This Row],[PRCountW2]:[CommitCountW2]])</f>
        <v>1</v>
      </c>
    </row>
    <row r="1757" spans="1:13" x14ac:dyDescent="0.35">
      <c r="A1757" t="s">
        <v>3542</v>
      </c>
      <c r="F1757">
        <v>1</v>
      </c>
      <c r="H1757">
        <v>0</v>
      </c>
      <c r="I1757">
        <f>3*Merge7[[#This Row],[PRCount_W1]]+Merge7[[#This Row],[IssueCount_W1]]+Merge7[[#This Row],[CommitCount_W1]]</f>
        <v>0</v>
      </c>
      <c r="J1757">
        <f>3*Merge7[[#This Row],[PRCountW2]]+Merge7[[#This Row],[IssueCountW2]]+Merge7[[#This Row],[CommitCountW2]]</f>
        <v>1</v>
      </c>
      <c r="K175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57">
        <f>SUM(Merge7[[#This Row],[PRCount_W1]:[CommitCount_W1]])</f>
        <v>0</v>
      </c>
      <c r="M1757">
        <f>SUM(Merge7[[#This Row],[PRCountW2]:[CommitCountW2]])</f>
        <v>1</v>
      </c>
    </row>
    <row r="1758" spans="1:13" x14ac:dyDescent="0.35">
      <c r="A1758" t="s">
        <v>3543</v>
      </c>
      <c r="F1758">
        <v>1</v>
      </c>
      <c r="H1758">
        <v>0</v>
      </c>
      <c r="I1758">
        <f>3*Merge7[[#This Row],[PRCount_W1]]+Merge7[[#This Row],[IssueCount_W1]]+Merge7[[#This Row],[CommitCount_W1]]</f>
        <v>0</v>
      </c>
      <c r="J1758">
        <f>3*Merge7[[#This Row],[PRCountW2]]+Merge7[[#This Row],[IssueCountW2]]+Merge7[[#This Row],[CommitCountW2]]</f>
        <v>1</v>
      </c>
      <c r="K175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58">
        <f>SUM(Merge7[[#This Row],[PRCount_W1]:[CommitCount_W1]])</f>
        <v>0</v>
      </c>
      <c r="M1758">
        <f>SUM(Merge7[[#This Row],[PRCountW2]:[CommitCountW2]])</f>
        <v>1</v>
      </c>
    </row>
    <row r="1759" spans="1:13" x14ac:dyDescent="0.35">
      <c r="A1759" t="s">
        <v>3544</v>
      </c>
      <c r="F1759">
        <v>1</v>
      </c>
      <c r="H1759">
        <v>0</v>
      </c>
      <c r="I1759">
        <f>3*Merge7[[#This Row],[PRCount_W1]]+Merge7[[#This Row],[IssueCount_W1]]+Merge7[[#This Row],[CommitCount_W1]]</f>
        <v>0</v>
      </c>
      <c r="J1759">
        <f>3*Merge7[[#This Row],[PRCountW2]]+Merge7[[#This Row],[IssueCountW2]]+Merge7[[#This Row],[CommitCountW2]]</f>
        <v>1</v>
      </c>
      <c r="K175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59">
        <f>SUM(Merge7[[#This Row],[PRCount_W1]:[CommitCount_W1]])</f>
        <v>0</v>
      </c>
      <c r="M1759">
        <f>SUM(Merge7[[#This Row],[PRCountW2]:[CommitCountW2]])</f>
        <v>1</v>
      </c>
    </row>
    <row r="1760" spans="1:13" x14ac:dyDescent="0.35">
      <c r="A1760" t="s">
        <v>3545</v>
      </c>
      <c r="F1760">
        <v>1</v>
      </c>
      <c r="H1760">
        <v>0</v>
      </c>
      <c r="I1760">
        <f>3*Merge7[[#This Row],[PRCount_W1]]+Merge7[[#This Row],[IssueCount_W1]]+Merge7[[#This Row],[CommitCount_W1]]</f>
        <v>0</v>
      </c>
      <c r="J1760">
        <f>3*Merge7[[#This Row],[PRCountW2]]+Merge7[[#This Row],[IssueCountW2]]+Merge7[[#This Row],[CommitCountW2]]</f>
        <v>1</v>
      </c>
      <c r="K176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60">
        <f>SUM(Merge7[[#This Row],[PRCount_W1]:[CommitCount_W1]])</f>
        <v>0</v>
      </c>
      <c r="M1760">
        <f>SUM(Merge7[[#This Row],[PRCountW2]:[CommitCountW2]])</f>
        <v>1</v>
      </c>
    </row>
    <row r="1761" spans="1:13" x14ac:dyDescent="0.35">
      <c r="A1761" t="s">
        <v>3546</v>
      </c>
      <c r="F1761">
        <v>1</v>
      </c>
      <c r="H1761">
        <v>0</v>
      </c>
      <c r="I1761">
        <f>3*Merge7[[#This Row],[PRCount_W1]]+Merge7[[#This Row],[IssueCount_W1]]+Merge7[[#This Row],[CommitCount_W1]]</f>
        <v>0</v>
      </c>
      <c r="J1761">
        <f>3*Merge7[[#This Row],[PRCountW2]]+Merge7[[#This Row],[IssueCountW2]]+Merge7[[#This Row],[CommitCountW2]]</f>
        <v>1</v>
      </c>
      <c r="K176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61">
        <f>SUM(Merge7[[#This Row],[PRCount_W1]:[CommitCount_W1]])</f>
        <v>0</v>
      </c>
      <c r="M1761">
        <f>SUM(Merge7[[#This Row],[PRCountW2]:[CommitCountW2]])</f>
        <v>1</v>
      </c>
    </row>
    <row r="1762" spans="1:13" x14ac:dyDescent="0.35">
      <c r="A1762" t="s">
        <v>3547</v>
      </c>
      <c r="F1762">
        <v>1</v>
      </c>
      <c r="H1762">
        <v>0</v>
      </c>
      <c r="I1762">
        <f>3*Merge7[[#This Row],[PRCount_W1]]+Merge7[[#This Row],[IssueCount_W1]]+Merge7[[#This Row],[CommitCount_W1]]</f>
        <v>0</v>
      </c>
      <c r="J1762">
        <f>3*Merge7[[#This Row],[PRCountW2]]+Merge7[[#This Row],[IssueCountW2]]+Merge7[[#This Row],[CommitCountW2]]</f>
        <v>1</v>
      </c>
      <c r="K176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62">
        <f>SUM(Merge7[[#This Row],[PRCount_W1]:[CommitCount_W1]])</f>
        <v>0</v>
      </c>
      <c r="M1762">
        <f>SUM(Merge7[[#This Row],[PRCountW2]:[CommitCountW2]])</f>
        <v>1</v>
      </c>
    </row>
    <row r="1763" spans="1:13" x14ac:dyDescent="0.35">
      <c r="A1763" t="s">
        <v>3548</v>
      </c>
      <c r="F1763">
        <v>1</v>
      </c>
      <c r="H1763">
        <v>0</v>
      </c>
      <c r="I1763">
        <f>3*Merge7[[#This Row],[PRCount_W1]]+Merge7[[#This Row],[IssueCount_W1]]+Merge7[[#This Row],[CommitCount_W1]]</f>
        <v>0</v>
      </c>
      <c r="J1763">
        <f>3*Merge7[[#This Row],[PRCountW2]]+Merge7[[#This Row],[IssueCountW2]]+Merge7[[#This Row],[CommitCountW2]]</f>
        <v>1</v>
      </c>
      <c r="K176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63">
        <f>SUM(Merge7[[#This Row],[PRCount_W1]:[CommitCount_W1]])</f>
        <v>0</v>
      </c>
      <c r="M1763">
        <f>SUM(Merge7[[#This Row],[PRCountW2]:[CommitCountW2]])</f>
        <v>1</v>
      </c>
    </row>
    <row r="1764" spans="1:13" x14ac:dyDescent="0.35">
      <c r="A1764" t="s">
        <v>3549</v>
      </c>
      <c r="F1764">
        <v>1</v>
      </c>
      <c r="H1764">
        <v>0</v>
      </c>
      <c r="I1764">
        <f>3*Merge7[[#This Row],[PRCount_W1]]+Merge7[[#This Row],[IssueCount_W1]]+Merge7[[#This Row],[CommitCount_W1]]</f>
        <v>0</v>
      </c>
      <c r="J1764">
        <f>3*Merge7[[#This Row],[PRCountW2]]+Merge7[[#This Row],[IssueCountW2]]+Merge7[[#This Row],[CommitCountW2]]</f>
        <v>1</v>
      </c>
      <c r="K176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64">
        <f>SUM(Merge7[[#This Row],[PRCount_W1]:[CommitCount_W1]])</f>
        <v>0</v>
      </c>
      <c r="M1764">
        <f>SUM(Merge7[[#This Row],[PRCountW2]:[CommitCountW2]])</f>
        <v>1</v>
      </c>
    </row>
    <row r="1765" spans="1:13" x14ac:dyDescent="0.35">
      <c r="A1765" t="s">
        <v>3550</v>
      </c>
      <c r="F1765">
        <v>1</v>
      </c>
      <c r="H1765">
        <v>0</v>
      </c>
      <c r="I1765">
        <f>3*Merge7[[#This Row],[PRCount_W1]]+Merge7[[#This Row],[IssueCount_W1]]+Merge7[[#This Row],[CommitCount_W1]]</f>
        <v>0</v>
      </c>
      <c r="J1765">
        <f>3*Merge7[[#This Row],[PRCountW2]]+Merge7[[#This Row],[IssueCountW2]]+Merge7[[#This Row],[CommitCountW2]]</f>
        <v>1</v>
      </c>
      <c r="K176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65">
        <f>SUM(Merge7[[#This Row],[PRCount_W1]:[CommitCount_W1]])</f>
        <v>0</v>
      </c>
      <c r="M1765">
        <f>SUM(Merge7[[#This Row],[PRCountW2]:[CommitCountW2]])</f>
        <v>1</v>
      </c>
    </row>
    <row r="1766" spans="1:13" x14ac:dyDescent="0.35">
      <c r="A1766" t="s">
        <v>3551</v>
      </c>
      <c r="F1766">
        <v>1</v>
      </c>
      <c r="H1766">
        <v>1</v>
      </c>
      <c r="I1766">
        <f>3*Merge7[[#This Row],[PRCount_W1]]+Merge7[[#This Row],[IssueCount_W1]]+Merge7[[#This Row],[CommitCount_W1]]</f>
        <v>0</v>
      </c>
      <c r="J1766">
        <f>3*Merge7[[#This Row],[PRCountW2]]+Merge7[[#This Row],[IssueCountW2]]+Merge7[[#This Row],[CommitCountW2]]</f>
        <v>1</v>
      </c>
      <c r="K176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1766">
        <f>SUM(Merge7[[#This Row],[PRCount_W1]:[CommitCount_W1]])</f>
        <v>0</v>
      </c>
      <c r="M1766">
        <f>SUM(Merge7[[#This Row],[PRCountW2]:[CommitCountW2]])</f>
        <v>1</v>
      </c>
    </row>
    <row r="1767" spans="1:13" x14ac:dyDescent="0.35">
      <c r="A1767" t="s">
        <v>3552</v>
      </c>
      <c r="F1767">
        <v>1</v>
      </c>
      <c r="H1767">
        <v>0</v>
      </c>
      <c r="I1767">
        <f>3*Merge7[[#This Row],[PRCount_W1]]+Merge7[[#This Row],[IssueCount_W1]]+Merge7[[#This Row],[CommitCount_W1]]</f>
        <v>0</v>
      </c>
      <c r="J1767">
        <f>3*Merge7[[#This Row],[PRCountW2]]+Merge7[[#This Row],[IssueCountW2]]+Merge7[[#This Row],[CommitCountW2]]</f>
        <v>1</v>
      </c>
      <c r="K176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67">
        <f>SUM(Merge7[[#This Row],[PRCount_W1]:[CommitCount_W1]])</f>
        <v>0</v>
      </c>
      <c r="M1767">
        <f>SUM(Merge7[[#This Row],[PRCountW2]:[CommitCountW2]])</f>
        <v>1</v>
      </c>
    </row>
    <row r="1768" spans="1:13" x14ac:dyDescent="0.35">
      <c r="A1768" t="s">
        <v>3553</v>
      </c>
      <c r="F1768">
        <v>1</v>
      </c>
      <c r="H1768">
        <v>1</v>
      </c>
      <c r="I1768">
        <f>3*Merge7[[#This Row],[PRCount_W1]]+Merge7[[#This Row],[IssueCount_W1]]+Merge7[[#This Row],[CommitCount_W1]]</f>
        <v>0</v>
      </c>
      <c r="J1768">
        <f>3*Merge7[[#This Row],[PRCountW2]]+Merge7[[#This Row],[IssueCountW2]]+Merge7[[#This Row],[CommitCountW2]]</f>
        <v>1</v>
      </c>
      <c r="K176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1768">
        <f>SUM(Merge7[[#This Row],[PRCount_W1]:[CommitCount_W1]])</f>
        <v>0</v>
      </c>
      <c r="M1768">
        <f>SUM(Merge7[[#This Row],[PRCountW2]:[CommitCountW2]])</f>
        <v>1</v>
      </c>
    </row>
    <row r="1769" spans="1:13" x14ac:dyDescent="0.35">
      <c r="A1769" t="s">
        <v>3554</v>
      </c>
      <c r="F1769">
        <v>1</v>
      </c>
      <c r="H1769">
        <v>0</v>
      </c>
      <c r="I1769">
        <f>3*Merge7[[#This Row],[PRCount_W1]]+Merge7[[#This Row],[IssueCount_W1]]+Merge7[[#This Row],[CommitCount_W1]]</f>
        <v>0</v>
      </c>
      <c r="J1769">
        <f>3*Merge7[[#This Row],[PRCountW2]]+Merge7[[#This Row],[IssueCountW2]]+Merge7[[#This Row],[CommitCountW2]]</f>
        <v>1</v>
      </c>
      <c r="K176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69">
        <f>SUM(Merge7[[#This Row],[PRCount_W1]:[CommitCount_W1]])</f>
        <v>0</v>
      </c>
      <c r="M1769">
        <f>SUM(Merge7[[#This Row],[PRCountW2]:[CommitCountW2]])</f>
        <v>1</v>
      </c>
    </row>
    <row r="1770" spans="1:13" x14ac:dyDescent="0.35">
      <c r="A1770" t="s">
        <v>3555</v>
      </c>
      <c r="F1770">
        <v>1</v>
      </c>
      <c r="H1770">
        <v>0</v>
      </c>
      <c r="I1770">
        <f>3*Merge7[[#This Row],[PRCount_W1]]+Merge7[[#This Row],[IssueCount_W1]]+Merge7[[#This Row],[CommitCount_W1]]</f>
        <v>0</v>
      </c>
      <c r="J1770">
        <f>3*Merge7[[#This Row],[PRCountW2]]+Merge7[[#This Row],[IssueCountW2]]+Merge7[[#This Row],[CommitCountW2]]</f>
        <v>1</v>
      </c>
      <c r="K177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70">
        <f>SUM(Merge7[[#This Row],[PRCount_W1]:[CommitCount_W1]])</f>
        <v>0</v>
      </c>
      <c r="M1770">
        <f>SUM(Merge7[[#This Row],[PRCountW2]:[CommitCountW2]])</f>
        <v>1</v>
      </c>
    </row>
    <row r="1771" spans="1:13" x14ac:dyDescent="0.35">
      <c r="A1771" t="s">
        <v>3556</v>
      </c>
      <c r="F1771">
        <v>1</v>
      </c>
      <c r="H1771">
        <v>0</v>
      </c>
      <c r="I1771">
        <f>3*Merge7[[#This Row],[PRCount_W1]]+Merge7[[#This Row],[IssueCount_W1]]+Merge7[[#This Row],[CommitCount_W1]]</f>
        <v>0</v>
      </c>
      <c r="J1771">
        <f>3*Merge7[[#This Row],[PRCountW2]]+Merge7[[#This Row],[IssueCountW2]]+Merge7[[#This Row],[CommitCountW2]]</f>
        <v>1</v>
      </c>
      <c r="K177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71">
        <f>SUM(Merge7[[#This Row],[PRCount_W1]:[CommitCount_W1]])</f>
        <v>0</v>
      </c>
      <c r="M1771">
        <f>SUM(Merge7[[#This Row],[PRCountW2]:[CommitCountW2]])</f>
        <v>1</v>
      </c>
    </row>
    <row r="1772" spans="1:13" x14ac:dyDescent="0.35">
      <c r="A1772" t="s">
        <v>3557</v>
      </c>
      <c r="F1772">
        <v>1</v>
      </c>
      <c r="H1772">
        <v>0</v>
      </c>
      <c r="I1772">
        <f>3*Merge7[[#This Row],[PRCount_W1]]+Merge7[[#This Row],[IssueCount_W1]]+Merge7[[#This Row],[CommitCount_W1]]</f>
        <v>0</v>
      </c>
      <c r="J1772">
        <f>3*Merge7[[#This Row],[PRCountW2]]+Merge7[[#This Row],[IssueCountW2]]+Merge7[[#This Row],[CommitCountW2]]</f>
        <v>1</v>
      </c>
      <c r="K177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72">
        <f>SUM(Merge7[[#This Row],[PRCount_W1]:[CommitCount_W1]])</f>
        <v>0</v>
      </c>
      <c r="M1772">
        <f>SUM(Merge7[[#This Row],[PRCountW2]:[CommitCountW2]])</f>
        <v>1</v>
      </c>
    </row>
    <row r="1773" spans="1:13" x14ac:dyDescent="0.35">
      <c r="A1773" t="s">
        <v>3558</v>
      </c>
      <c r="F1773">
        <v>1</v>
      </c>
      <c r="H1773">
        <v>0</v>
      </c>
      <c r="I1773">
        <f>3*Merge7[[#This Row],[PRCount_W1]]+Merge7[[#This Row],[IssueCount_W1]]+Merge7[[#This Row],[CommitCount_W1]]</f>
        <v>0</v>
      </c>
      <c r="J1773">
        <f>3*Merge7[[#This Row],[PRCountW2]]+Merge7[[#This Row],[IssueCountW2]]+Merge7[[#This Row],[CommitCountW2]]</f>
        <v>1</v>
      </c>
      <c r="K177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73">
        <f>SUM(Merge7[[#This Row],[PRCount_W1]:[CommitCount_W1]])</f>
        <v>0</v>
      </c>
      <c r="M1773">
        <f>SUM(Merge7[[#This Row],[PRCountW2]:[CommitCountW2]])</f>
        <v>1</v>
      </c>
    </row>
    <row r="1774" spans="1:13" x14ac:dyDescent="0.35">
      <c r="A1774" t="s">
        <v>3559</v>
      </c>
      <c r="F1774">
        <v>1</v>
      </c>
      <c r="H1774">
        <v>0</v>
      </c>
      <c r="I1774">
        <f>3*Merge7[[#This Row],[PRCount_W1]]+Merge7[[#This Row],[IssueCount_W1]]+Merge7[[#This Row],[CommitCount_W1]]</f>
        <v>0</v>
      </c>
      <c r="J1774">
        <f>3*Merge7[[#This Row],[PRCountW2]]+Merge7[[#This Row],[IssueCountW2]]+Merge7[[#This Row],[CommitCountW2]]</f>
        <v>1</v>
      </c>
      <c r="K177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74">
        <f>SUM(Merge7[[#This Row],[PRCount_W1]:[CommitCount_W1]])</f>
        <v>0</v>
      </c>
      <c r="M1774">
        <f>SUM(Merge7[[#This Row],[PRCountW2]:[CommitCountW2]])</f>
        <v>1</v>
      </c>
    </row>
    <row r="1775" spans="1:13" x14ac:dyDescent="0.35">
      <c r="A1775" t="s">
        <v>3560</v>
      </c>
      <c r="F1775">
        <v>1</v>
      </c>
      <c r="H1775">
        <v>0</v>
      </c>
      <c r="I1775">
        <f>3*Merge7[[#This Row],[PRCount_W1]]+Merge7[[#This Row],[IssueCount_W1]]+Merge7[[#This Row],[CommitCount_W1]]</f>
        <v>0</v>
      </c>
      <c r="J1775">
        <f>3*Merge7[[#This Row],[PRCountW2]]+Merge7[[#This Row],[IssueCountW2]]+Merge7[[#This Row],[CommitCountW2]]</f>
        <v>1</v>
      </c>
      <c r="K177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75">
        <f>SUM(Merge7[[#This Row],[PRCount_W1]:[CommitCount_W1]])</f>
        <v>0</v>
      </c>
      <c r="M1775">
        <f>SUM(Merge7[[#This Row],[PRCountW2]:[CommitCountW2]])</f>
        <v>1</v>
      </c>
    </row>
    <row r="1776" spans="1:13" x14ac:dyDescent="0.35">
      <c r="A1776" t="s">
        <v>3561</v>
      </c>
      <c r="F1776">
        <v>1</v>
      </c>
      <c r="H1776">
        <v>0</v>
      </c>
      <c r="I1776">
        <f>3*Merge7[[#This Row],[PRCount_W1]]+Merge7[[#This Row],[IssueCount_W1]]+Merge7[[#This Row],[CommitCount_W1]]</f>
        <v>0</v>
      </c>
      <c r="J1776">
        <f>3*Merge7[[#This Row],[PRCountW2]]+Merge7[[#This Row],[IssueCountW2]]+Merge7[[#This Row],[CommitCountW2]]</f>
        <v>1</v>
      </c>
      <c r="K177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76">
        <f>SUM(Merge7[[#This Row],[PRCount_W1]:[CommitCount_W1]])</f>
        <v>0</v>
      </c>
      <c r="M1776">
        <f>SUM(Merge7[[#This Row],[PRCountW2]:[CommitCountW2]])</f>
        <v>1</v>
      </c>
    </row>
    <row r="1777" spans="1:13" x14ac:dyDescent="0.35">
      <c r="A1777" t="s">
        <v>3562</v>
      </c>
      <c r="F1777">
        <v>1</v>
      </c>
      <c r="H1777">
        <v>0</v>
      </c>
      <c r="I1777">
        <f>3*Merge7[[#This Row],[PRCount_W1]]+Merge7[[#This Row],[IssueCount_W1]]+Merge7[[#This Row],[CommitCount_W1]]</f>
        <v>0</v>
      </c>
      <c r="J1777">
        <f>3*Merge7[[#This Row],[PRCountW2]]+Merge7[[#This Row],[IssueCountW2]]+Merge7[[#This Row],[CommitCountW2]]</f>
        <v>1</v>
      </c>
      <c r="K177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77">
        <f>SUM(Merge7[[#This Row],[PRCount_W1]:[CommitCount_W1]])</f>
        <v>0</v>
      </c>
      <c r="M1777">
        <f>SUM(Merge7[[#This Row],[PRCountW2]:[CommitCountW2]])</f>
        <v>1</v>
      </c>
    </row>
    <row r="1778" spans="1:13" x14ac:dyDescent="0.35">
      <c r="A1778" t="s">
        <v>3563</v>
      </c>
      <c r="F1778">
        <v>1</v>
      </c>
      <c r="H1778">
        <v>0</v>
      </c>
      <c r="I1778">
        <f>3*Merge7[[#This Row],[PRCount_W1]]+Merge7[[#This Row],[IssueCount_W1]]+Merge7[[#This Row],[CommitCount_W1]]</f>
        <v>0</v>
      </c>
      <c r="J1778">
        <f>3*Merge7[[#This Row],[PRCountW2]]+Merge7[[#This Row],[IssueCountW2]]+Merge7[[#This Row],[CommitCountW2]]</f>
        <v>1</v>
      </c>
      <c r="K177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78">
        <f>SUM(Merge7[[#This Row],[PRCount_W1]:[CommitCount_W1]])</f>
        <v>0</v>
      </c>
      <c r="M1778">
        <f>SUM(Merge7[[#This Row],[PRCountW2]:[CommitCountW2]])</f>
        <v>1</v>
      </c>
    </row>
    <row r="1779" spans="1:13" x14ac:dyDescent="0.35">
      <c r="A1779" t="s">
        <v>3564</v>
      </c>
      <c r="F1779">
        <v>1</v>
      </c>
      <c r="H1779">
        <v>0</v>
      </c>
      <c r="I1779">
        <f>3*Merge7[[#This Row],[PRCount_W1]]+Merge7[[#This Row],[IssueCount_W1]]+Merge7[[#This Row],[CommitCount_W1]]</f>
        <v>0</v>
      </c>
      <c r="J1779">
        <f>3*Merge7[[#This Row],[PRCountW2]]+Merge7[[#This Row],[IssueCountW2]]+Merge7[[#This Row],[CommitCountW2]]</f>
        <v>1</v>
      </c>
      <c r="K177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79">
        <f>SUM(Merge7[[#This Row],[PRCount_W1]:[CommitCount_W1]])</f>
        <v>0</v>
      </c>
      <c r="M1779">
        <f>SUM(Merge7[[#This Row],[PRCountW2]:[CommitCountW2]])</f>
        <v>1</v>
      </c>
    </row>
    <row r="1780" spans="1:13" x14ac:dyDescent="0.35">
      <c r="A1780" t="s">
        <v>3565</v>
      </c>
      <c r="F1780">
        <v>1</v>
      </c>
      <c r="H1780">
        <v>0</v>
      </c>
      <c r="I1780">
        <f>3*Merge7[[#This Row],[PRCount_W1]]+Merge7[[#This Row],[IssueCount_W1]]+Merge7[[#This Row],[CommitCount_W1]]</f>
        <v>0</v>
      </c>
      <c r="J1780">
        <f>3*Merge7[[#This Row],[PRCountW2]]+Merge7[[#This Row],[IssueCountW2]]+Merge7[[#This Row],[CommitCountW2]]</f>
        <v>1</v>
      </c>
      <c r="K178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80">
        <f>SUM(Merge7[[#This Row],[PRCount_W1]:[CommitCount_W1]])</f>
        <v>0</v>
      </c>
      <c r="M1780">
        <f>SUM(Merge7[[#This Row],[PRCountW2]:[CommitCountW2]])</f>
        <v>1</v>
      </c>
    </row>
    <row r="1781" spans="1:13" x14ac:dyDescent="0.35">
      <c r="A1781" t="s">
        <v>3566</v>
      </c>
      <c r="F1781">
        <v>1</v>
      </c>
      <c r="H1781">
        <v>0</v>
      </c>
      <c r="I1781">
        <f>3*Merge7[[#This Row],[PRCount_W1]]+Merge7[[#This Row],[IssueCount_W1]]+Merge7[[#This Row],[CommitCount_W1]]</f>
        <v>0</v>
      </c>
      <c r="J1781">
        <f>3*Merge7[[#This Row],[PRCountW2]]+Merge7[[#This Row],[IssueCountW2]]+Merge7[[#This Row],[CommitCountW2]]</f>
        <v>1</v>
      </c>
      <c r="K178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81">
        <f>SUM(Merge7[[#This Row],[PRCount_W1]:[CommitCount_W1]])</f>
        <v>0</v>
      </c>
      <c r="M1781">
        <f>SUM(Merge7[[#This Row],[PRCountW2]:[CommitCountW2]])</f>
        <v>1</v>
      </c>
    </row>
    <row r="1782" spans="1:13" x14ac:dyDescent="0.35">
      <c r="A1782" t="s">
        <v>3567</v>
      </c>
      <c r="F1782">
        <v>1</v>
      </c>
      <c r="H1782">
        <v>0</v>
      </c>
      <c r="I1782">
        <f>3*Merge7[[#This Row],[PRCount_W1]]+Merge7[[#This Row],[IssueCount_W1]]+Merge7[[#This Row],[CommitCount_W1]]</f>
        <v>0</v>
      </c>
      <c r="J1782">
        <f>3*Merge7[[#This Row],[PRCountW2]]+Merge7[[#This Row],[IssueCountW2]]+Merge7[[#This Row],[CommitCountW2]]</f>
        <v>1</v>
      </c>
      <c r="K178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82">
        <f>SUM(Merge7[[#This Row],[PRCount_W1]:[CommitCount_W1]])</f>
        <v>0</v>
      </c>
      <c r="M1782">
        <f>SUM(Merge7[[#This Row],[PRCountW2]:[CommitCountW2]])</f>
        <v>1</v>
      </c>
    </row>
    <row r="1783" spans="1:13" x14ac:dyDescent="0.35">
      <c r="A1783" t="s">
        <v>3568</v>
      </c>
      <c r="F1783">
        <v>1</v>
      </c>
      <c r="H1783">
        <v>0</v>
      </c>
      <c r="I1783">
        <f>3*Merge7[[#This Row],[PRCount_W1]]+Merge7[[#This Row],[IssueCount_W1]]+Merge7[[#This Row],[CommitCount_W1]]</f>
        <v>0</v>
      </c>
      <c r="J1783">
        <f>3*Merge7[[#This Row],[PRCountW2]]+Merge7[[#This Row],[IssueCountW2]]+Merge7[[#This Row],[CommitCountW2]]</f>
        <v>1</v>
      </c>
      <c r="K178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83">
        <f>SUM(Merge7[[#This Row],[PRCount_W1]:[CommitCount_W1]])</f>
        <v>0</v>
      </c>
      <c r="M1783">
        <f>SUM(Merge7[[#This Row],[PRCountW2]:[CommitCountW2]])</f>
        <v>1</v>
      </c>
    </row>
    <row r="1784" spans="1:13" x14ac:dyDescent="0.35">
      <c r="A1784" t="s">
        <v>3569</v>
      </c>
      <c r="F1784">
        <v>1</v>
      </c>
      <c r="H1784">
        <v>0</v>
      </c>
      <c r="I1784">
        <f>3*Merge7[[#This Row],[PRCount_W1]]+Merge7[[#This Row],[IssueCount_W1]]+Merge7[[#This Row],[CommitCount_W1]]</f>
        <v>0</v>
      </c>
      <c r="J1784">
        <f>3*Merge7[[#This Row],[PRCountW2]]+Merge7[[#This Row],[IssueCountW2]]+Merge7[[#This Row],[CommitCountW2]]</f>
        <v>1</v>
      </c>
      <c r="K178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84">
        <f>SUM(Merge7[[#This Row],[PRCount_W1]:[CommitCount_W1]])</f>
        <v>0</v>
      </c>
      <c r="M1784">
        <f>SUM(Merge7[[#This Row],[PRCountW2]:[CommitCountW2]])</f>
        <v>1</v>
      </c>
    </row>
    <row r="1785" spans="1:13" x14ac:dyDescent="0.35">
      <c r="A1785" t="s">
        <v>3570</v>
      </c>
      <c r="F1785">
        <v>1</v>
      </c>
      <c r="H1785">
        <v>0</v>
      </c>
      <c r="I1785">
        <f>3*Merge7[[#This Row],[PRCount_W1]]+Merge7[[#This Row],[IssueCount_W1]]+Merge7[[#This Row],[CommitCount_W1]]</f>
        <v>0</v>
      </c>
      <c r="J1785">
        <f>3*Merge7[[#This Row],[PRCountW2]]+Merge7[[#This Row],[IssueCountW2]]+Merge7[[#This Row],[CommitCountW2]]</f>
        <v>1</v>
      </c>
      <c r="K178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85">
        <f>SUM(Merge7[[#This Row],[PRCount_W1]:[CommitCount_W1]])</f>
        <v>0</v>
      </c>
      <c r="M1785">
        <f>SUM(Merge7[[#This Row],[PRCountW2]:[CommitCountW2]])</f>
        <v>1</v>
      </c>
    </row>
    <row r="1786" spans="1:13" x14ac:dyDescent="0.35">
      <c r="A1786" t="s">
        <v>3571</v>
      </c>
      <c r="F1786">
        <v>1</v>
      </c>
      <c r="H1786">
        <v>0</v>
      </c>
      <c r="I1786">
        <f>3*Merge7[[#This Row],[PRCount_W1]]+Merge7[[#This Row],[IssueCount_W1]]+Merge7[[#This Row],[CommitCount_W1]]</f>
        <v>0</v>
      </c>
      <c r="J1786">
        <f>3*Merge7[[#This Row],[PRCountW2]]+Merge7[[#This Row],[IssueCountW2]]+Merge7[[#This Row],[CommitCountW2]]</f>
        <v>1</v>
      </c>
      <c r="K178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86">
        <f>SUM(Merge7[[#This Row],[PRCount_W1]:[CommitCount_W1]])</f>
        <v>0</v>
      </c>
      <c r="M1786">
        <f>SUM(Merge7[[#This Row],[PRCountW2]:[CommitCountW2]])</f>
        <v>1</v>
      </c>
    </row>
    <row r="1787" spans="1:13" x14ac:dyDescent="0.35">
      <c r="A1787" t="s">
        <v>3572</v>
      </c>
      <c r="F1787">
        <v>1</v>
      </c>
      <c r="H1787">
        <v>0</v>
      </c>
      <c r="I1787">
        <f>3*Merge7[[#This Row],[PRCount_W1]]+Merge7[[#This Row],[IssueCount_W1]]+Merge7[[#This Row],[CommitCount_W1]]</f>
        <v>0</v>
      </c>
      <c r="J1787">
        <f>3*Merge7[[#This Row],[PRCountW2]]+Merge7[[#This Row],[IssueCountW2]]+Merge7[[#This Row],[CommitCountW2]]</f>
        <v>1</v>
      </c>
      <c r="K178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87">
        <f>SUM(Merge7[[#This Row],[PRCount_W1]:[CommitCount_W1]])</f>
        <v>0</v>
      </c>
      <c r="M1787">
        <f>SUM(Merge7[[#This Row],[PRCountW2]:[CommitCountW2]])</f>
        <v>1</v>
      </c>
    </row>
    <row r="1788" spans="1:13" x14ac:dyDescent="0.35">
      <c r="A1788" t="s">
        <v>3573</v>
      </c>
      <c r="F1788">
        <v>1</v>
      </c>
      <c r="H1788">
        <v>0</v>
      </c>
      <c r="I1788">
        <f>3*Merge7[[#This Row],[PRCount_W1]]+Merge7[[#This Row],[IssueCount_W1]]+Merge7[[#This Row],[CommitCount_W1]]</f>
        <v>0</v>
      </c>
      <c r="J1788">
        <f>3*Merge7[[#This Row],[PRCountW2]]+Merge7[[#This Row],[IssueCountW2]]+Merge7[[#This Row],[CommitCountW2]]</f>
        <v>1</v>
      </c>
      <c r="K178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88">
        <f>SUM(Merge7[[#This Row],[PRCount_W1]:[CommitCount_W1]])</f>
        <v>0</v>
      </c>
      <c r="M1788">
        <f>SUM(Merge7[[#This Row],[PRCountW2]:[CommitCountW2]])</f>
        <v>1</v>
      </c>
    </row>
    <row r="1789" spans="1:13" x14ac:dyDescent="0.35">
      <c r="A1789" t="s">
        <v>3574</v>
      </c>
      <c r="F1789">
        <v>1</v>
      </c>
      <c r="H1789">
        <v>0</v>
      </c>
      <c r="I1789">
        <f>3*Merge7[[#This Row],[PRCount_W1]]+Merge7[[#This Row],[IssueCount_W1]]+Merge7[[#This Row],[CommitCount_W1]]</f>
        <v>0</v>
      </c>
      <c r="J1789">
        <f>3*Merge7[[#This Row],[PRCountW2]]+Merge7[[#This Row],[IssueCountW2]]+Merge7[[#This Row],[CommitCountW2]]</f>
        <v>1</v>
      </c>
      <c r="K178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89">
        <f>SUM(Merge7[[#This Row],[PRCount_W1]:[CommitCount_W1]])</f>
        <v>0</v>
      </c>
      <c r="M1789">
        <f>SUM(Merge7[[#This Row],[PRCountW2]:[CommitCountW2]])</f>
        <v>1</v>
      </c>
    </row>
    <row r="1790" spans="1:13" x14ac:dyDescent="0.35">
      <c r="A1790" t="s">
        <v>3575</v>
      </c>
      <c r="F1790">
        <v>1</v>
      </c>
      <c r="H1790">
        <v>0</v>
      </c>
      <c r="I1790">
        <f>3*Merge7[[#This Row],[PRCount_W1]]+Merge7[[#This Row],[IssueCount_W1]]+Merge7[[#This Row],[CommitCount_W1]]</f>
        <v>0</v>
      </c>
      <c r="J1790">
        <f>3*Merge7[[#This Row],[PRCountW2]]+Merge7[[#This Row],[IssueCountW2]]+Merge7[[#This Row],[CommitCountW2]]</f>
        <v>1</v>
      </c>
      <c r="K179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90">
        <f>SUM(Merge7[[#This Row],[PRCount_W1]:[CommitCount_W1]])</f>
        <v>0</v>
      </c>
      <c r="M1790">
        <f>SUM(Merge7[[#This Row],[PRCountW2]:[CommitCountW2]])</f>
        <v>1</v>
      </c>
    </row>
    <row r="1791" spans="1:13" x14ac:dyDescent="0.35">
      <c r="A1791" t="s">
        <v>3576</v>
      </c>
      <c r="F1791">
        <v>1</v>
      </c>
      <c r="H1791">
        <v>0</v>
      </c>
      <c r="I1791">
        <f>3*Merge7[[#This Row],[PRCount_W1]]+Merge7[[#This Row],[IssueCount_W1]]+Merge7[[#This Row],[CommitCount_W1]]</f>
        <v>0</v>
      </c>
      <c r="J1791">
        <f>3*Merge7[[#This Row],[PRCountW2]]+Merge7[[#This Row],[IssueCountW2]]+Merge7[[#This Row],[CommitCountW2]]</f>
        <v>1</v>
      </c>
      <c r="K179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91">
        <f>SUM(Merge7[[#This Row],[PRCount_W1]:[CommitCount_W1]])</f>
        <v>0</v>
      </c>
      <c r="M1791">
        <f>SUM(Merge7[[#This Row],[PRCountW2]:[CommitCountW2]])</f>
        <v>1</v>
      </c>
    </row>
    <row r="1792" spans="1:13" x14ac:dyDescent="0.35">
      <c r="A1792" t="s">
        <v>3577</v>
      </c>
      <c r="F1792">
        <v>1</v>
      </c>
      <c r="H1792">
        <v>0</v>
      </c>
      <c r="I1792">
        <f>3*Merge7[[#This Row],[PRCount_W1]]+Merge7[[#This Row],[IssueCount_W1]]+Merge7[[#This Row],[CommitCount_W1]]</f>
        <v>0</v>
      </c>
      <c r="J1792">
        <f>3*Merge7[[#This Row],[PRCountW2]]+Merge7[[#This Row],[IssueCountW2]]+Merge7[[#This Row],[CommitCountW2]]</f>
        <v>1</v>
      </c>
      <c r="K179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92">
        <f>SUM(Merge7[[#This Row],[PRCount_W1]:[CommitCount_W1]])</f>
        <v>0</v>
      </c>
      <c r="M1792">
        <f>SUM(Merge7[[#This Row],[PRCountW2]:[CommitCountW2]])</f>
        <v>1</v>
      </c>
    </row>
    <row r="1793" spans="1:13" x14ac:dyDescent="0.35">
      <c r="A1793" t="s">
        <v>3578</v>
      </c>
      <c r="F1793">
        <v>1</v>
      </c>
      <c r="H1793">
        <v>0</v>
      </c>
      <c r="I1793">
        <f>3*Merge7[[#This Row],[PRCount_W1]]+Merge7[[#This Row],[IssueCount_W1]]+Merge7[[#This Row],[CommitCount_W1]]</f>
        <v>0</v>
      </c>
      <c r="J1793">
        <f>3*Merge7[[#This Row],[PRCountW2]]+Merge7[[#This Row],[IssueCountW2]]+Merge7[[#This Row],[CommitCountW2]]</f>
        <v>1</v>
      </c>
      <c r="K179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93">
        <f>SUM(Merge7[[#This Row],[PRCount_W1]:[CommitCount_W1]])</f>
        <v>0</v>
      </c>
      <c r="M1793">
        <f>SUM(Merge7[[#This Row],[PRCountW2]:[CommitCountW2]])</f>
        <v>1</v>
      </c>
    </row>
    <row r="1794" spans="1:13" x14ac:dyDescent="0.35">
      <c r="A1794" t="s">
        <v>3579</v>
      </c>
      <c r="F1794">
        <v>1</v>
      </c>
      <c r="H1794">
        <v>0</v>
      </c>
      <c r="I1794">
        <f>3*Merge7[[#This Row],[PRCount_W1]]+Merge7[[#This Row],[IssueCount_W1]]+Merge7[[#This Row],[CommitCount_W1]]</f>
        <v>0</v>
      </c>
      <c r="J1794">
        <f>3*Merge7[[#This Row],[PRCountW2]]+Merge7[[#This Row],[IssueCountW2]]+Merge7[[#This Row],[CommitCountW2]]</f>
        <v>1</v>
      </c>
      <c r="K179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94">
        <f>SUM(Merge7[[#This Row],[PRCount_W1]:[CommitCount_W1]])</f>
        <v>0</v>
      </c>
      <c r="M1794">
        <f>SUM(Merge7[[#This Row],[PRCountW2]:[CommitCountW2]])</f>
        <v>1</v>
      </c>
    </row>
    <row r="1795" spans="1:13" x14ac:dyDescent="0.35">
      <c r="A1795" t="s">
        <v>3580</v>
      </c>
      <c r="F1795">
        <v>1</v>
      </c>
      <c r="H1795">
        <v>0</v>
      </c>
      <c r="I1795">
        <f>3*Merge7[[#This Row],[PRCount_W1]]+Merge7[[#This Row],[IssueCount_W1]]+Merge7[[#This Row],[CommitCount_W1]]</f>
        <v>0</v>
      </c>
      <c r="J1795">
        <f>3*Merge7[[#This Row],[PRCountW2]]+Merge7[[#This Row],[IssueCountW2]]+Merge7[[#This Row],[CommitCountW2]]</f>
        <v>1</v>
      </c>
      <c r="K179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95">
        <f>SUM(Merge7[[#This Row],[PRCount_W1]:[CommitCount_W1]])</f>
        <v>0</v>
      </c>
      <c r="M1795">
        <f>SUM(Merge7[[#This Row],[PRCountW2]:[CommitCountW2]])</f>
        <v>1</v>
      </c>
    </row>
    <row r="1796" spans="1:13" x14ac:dyDescent="0.35">
      <c r="A1796" t="s">
        <v>3581</v>
      </c>
      <c r="F1796">
        <v>1</v>
      </c>
      <c r="H1796">
        <v>0</v>
      </c>
      <c r="I1796">
        <f>3*Merge7[[#This Row],[PRCount_W1]]+Merge7[[#This Row],[IssueCount_W1]]+Merge7[[#This Row],[CommitCount_W1]]</f>
        <v>0</v>
      </c>
      <c r="J1796">
        <f>3*Merge7[[#This Row],[PRCountW2]]+Merge7[[#This Row],[IssueCountW2]]+Merge7[[#This Row],[CommitCountW2]]</f>
        <v>1</v>
      </c>
      <c r="K179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96">
        <f>SUM(Merge7[[#This Row],[PRCount_W1]:[CommitCount_W1]])</f>
        <v>0</v>
      </c>
      <c r="M1796">
        <f>SUM(Merge7[[#This Row],[PRCountW2]:[CommitCountW2]])</f>
        <v>1</v>
      </c>
    </row>
    <row r="1797" spans="1:13" x14ac:dyDescent="0.35">
      <c r="A1797" t="s">
        <v>3582</v>
      </c>
      <c r="F1797">
        <v>1</v>
      </c>
      <c r="H1797">
        <v>0</v>
      </c>
      <c r="I1797">
        <f>3*Merge7[[#This Row],[PRCount_W1]]+Merge7[[#This Row],[IssueCount_W1]]+Merge7[[#This Row],[CommitCount_W1]]</f>
        <v>0</v>
      </c>
      <c r="J1797">
        <f>3*Merge7[[#This Row],[PRCountW2]]+Merge7[[#This Row],[IssueCountW2]]+Merge7[[#This Row],[CommitCountW2]]</f>
        <v>1</v>
      </c>
      <c r="K179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97">
        <f>SUM(Merge7[[#This Row],[PRCount_W1]:[CommitCount_W1]])</f>
        <v>0</v>
      </c>
      <c r="M1797">
        <f>SUM(Merge7[[#This Row],[PRCountW2]:[CommitCountW2]])</f>
        <v>1</v>
      </c>
    </row>
    <row r="1798" spans="1:13" x14ac:dyDescent="0.35">
      <c r="A1798" t="s">
        <v>3583</v>
      </c>
      <c r="F1798">
        <v>1</v>
      </c>
      <c r="H1798">
        <v>0</v>
      </c>
      <c r="I1798">
        <f>3*Merge7[[#This Row],[PRCount_W1]]+Merge7[[#This Row],[IssueCount_W1]]+Merge7[[#This Row],[CommitCount_W1]]</f>
        <v>0</v>
      </c>
      <c r="J1798">
        <f>3*Merge7[[#This Row],[PRCountW2]]+Merge7[[#This Row],[IssueCountW2]]+Merge7[[#This Row],[CommitCountW2]]</f>
        <v>1</v>
      </c>
      <c r="K179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98">
        <f>SUM(Merge7[[#This Row],[PRCount_W1]:[CommitCount_W1]])</f>
        <v>0</v>
      </c>
      <c r="M1798">
        <f>SUM(Merge7[[#This Row],[PRCountW2]:[CommitCountW2]])</f>
        <v>1</v>
      </c>
    </row>
    <row r="1799" spans="1:13" x14ac:dyDescent="0.35">
      <c r="A1799" t="s">
        <v>3584</v>
      </c>
      <c r="F1799">
        <v>1</v>
      </c>
      <c r="H1799">
        <v>0</v>
      </c>
      <c r="I1799">
        <f>3*Merge7[[#This Row],[PRCount_W1]]+Merge7[[#This Row],[IssueCount_W1]]+Merge7[[#This Row],[CommitCount_W1]]</f>
        <v>0</v>
      </c>
      <c r="J1799">
        <f>3*Merge7[[#This Row],[PRCountW2]]+Merge7[[#This Row],[IssueCountW2]]+Merge7[[#This Row],[CommitCountW2]]</f>
        <v>1</v>
      </c>
      <c r="K179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799">
        <f>SUM(Merge7[[#This Row],[PRCount_W1]:[CommitCount_W1]])</f>
        <v>0</v>
      </c>
      <c r="M1799">
        <f>SUM(Merge7[[#This Row],[PRCountW2]:[CommitCountW2]])</f>
        <v>1</v>
      </c>
    </row>
    <row r="1800" spans="1:13" x14ac:dyDescent="0.35">
      <c r="A1800" t="s">
        <v>3585</v>
      </c>
      <c r="F1800">
        <v>1</v>
      </c>
      <c r="H1800">
        <v>0</v>
      </c>
      <c r="I1800">
        <f>3*Merge7[[#This Row],[PRCount_W1]]+Merge7[[#This Row],[IssueCount_W1]]+Merge7[[#This Row],[CommitCount_W1]]</f>
        <v>0</v>
      </c>
      <c r="J1800">
        <f>3*Merge7[[#This Row],[PRCountW2]]+Merge7[[#This Row],[IssueCountW2]]+Merge7[[#This Row],[CommitCountW2]]</f>
        <v>1</v>
      </c>
      <c r="K180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00">
        <f>SUM(Merge7[[#This Row],[PRCount_W1]:[CommitCount_W1]])</f>
        <v>0</v>
      </c>
      <c r="M1800">
        <f>SUM(Merge7[[#This Row],[PRCountW2]:[CommitCountW2]])</f>
        <v>1</v>
      </c>
    </row>
    <row r="1801" spans="1:13" x14ac:dyDescent="0.35">
      <c r="A1801" t="s">
        <v>3586</v>
      </c>
      <c r="F1801">
        <v>1</v>
      </c>
      <c r="H1801">
        <v>0</v>
      </c>
      <c r="I1801">
        <f>3*Merge7[[#This Row],[PRCount_W1]]+Merge7[[#This Row],[IssueCount_W1]]+Merge7[[#This Row],[CommitCount_W1]]</f>
        <v>0</v>
      </c>
      <c r="J1801">
        <f>3*Merge7[[#This Row],[PRCountW2]]+Merge7[[#This Row],[IssueCountW2]]+Merge7[[#This Row],[CommitCountW2]]</f>
        <v>1</v>
      </c>
      <c r="K180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01">
        <f>SUM(Merge7[[#This Row],[PRCount_W1]:[CommitCount_W1]])</f>
        <v>0</v>
      </c>
      <c r="M1801">
        <f>SUM(Merge7[[#This Row],[PRCountW2]:[CommitCountW2]])</f>
        <v>1</v>
      </c>
    </row>
    <row r="1802" spans="1:13" x14ac:dyDescent="0.35">
      <c r="A1802" t="s">
        <v>3587</v>
      </c>
      <c r="F1802">
        <v>1</v>
      </c>
      <c r="H1802">
        <v>0</v>
      </c>
      <c r="I1802">
        <f>3*Merge7[[#This Row],[PRCount_W1]]+Merge7[[#This Row],[IssueCount_W1]]+Merge7[[#This Row],[CommitCount_W1]]</f>
        <v>0</v>
      </c>
      <c r="J1802">
        <f>3*Merge7[[#This Row],[PRCountW2]]+Merge7[[#This Row],[IssueCountW2]]+Merge7[[#This Row],[CommitCountW2]]</f>
        <v>1</v>
      </c>
      <c r="K180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02">
        <f>SUM(Merge7[[#This Row],[PRCount_W1]:[CommitCount_W1]])</f>
        <v>0</v>
      </c>
      <c r="M1802">
        <f>SUM(Merge7[[#This Row],[PRCountW2]:[CommitCountW2]])</f>
        <v>1</v>
      </c>
    </row>
    <row r="1803" spans="1:13" x14ac:dyDescent="0.35">
      <c r="A1803" t="s">
        <v>3588</v>
      </c>
      <c r="F1803">
        <v>1</v>
      </c>
      <c r="H1803">
        <v>0</v>
      </c>
      <c r="I1803">
        <f>3*Merge7[[#This Row],[PRCount_W1]]+Merge7[[#This Row],[IssueCount_W1]]+Merge7[[#This Row],[CommitCount_W1]]</f>
        <v>0</v>
      </c>
      <c r="J1803">
        <f>3*Merge7[[#This Row],[PRCountW2]]+Merge7[[#This Row],[IssueCountW2]]+Merge7[[#This Row],[CommitCountW2]]</f>
        <v>1</v>
      </c>
      <c r="K180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03">
        <f>SUM(Merge7[[#This Row],[PRCount_W1]:[CommitCount_W1]])</f>
        <v>0</v>
      </c>
      <c r="M1803">
        <f>SUM(Merge7[[#This Row],[PRCountW2]:[CommitCountW2]])</f>
        <v>1</v>
      </c>
    </row>
    <row r="1804" spans="1:13" x14ac:dyDescent="0.35">
      <c r="A1804" t="s">
        <v>3589</v>
      </c>
      <c r="F1804">
        <v>1</v>
      </c>
      <c r="H1804">
        <v>0</v>
      </c>
      <c r="I1804">
        <f>3*Merge7[[#This Row],[PRCount_W1]]+Merge7[[#This Row],[IssueCount_W1]]+Merge7[[#This Row],[CommitCount_W1]]</f>
        <v>0</v>
      </c>
      <c r="J1804">
        <f>3*Merge7[[#This Row],[PRCountW2]]+Merge7[[#This Row],[IssueCountW2]]+Merge7[[#This Row],[CommitCountW2]]</f>
        <v>1</v>
      </c>
      <c r="K180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04">
        <f>SUM(Merge7[[#This Row],[PRCount_W1]:[CommitCount_W1]])</f>
        <v>0</v>
      </c>
      <c r="M1804">
        <f>SUM(Merge7[[#This Row],[PRCountW2]:[CommitCountW2]])</f>
        <v>1</v>
      </c>
    </row>
    <row r="1805" spans="1:13" x14ac:dyDescent="0.35">
      <c r="A1805" t="s">
        <v>3590</v>
      </c>
      <c r="F1805">
        <v>1</v>
      </c>
      <c r="H1805">
        <v>0</v>
      </c>
      <c r="I1805">
        <f>3*Merge7[[#This Row],[PRCount_W1]]+Merge7[[#This Row],[IssueCount_W1]]+Merge7[[#This Row],[CommitCount_W1]]</f>
        <v>0</v>
      </c>
      <c r="J1805">
        <f>3*Merge7[[#This Row],[PRCountW2]]+Merge7[[#This Row],[IssueCountW2]]+Merge7[[#This Row],[CommitCountW2]]</f>
        <v>1</v>
      </c>
      <c r="K180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05">
        <f>SUM(Merge7[[#This Row],[PRCount_W1]:[CommitCount_W1]])</f>
        <v>0</v>
      </c>
      <c r="M1805">
        <f>SUM(Merge7[[#This Row],[PRCountW2]:[CommitCountW2]])</f>
        <v>1</v>
      </c>
    </row>
    <row r="1806" spans="1:13" x14ac:dyDescent="0.35">
      <c r="A1806" t="s">
        <v>3591</v>
      </c>
      <c r="F1806">
        <v>1</v>
      </c>
      <c r="H1806">
        <v>2</v>
      </c>
      <c r="I1806">
        <f>3*Merge7[[#This Row],[PRCount_W1]]+Merge7[[#This Row],[IssueCount_W1]]+Merge7[[#This Row],[CommitCount_W1]]</f>
        <v>0</v>
      </c>
      <c r="J1806">
        <f>3*Merge7[[#This Row],[PRCountW2]]+Merge7[[#This Row],[IssueCountW2]]+Merge7[[#This Row],[CommitCountW2]]</f>
        <v>1</v>
      </c>
      <c r="K180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Unknown</v>
      </c>
      <c r="L1806">
        <f>SUM(Merge7[[#This Row],[PRCount_W1]:[CommitCount_W1]])</f>
        <v>0</v>
      </c>
      <c r="M1806">
        <f>SUM(Merge7[[#This Row],[PRCountW2]:[CommitCountW2]])</f>
        <v>1</v>
      </c>
    </row>
    <row r="1807" spans="1:13" x14ac:dyDescent="0.35">
      <c r="A1807" t="s">
        <v>3592</v>
      </c>
      <c r="F1807">
        <v>1</v>
      </c>
      <c r="H1807">
        <v>0</v>
      </c>
      <c r="I1807">
        <f>3*Merge7[[#This Row],[PRCount_W1]]+Merge7[[#This Row],[IssueCount_W1]]+Merge7[[#This Row],[CommitCount_W1]]</f>
        <v>0</v>
      </c>
      <c r="J1807">
        <f>3*Merge7[[#This Row],[PRCountW2]]+Merge7[[#This Row],[IssueCountW2]]+Merge7[[#This Row],[CommitCountW2]]</f>
        <v>1</v>
      </c>
      <c r="K180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07">
        <f>SUM(Merge7[[#This Row],[PRCount_W1]:[CommitCount_W1]])</f>
        <v>0</v>
      </c>
      <c r="M1807">
        <f>SUM(Merge7[[#This Row],[PRCountW2]:[CommitCountW2]])</f>
        <v>1</v>
      </c>
    </row>
    <row r="1808" spans="1:13" x14ac:dyDescent="0.35">
      <c r="A1808" t="s">
        <v>3593</v>
      </c>
      <c r="F1808">
        <v>1</v>
      </c>
      <c r="H1808">
        <v>0</v>
      </c>
      <c r="I1808">
        <f>3*Merge7[[#This Row],[PRCount_W1]]+Merge7[[#This Row],[IssueCount_W1]]+Merge7[[#This Row],[CommitCount_W1]]</f>
        <v>0</v>
      </c>
      <c r="J1808">
        <f>3*Merge7[[#This Row],[PRCountW2]]+Merge7[[#This Row],[IssueCountW2]]+Merge7[[#This Row],[CommitCountW2]]</f>
        <v>1</v>
      </c>
      <c r="K180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08">
        <f>SUM(Merge7[[#This Row],[PRCount_W1]:[CommitCount_W1]])</f>
        <v>0</v>
      </c>
      <c r="M1808">
        <f>SUM(Merge7[[#This Row],[PRCountW2]:[CommitCountW2]])</f>
        <v>1</v>
      </c>
    </row>
    <row r="1809" spans="1:13" x14ac:dyDescent="0.35">
      <c r="A1809" t="s">
        <v>3594</v>
      </c>
      <c r="F1809">
        <v>1</v>
      </c>
      <c r="H1809">
        <v>0</v>
      </c>
      <c r="I1809">
        <f>3*Merge7[[#This Row],[PRCount_W1]]+Merge7[[#This Row],[IssueCount_W1]]+Merge7[[#This Row],[CommitCount_W1]]</f>
        <v>0</v>
      </c>
      <c r="J1809">
        <f>3*Merge7[[#This Row],[PRCountW2]]+Merge7[[#This Row],[IssueCountW2]]+Merge7[[#This Row],[CommitCountW2]]</f>
        <v>1</v>
      </c>
      <c r="K180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09">
        <f>SUM(Merge7[[#This Row],[PRCount_W1]:[CommitCount_W1]])</f>
        <v>0</v>
      </c>
      <c r="M1809">
        <f>SUM(Merge7[[#This Row],[PRCountW2]:[CommitCountW2]])</f>
        <v>1</v>
      </c>
    </row>
    <row r="1810" spans="1:13" x14ac:dyDescent="0.35">
      <c r="A1810" t="s">
        <v>3595</v>
      </c>
      <c r="F1810">
        <v>1</v>
      </c>
      <c r="H1810">
        <v>0</v>
      </c>
      <c r="I1810">
        <f>3*Merge7[[#This Row],[PRCount_W1]]+Merge7[[#This Row],[IssueCount_W1]]+Merge7[[#This Row],[CommitCount_W1]]</f>
        <v>0</v>
      </c>
      <c r="J1810">
        <f>3*Merge7[[#This Row],[PRCountW2]]+Merge7[[#This Row],[IssueCountW2]]+Merge7[[#This Row],[CommitCountW2]]</f>
        <v>1</v>
      </c>
      <c r="K181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10">
        <f>SUM(Merge7[[#This Row],[PRCount_W1]:[CommitCount_W1]])</f>
        <v>0</v>
      </c>
      <c r="M1810">
        <f>SUM(Merge7[[#This Row],[PRCountW2]:[CommitCountW2]])</f>
        <v>1</v>
      </c>
    </row>
    <row r="1811" spans="1:13" x14ac:dyDescent="0.35">
      <c r="A1811" t="s">
        <v>3596</v>
      </c>
      <c r="F1811">
        <v>1</v>
      </c>
      <c r="H1811">
        <v>0</v>
      </c>
      <c r="I1811">
        <f>3*Merge7[[#This Row],[PRCount_W1]]+Merge7[[#This Row],[IssueCount_W1]]+Merge7[[#This Row],[CommitCount_W1]]</f>
        <v>0</v>
      </c>
      <c r="J1811">
        <f>3*Merge7[[#This Row],[PRCountW2]]+Merge7[[#This Row],[IssueCountW2]]+Merge7[[#This Row],[CommitCountW2]]</f>
        <v>1</v>
      </c>
      <c r="K181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11">
        <f>SUM(Merge7[[#This Row],[PRCount_W1]:[CommitCount_W1]])</f>
        <v>0</v>
      </c>
      <c r="M1811">
        <f>SUM(Merge7[[#This Row],[PRCountW2]:[CommitCountW2]])</f>
        <v>1</v>
      </c>
    </row>
    <row r="1812" spans="1:13" x14ac:dyDescent="0.35">
      <c r="A1812" t="s">
        <v>3597</v>
      </c>
      <c r="F1812">
        <v>1</v>
      </c>
      <c r="H1812">
        <v>0</v>
      </c>
      <c r="I1812">
        <f>3*Merge7[[#This Row],[PRCount_W1]]+Merge7[[#This Row],[IssueCount_W1]]+Merge7[[#This Row],[CommitCount_W1]]</f>
        <v>0</v>
      </c>
      <c r="J1812">
        <f>3*Merge7[[#This Row],[PRCountW2]]+Merge7[[#This Row],[IssueCountW2]]+Merge7[[#This Row],[CommitCountW2]]</f>
        <v>1</v>
      </c>
      <c r="K181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12">
        <f>SUM(Merge7[[#This Row],[PRCount_W1]:[CommitCount_W1]])</f>
        <v>0</v>
      </c>
      <c r="M1812">
        <f>SUM(Merge7[[#This Row],[PRCountW2]:[CommitCountW2]])</f>
        <v>1</v>
      </c>
    </row>
    <row r="1813" spans="1:13" x14ac:dyDescent="0.35">
      <c r="A1813" t="s">
        <v>3598</v>
      </c>
      <c r="F1813">
        <v>1</v>
      </c>
      <c r="H1813">
        <v>0</v>
      </c>
      <c r="I1813">
        <f>3*Merge7[[#This Row],[PRCount_W1]]+Merge7[[#This Row],[IssueCount_W1]]+Merge7[[#This Row],[CommitCount_W1]]</f>
        <v>0</v>
      </c>
      <c r="J1813">
        <f>3*Merge7[[#This Row],[PRCountW2]]+Merge7[[#This Row],[IssueCountW2]]+Merge7[[#This Row],[CommitCountW2]]</f>
        <v>1</v>
      </c>
      <c r="K181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13">
        <f>SUM(Merge7[[#This Row],[PRCount_W1]:[CommitCount_W1]])</f>
        <v>0</v>
      </c>
      <c r="M1813">
        <f>SUM(Merge7[[#This Row],[PRCountW2]:[CommitCountW2]])</f>
        <v>1</v>
      </c>
    </row>
    <row r="1814" spans="1:13" x14ac:dyDescent="0.35">
      <c r="A1814" t="s">
        <v>3599</v>
      </c>
      <c r="F1814">
        <v>1</v>
      </c>
      <c r="H1814">
        <v>0</v>
      </c>
      <c r="I1814">
        <f>3*Merge7[[#This Row],[PRCount_W1]]+Merge7[[#This Row],[IssueCount_W1]]+Merge7[[#This Row],[CommitCount_W1]]</f>
        <v>0</v>
      </c>
      <c r="J1814">
        <f>3*Merge7[[#This Row],[PRCountW2]]+Merge7[[#This Row],[IssueCountW2]]+Merge7[[#This Row],[CommitCountW2]]</f>
        <v>1</v>
      </c>
      <c r="K181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14">
        <f>SUM(Merge7[[#This Row],[PRCount_W1]:[CommitCount_W1]])</f>
        <v>0</v>
      </c>
      <c r="M1814">
        <f>SUM(Merge7[[#This Row],[PRCountW2]:[CommitCountW2]])</f>
        <v>1</v>
      </c>
    </row>
    <row r="1815" spans="1:13" x14ac:dyDescent="0.35">
      <c r="A1815" t="s">
        <v>3600</v>
      </c>
      <c r="F1815">
        <v>1</v>
      </c>
      <c r="H1815">
        <v>0</v>
      </c>
      <c r="I1815">
        <f>3*Merge7[[#This Row],[PRCount_W1]]+Merge7[[#This Row],[IssueCount_W1]]+Merge7[[#This Row],[CommitCount_W1]]</f>
        <v>0</v>
      </c>
      <c r="J1815">
        <f>3*Merge7[[#This Row],[PRCountW2]]+Merge7[[#This Row],[IssueCountW2]]+Merge7[[#This Row],[CommitCountW2]]</f>
        <v>1</v>
      </c>
      <c r="K181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15">
        <f>SUM(Merge7[[#This Row],[PRCount_W1]:[CommitCount_W1]])</f>
        <v>0</v>
      </c>
      <c r="M1815">
        <f>SUM(Merge7[[#This Row],[PRCountW2]:[CommitCountW2]])</f>
        <v>1</v>
      </c>
    </row>
    <row r="1816" spans="1:13" x14ac:dyDescent="0.35">
      <c r="A1816" t="s">
        <v>3601</v>
      </c>
      <c r="F1816">
        <v>1</v>
      </c>
      <c r="H1816">
        <v>0</v>
      </c>
      <c r="I1816">
        <f>3*Merge7[[#This Row],[PRCount_W1]]+Merge7[[#This Row],[IssueCount_W1]]+Merge7[[#This Row],[CommitCount_W1]]</f>
        <v>0</v>
      </c>
      <c r="J1816">
        <f>3*Merge7[[#This Row],[PRCountW2]]+Merge7[[#This Row],[IssueCountW2]]+Merge7[[#This Row],[CommitCountW2]]</f>
        <v>1</v>
      </c>
      <c r="K181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16">
        <f>SUM(Merge7[[#This Row],[PRCount_W1]:[CommitCount_W1]])</f>
        <v>0</v>
      </c>
      <c r="M1816">
        <f>SUM(Merge7[[#This Row],[PRCountW2]:[CommitCountW2]])</f>
        <v>1</v>
      </c>
    </row>
    <row r="1817" spans="1:13" x14ac:dyDescent="0.35">
      <c r="A1817" t="s">
        <v>3602</v>
      </c>
      <c r="F1817">
        <v>1</v>
      </c>
      <c r="H1817">
        <v>0</v>
      </c>
      <c r="I1817">
        <f>3*Merge7[[#This Row],[PRCount_W1]]+Merge7[[#This Row],[IssueCount_W1]]+Merge7[[#This Row],[CommitCount_W1]]</f>
        <v>0</v>
      </c>
      <c r="J1817">
        <f>3*Merge7[[#This Row],[PRCountW2]]+Merge7[[#This Row],[IssueCountW2]]+Merge7[[#This Row],[CommitCountW2]]</f>
        <v>1</v>
      </c>
      <c r="K181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17">
        <f>SUM(Merge7[[#This Row],[PRCount_W1]:[CommitCount_W1]])</f>
        <v>0</v>
      </c>
      <c r="M1817">
        <f>SUM(Merge7[[#This Row],[PRCountW2]:[CommitCountW2]])</f>
        <v>1</v>
      </c>
    </row>
    <row r="1818" spans="1:13" x14ac:dyDescent="0.35">
      <c r="A1818" t="s">
        <v>3603</v>
      </c>
      <c r="F1818">
        <v>1</v>
      </c>
      <c r="H1818">
        <v>0</v>
      </c>
      <c r="I1818">
        <f>3*Merge7[[#This Row],[PRCount_W1]]+Merge7[[#This Row],[IssueCount_W1]]+Merge7[[#This Row],[CommitCount_W1]]</f>
        <v>0</v>
      </c>
      <c r="J1818">
        <f>3*Merge7[[#This Row],[PRCountW2]]+Merge7[[#This Row],[IssueCountW2]]+Merge7[[#This Row],[CommitCountW2]]</f>
        <v>1</v>
      </c>
      <c r="K181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18">
        <f>SUM(Merge7[[#This Row],[PRCount_W1]:[CommitCount_W1]])</f>
        <v>0</v>
      </c>
      <c r="M1818">
        <f>SUM(Merge7[[#This Row],[PRCountW2]:[CommitCountW2]])</f>
        <v>1</v>
      </c>
    </row>
    <row r="1819" spans="1:13" x14ac:dyDescent="0.35">
      <c r="A1819" t="s">
        <v>3604</v>
      </c>
      <c r="F1819">
        <v>1</v>
      </c>
      <c r="H1819">
        <v>0</v>
      </c>
      <c r="I1819">
        <f>3*Merge7[[#This Row],[PRCount_W1]]+Merge7[[#This Row],[IssueCount_W1]]+Merge7[[#This Row],[CommitCount_W1]]</f>
        <v>0</v>
      </c>
      <c r="J1819">
        <f>3*Merge7[[#This Row],[PRCountW2]]+Merge7[[#This Row],[IssueCountW2]]+Merge7[[#This Row],[CommitCountW2]]</f>
        <v>1</v>
      </c>
      <c r="K181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19">
        <f>SUM(Merge7[[#This Row],[PRCount_W1]:[CommitCount_W1]])</f>
        <v>0</v>
      </c>
      <c r="M1819">
        <f>SUM(Merge7[[#This Row],[PRCountW2]:[CommitCountW2]])</f>
        <v>1</v>
      </c>
    </row>
    <row r="1820" spans="1:13" x14ac:dyDescent="0.35">
      <c r="A1820" t="s">
        <v>3605</v>
      </c>
      <c r="F1820">
        <v>1</v>
      </c>
      <c r="H1820">
        <v>0</v>
      </c>
      <c r="I1820">
        <f>3*Merge7[[#This Row],[PRCount_W1]]+Merge7[[#This Row],[IssueCount_W1]]+Merge7[[#This Row],[CommitCount_W1]]</f>
        <v>0</v>
      </c>
      <c r="J1820">
        <f>3*Merge7[[#This Row],[PRCountW2]]+Merge7[[#This Row],[IssueCountW2]]+Merge7[[#This Row],[CommitCountW2]]</f>
        <v>1</v>
      </c>
      <c r="K182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20">
        <f>SUM(Merge7[[#This Row],[PRCount_W1]:[CommitCount_W1]])</f>
        <v>0</v>
      </c>
      <c r="M1820">
        <f>SUM(Merge7[[#This Row],[PRCountW2]:[CommitCountW2]])</f>
        <v>1</v>
      </c>
    </row>
    <row r="1821" spans="1:13" x14ac:dyDescent="0.35">
      <c r="A1821" t="s">
        <v>3606</v>
      </c>
      <c r="F1821">
        <v>1</v>
      </c>
      <c r="H1821">
        <v>0</v>
      </c>
      <c r="I1821">
        <f>3*Merge7[[#This Row],[PRCount_W1]]+Merge7[[#This Row],[IssueCount_W1]]+Merge7[[#This Row],[CommitCount_W1]]</f>
        <v>0</v>
      </c>
      <c r="J1821">
        <f>3*Merge7[[#This Row],[PRCountW2]]+Merge7[[#This Row],[IssueCountW2]]+Merge7[[#This Row],[CommitCountW2]]</f>
        <v>1</v>
      </c>
      <c r="K182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21">
        <f>SUM(Merge7[[#This Row],[PRCount_W1]:[CommitCount_W1]])</f>
        <v>0</v>
      </c>
      <c r="M1821">
        <f>SUM(Merge7[[#This Row],[PRCountW2]:[CommitCountW2]])</f>
        <v>1</v>
      </c>
    </row>
    <row r="1822" spans="1:13" x14ac:dyDescent="0.35">
      <c r="A1822" t="s">
        <v>3607</v>
      </c>
      <c r="F1822">
        <v>1</v>
      </c>
      <c r="H1822">
        <v>0</v>
      </c>
      <c r="I1822">
        <f>3*Merge7[[#This Row],[PRCount_W1]]+Merge7[[#This Row],[IssueCount_W1]]+Merge7[[#This Row],[CommitCount_W1]]</f>
        <v>0</v>
      </c>
      <c r="J1822">
        <f>3*Merge7[[#This Row],[PRCountW2]]+Merge7[[#This Row],[IssueCountW2]]+Merge7[[#This Row],[CommitCountW2]]</f>
        <v>1</v>
      </c>
      <c r="K182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22">
        <f>SUM(Merge7[[#This Row],[PRCount_W1]:[CommitCount_W1]])</f>
        <v>0</v>
      </c>
      <c r="M1822">
        <f>SUM(Merge7[[#This Row],[PRCountW2]:[CommitCountW2]])</f>
        <v>1</v>
      </c>
    </row>
    <row r="1823" spans="1:13" x14ac:dyDescent="0.35">
      <c r="A1823" t="s">
        <v>3608</v>
      </c>
      <c r="F1823">
        <v>1</v>
      </c>
      <c r="H1823">
        <v>0</v>
      </c>
      <c r="I1823">
        <f>3*Merge7[[#This Row],[PRCount_W1]]+Merge7[[#This Row],[IssueCount_W1]]+Merge7[[#This Row],[CommitCount_W1]]</f>
        <v>0</v>
      </c>
      <c r="J1823">
        <f>3*Merge7[[#This Row],[PRCountW2]]+Merge7[[#This Row],[IssueCountW2]]+Merge7[[#This Row],[CommitCountW2]]</f>
        <v>1</v>
      </c>
      <c r="K182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23">
        <f>SUM(Merge7[[#This Row],[PRCount_W1]:[CommitCount_W1]])</f>
        <v>0</v>
      </c>
      <c r="M1823">
        <f>SUM(Merge7[[#This Row],[PRCountW2]:[CommitCountW2]])</f>
        <v>1</v>
      </c>
    </row>
    <row r="1824" spans="1:13" x14ac:dyDescent="0.35">
      <c r="A1824" t="s">
        <v>3609</v>
      </c>
      <c r="F1824">
        <v>1</v>
      </c>
      <c r="H1824">
        <v>0</v>
      </c>
      <c r="I1824">
        <f>3*Merge7[[#This Row],[PRCount_W1]]+Merge7[[#This Row],[IssueCount_W1]]+Merge7[[#This Row],[CommitCount_W1]]</f>
        <v>0</v>
      </c>
      <c r="J1824">
        <f>3*Merge7[[#This Row],[PRCountW2]]+Merge7[[#This Row],[IssueCountW2]]+Merge7[[#This Row],[CommitCountW2]]</f>
        <v>1</v>
      </c>
      <c r="K182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24">
        <f>SUM(Merge7[[#This Row],[PRCount_W1]:[CommitCount_W1]])</f>
        <v>0</v>
      </c>
      <c r="M1824">
        <f>SUM(Merge7[[#This Row],[PRCountW2]:[CommitCountW2]])</f>
        <v>1</v>
      </c>
    </row>
    <row r="1825" spans="1:13" x14ac:dyDescent="0.35">
      <c r="A1825" t="s">
        <v>3610</v>
      </c>
      <c r="F1825">
        <v>1</v>
      </c>
      <c r="H1825">
        <v>0</v>
      </c>
      <c r="I1825">
        <f>3*Merge7[[#This Row],[PRCount_W1]]+Merge7[[#This Row],[IssueCount_W1]]+Merge7[[#This Row],[CommitCount_W1]]</f>
        <v>0</v>
      </c>
      <c r="J1825">
        <f>3*Merge7[[#This Row],[PRCountW2]]+Merge7[[#This Row],[IssueCountW2]]+Merge7[[#This Row],[CommitCountW2]]</f>
        <v>1</v>
      </c>
      <c r="K182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25">
        <f>SUM(Merge7[[#This Row],[PRCount_W1]:[CommitCount_W1]])</f>
        <v>0</v>
      </c>
      <c r="M1825">
        <f>SUM(Merge7[[#This Row],[PRCountW2]:[CommitCountW2]])</f>
        <v>1</v>
      </c>
    </row>
    <row r="1826" spans="1:13" x14ac:dyDescent="0.35">
      <c r="A1826" t="s">
        <v>3611</v>
      </c>
      <c r="F1826">
        <v>1</v>
      </c>
      <c r="H1826">
        <v>0</v>
      </c>
      <c r="I1826">
        <f>3*Merge7[[#This Row],[PRCount_W1]]+Merge7[[#This Row],[IssueCount_W1]]+Merge7[[#This Row],[CommitCount_W1]]</f>
        <v>0</v>
      </c>
      <c r="J1826">
        <f>3*Merge7[[#This Row],[PRCountW2]]+Merge7[[#This Row],[IssueCountW2]]+Merge7[[#This Row],[CommitCountW2]]</f>
        <v>1</v>
      </c>
      <c r="K182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26">
        <f>SUM(Merge7[[#This Row],[PRCount_W1]:[CommitCount_W1]])</f>
        <v>0</v>
      </c>
      <c r="M1826">
        <f>SUM(Merge7[[#This Row],[PRCountW2]:[CommitCountW2]])</f>
        <v>1</v>
      </c>
    </row>
    <row r="1827" spans="1:13" x14ac:dyDescent="0.35">
      <c r="A1827" t="s">
        <v>3612</v>
      </c>
      <c r="F1827">
        <v>1</v>
      </c>
      <c r="H1827">
        <v>0</v>
      </c>
      <c r="I1827">
        <f>3*Merge7[[#This Row],[PRCount_W1]]+Merge7[[#This Row],[IssueCount_W1]]+Merge7[[#This Row],[CommitCount_W1]]</f>
        <v>0</v>
      </c>
      <c r="J1827">
        <f>3*Merge7[[#This Row],[PRCountW2]]+Merge7[[#This Row],[IssueCountW2]]+Merge7[[#This Row],[CommitCountW2]]</f>
        <v>1</v>
      </c>
      <c r="K182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27">
        <f>SUM(Merge7[[#This Row],[PRCount_W1]:[CommitCount_W1]])</f>
        <v>0</v>
      </c>
      <c r="M1827">
        <f>SUM(Merge7[[#This Row],[PRCountW2]:[CommitCountW2]])</f>
        <v>1</v>
      </c>
    </row>
    <row r="1828" spans="1:13" x14ac:dyDescent="0.35">
      <c r="A1828" t="s">
        <v>3613</v>
      </c>
      <c r="F1828">
        <v>1</v>
      </c>
      <c r="H1828">
        <v>0</v>
      </c>
      <c r="I1828">
        <f>3*Merge7[[#This Row],[PRCount_W1]]+Merge7[[#This Row],[IssueCount_W1]]+Merge7[[#This Row],[CommitCount_W1]]</f>
        <v>0</v>
      </c>
      <c r="J1828">
        <f>3*Merge7[[#This Row],[PRCountW2]]+Merge7[[#This Row],[IssueCountW2]]+Merge7[[#This Row],[CommitCountW2]]</f>
        <v>1</v>
      </c>
      <c r="K182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28">
        <f>SUM(Merge7[[#This Row],[PRCount_W1]:[CommitCount_W1]])</f>
        <v>0</v>
      </c>
      <c r="M1828">
        <f>SUM(Merge7[[#This Row],[PRCountW2]:[CommitCountW2]])</f>
        <v>1</v>
      </c>
    </row>
    <row r="1829" spans="1:13" x14ac:dyDescent="0.35">
      <c r="A1829" t="s">
        <v>3614</v>
      </c>
      <c r="F1829">
        <v>1</v>
      </c>
      <c r="H1829">
        <v>0</v>
      </c>
      <c r="I1829">
        <f>3*Merge7[[#This Row],[PRCount_W1]]+Merge7[[#This Row],[IssueCount_W1]]+Merge7[[#This Row],[CommitCount_W1]]</f>
        <v>0</v>
      </c>
      <c r="J1829">
        <f>3*Merge7[[#This Row],[PRCountW2]]+Merge7[[#This Row],[IssueCountW2]]+Merge7[[#This Row],[CommitCountW2]]</f>
        <v>1</v>
      </c>
      <c r="K182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29">
        <f>SUM(Merge7[[#This Row],[PRCount_W1]:[CommitCount_W1]])</f>
        <v>0</v>
      </c>
      <c r="M1829">
        <f>SUM(Merge7[[#This Row],[PRCountW2]:[CommitCountW2]])</f>
        <v>1</v>
      </c>
    </row>
    <row r="1830" spans="1:13" x14ac:dyDescent="0.35">
      <c r="A1830" t="s">
        <v>3615</v>
      </c>
      <c r="F1830">
        <v>1</v>
      </c>
      <c r="H1830">
        <v>0</v>
      </c>
      <c r="I1830">
        <f>3*Merge7[[#This Row],[PRCount_W1]]+Merge7[[#This Row],[IssueCount_W1]]+Merge7[[#This Row],[CommitCount_W1]]</f>
        <v>0</v>
      </c>
      <c r="J1830">
        <f>3*Merge7[[#This Row],[PRCountW2]]+Merge7[[#This Row],[IssueCountW2]]+Merge7[[#This Row],[CommitCountW2]]</f>
        <v>1</v>
      </c>
      <c r="K183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30">
        <f>SUM(Merge7[[#This Row],[PRCount_W1]:[CommitCount_W1]])</f>
        <v>0</v>
      </c>
      <c r="M1830">
        <f>SUM(Merge7[[#This Row],[PRCountW2]:[CommitCountW2]])</f>
        <v>1</v>
      </c>
    </row>
    <row r="1831" spans="1:13" x14ac:dyDescent="0.35">
      <c r="A1831" t="s">
        <v>3616</v>
      </c>
      <c r="F1831">
        <v>1</v>
      </c>
      <c r="H1831">
        <v>0</v>
      </c>
      <c r="I1831">
        <f>3*Merge7[[#This Row],[PRCount_W1]]+Merge7[[#This Row],[IssueCount_W1]]+Merge7[[#This Row],[CommitCount_W1]]</f>
        <v>0</v>
      </c>
      <c r="J1831">
        <f>3*Merge7[[#This Row],[PRCountW2]]+Merge7[[#This Row],[IssueCountW2]]+Merge7[[#This Row],[CommitCountW2]]</f>
        <v>1</v>
      </c>
      <c r="K183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31">
        <f>SUM(Merge7[[#This Row],[PRCount_W1]:[CommitCount_W1]])</f>
        <v>0</v>
      </c>
      <c r="M1831">
        <f>SUM(Merge7[[#This Row],[PRCountW2]:[CommitCountW2]])</f>
        <v>1</v>
      </c>
    </row>
    <row r="1832" spans="1:13" x14ac:dyDescent="0.35">
      <c r="A1832" t="s">
        <v>3617</v>
      </c>
      <c r="F1832">
        <v>1</v>
      </c>
      <c r="H1832">
        <v>0</v>
      </c>
      <c r="I1832">
        <f>3*Merge7[[#This Row],[PRCount_W1]]+Merge7[[#This Row],[IssueCount_W1]]+Merge7[[#This Row],[CommitCount_W1]]</f>
        <v>0</v>
      </c>
      <c r="J1832">
        <f>3*Merge7[[#This Row],[PRCountW2]]+Merge7[[#This Row],[IssueCountW2]]+Merge7[[#This Row],[CommitCountW2]]</f>
        <v>1</v>
      </c>
      <c r="K183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32">
        <f>SUM(Merge7[[#This Row],[PRCount_W1]:[CommitCount_W1]])</f>
        <v>0</v>
      </c>
      <c r="M1832">
        <f>SUM(Merge7[[#This Row],[PRCountW2]:[CommitCountW2]])</f>
        <v>1</v>
      </c>
    </row>
    <row r="1833" spans="1:13" x14ac:dyDescent="0.35">
      <c r="A1833" t="s">
        <v>3618</v>
      </c>
      <c r="F1833">
        <v>1</v>
      </c>
      <c r="H1833">
        <v>0</v>
      </c>
      <c r="I1833">
        <f>3*Merge7[[#This Row],[PRCount_W1]]+Merge7[[#This Row],[IssueCount_W1]]+Merge7[[#This Row],[CommitCount_W1]]</f>
        <v>0</v>
      </c>
      <c r="J1833">
        <f>3*Merge7[[#This Row],[PRCountW2]]+Merge7[[#This Row],[IssueCountW2]]+Merge7[[#This Row],[CommitCountW2]]</f>
        <v>1</v>
      </c>
      <c r="K183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33">
        <f>SUM(Merge7[[#This Row],[PRCount_W1]:[CommitCount_W1]])</f>
        <v>0</v>
      </c>
      <c r="M1833">
        <f>SUM(Merge7[[#This Row],[PRCountW2]:[CommitCountW2]])</f>
        <v>1</v>
      </c>
    </row>
    <row r="1834" spans="1:13" x14ac:dyDescent="0.35">
      <c r="A1834" t="s">
        <v>3619</v>
      </c>
      <c r="F1834">
        <v>1</v>
      </c>
      <c r="H1834">
        <v>0</v>
      </c>
      <c r="I1834">
        <f>3*Merge7[[#This Row],[PRCount_W1]]+Merge7[[#This Row],[IssueCount_W1]]+Merge7[[#This Row],[CommitCount_W1]]</f>
        <v>0</v>
      </c>
      <c r="J1834">
        <f>3*Merge7[[#This Row],[PRCountW2]]+Merge7[[#This Row],[IssueCountW2]]+Merge7[[#This Row],[CommitCountW2]]</f>
        <v>1</v>
      </c>
      <c r="K183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34">
        <f>SUM(Merge7[[#This Row],[PRCount_W1]:[CommitCount_W1]])</f>
        <v>0</v>
      </c>
      <c r="M1834">
        <f>SUM(Merge7[[#This Row],[PRCountW2]:[CommitCountW2]])</f>
        <v>1</v>
      </c>
    </row>
    <row r="1835" spans="1:13" x14ac:dyDescent="0.35">
      <c r="A1835" t="s">
        <v>3620</v>
      </c>
      <c r="F1835">
        <v>1</v>
      </c>
      <c r="H1835">
        <v>0</v>
      </c>
      <c r="I1835">
        <f>3*Merge7[[#This Row],[PRCount_W1]]+Merge7[[#This Row],[IssueCount_W1]]+Merge7[[#This Row],[CommitCount_W1]]</f>
        <v>0</v>
      </c>
      <c r="J1835">
        <f>3*Merge7[[#This Row],[PRCountW2]]+Merge7[[#This Row],[IssueCountW2]]+Merge7[[#This Row],[CommitCountW2]]</f>
        <v>1</v>
      </c>
      <c r="K183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35">
        <f>SUM(Merge7[[#This Row],[PRCount_W1]:[CommitCount_W1]])</f>
        <v>0</v>
      </c>
      <c r="M1835">
        <f>SUM(Merge7[[#This Row],[PRCountW2]:[CommitCountW2]])</f>
        <v>1</v>
      </c>
    </row>
    <row r="1836" spans="1:13" x14ac:dyDescent="0.35">
      <c r="A1836" t="s">
        <v>3621</v>
      </c>
      <c r="F1836">
        <v>1</v>
      </c>
      <c r="H1836">
        <v>0</v>
      </c>
      <c r="I1836">
        <f>3*Merge7[[#This Row],[PRCount_W1]]+Merge7[[#This Row],[IssueCount_W1]]+Merge7[[#This Row],[CommitCount_W1]]</f>
        <v>0</v>
      </c>
      <c r="J1836">
        <f>3*Merge7[[#This Row],[PRCountW2]]+Merge7[[#This Row],[IssueCountW2]]+Merge7[[#This Row],[CommitCountW2]]</f>
        <v>1</v>
      </c>
      <c r="K183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36">
        <f>SUM(Merge7[[#This Row],[PRCount_W1]:[CommitCount_W1]])</f>
        <v>0</v>
      </c>
      <c r="M1836">
        <f>SUM(Merge7[[#This Row],[PRCountW2]:[CommitCountW2]])</f>
        <v>1</v>
      </c>
    </row>
    <row r="1837" spans="1:13" x14ac:dyDescent="0.35">
      <c r="A1837" t="s">
        <v>3622</v>
      </c>
      <c r="F1837">
        <v>1</v>
      </c>
      <c r="H1837">
        <v>0</v>
      </c>
      <c r="I1837">
        <f>3*Merge7[[#This Row],[PRCount_W1]]+Merge7[[#This Row],[IssueCount_W1]]+Merge7[[#This Row],[CommitCount_W1]]</f>
        <v>0</v>
      </c>
      <c r="J1837">
        <f>3*Merge7[[#This Row],[PRCountW2]]+Merge7[[#This Row],[IssueCountW2]]+Merge7[[#This Row],[CommitCountW2]]</f>
        <v>1</v>
      </c>
      <c r="K183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37">
        <f>SUM(Merge7[[#This Row],[PRCount_W1]:[CommitCount_W1]])</f>
        <v>0</v>
      </c>
      <c r="M1837">
        <f>SUM(Merge7[[#This Row],[PRCountW2]:[CommitCountW2]])</f>
        <v>1</v>
      </c>
    </row>
    <row r="1838" spans="1:13" x14ac:dyDescent="0.35">
      <c r="A1838" t="s">
        <v>3623</v>
      </c>
      <c r="F1838">
        <v>1</v>
      </c>
      <c r="H1838">
        <v>0</v>
      </c>
      <c r="I1838">
        <f>3*Merge7[[#This Row],[PRCount_W1]]+Merge7[[#This Row],[IssueCount_W1]]+Merge7[[#This Row],[CommitCount_W1]]</f>
        <v>0</v>
      </c>
      <c r="J1838">
        <f>3*Merge7[[#This Row],[PRCountW2]]+Merge7[[#This Row],[IssueCountW2]]+Merge7[[#This Row],[CommitCountW2]]</f>
        <v>1</v>
      </c>
      <c r="K183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38">
        <f>SUM(Merge7[[#This Row],[PRCount_W1]:[CommitCount_W1]])</f>
        <v>0</v>
      </c>
      <c r="M1838">
        <f>SUM(Merge7[[#This Row],[PRCountW2]:[CommitCountW2]])</f>
        <v>1</v>
      </c>
    </row>
    <row r="1839" spans="1:13" x14ac:dyDescent="0.35">
      <c r="A1839" t="s">
        <v>3624</v>
      </c>
      <c r="F1839">
        <v>1</v>
      </c>
      <c r="H1839">
        <v>0</v>
      </c>
      <c r="I1839">
        <f>3*Merge7[[#This Row],[PRCount_W1]]+Merge7[[#This Row],[IssueCount_W1]]+Merge7[[#This Row],[CommitCount_W1]]</f>
        <v>0</v>
      </c>
      <c r="J1839">
        <f>3*Merge7[[#This Row],[PRCountW2]]+Merge7[[#This Row],[IssueCountW2]]+Merge7[[#This Row],[CommitCountW2]]</f>
        <v>1</v>
      </c>
      <c r="K183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39">
        <f>SUM(Merge7[[#This Row],[PRCount_W1]:[CommitCount_W1]])</f>
        <v>0</v>
      </c>
      <c r="M1839">
        <f>SUM(Merge7[[#This Row],[PRCountW2]:[CommitCountW2]])</f>
        <v>1</v>
      </c>
    </row>
    <row r="1840" spans="1:13" x14ac:dyDescent="0.35">
      <c r="A1840" t="s">
        <v>3625</v>
      </c>
      <c r="F1840">
        <v>1</v>
      </c>
      <c r="H1840">
        <v>0</v>
      </c>
      <c r="I1840">
        <f>3*Merge7[[#This Row],[PRCount_W1]]+Merge7[[#This Row],[IssueCount_W1]]+Merge7[[#This Row],[CommitCount_W1]]</f>
        <v>0</v>
      </c>
      <c r="J1840">
        <f>3*Merge7[[#This Row],[PRCountW2]]+Merge7[[#This Row],[IssueCountW2]]+Merge7[[#This Row],[CommitCountW2]]</f>
        <v>1</v>
      </c>
      <c r="K184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40">
        <f>SUM(Merge7[[#This Row],[PRCount_W1]:[CommitCount_W1]])</f>
        <v>0</v>
      </c>
      <c r="M1840">
        <f>SUM(Merge7[[#This Row],[PRCountW2]:[CommitCountW2]])</f>
        <v>1</v>
      </c>
    </row>
    <row r="1841" spans="1:13" x14ac:dyDescent="0.35">
      <c r="A1841" t="s">
        <v>3626</v>
      </c>
      <c r="F1841">
        <v>1</v>
      </c>
      <c r="H1841">
        <v>0</v>
      </c>
      <c r="I1841">
        <f>3*Merge7[[#This Row],[PRCount_W1]]+Merge7[[#This Row],[IssueCount_W1]]+Merge7[[#This Row],[CommitCount_W1]]</f>
        <v>0</v>
      </c>
      <c r="J1841">
        <f>3*Merge7[[#This Row],[PRCountW2]]+Merge7[[#This Row],[IssueCountW2]]+Merge7[[#This Row],[CommitCountW2]]</f>
        <v>1</v>
      </c>
      <c r="K184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41">
        <f>SUM(Merge7[[#This Row],[PRCount_W1]:[CommitCount_W1]])</f>
        <v>0</v>
      </c>
      <c r="M1841">
        <f>SUM(Merge7[[#This Row],[PRCountW2]:[CommitCountW2]])</f>
        <v>1</v>
      </c>
    </row>
    <row r="1842" spans="1:13" x14ac:dyDescent="0.35">
      <c r="A1842" t="s">
        <v>3627</v>
      </c>
      <c r="F1842">
        <v>1</v>
      </c>
      <c r="H1842">
        <v>0</v>
      </c>
      <c r="I1842">
        <f>3*Merge7[[#This Row],[PRCount_W1]]+Merge7[[#This Row],[IssueCount_W1]]+Merge7[[#This Row],[CommitCount_W1]]</f>
        <v>0</v>
      </c>
      <c r="J1842">
        <f>3*Merge7[[#This Row],[PRCountW2]]+Merge7[[#This Row],[IssueCountW2]]+Merge7[[#This Row],[CommitCountW2]]</f>
        <v>1</v>
      </c>
      <c r="K184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42">
        <f>SUM(Merge7[[#This Row],[PRCount_W1]:[CommitCount_W1]])</f>
        <v>0</v>
      </c>
      <c r="M1842">
        <f>SUM(Merge7[[#This Row],[PRCountW2]:[CommitCountW2]])</f>
        <v>1</v>
      </c>
    </row>
    <row r="1843" spans="1:13" x14ac:dyDescent="0.35">
      <c r="A1843" t="s">
        <v>3628</v>
      </c>
      <c r="F1843">
        <v>1</v>
      </c>
      <c r="H1843">
        <v>0</v>
      </c>
      <c r="I1843">
        <f>3*Merge7[[#This Row],[PRCount_W1]]+Merge7[[#This Row],[IssueCount_W1]]+Merge7[[#This Row],[CommitCount_W1]]</f>
        <v>0</v>
      </c>
      <c r="J1843">
        <f>3*Merge7[[#This Row],[PRCountW2]]+Merge7[[#This Row],[IssueCountW2]]+Merge7[[#This Row],[CommitCountW2]]</f>
        <v>1</v>
      </c>
      <c r="K184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43">
        <f>SUM(Merge7[[#This Row],[PRCount_W1]:[CommitCount_W1]])</f>
        <v>0</v>
      </c>
      <c r="M1843">
        <f>SUM(Merge7[[#This Row],[PRCountW2]:[CommitCountW2]])</f>
        <v>1</v>
      </c>
    </row>
    <row r="1844" spans="1:13" x14ac:dyDescent="0.35">
      <c r="A1844" t="s">
        <v>3629</v>
      </c>
      <c r="F1844">
        <v>1</v>
      </c>
      <c r="H1844">
        <v>0</v>
      </c>
      <c r="I1844">
        <f>3*Merge7[[#This Row],[PRCount_W1]]+Merge7[[#This Row],[IssueCount_W1]]+Merge7[[#This Row],[CommitCount_W1]]</f>
        <v>0</v>
      </c>
      <c r="J1844">
        <f>3*Merge7[[#This Row],[PRCountW2]]+Merge7[[#This Row],[IssueCountW2]]+Merge7[[#This Row],[CommitCountW2]]</f>
        <v>1</v>
      </c>
      <c r="K184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44">
        <f>SUM(Merge7[[#This Row],[PRCount_W1]:[CommitCount_W1]])</f>
        <v>0</v>
      </c>
      <c r="M1844">
        <f>SUM(Merge7[[#This Row],[PRCountW2]:[CommitCountW2]])</f>
        <v>1</v>
      </c>
    </row>
    <row r="1845" spans="1:13" x14ac:dyDescent="0.35">
      <c r="A1845" t="s">
        <v>3630</v>
      </c>
      <c r="F1845">
        <v>1</v>
      </c>
      <c r="H1845">
        <v>0</v>
      </c>
      <c r="I1845">
        <f>3*Merge7[[#This Row],[PRCount_W1]]+Merge7[[#This Row],[IssueCount_W1]]+Merge7[[#This Row],[CommitCount_W1]]</f>
        <v>0</v>
      </c>
      <c r="J1845">
        <f>3*Merge7[[#This Row],[PRCountW2]]+Merge7[[#This Row],[IssueCountW2]]+Merge7[[#This Row],[CommitCountW2]]</f>
        <v>1</v>
      </c>
      <c r="K184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45">
        <f>SUM(Merge7[[#This Row],[PRCount_W1]:[CommitCount_W1]])</f>
        <v>0</v>
      </c>
      <c r="M1845">
        <f>SUM(Merge7[[#This Row],[PRCountW2]:[CommitCountW2]])</f>
        <v>1</v>
      </c>
    </row>
    <row r="1846" spans="1:13" x14ac:dyDescent="0.35">
      <c r="A1846" t="s">
        <v>3631</v>
      </c>
      <c r="F1846">
        <v>1</v>
      </c>
      <c r="H1846">
        <v>0</v>
      </c>
      <c r="I1846">
        <f>3*Merge7[[#This Row],[PRCount_W1]]+Merge7[[#This Row],[IssueCount_W1]]+Merge7[[#This Row],[CommitCount_W1]]</f>
        <v>0</v>
      </c>
      <c r="J1846">
        <f>3*Merge7[[#This Row],[PRCountW2]]+Merge7[[#This Row],[IssueCountW2]]+Merge7[[#This Row],[CommitCountW2]]</f>
        <v>1</v>
      </c>
      <c r="K184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46">
        <f>SUM(Merge7[[#This Row],[PRCount_W1]:[CommitCount_W1]])</f>
        <v>0</v>
      </c>
      <c r="M1846">
        <f>SUM(Merge7[[#This Row],[PRCountW2]:[CommitCountW2]])</f>
        <v>1</v>
      </c>
    </row>
    <row r="1847" spans="1:13" x14ac:dyDescent="0.35">
      <c r="A1847" t="s">
        <v>3632</v>
      </c>
      <c r="F1847">
        <v>1</v>
      </c>
      <c r="H1847">
        <v>0</v>
      </c>
      <c r="I1847">
        <f>3*Merge7[[#This Row],[PRCount_W1]]+Merge7[[#This Row],[IssueCount_W1]]+Merge7[[#This Row],[CommitCount_W1]]</f>
        <v>0</v>
      </c>
      <c r="J1847">
        <f>3*Merge7[[#This Row],[PRCountW2]]+Merge7[[#This Row],[IssueCountW2]]+Merge7[[#This Row],[CommitCountW2]]</f>
        <v>1</v>
      </c>
      <c r="K184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47">
        <f>SUM(Merge7[[#This Row],[PRCount_W1]:[CommitCount_W1]])</f>
        <v>0</v>
      </c>
      <c r="M1847">
        <f>SUM(Merge7[[#This Row],[PRCountW2]:[CommitCountW2]])</f>
        <v>1</v>
      </c>
    </row>
    <row r="1848" spans="1:13" x14ac:dyDescent="0.35">
      <c r="A1848" t="s">
        <v>3633</v>
      </c>
      <c r="F1848">
        <v>1</v>
      </c>
      <c r="H1848">
        <v>0</v>
      </c>
      <c r="I1848">
        <f>3*Merge7[[#This Row],[PRCount_W1]]+Merge7[[#This Row],[IssueCount_W1]]+Merge7[[#This Row],[CommitCount_W1]]</f>
        <v>0</v>
      </c>
      <c r="J1848">
        <f>3*Merge7[[#This Row],[PRCountW2]]+Merge7[[#This Row],[IssueCountW2]]+Merge7[[#This Row],[CommitCountW2]]</f>
        <v>1</v>
      </c>
      <c r="K184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48">
        <f>SUM(Merge7[[#This Row],[PRCount_W1]:[CommitCount_W1]])</f>
        <v>0</v>
      </c>
      <c r="M1848">
        <f>SUM(Merge7[[#This Row],[PRCountW2]:[CommitCountW2]])</f>
        <v>1</v>
      </c>
    </row>
    <row r="1849" spans="1:13" x14ac:dyDescent="0.35">
      <c r="A1849" t="s">
        <v>3634</v>
      </c>
      <c r="F1849">
        <v>1</v>
      </c>
      <c r="H1849">
        <v>0</v>
      </c>
      <c r="I1849">
        <f>3*Merge7[[#This Row],[PRCount_W1]]+Merge7[[#This Row],[IssueCount_W1]]+Merge7[[#This Row],[CommitCount_W1]]</f>
        <v>0</v>
      </c>
      <c r="J1849">
        <f>3*Merge7[[#This Row],[PRCountW2]]+Merge7[[#This Row],[IssueCountW2]]+Merge7[[#This Row],[CommitCountW2]]</f>
        <v>1</v>
      </c>
      <c r="K184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49">
        <f>SUM(Merge7[[#This Row],[PRCount_W1]:[CommitCount_W1]])</f>
        <v>0</v>
      </c>
      <c r="M1849">
        <f>SUM(Merge7[[#This Row],[PRCountW2]:[CommitCountW2]])</f>
        <v>1</v>
      </c>
    </row>
    <row r="1850" spans="1:13" x14ac:dyDescent="0.35">
      <c r="A1850" t="s">
        <v>3635</v>
      </c>
      <c r="F1850">
        <v>1</v>
      </c>
      <c r="H1850">
        <v>0</v>
      </c>
      <c r="I1850">
        <f>3*Merge7[[#This Row],[PRCount_W1]]+Merge7[[#This Row],[IssueCount_W1]]+Merge7[[#This Row],[CommitCount_W1]]</f>
        <v>0</v>
      </c>
      <c r="J1850">
        <f>3*Merge7[[#This Row],[PRCountW2]]+Merge7[[#This Row],[IssueCountW2]]+Merge7[[#This Row],[CommitCountW2]]</f>
        <v>1</v>
      </c>
      <c r="K185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50">
        <f>SUM(Merge7[[#This Row],[PRCount_W1]:[CommitCount_W1]])</f>
        <v>0</v>
      </c>
      <c r="M1850">
        <f>SUM(Merge7[[#This Row],[PRCountW2]:[CommitCountW2]])</f>
        <v>1</v>
      </c>
    </row>
    <row r="1851" spans="1:13" x14ac:dyDescent="0.35">
      <c r="A1851" t="s">
        <v>3636</v>
      </c>
      <c r="F1851">
        <v>1</v>
      </c>
      <c r="H1851">
        <v>1</v>
      </c>
      <c r="I1851">
        <f>3*Merge7[[#This Row],[PRCount_W1]]+Merge7[[#This Row],[IssueCount_W1]]+Merge7[[#This Row],[CommitCount_W1]]</f>
        <v>0</v>
      </c>
      <c r="J1851">
        <f>3*Merge7[[#This Row],[PRCountW2]]+Merge7[[#This Row],[IssueCountW2]]+Merge7[[#This Row],[CommitCountW2]]</f>
        <v>1</v>
      </c>
      <c r="K185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1851">
        <f>SUM(Merge7[[#This Row],[PRCount_W1]:[CommitCount_W1]])</f>
        <v>0</v>
      </c>
      <c r="M1851">
        <f>SUM(Merge7[[#This Row],[PRCountW2]:[CommitCountW2]])</f>
        <v>1</v>
      </c>
    </row>
    <row r="1852" spans="1:13" x14ac:dyDescent="0.35">
      <c r="A1852" t="s">
        <v>3637</v>
      </c>
      <c r="F1852">
        <v>1</v>
      </c>
      <c r="H1852">
        <v>0</v>
      </c>
      <c r="I1852">
        <f>3*Merge7[[#This Row],[PRCount_W1]]+Merge7[[#This Row],[IssueCount_W1]]+Merge7[[#This Row],[CommitCount_W1]]</f>
        <v>0</v>
      </c>
      <c r="J1852">
        <f>3*Merge7[[#This Row],[PRCountW2]]+Merge7[[#This Row],[IssueCountW2]]+Merge7[[#This Row],[CommitCountW2]]</f>
        <v>1</v>
      </c>
      <c r="K185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52">
        <f>SUM(Merge7[[#This Row],[PRCount_W1]:[CommitCount_W1]])</f>
        <v>0</v>
      </c>
      <c r="M1852">
        <f>SUM(Merge7[[#This Row],[PRCountW2]:[CommitCountW2]])</f>
        <v>1</v>
      </c>
    </row>
    <row r="1853" spans="1:13" x14ac:dyDescent="0.35">
      <c r="A1853" t="s">
        <v>3638</v>
      </c>
      <c r="F1853">
        <v>1</v>
      </c>
      <c r="H1853">
        <v>0</v>
      </c>
      <c r="I1853">
        <f>3*Merge7[[#This Row],[PRCount_W1]]+Merge7[[#This Row],[IssueCount_W1]]+Merge7[[#This Row],[CommitCount_W1]]</f>
        <v>0</v>
      </c>
      <c r="J1853">
        <f>3*Merge7[[#This Row],[PRCountW2]]+Merge7[[#This Row],[IssueCountW2]]+Merge7[[#This Row],[CommitCountW2]]</f>
        <v>1</v>
      </c>
      <c r="K185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53">
        <f>SUM(Merge7[[#This Row],[PRCount_W1]:[CommitCount_W1]])</f>
        <v>0</v>
      </c>
      <c r="M1853">
        <f>SUM(Merge7[[#This Row],[PRCountW2]:[CommitCountW2]])</f>
        <v>1</v>
      </c>
    </row>
    <row r="1854" spans="1:13" x14ac:dyDescent="0.35">
      <c r="A1854" t="s">
        <v>3639</v>
      </c>
      <c r="F1854">
        <v>1</v>
      </c>
      <c r="H1854">
        <v>0</v>
      </c>
      <c r="I1854">
        <f>3*Merge7[[#This Row],[PRCount_W1]]+Merge7[[#This Row],[IssueCount_W1]]+Merge7[[#This Row],[CommitCount_W1]]</f>
        <v>0</v>
      </c>
      <c r="J1854">
        <f>3*Merge7[[#This Row],[PRCountW2]]+Merge7[[#This Row],[IssueCountW2]]+Merge7[[#This Row],[CommitCountW2]]</f>
        <v>1</v>
      </c>
      <c r="K185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54">
        <f>SUM(Merge7[[#This Row],[PRCount_W1]:[CommitCount_W1]])</f>
        <v>0</v>
      </c>
      <c r="M1854">
        <f>SUM(Merge7[[#This Row],[PRCountW2]:[CommitCountW2]])</f>
        <v>1</v>
      </c>
    </row>
    <row r="1855" spans="1:13" x14ac:dyDescent="0.35">
      <c r="A1855" t="s">
        <v>3640</v>
      </c>
      <c r="F1855">
        <v>1</v>
      </c>
      <c r="H1855">
        <v>0</v>
      </c>
      <c r="I1855">
        <f>3*Merge7[[#This Row],[PRCount_W1]]+Merge7[[#This Row],[IssueCount_W1]]+Merge7[[#This Row],[CommitCount_W1]]</f>
        <v>0</v>
      </c>
      <c r="J1855">
        <f>3*Merge7[[#This Row],[PRCountW2]]+Merge7[[#This Row],[IssueCountW2]]+Merge7[[#This Row],[CommitCountW2]]</f>
        <v>1</v>
      </c>
      <c r="K185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55">
        <f>SUM(Merge7[[#This Row],[PRCount_W1]:[CommitCount_W1]])</f>
        <v>0</v>
      </c>
      <c r="M1855">
        <f>SUM(Merge7[[#This Row],[PRCountW2]:[CommitCountW2]])</f>
        <v>1</v>
      </c>
    </row>
    <row r="1856" spans="1:13" x14ac:dyDescent="0.35">
      <c r="A1856" t="s">
        <v>3641</v>
      </c>
      <c r="F1856">
        <v>1</v>
      </c>
      <c r="H1856">
        <v>0</v>
      </c>
      <c r="I1856">
        <f>3*Merge7[[#This Row],[PRCount_W1]]+Merge7[[#This Row],[IssueCount_W1]]+Merge7[[#This Row],[CommitCount_W1]]</f>
        <v>0</v>
      </c>
      <c r="J1856">
        <f>3*Merge7[[#This Row],[PRCountW2]]+Merge7[[#This Row],[IssueCountW2]]+Merge7[[#This Row],[CommitCountW2]]</f>
        <v>1</v>
      </c>
      <c r="K185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56">
        <f>SUM(Merge7[[#This Row],[PRCount_W1]:[CommitCount_W1]])</f>
        <v>0</v>
      </c>
      <c r="M1856">
        <f>SUM(Merge7[[#This Row],[PRCountW2]:[CommitCountW2]])</f>
        <v>1</v>
      </c>
    </row>
    <row r="1857" spans="1:13" x14ac:dyDescent="0.35">
      <c r="A1857" t="s">
        <v>3642</v>
      </c>
      <c r="F1857">
        <v>1</v>
      </c>
      <c r="H1857">
        <v>0</v>
      </c>
      <c r="I1857">
        <f>3*Merge7[[#This Row],[PRCount_W1]]+Merge7[[#This Row],[IssueCount_W1]]+Merge7[[#This Row],[CommitCount_W1]]</f>
        <v>0</v>
      </c>
      <c r="J1857">
        <f>3*Merge7[[#This Row],[PRCountW2]]+Merge7[[#This Row],[IssueCountW2]]+Merge7[[#This Row],[CommitCountW2]]</f>
        <v>1</v>
      </c>
      <c r="K185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57">
        <f>SUM(Merge7[[#This Row],[PRCount_W1]:[CommitCount_W1]])</f>
        <v>0</v>
      </c>
      <c r="M1857">
        <f>SUM(Merge7[[#This Row],[PRCountW2]:[CommitCountW2]])</f>
        <v>1</v>
      </c>
    </row>
    <row r="1858" spans="1:13" x14ac:dyDescent="0.35">
      <c r="A1858" t="s">
        <v>3643</v>
      </c>
      <c r="F1858">
        <v>1</v>
      </c>
      <c r="H1858">
        <v>2</v>
      </c>
      <c r="I1858">
        <f>3*Merge7[[#This Row],[PRCount_W1]]+Merge7[[#This Row],[IssueCount_W1]]+Merge7[[#This Row],[CommitCount_W1]]</f>
        <v>0</v>
      </c>
      <c r="J1858">
        <f>3*Merge7[[#This Row],[PRCountW2]]+Merge7[[#This Row],[IssueCountW2]]+Merge7[[#This Row],[CommitCountW2]]</f>
        <v>1</v>
      </c>
      <c r="K185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Unknown</v>
      </c>
      <c r="L1858">
        <f>SUM(Merge7[[#This Row],[PRCount_W1]:[CommitCount_W1]])</f>
        <v>0</v>
      </c>
      <c r="M1858">
        <f>SUM(Merge7[[#This Row],[PRCountW2]:[CommitCountW2]])</f>
        <v>1</v>
      </c>
    </row>
    <row r="1859" spans="1:13" x14ac:dyDescent="0.35">
      <c r="A1859" t="s">
        <v>3644</v>
      </c>
      <c r="F1859">
        <v>1</v>
      </c>
      <c r="H1859">
        <v>0</v>
      </c>
      <c r="I1859">
        <f>3*Merge7[[#This Row],[PRCount_W1]]+Merge7[[#This Row],[IssueCount_W1]]+Merge7[[#This Row],[CommitCount_W1]]</f>
        <v>0</v>
      </c>
      <c r="J1859">
        <f>3*Merge7[[#This Row],[PRCountW2]]+Merge7[[#This Row],[IssueCountW2]]+Merge7[[#This Row],[CommitCountW2]]</f>
        <v>1</v>
      </c>
      <c r="K185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59">
        <f>SUM(Merge7[[#This Row],[PRCount_W1]:[CommitCount_W1]])</f>
        <v>0</v>
      </c>
      <c r="M1859">
        <f>SUM(Merge7[[#This Row],[PRCountW2]:[CommitCountW2]])</f>
        <v>1</v>
      </c>
    </row>
    <row r="1860" spans="1:13" x14ac:dyDescent="0.35">
      <c r="A1860" t="s">
        <v>3645</v>
      </c>
      <c r="F1860">
        <v>1</v>
      </c>
      <c r="H1860">
        <v>0</v>
      </c>
      <c r="I1860">
        <f>3*Merge7[[#This Row],[PRCount_W1]]+Merge7[[#This Row],[IssueCount_W1]]+Merge7[[#This Row],[CommitCount_W1]]</f>
        <v>0</v>
      </c>
      <c r="J1860">
        <f>3*Merge7[[#This Row],[PRCountW2]]+Merge7[[#This Row],[IssueCountW2]]+Merge7[[#This Row],[CommitCountW2]]</f>
        <v>1</v>
      </c>
      <c r="K186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60">
        <f>SUM(Merge7[[#This Row],[PRCount_W1]:[CommitCount_W1]])</f>
        <v>0</v>
      </c>
      <c r="M1860">
        <f>SUM(Merge7[[#This Row],[PRCountW2]:[CommitCountW2]])</f>
        <v>1</v>
      </c>
    </row>
    <row r="1861" spans="1:13" x14ac:dyDescent="0.35">
      <c r="A1861" t="s">
        <v>3646</v>
      </c>
      <c r="F1861">
        <v>1</v>
      </c>
      <c r="H1861">
        <v>0</v>
      </c>
      <c r="I1861">
        <f>3*Merge7[[#This Row],[PRCount_W1]]+Merge7[[#This Row],[IssueCount_W1]]+Merge7[[#This Row],[CommitCount_W1]]</f>
        <v>0</v>
      </c>
      <c r="J1861">
        <f>3*Merge7[[#This Row],[PRCountW2]]+Merge7[[#This Row],[IssueCountW2]]+Merge7[[#This Row],[CommitCountW2]]</f>
        <v>1</v>
      </c>
      <c r="K186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61">
        <f>SUM(Merge7[[#This Row],[PRCount_W1]:[CommitCount_W1]])</f>
        <v>0</v>
      </c>
      <c r="M1861">
        <f>SUM(Merge7[[#This Row],[PRCountW2]:[CommitCountW2]])</f>
        <v>1</v>
      </c>
    </row>
    <row r="1862" spans="1:13" x14ac:dyDescent="0.35">
      <c r="A1862" t="s">
        <v>3647</v>
      </c>
      <c r="F1862">
        <v>1</v>
      </c>
      <c r="H1862">
        <v>0</v>
      </c>
      <c r="I1862">
        <f>3*Merge7[[#This Row],[PRCount_W1]]+Merge7[[#This Row],[IssueCount_W1]]+Merge7[[#This Row],[CommitCount_W1]]</f>
        <v>0</v>
      </c>
      <c r="J1862">
        <f>3*Merge7[[#This Row],[PRCountW2]]+Merge7[[#This Row],[IssueCountW2]]+Merge7[[#This Row],[CommitCountW2]]</f>
        <v>1</v>
      </c>
      <c r="K186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62">
        <f>SUM(Merge7[[#This Row],[PRCount_W1]:[CommitCount_W1]])</f>
        <v>0</v>
      </c>
      <c r="M1862">
        <f>SUM(Merge7[[#This Row],[PRCountW2]:[CommitCountW2]])</f>
        <v>1</v>
      </c>
    </row>
    <row r="1863" spans="1:13" x14ac:dyDescent="0.35">
      <c r="A1863" t="s">
        <v>3648</v>
      </c>
      <c r="F1863">
        <v>1</v>
      </c>
      <c r="H1863">
        <v>0</v>
      </c>
      <c r="I1863">
        <f>3*Merge7[[#This Row],[PRCount_W1]]+Merge7[[#This Row],[IssueCount_W1]]+Merge7[[#This Row],[CommitCount_W1]]</f>
        <v>0</v>
      </c>
      <c r="J1863">
        <f>3*Merge7[[#This Row],[PRCountW2]]+Merge7[[#This Row],[IssueCountW2]]+Merge7[[#This Row],[CommitCountW2]]</f>
        <v>1</v>
      </c>
      <c r="K186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63">
        <f>SUM(Merge7[[#This Row],[PRCount_W1]:[CommitCount_W1]])</f>
        <v>0</v>
      </c>
      <c r="M1863">
        <f>SUM(Merge7[[#This Row],[PRCountW2]:[CommitCountW2]])</f>
        <v>1</v>
      </c>
    </row>
    <row r="1864" spans="1:13" x14ac:dyDescent="0.35">
      <c r="A1864" t="s">
        <v>3649</v>
      </c>
      <c r="F1864">
        <v>1</v>
      </c>
      <c r="H1864">
        <v>0</v>
      </c>
      <c r="I1864">
        <f>3*Merge7[[#This Row],[PRCount_W1]]+Merge7[[#This Row],[IssueCount_W1]]+Merge7[[#This Row],[CommitCount_W1]]</f>
        <v>0</v>
      </c>
      <c r="J1864">
        <f>3*Merge7[[#This Row],[PRCountW2]]+Merge7[[#This Row],[IssueCountW2]]+Merge7[[#This Row],[CommitCountW2]]</f>
        <v>1</v>
      </c>
      <c r="K186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64">
        <f>SUM(Merge7[[#This Row],[PRCount_W1]:[CommitCount_W1]])</f>
        <v>0</v>
      </c>
      <c r="M1864">
        <f>SUM(Merge7[[#This Row],[PRCountW2]:[CommitCountW2]])</f>
        <v>1</v>
      </c>
    </row>
    <row r="1865" spans="1:13" x14ac:dyDescent="0.35">
      <c r="A1865" t="s">
        <v>3650</v>
      </c>
      <c r="F1865">
        <v>1</v>
      </c>
      <c r="H1865">
        <v>0</v>
      </c>
      <c r="I1865">
        <f>3*Merge7[[#This Row],[PRCount_W1]]+Merge7[[#This Row],[IssueCount_W1]]+Merge7[[#This Row],[CommitCount_W1]]</f>
        <v>0</v>
      </c>
      <c r="J1865">
        <f>3*Merge7[[#This Row],[PRCountW2]]+Merge7[[#This Row],[IssueCountW2]]+Merge7[[#This Row],[CommitCountW2]]</f>
        <v>1</v>
      </c>
      <c r="K186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65">
        <f>SUM(Merge7[[#This Row],[PRCount_W1]:[CommitCount_W1]])</f>
        <v>0</v>
      </c>
      <c r="M1865">
        <f>SUM(Merge7[[#This Row],[PRCountW2]:[CommitCountW2]])</f>
        <v>1</v>
      </c>
    </row>
    <row r="1866" spans="1:13" x14ac:dyDescent="0.35">
      <c r="A1866" t="s">
        <v>3651</v>
      </c>
      <c r="F1866">
        <v>1</v>
      </c>
      <c r="H1866">
        <v>0</v>
      </c>
      <c r="I1866">
        <f>3*Merge7[[#This Row],[PRCount_W1]]+Merge7[[#This Row],[IssueCount_W1]]+Merge7[[#This Row],[CommitCount_W1]]</f>
        <v>0</v>
      </c>
      <c r="J1866">
        <f>3*Merge7[[#This Row],[PRCountW2]]+Merge7[[#This Row],[IssueCountW2]]+Merge7[[#This Row],[CommitCountW2]]</f>
        <v>1</v>
      </c>
      <c r="K186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66">
        <f>SUM(Merge7[[#This Row],[PRCount_W1]:[CommitCount_W1]])</f>
        <v>0</v>
      </c>
      <c r="M1866">
        <f>SUM(Merge7[[#This Row],[PRCountW2]:[CommitCountW2]])</f>
        <v>1</v>
      </c>
    </row>
    <row r="1867" spans="1:13" x14ac:dyDescent="0.35">
      <c r="A1867" t="s">
        <v>3652</v>
      </c>
      <c r="F1867">
        <v>1</v>
      </c>
      <c r="H1867">
        <v>0</v>
      </c>
      <c r="I1867">
        <f>3*Merge7[[#This Row],[PRCount_W1]]+Merge7[[#This Row],[IssueCount_W1]]+Merge7[[#This Row],[CommitCount_W1]]</f>
        <v>0</v>
      </c>
      <c r="J1867">
        <f>3*Merge7[[#This Row],[PRCountW2]]+Merge7[[#This Row],[IssueCountW2]]+Merge7[[#This Row],[CommitCountW2]]</f>
        <v>1</v>
      </c>
      <c r="K186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67">
        <f>SUM(Merge7[[#This Row],[PRCount_W1]:[CommitCount_W1]])</f>
        <v>0</v>
      </c>
      <c r="M1867">
        <f>SUM(Merge7[[#This Row],[PRCountW2]:[CommitCountW2]])</f>
        <v>1</v>
      </c>
    </row>
    <row r="1868" spans="1:13" x14ac:dyDescent="0.35">
      <c r="A1868" t="s">
        <v>3653</v>
      </c>
      <c r="F1868">
        <v>1</v>
      </c>
      <c r="H1868">
        <v>0</v>
      </c>
      <c r="I1868">
        <f>3*Merge7[[#This Row],[PRCount_W1]]+Merge7[[#This Row],[IssueCount_W1]]+Merge7[[#This Row],[CommitCount_W1]]</f>
        <v>0</v>
      </c>
      <c r="J1868">
        <f>3*Merge7[[#This Row],[PRCountW2]]+Merge7[[#This Row],[IssueCountW2]]+Merge7[[#This Row],[CommitCountW2]]</f>
        <v>1</v>
      </c>
      <c r="K186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68">
        <f>SUM(Merge7[[#This Row],[PRCount_W1]:[CommitCount_W1]])</f>
        <v>0</v>
      </c>
      <c r="M1868">
        <f>SUM(Merge7[[#This Row],[PRCountW2]:[CommitCountW2]])</f>
        <v>1</v>
      </c>
    </row>
    <row r="1869" spans="1:13" x14ac:dyDescent="0.35">
      <c r="A1869" t="s">
        <v>3654</v>
      </c>
      <c r="F1869">
        <v>1</v>
      </c>
      <c r="H1869">
        <v>0</v>
      </c>
      <c r="I1869">
        <f>3*Merge7[[#This Row],[PRCount_W1]]+Merge7[[#This Row],[IssueCount_W1]]+Merge7[[#This Row],[CommitCount_W1]]</f>
        <v>0</v>
      </c>
      <c r="J1869">
        <f>3*Merge7[[#This Row],[PRCountW2]]+Merge7[[#This Row],[IssueCountW2]]+Merge7[[#This Row],[CommitCountW2]]</f>
        <v>1</v>
      </c>
      <c r="K186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69">
        <f>SUM(Merge7[[#This Row],[PRCount_W1]:[CommitCount_W1]])</f>
        <v>0</v>
      </c>
      <c r="M1869">
        <f>SUM(Merge7[[#This Row],[PRCountW2]:[CommitCountW2]])</f>
        <v>1</v>
      </c>
    </row>
    <row r="1870" spans="1:13" x14ac:dyDescent="0.35">
      <c r="A1870" t="s">
        <v>4445</v>
      </c>
      <c r="F1870">
        <v>1</v>
      </c>
      <c r="H1870">
        <v>0</v>
      </c>
      <c r="I1870">
        <f>3*Merge7[[#This Row],[PRCount_W1]]+Merge7[[#This Row],[IssueCount_W1]]+Merge7[[#This Row],[CommitCount_W1]]</f>
        <v>0</v>
      </c>
      <c r="J1870">
        <f>3*Merge7[[#This Row],[PRCountW2]]+Merge7[[#This Row],[IssueCountW2]]+Merge7[[#This Row],[CommitCountW2]]</f>
        <v>1</v>
      </c>
      <c r="K187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70">
        <f>SUM(Merge7[[#This Row],[PRCount_W1]:[CommitCount_W1]])</f>
        <v>0</v>
      </c>
      <c r="M1870">
        <f>SUM(Merge7[[#This Row],[PRCountW2]:[CommitCountW2]])</f>
        <v>1</v>
      </c>
    </row>
    <row r="1871" spans="1:13" x14ac:dyDescent="0.35">
      <c r="A1871" t="s">
        <v>3655</v>
      </c>
      <c r="F1871">
        <v>1</v>
      </c>
      <c r="H1871">
        <v>0</v>
      </c>
      <c r="I1871">
        <f>3*Merge7[[#This Row],[PRCount_W1]]+Merge7[[#This Row],[IssueCount_W1]]+Merge7[[#This Row],[CommitCount_W1]]</f>
        <v>0</v>
      </c>
      <c r="J1871">
        <f>3*Merge7[[#This Row],[PRCountW2]]+Merge7[[#This Row],[IssueCountW2]]+Merge7[[#This Row],[CommitCountW2]]</f>
        <v>1</v>
      </c>
      <c r="K187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71">
        <f>SUM(Merge7[[#This Row],[PRCount_W1]:[CommitCount_W1]])</f>
        <v>0</v>
      </c>
      <c r="M1871">
        <f>SUM(Merge7[[#This Row],[PRCountW2]:[CommitCountW2]])</f>
        <v>1</v>
      </c>
    </row>
    <row r="1872" spans="1:13" x14ac:dyDescent="0.35">
      <c r="A1872" t="s">
        <v>3656</v>
      </c>
      <c r="F1872">
        <v>1</v>
      </c>
      <c r="H1872">
        <v>0</v>
      </c>
      <c r="I1872">
        <f>3*Merge7[[#This Row],[PRCount_W1]]+Merge7[[#This Row],[IssueCount_W1]]+Merge7[[#This Row],[CommitCount_W1]]</f>
        <v>0</v>
      </c>
      <c r="J1872">
        <f>3*Merge7[[#This Row],[PRCountW2]]+Merge7[[#This Row],[IssueCountW2]]+Merge7[[#This Row],[CommitCountW2]]</f>
        <v>1</v>
      </c>
      <c r="K187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72">
        <f>SUM(Merge7[[#This Row],[PRCount_W1]:[CommitCount_W1]])</f>
        <v>0</v>
      </c>
      <c r="M1872">
        <f>SUM(Merge7[[#This Row],[PRCountW2]:[CommitCountW2]])</f>
        <v>1</v>
      </c>
    </row>
    <row r="1873" spans="1:13" x14ac:dyDescent="0.35">
      <c r="A1873" t="s">
        <v>3657</v>
      </c>
      <c r="F1873">
        <v>1</v>
      </c>
      <c r="H1873">
        <v>0</v>
      </c>
      <c r="I1873">
        <f>3*Merge7[[#This Row],[PRCount_W1]]+Merge7[[#This Row],[IssueCount_W1]]+Merge7[[#This Row],[CommitCount_W1]]</f>
        <v>0</v>
      </c>
      <c r="J1873">
        <f>3*Merge7[[#This Row],[PRCountW2]]+Merge7[[#This Row],[IssueCountW2]]+Merge7[[#This Row],[CommitCountW2]]</f>
        <v>1</v>
      </c>
      <c r="K187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73">
        <f>SUM(Merge7[[#This Row],[PRCount_W1]:[CommitCount_W1]])</f>
        <v>0</v>
      </c>
      <c r="M1873">
        <f>SUM(Merge7[[#This Row],[PRCountW2]:[CommitCountW2]])</f>
        <v>1</v>
      </c>
    </row>
    <row r="1874" spans="1:13" x14ac:dyDescent="0.35">
      <c r="A1874" t="s">
        <v>3658</v>
      </c>
      <c r="F1874">
        <v>1</v>
      </c>
      <c r="H1874">
        <v>1</v>
      </c>
      <c r="I1874">
        <f>3*Merge7[[#This Row],[PRCount_W1]]+Merge7[[#This Row],[IssueCount_W1]]+Merge7[[#This Row],[CommitCount_W1]]</f>
        <v>0</v>
      </c>
      <c r="J1874">
        <f>3*Merge7[[#This Row],[PRCountW2]]+Merge7[[#This Row],[IssueCountW2]]+Merge7[[#This Row],[CommitCountW2]]</f>
        <v>1</v>
      </c>
      <c r="K187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1874">
        <f>SUM(Merge7[[#This Row],[PRCount_W1]:[CommitCount_W1]])</f>
        <v>0</v>
      </c>
      <c r="M1874">
        <f>SUM(Merge7[[#This Row],[PRCountW2]:[CommitCountW2]])</f>
        <v>1</v>
      </c>
    </row>
    <row r="1875" spans="1:13" x14ac:dyDescent="0.35">
      <c r="A1875" t="s">
        <v>3659</v>
      </c>
      <c r="F1875">
        <v>1</v>
      </c>
      <c r="H1875">
        <v>0</v>
      </c>
      <c r="I1875">
        <f>3*Merge7[[#This Row],[PRCount_W1]]+Merge7[[#This Row],[IssueCount_W1]]+Merge7[[#This Row],[CommitCount_W1]]</f>
        <v>0</v>
      </c>
      <c r="J1875">
        <f>3*Merge7[[#This Row],[PRCountW2]]+Merge7[[#This Row],[IssueCountW2]]+Merge7[[#This Row],[CommitCountW2]]</f>
        <v>1</v>
      </c>
      <c r="K187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75">
        <f>SUM(Merge7[[#This Row],[PRCount_W1]:[CommitCount_W1]])</f>
        <v>0</v>
      </c>
      <c r="M1875">
        <f>SUM(Merge7[[#This Row],[PRCountW2]:[CommitCountW2]])</f>
        <v>1</v>
      </c>
    </row>
    <row r="1876" spans="1:13" x14ac:dyDescent="0.35">
      <c r="A1876" t="s">
        <v>3660</v>
      </c>
      <c r="F1876">
        <v>1</v>
      </c>
      <c r="H1876">
        <v>0</v>
      </c>
      <c r="I1876">
        <f>3*Merge7[[#This Row],[PRCount_W1]]+Merge7[[#This Row],[IssueCount_W1]]+Merge7[[#This Row],[CommitCount_W1]]</f>
        <v>0</v>
      </c>
      <c r="J1876">
        <f>3*Merge7[[#This Row],[PRCountW2]]+Merge7[[#This Row],[IssueCountW2]]+Merge7[[#This Row],[CommitCountW2]]</f>
        <v>1</v>
      </c>
      <c r="K187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76">
        <f>SUM(Merge7[[#This Row],[PRCount_W1]:[CommitCount_W1]])</f>
        <v>0</v>
      </c>
      <c r="M1876">
        <f>SUM(Merge7[[#This Row],[PRCountW2]:[CommitCountW2]])</f>
        <v>1</v>
      </c>
    </row>
    <row r="1877" spans="1:13" x14ac:dyDescent="0.35">
      <c r="A1877" t="s">
        <v>3661</v>
      </c>
      <c r="F1877">
        <v>1</v>
      </c>
      <c r="H1877">
        <v>0</v>
      </c>
      <c r="I1877">
        <f>3*Merge7[[#This Row],[PRCount_W1]]+Merge7[[#This Row],[IssueCount_W1]]+Merge7[[#This Row],[CommitCount_W1]]</f>
        <v>0</v>
      </c>
      <c r="J1877">
        <f>3*Merge7[[#This Row],[PRCountW2]]+Merge7[[#This Row],[IssueCountW2]]+Merge7[[#This Row],[CommitCountW2]]</f>
        <v>1</v>
      </c>
      <c r="K187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77">
        <f>SUM(Merge7[[#This Row],[PRCount_W1]:[CommitCount_W1]])</f>
        <v>0</v>
      </c>
      <c r="M1877">
        <f>SUM(Merge7[[#This Row],[PRCountW2]:[CommitCountW2]])</f>
        <v>1</v>
      </c>
    </row>
    <row r="1878" spans="1:13" x14ac:dyDescent="0.35">
      <c r="A1878" t="s">
        <v>3662</v>
      </c>
      <c r="F1878">
        <v>1</v>
      </c>
      <c r="H1878">
        <v>0</v>
      </c>
      <c r="I1878">
        <f>3*Merge7[[#This Row],[PRCount_W1]]+Merge7[[#This Row],[IssueCount_W1]]+Merge7[[#This Row],[CommitCount_W1]]</f>
        <v>0</v>
      </c>
      <c r="J1878">
        <f>3*Merge7[[#This Row],[PRCountW2]]+Merge7[[#This Row],[IssueCountW2]]+Merge7[[#This Row],[CommitCountW2]]</f>
        <v>1</v>
      </c>
      <c r="K187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78">
        <f>SUM(Merge7[[#This Row],[PRCount_W1]:[CommitCount_W1]])</f>
        <v>0</v>
      </c>
      <c r="M1878">
        <f>SUM(Merge7[[#This Row],[PRCountW2]:[CommitCountW2]])</f>
        <v>1</v>
      </c>
    </row>
    <row r="1879" spans="1:13" x14ac:dyDescent="0.35">
      <c r="A1879" t="s">
        <v>3663</v>
      </c>
      <c r="F1879">
        <v>1</v>
      </c>
      <c r="H1879">
        <v>0</v>
      </c>
      <c r="I1879">
        <f>3*Merge7[[#This Row],[PRCount_W1]]+Merge7[[#This Row],[IssueCount_W1]]+Merge7[[#This Row],[CommitCount_W1]]</f>
        <v>0</v>
      </c>
      <c r="J1879">
        <f>3*Merge7[[#This Row],[PRCountW2]]+Merge7[[#This Row],[IssueCountW2]]+Merge7[[#This Row],[CommitCountW2]]</f>
        <v>1</v>
      </c>
      <c r="K187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79">
        <f>SUM(Merge7[[#This Row],[PRCount_W1]:[CommitCount_W1]])</f>
        <v>0</v>
      </c>
      <c r="M1879">
        <f>SUM(Merge7[[#This Row],[PRCountW2]:[CommitCountW2]])</f>
        <v>1</v>
      </c>
    </row>
    <row r="1880" spans="1:13" x14ac:dyDescent="0.35">
      <c r="A1880" t="s">
        <v>3664</v>
      </c>
      <c r="F1880">
        <v>1</v>
      </c>
      <c r="H1880">
        <v>0</v>
      </c>
      <c r="I1880">
        <f>3*Merge7[[#This Row],[PRCount_W1]]+Merge7[[#This Row],[IssueCount_W1]]+Merge7[[#This Row],[CommitCount_W1]]</f>
        <v>0</v>
      </c>
      <c r="J1880">
        <f>3*Merge7[[#This Row],[PRCountW2]]+Merge7[[#This Row],[IssueCountW2]]+Merge7[[#This Row],[CommitCountW2]]</f>
        <v>1</v>
      </c>
      <c r="K188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80">
        <f>SUM(Merge7[[#This Row],[PRCount_W1]:[CommitCount_W1]])</f>
        <v>0</v>
      </c>
      <c r="M1880">
        <f>SUM(Merge7[[#This Row],[PRCountW2]:[CommitCountW2]])</f>
        <v>1</v>
      </c>
    </row>
    <row r="1881" spans="1:13" x14ac:dyDescent="0.35">
      <c r="A1881" t="s">
        <v>3665</v>
      </c>
      <c r="F1881">
        <v>1</v>
      </c>
      <c r="H1881">
        <v>0</v>
      </c>
      <c r="I1881">
        <f>3*Merge7[[#This Row],[PRCount_W1]]+Merge7[[#This Row],[IssueCount_W1]]+Merge7[[#This Row],[CommitCount_W1]]</f>
        <v>0</v>
      </c>
      <c r="J1881">
        <f>3*Merge7[[#This Row],[PRCountW2]]+Merge7[[#This Row],[IssueCountW2]]+Merge7[[#This Row],[CommitCountW2]]</f>
        <v>1</v>
      </c>
      <c r="K188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81">
        <f>SUM(Merge7[[#This Row],[PRCount_W1]:[CommitCount_W1]])</f>
        <v>0</v>
      </c>
      <c r="M1881">
        <f>SUM(Merge7[[#This Row],[PRCountW2]:[CommitCountW2]])</f>
        <v>1</v>
      </c>
    </row>
    <row r="1882" spans="1:13" x14ac:dyDescent="0.35">
      <c r="A1882" t="s">
        <v>4446</v>
      </c>
      <c r="F1882">
        <v>1</v>
      </c>
      <c r="H1882">
        <v>0</v>
      </c>
      <c r="I1882">
        <f>3*Merge7[[#This Row],[PRCount_W1]]+Merge7[[#This Row],[IssueCount_W1]]+Merge7[[#This Row],[CommitCount_W1]]</f>
        <v>0</v>
      </c>
      <c r="J1882">
        <f>3*Merge7[[#This Row],[PRCountW2]]+Merge7[[#This Row],[IssueCountW2]]+Merge7[[#This Row],[CommitCountW2]]</f>
        <v>1</v>
      </c>
      <c r="K188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82">
        <f>SUM(Merge7[[#This Row],[PRCount_W1]:[CommitCount_W1]])</f>
        <v>0</v>
      </c>
      <c r="M1882">
        <f>SUM(Merge7[[#This Row],[PRCountW2]:[CommitCountW2]])</f>
        <v>1</v>
      </c>
    </row>
    <row r="1883" spans="1:13" x14ac:dyDescent="0.35">
      <c r="A1883" t="s">
        <v>3666</v>
      </c>
      <c r="F1883">
        <v>1</v>
      </c>
      <c r="H1883">
        <v>0</v>
      </c>
      <c r="I1883">
        <f>3*Merge7[[#This Row],[PRCount_W1]]+Merge7[[#This Row],[IssueCount_W1]]+Merge7[[#This Row],[CommitCount_W1]]</f>
        <v>0</v>
      </c>
      <c r="J1883">
        <f>3*Merge7[[#This Row],[PRCountW2]]+Merge7[[#This Row],[IssueCountW2]]+Merge7[[#This Row],[CommitCountW2]]</f>
        <v>1</v>
      </c>
      <c r="K188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83">
        <f>SUM(Merge7[[#This Row],[PRCount_W1]:[CommitCount_W1]])</f>
        <v>0</v>
      </c>
      <c r="M1883">
        <f>SUM(Merge7[[#This Row],[PRCountW2]:[CommitCountW2]])</f>
        <v>1</v>
      </c>
    </row>
    <row r="1884" spans="1:13" x14ac:dyDescent="0.35">
      <c r="A1884" t="s">
        <v>3667</v>
      </c>
      <c r="F1884">
        <v>1</v>
      </c>
      <c r="H1884">
        <v>0</v>
      </c>
      <c r="I1884">
        <f>3*Merge7[[#This Row],[PRCount_W1]]+Merge7[[#This Row],[IssueCount_W1]]+Merge7[[#This Row],[CommitCount_W1]]</f>
        <v>0</v>
      </c>
      <c r="J1884">
        <f>3*Merge7[[#This Row],[PRCountW2]]+Merge7[[#This Row],[IssueCountW2]]+Merge7[[#This Row],[CommitCountW2]]</f>
        <v>1</v>
      </c>
      <c r="K188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84">
        <f>SUM(Merge7[[#This Row],[PRCount_W1]:[CommitCount_W1]])</f>
        <v>0</v>
      </c>
      <c r="M1884">
        <f>SUM(Merge7[[#This Row],[PRCountW2]:[CommitCountW2]])</f>
        <v>1</v>
      </c>
    </row>
    <row r="1885" spans="1:13" x14ac:dyDescent="0.35">
      <c r="A1885" t="s">
        <v>3668</v>
      </c>
      <c r="F1885">
        <v>1</v>
      </c>
      <c r="H1885">
        <v>0</v>
      </c>
      <c r="I1885">
        <f>3*Merge7[[#This Row],[PRCount_W1]]+Merge7[[#This Row],[IssueCount_W1]]+Merge7[[#This Row],[CommitCount_W1]]</f>
        <v>0</v>
      </c>
      <c r="J1885">
        <f>3*Merge7[[#This Row],[PRCountW2]]+Merge7[[#This Row],[IssueCountW2]]+Merge7[[#This Row],[CommitCountW2]]</f>
        <v>1</v>
      </c>
      <c r="K188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85">
        <f>SUM(Merge7[[#This Row],[PRCount_W1]:[CommitCount_W1]])</f>
        <v>0</v>
      </c>
      <c r="M1885">
        <f>SUM(Merge7[[#This Row],[PRCountW2]:[CommitCountW2]])</f>
        <v>1</v>
      </c>
    </row>
    <row r="1886" spans="1:13" x14ac:dyDescent="0.35">
      <c r="A1886" t="s">
        <v>3669</v>
      </c>
      <c r="F1886">
        <v>1</v>
      </c>
      <c r="H1886">
        <v>0</v>
      </c>
      <c r="I1886">
        <f>3*Merge7[[#This Row],[PRCount_W1]]+Merge7[[#This Row],[IssueCount_W1]]+Merge7[[#This Row],[CommitCount_W1]]</f>
        <v>0</v>
      </c>
      <c r="J1886">
        <f>3*Merge7[[#This Row],[PRCountW2]]+Merge7[[#This Row],[IssueCountW2]]+Merge7[[#This Row],[CommitCountW2]]</f>
        <v>1</v>
      </c>
      <c r="K188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86">
        <f>SUM(Merge7[[#This Row],[PRCount_W1]:[CommitCount_W1]])</f>
        <v>0</v>
      </c>
      <c r="M1886">
        <f>SUM(Merge7[[#This Row],[PRCountW2]:[CommitCountW2]])</f>
        <v>1</v>
      </c>
    </row>
    <row r="1887" spans="1:13" x14ac:dyDescent="0.35">
      <c r="A1887" t="s">
        <v>3670</v>
      </c>
      <c r="F1887">
        <v>1</v>
      </c>
      <c r="H1887">
        <v>0</v>
      </c>
      <c r="I1887">
        <f>3*Merge7[[#This Row],[PRCount_W1]]+Merge7[[#This Row],[IssueCount_W1]]+Merge7[[#This Row],[CommitCount_W1]]</f>
        <v>0</v>
      </c>
      <c r="J1887">
        <f>3*Merge7[[#This Row],[PRCountW2]]+Merge7[[#This Row],[IssueCountW2]]+Merge7[[#This Row],[CommitCountW2]]</f>
        <v>1</v>
      </c>
      <c r="K188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87">
        <f>SUM(Merge7[[#This Row],[PRCount_W1]:[CommitCount_W1]])</f>
        <v>0</v>
      </c>
      <c r="M1887">
        <f>SUM(Merge7[[#This Row],[PRCountW2]:[CommitCountW2]])</f>
        <v>1</v>
      </c>
    </row>
    <row r="1888" spans="1:13" x14ac:dyDescent="0.35">
      <c r="A1888" t="s">
        <v>3671</v>
      </c>
      <c r="F1888">
        <v>1</v>
      </c>
      <c r="H1888">
        <v>0</v>
      </c>
      <c r="I1888">
        <f>3*Merge7[[#This Row],[PRCount_W1]]+Merge7[[#This Row],[IssueCount_W1]]+Merge7[[#This Row],[CommitCount_W1]]</f>
        <v>0</v>
      </c>
      <c r="J1888">
        <f>3*Merge7[[#This Row],[PRCountW2]]+Merge7[[#This Row],[IssueCountW2]]+Merge7[[#This Row],[CommitCountW2]]</f>
        <v>1</v>
      </c>
      <c r="K188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88">
        <f>SUM(Merge7[[#This Row],[PRCount_W1]:[CommitCount_W1]])</f>
        <v>0</v>
      </c>
      <c r="M1888">
        <f>SUM(Merge7[[#This Row],[PRCountW2]:[CommitCountW2]])</f>
        <v>1</v>
      </c>
    </row>
    <row r="1889" spans="1:13" x14ac:dyDescent="0.35">
      <c r="A1889" t="s">
        <v>3672</v>
      </c>
      <c r="F1889">
        <v>1</v>
      </c>
      <c r="H1889">
        <v>1</v>
      </c>
      <c r="I1889">
        <f>3*Merge7[[#This Row],[PRCount_W1]]+Merge7[[#This Row],[IssueCount_W1]]+Merge7[[#This Row],[CommitCount_W1]]</f>
        <v>0</v>
      </c>
      <c r="J1889">
        <f>3*Merge7[[#This Row],[PRCountW2]]+Merge7[[#This Row],[IssueCountW2]]+Merge7[[#This Row],[CommitCountW2]]</f>
        <v>1</v>
      </c>
      <c r="K188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1889">
        <f>SUM(Merge7[[#This Row],[PRCount_W1]:[CommitCount_W1]])</f>
        <v>0</v>
      </c>
      <c r="M1889">
        <f>SUM(Merge7[[#This Row],[PRCountW2]:[CommitCountW2]])</f>
        <v>1</v>
      </c>
    </row>
    <row r="1890" spans="1:13" x14ac:dyDescent="0.35">
      <c r="A1890" t="s">
        <v>3673</v>
      </c>
      <c r="F1890">
        <v>1</v>
      </c>
      <c r="H1890">
        <v>0</v>
      </c>
      <c r="I1890">
        <f>3*Merge7[[#This Row],[PRCount_W1]]+Merge7[[#This Row],[IssueCount_W1]]+Merge7[[#This Row],[CommitCount_W1]]</f>
        <v>0</v>
      </c>
      <c r="J1890">
        <f>3*Merge7[[#This Row],[PRCountW2]]+Merge7[[#This Row],[IssueCountW2]]+Merge7[[#This Row],[CommitCountW2]]</f>
        <v>1</v>
      </c>
      <c r="K189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90">
        <f>SUM(Merge7[[#This Row],[PRCount_W1]:[CommitCount_W1]])</f>
        <v>0</v>
      </c>
      <c r="M1890">
        <f>SUM(Merge7[[#This Row],[PRCountW2]:[CommitCountW2]])</f>
        <v>1</v>
      </c>
    </row>
    <row r="1891" spans="1:13" x14ac:dyDescent="0.35">
      <c r="A1891" t="s">
        <v>3674</v>
      </c>
      <c r="F1891">
        <v>1</v>
      </c>
      <c r="H1891">
        <v>0</v>
      </c>
      <c r="I1891">
        <f>3*Merge7[[#This Row],[PRCount_W1]]+Merge7[[#This Row],[IssueCount_W1]]+Merge7[[#This Row],[CommitCount_W1]]</f>
        <v>0</v>
      </c>
      <c r="J1891">
        <f>3*Merge7[[#This Row],[PRCountW2]]+Merge7[[#This Row],[IssueCountW2]]+Merge7[[#This Row],[CommitCountW2]]</f>
        <v>1</v>
      </c>
      <c r="K189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91">
        <f>SUM(Merge7[[#This Row],[PRCount_W1]:[CommitCount_W1]])</f>
        <v>0</v>
      </c>
      <c r="M1891">
        <f>SUM(Merge7[[#This Row],[PRCountW2]:[CommitCountW2]])</f>
        <v>1</v>
      </c>
    </row>
    <row r="1892" spans="1:13" x14ac:dyDescent="0.35">
      <c r="A1892" t="s">
        <v>3675</v>
      </c>
      <c r="F1892">
        <v>1</v>
      </c>
      <c r="H1892">
        <v>0</v>
      </c>
      <c r="I1892">
        <f>3*Merge7[[#This Row],[PRCount_W1]]+Merge7[[#This Row],[IssueCount_W1]]+Merge7[[#This Row],[CommitCount_W1]]</f>
        <v>0</v>
      </c>
      <c r="J1892">
        <f>3*Merge7[[#This Row],[PRCountW2]]+Merge7[[#This Row],[IssueCountW2]]+Merge7[[#This Row],[CommitCountW2]]</f>
        <v>1</v>
      </c>
      <c r="K189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92">
        <f>SUM(Merge7[[#This Row],[PRCount_W1]:[CommitCount_W1]])</f>
        <v>0</v>
      </c>
      <c r="M1892">
        <f>SUM(Merge7[[#This Row],[PRCountW2]:[CommitCountW2]])</f>
        <v>1</v>
      </c>
    </row>
    <row r="1893" spans="1:13" x14ac:dyDescent="0.35">
      <c r="A1893" t="s">
        <v>3676</v>
      </c>
      <c r="F1893">
        <v>1</v>
      </c>
      <c r="H1893">
        <v>1</v>
      </c>
      <c r="I1893">
        <f>3*Merge7[[#This Row],[PRCount_W1]]+Merge7[[#This Row],[IssueCount_W1]]+Merge7[[#This Row],[CommitCount_W1]]</f>
        <v>0</v>
      </c>
      <c r="J1893">
        <f>3*Merge7[[#This Row],[PRCountW2]]+Merge7[[#This Row],[IssueCountW2]]+Merge7[[#This Row],[CommitCountW2]]</f>
        <v>1</v>
      </c>
      <c r="K189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1893">
        <f>SUM(Merge7[[#This Row],[PRCount_W1]:[CommitCount_W1]])</f>
        <v>0</v>
      </c>
      <c r="M1893">
        <f>SUM(Merge7[[#This Row],[PRCountW2]:[CommitCountW2]])</f>
        <v>1</v>
      </c>
    </row>
    <row r="1894" spans="1:13" x14ac:dyDescent="0.35">
      <c r="A1894" t="s">
        <v>3677</v>
      </c>
      <c r="F1894">
        <v>1</v>
      </c>
      <c r="H1894">
        <v>0</v>
      </c>
      <c r="I1894">
        <f>3*Merge7[[#This Row],[PRCount_W1]]+Merge7[[#This Row],[IssueCount_W1]]+Merge7[[#This Row],[CommitCount_W1]]</f>
        <v>0</v>
      </c>
      <c r="J1894">
        <f>3*Merge7[[#This Row],[PRCountW2]]+Merge7[[#This Row],[IssueCountW2]]+Merge7[[#This Row],[CommitCountW2]]</f>
        <v>1</v>
      </c>
      <c r="K189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94">
        <f>SUM(Merge7[[#This Row],[PRCount_W1]:[CommitCount_W1]])</f>
        <v>0</v>
      </c>
      <c r="M1894">
        <f>SUM(Merge7[[#This Row],[PRCountW2]:[CommitCountW2]])</f>
        <v>1</v>
      </c>
    </row>
    <row r="1895" spans="1:13" x14ac:dyDescent="0.35">
      <c r="A1895" t="s">
        <v>3678</v>
      </c>
      <c r="F1895">
        <v>1</v>
      </c>
      <c r="H1895">
        <v>0</v>
      </c>
      <c r="I1895">
        <f>3*Merge7[[#This Row],[PRCount_W1]]+Merge7[[#This Row],[IssueCount_W1]]+Merge7[[#This Row],[CommitCount_W1]]</f>
        <v>0</v>
      </c>
      <c r="J1895">
        <f>3*Merge7[[#This Row],[PRCountW2]]+Merge7[[#This Row],[IssueCountW2]]+Merge7[[#This Row],[CommitCountW2]]</f>
        <v>1</v>
      </c>
      <c r="K189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95">
        <f>SUM(Merge7[[#This Row],[PRCount_W1]:[CommitCount_W1]])</f>
        <v>0</v>
      </c>
      <c r="M1895">
        <f>SUM(Merge7[[#This Row],[PRCountW2]:[CommitCountW2]])</f>
        <v>1</v>
      </c>
    </row>
    <row r="1896" spans="1:13" x14ac:dyDescent="0.35">
      <c r="A1896" t="s">
        <v>3679</v>
      </c>
      <c r="F1896">
        <v>1</v>
      </c>
      <c r="H1896">
        <v>0</v>
      </c>
      <c r="I1896">
        <f>3*Merge7[[#This Row],[PRCount_W1]]+Merge7[[#This Row],[IssueCount_W1]]+Merge7[[#This Row],[CommitCount_W1]]</f>
        <v>0</v>
      </c>
      <c r="J1896">
        <f>3*Merge7[[#This Row],[PRCountW2]]+Merge7[[#This Row],[IssueCountW2]]+Merge7[[#This Row],[CommitCountW2]]</f>
        <v>1</v>
      </c>
      <c r="K189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96">
        <f>SUM(Merge7[[#This Row],[PRCount_W1]:[CommitCount_W1]])</f>
        <v>0</v>
      </c>
      <c r="M1896">
        <f>SUM(Merge7[[#This Row],[PRCountW2]:[CommitCountW2]])</f>
        <v>1</v>
      </c>
    </row>
    <row r="1897" spans="1:13" x14ac:dyDescent="0.35">
      <c r="A1897" t="s">
        <v>3680</v>
      </c>
      <c r="F1897">
        <v>1</v>
      </c>
      <c r="H1897">
        <v>0</v>
      </c>
      <c r="I1897">
        <f>3*Merge7[[#This Row],[PRCount_W1]]+Merge7[[#This Row],[IssueCount_W1]]+Merge7[[#This Row],[CommitCount_W1]]</f>
        <v>0</v>
      </c>
      <c r="J1897">
        <f>3*Merge7[[#This Row],[PRCountW2]]+Merge7[[#This Row],[IssueCountW2]]+Merge7[[#This Row],[CommitCountW2]]</f>
        <v>1</v>
      </c>
      <c r="K189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97">
        <f>SUM(Merge7[[#This Row],[PRCount_W1]:[CommitCount_W1]])</f>
        <v>0</v>
      </c>
      <c r="M1897">
        <f>SUM(Merge7[[#This Row],[PRCountW2]:[CommitCountW2]])</f>
        <v>1</v>
      </c>
    </row>
    <row r="1898" spans="1:13" x14ac:dyDescent="0.35">
      <c r="A1898" t="s">
        <v>3681</v>
      </c>
      <c r="F1898">
        <v>1</v>
      </c>
      <c r="H1898">
        <v>0</v>
      </c>
      <c r="I1898">
        <f>3*Merge7[[#This Row],[PRCount_W1]]+Merge7[[#This Row],[IssueCount_W1]]+Merge7[[#This Row],[CommitCount_W1]]</f>
        <v>0</v>
      </c>
      <c r="J1898">
        <f>3*Merge7[[#This Row],[PRCountW2]]+Merge7[[#This Row],[IssueCountW2]]+Merge7[[#This Row],[CommitCountW2]]</f>
        <v>1</v>
      </c>
      <c r="K189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98">
        <f>SUM(Merge7[[#This Row],[PRCount_W1]:[CommitCount_W1]])</f>
        <v>0</v>
      </c>
      <c r="M1898">
        <f>SUM(Merge7[[#This Row],[PRCountW2]:[CommitCountW2]])</f>
        <v>1</v>
      </c>
    </row>
    <row r="1899" spans="1:13" x14ac:dyDescent="0.35">
      <c r="A1899" t="s">
        <v>3682</v>
      </c>
      <c r="F1899">
        <v>1</v>
      </c>
      <c r="H1899">
        <v>0</v>
      </c>
      <c r="I1899">
        <f>3*Merge7[[#This Row],[PRCount_W1]]+Merge7[[#This Row],[IssueCount_W1]]+Merge7[[#This Row],[CommitCount_W1]]</f>
        <v>0</v>
      </c>
      <c r="J1899">
        <f>3*Merge7[[#This Row],[PRCountW2]]+Merge7[[#This Row],[IssueCountW2]]+Merge7[[#This Row],[CommitCountW2]]</f>
        <v>1</v>
      </c>
      <c r="K189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899">
        <f>SUM(Merge7[[#This Row],[PRCount_W1]:[CommitCount_W1]])</f>
        <v>0</v>
      </c>
      <c r="M1899">
        <f>SUM(Merge7[[#This Row],[PRCountW2]:[CommitCountW2]])</f>
        <v>1</v>
      </c>
    </row>
    <row r="1900" spans="1:13" x14ac:dyDescent="0.35">
      <c r="A1900" t="s">
        <v>3683</v>
      </c>
      <c r="F1900">
        <v>1</v>
      </c>
      <c r="H1900">
        <v>0</v>
      </c>
      <c r="I1900">
        <f>3*Merge7[[#This Row],[PRCount_W1]]+Merge7[[#This Row],[IssueCount_W1]]+Merge7[[#This Row],[CommitCount_W1]]</f>
        <v>0</v>
      </c>
      <c r="J1900">
        <f>3*Merge7[[#This Row],[PRCountW2]]+Merge7[[#This Row],[IssueCountW2]]+Merge7[[#This Row],[CommitCountW2]]</f>
        <v>1</v>
      </c>
      <c r="K190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00">
        <f>SUM(Merge7[[#This Row],[PRCount_W1]:[CommitCount_W1]])</f>
        <v>0</v>
      </c>
      <c r="M1900">
        <f>SUM(Merge7[[#This Row],[PRCountW2]:[CommitCountW2]])</f>
        <v>1</v>
      </c>
    </row>
    <row r="1901" spans="1:13" x14ac:dyDescent="0.35">
      <c r="A1901" t="s">
        <v>3684</v>
      </c>
      <c r="F1901">
        <v>1</v>
      </c>
      <c r="H1901">
        <v>0</v>
      </c>
      <c r="I1901">
        <f>3*Merge7[[#This Row],[PRCount_W1]]+Merge7[[#This Row],[IssueCount_W1]]+Merge7[[#This Row],[CommitCount_W1]]</f>
        <v>0</v>
      </c>
      <c r="J1901">
        <f>3*Merge7[[#This Row],[PRCountW2]]+Merge7[[#This Row],[IssueCountW2]]+Merge7[[#This Row],[CommitCountW2]]</f>
        <v>1</v>
      </c>
      <c r="K190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01">
        <f>SUM(Merge7[[#This Row],[PRCount_W1]:[CommitCount_W1]])</f>
        <v>0</v>
      </c>
      <c r="M1901">
        <f>SUM(Merge7[[#This Row],[PRCountW2]:[CommitCountW2]])</f>
        <v>1</v>
      </c>
    </row>
    <row r="1902" spans="1:13" x14ac:dyDescent="0.35">
      <c r="A1902" t="s">
        <v>3685</v>
      </c>
      <c r="F1902">
        <v>1</v>
      </c>
      <c r="H1902">
        <v>0</v>
      </c>
      <c r="I1902">
        <f>3*Merge7[[#This Row],[PRCount_W1]]+Merge7[[#This Row],[IssueCount_W1]]+Merge7[[#This Row],[CommitCount_W1]]</f>
        <v>0</v>
      </c>
      <c r="J1902">
        <f>3*Merge7[[#This Row],[PRCountW2]]+Merge7[[#This Row],[IssueCountW2]]+Merge7[[#This Row],[CommitCountW2]]</f>
        <v>1</v>
      </c>
      <c r="K190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02">
        <f>SUM(Merge7[[#This Row],[PRCount_W1]:[CommitCount_W1]])</f>
        <v>0</v>
      </c>
      <c r="M1902">
        <f>SUM(Merge7[[#This Row],[PRCountW2]:[CommitCountW2]])</f>
        <v>1</v>
      </c>
    </row>
    <row r="1903" spans="1:13" x14ac:dyDescent="0.35">
      <c r="A1903" t="s">
        <v>3686</v>
      </c>
      <c r="F1903">
        <v>1</v>
      </c>
      <c r="H1903">
        <v>0</v>
      </c>
      <c r="I1903">
        <f>3*Merge7[[#This Row],[PRCount_W1]]+Merge7[[#This Row],[IssueCount_W1]]+Merge7[[#This Row],[CommitCount_W1]]</f>
        <v>0</v>
      </c>
      <c r="J1903">
        <f>3*Merge7[[#This Row],[PRCountW2]]+Merge7[[#This Row],[IssueCountW2]]+Merge7[[#This Row],[CommitCountW2]]</f>
        <v>1</v>
      </c>
      <c r="K190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03">
        <f>SUM(Merge7[[#This Row],[PRCount_W1]:[CommitCount_W1]])</f>
        <v>0</v>
      </c>
      <c r="M1903">
        <f>SUM(Merge7[[#This Row],[PRCountW2]:[CommitCountW2]])</f>
        <v>1</v>
      </c>
    </row>
    <row r="1904" spans="1:13" x14ac:dyDescent="0.35">
      <c r="A1904" t="s">
        <v>3687</v>
      </c>
      <c r="F1904">
        <v>1</v>
      </c>
      <c r="H1904">
        <v>0</v>
      </c>
      <c r="I1904">
        <f>3*Merge7[[#This Row],[PRCount_W1]]+Merge7[[#This Row],[IssueCount_W1]]+Merge7[[#This Row],[CommitCount_W1]]</f>
        <v>0</v>
      </c>
      <c r="J1904">
        <f>3*Merge7[[#This Row],[PRCountW2]]+Merge7[[#This Row],[IssueCountW2]]+Merge7[[#This Row],[CommitCountW2]]</f>
        <v>1</v>
      </c>
      <c r="K190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04">
        <f>SUM(Merge7[[#This Row],[PRCount_W1]:[CommitCount_W1]])</f>
        <v>0</v>
      </c>
      <c r="M1904">
        <f>SUM(Merge7[[#This Row],[PRCountW2]:[CommitCountW2]])</f>
        <v>1</v>
      </c>
    </row>
    <row r="1905" spans="1:13" x14ac:dyDescent="0.35">
      <c r="A1905" t="s">
        <v>3688</v>
      </c>
      <c r="F1905">
        <v>1</v>
      </c>
      <c r="H1905">
        <v>0</v>
      </c>
      <c r="I1905">
        <f>3*Merge7[[#This Row],[PRCount_W1]]+Merge7[[#This Row],[IssueCount_W1]]+Merge7[[#This Row],[CommitCount_W1]]</f>
        <v>0</v>
      </c>
      <c r="J1905">
        <f>3*Merge7[[#This Row],[PRCountW2]]+Merge7[[#This Row],[IssueCountW2]]+Merge7[[#This Row],[CommitCountW2]]</f>
        <v>1</v>
      </c>
      <c r="K190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05">
        <f>SUM(Merge7[[#This Row],[PRCount_W1]:[CommitCount_W1]])</f>
        <v>0</v>
      </c>
      <c r="M1905">
        <f>SUM(Merge7[[#This Row],[PRCountW2]:[CommitCountW2]])</f>
        <v>1</v>
      </c>
    </row>
    <row r="1906" spans="1:13" x14ac:dyDescent="0.35">
      <c r="A1906" t="s">
        <v>3689</v>
      </c>
      <c r="F1906">
        <v>1</v>
      </c>
      <c r="H1906">
        <v>0</v>
      </c>
      <c r="I1906">
        <f>3*Merge7[[#This Row],[PRCount_W1]]+Merge7[[#This Row],[IssueCount_W1]]+Merge7[[#This Row],[CommitCount_W1]]</f>
        <v>0</v>
      </c>
      <c r="J1906">
        <f>3*Merge7[[#This Row],[PRCountW2]]+Merge7[[#This Row],[IssueCountW2]]+Merge7[[#This Row],[CommitCountW2]]</f>
        <v>1</v>
      </c>
      <c r="K190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06">
        <f>SUM(Merge7[[#This Row],[PRCount_W1]:[CommitCount_W1]])</f>
        <v>0</v>
      </c>
      <c r="M1906">
        <f>SUM(Merge7[[#This Row],[PRCountW2]:[CommitCountW2]])</f>
        <v>1</v>
      </c>
    </row>
    <row r="1907" spans="1:13" x14ac:dyDescent="0.35">
      <c r="A1907" t="s">
        <v>3690</v>
      </c>
      <c r="F1907">
        <v>1</v>
      </c>
      <c r="H1907">
        <v>0</v>
      </c>
      <c r="I1907">
        <f>3*Merge7[[#This Row],[PRCount_W1]]+Merge7[[#This Row],[IssueCount_W1]]+Merge7[[#This Row],[CommitCount_W1]]</f>
        <v>0</v>
      </c>
      <c r="J1907">
        <f>3*Merge7[[#This Row],[PRCountW2]]+Merge7[[#This Row],[IssueCountW2]]+Merge7[[#This Row],[CommitCountW2]]</f>
        <v>1</v>
      </c>
      <c r="K190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07">
        <f>SUM(Merge7[[#This Row],[PRCount_W1]:[CommitCount_W1]])</f>
        <v>0</v>
      </c>
      <c r="M1907">
        <f>SUM(Merge7[[#This Row],[PRCountW2]:[CommitCountW2]])</f>
        <v>1</v>
      </c>
    </row>
    <row r="1908" spans="1:13" x14ac:dyDescent="0.35">
      <c r="A1908" t="s">
        <v>3691</v>
      </c>
      <c r="F1908">
        <v>1</v>
      </c>
      <c r="H1908">
        <v>0</v>
      </c>
      <c r="I1908">
        <f>3*Merge7[[#This Row],[PRCount_W1]]+Merge7[[#This Row],[IssueCount_W1]]+Merge7[[#This Row],[CommitCount_W1]]</f>
        <v>0</v>
      </c>
      <c r="J1908">
        <f>3*Merge7[[#This Row],[PRCountW2]]+Merge7[[#This Row],[IssueCountW2]]+Merge7[[#This Row],[CommitCountW2]]</f>
        <v>1</v>
      </c>
      <c r="K190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08">
        <f>SUM(Merge7[[#This Row],[PRCount_W1]:[CommitCount_W1]])</f>
        <v>0</v>
      </c>
      <c r="M1908">
        <f>SUM(Merge7[[#This Row],[PRCountW2]:[CommitCountW2]])</f>
        <v>1</v>
      </c>
    </row>
    <row r="1909" spans="1:13" x14ac:dyDescent="0.35">
      <c r="A1909" t="s">
        <v>3692</v>
      </c>
      <c r="F1909">
        <v>1</v>
      </c>
      <c r="H1909">
        <v>0</v>
      </c>
      <c r="I1909">
        <f>3*Merge7[[#This Row],[PRCount_W1]]+Merge7[[#This Row],[IssueCount_W1]]+Merge7[[#This Row],[CommitCount_W1]]</f>
        <v>0</v>
      </c>
      <c r="J1909">
        <f>3*Merge7[[#This Row],[PRCountW2]]+Merge7[[#This Row],[IssueCountW2]]+Merge7[[#This Row],[CommitCountW2]]</f>
        <v>1</v>
      </c>
      <c r="K190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09">
        <f>SUM(Merge7[[#This Row],[PRCount_W1]:[CommitCount_W1]])</f>
        <v>0</v>
      </c>
      <c r="M1909">
        <f>SUM(Merge7[[#This Row],[PRCountW2]:[CommitCountW2]])</f>
        <v>1</v>
      </c>
    </row>
    <row r="1910" spans="1:13" x14ac:dyDescent="0.35">
      <c r="A1910" t="s">
        <v>3693</v>
      </c>
      <c r="F1910">
        <v>1</v>
      </c>
      <c r="H1910">
        <v>0</v>
      </c>
      <c r="I1910">
        <f>3*Merge7[[#This Row],[PRCount_W1]]+Merge7[[#This Row],[IssueCount_W1]]+Merge7[[#This Row],[CommitCount_W1]]</f>
        <v>0</v>
      </c>
      <c r="J1910">
        <f>3*Merge7[[#This Row],[PRCountW2]]+Merge7[[#This Row],[IssueCountW2]]+Merge7[[#This Row],[CommitCountW2]]</f>
        <v>1</v>
      </c>
      <c r="K191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10">
        <f>SUM(Merge7[[#This Row],[PRCount_W1]:[CommitCount_W1]])</f>
        <v>0</v>
      </c>
      <c r="M1910">
        <f>SUM(Merge7[[#This Row],[PRCountW2]:[CommitCountW2]])</f>
        <v>1</v>
      </c>
    </row>
    <row r="1911" spans="1:13" x14ac:dyDescent="0.35">
      <c r="A1911" t="s">
        <v>3694</v>
      </c>
      <c r="F1911">
        <v>1</v>
      </c>
      <c r="H1911">
        <v>0</v>
      </c>
      <c r="I1911">
        <f>3*Merge7[[#This Row],[PRCount_W1]]+Merge7[[#This Row],[IssueCount_W1]]+Merge7[[#This Row],[CommitCount_W1]]</f>
        <v>0</v>
      </c>
      <c r="J1911">
        <f>3*Merge7[[#This Row],[PRCountW2]]+Merge7[[#This Row],[IssueCountW2]]+Merge7[[#This Row],[CommitCountW2]]</f>
        <v>1</v>
      </c>
      <c r="K191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11">
        <f>SUM(Merge7[[#This Row],[PRCount_W1]:[CommitCount_W1]])</f>
        <v>0</v>
      </c>
      <c r="M1911">
        <f>SUM(Merge7[[#This Row],[PRCountW2]:[CommitCountW2]])</f>
        <v>1</v>
      </c>
    </row>
    <row r="1912" spans="1:13" x14ac:dyDescent="0.35">
      <c r="A1912" t="s">
        <v>3695</v>
      </c>
      <c r="F1912">
        <v>1</v>
      </c>
      <c r="H1912">
        <v>0</v>
      </c>
      <c r="I1912">
        <f>3*Merge7[[#This Row],[PRCount_W1]]+Merge7[[#This Row],[IssueCount_W1]]+Merge7[[#This Row],[CommitCount_W1]]</f>
        <v>0</v>
      </c>
      <c r="J1912">
        <f>3*Merge7[[#This Row],[PRCountW2]]+Merge7[[#This Row],[IssueCountW2]]+Merge7[[#This Row],[CommitCountW2]]</f>
        <v>1</v>
      </c>
      <c r="K191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12">
        <f>SUM(Merge7[[#This Row],[PRCount_W1]:[CommitCount_W1]])</f>
        <v>0</v>
      </c>
      <c r="M1912">
        <f>SUM(Merge7[[#This Row],[PRCountW2]:[CommitCountW2]])</f>
        <v>1</v>
      </c>
    </row>
    <row r="1913" spans="1:13" x14ac:dyDescent="0.35">
      <c r="A1913" t="s">
        <v>3696</v>
      </c>
      <c r="F1913">
        <v>1</v>
      </c>
      <c r="H1913">
        <v>0</v>
      </c>
      <c r="I1913">
        <f>3*Merge7[[#This Row],[PRCount_W1]]+Merge7[[#This Row],[IssueCount_W1]]+Merge7[[#This Row],[CommitCount_W1]]</f>
        <v>0</v>
      </c>
      <c r="J1913">
        <f>3*Merge7[[#This Row],[PRCountW2]]+Merge7[[#This Row],[IssueCountW2]]+Merge7[[#This Row],[CommitCountW2]]</f>
        <v>1</v>
      </c>
      <c r="K191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13">
        <f>SUM(Merge7[[#This Row],[PRCount_W1]:[CommitCount_W1]])</f>
        <v>0</v>
      </c>
      <c r="M1913">
        <f>SUM(Merge7[[#This Row],[PRCountW2]:[CommitCountW2]])</f>
        <v>1</v>
      </c>
    </row>
    <row r="1914" spans="1:13" x14ac:dyDescent="0.35">
      <c r="A1914" t="s">
        <v>3697</v>
      </c>
      <c r="F1914">
        <v>1</v>
      </c>
      <c r="H1914">
        <v>0</v>
      </c>
      <c r="I1914">
        <f>3*Merge7[[#This Row],[PRCount_W1]]+Merge7[[#This Row],[IssueCount_W1]]+Merge7[[#This Row],[CommitCount_W1]]</f>
        <v>0</v>
      </c>
      <c r="J1914">
        <f>3*Merge7[[#This Row],[PRCountW2]]+Merge7[[#This Row],[IssueCountW2]]+Merge7[[#This Row],[CommitCountW2]]</f>
        <v>1</v>
      </c>
      <c r="K191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14">
        <f>SUM(Merge7[[#This Row],[PRCount_W1]:[CommitCount_W1]])</f>
        <v>0</v>
      </c>
      <c r="M1914">
        <f>SUM(Merge7[[#This Row],[PRCountW2]:[CommitCountW2]])</f>
        <v>1</v>
      </c>
    </row>
    <row r="1915" spans="1:13" x14ac:dyDescent="0.35">
      <c r="A1915" t="s">
        <v>3698</v>
      </c>
      <c r="F1915">
        <v>1</v>
      </c>
      <c r="H1915">
        <v>0</v>
      </c>
      <c r="I1915">
        <f>3*Merge7[[#This Row],[PRCount_W1]]+Merge7[[#This Row],[IssueCount_W1]]+Merge7[[#This Row],[CommitCount_W1]]</f>
        <v>0</v>
      </c>
      <c r="J1915">
        <f>3*Merge7[[#This Row],[PRCountW2]]+Merge7[[#This Row],[IssueCountW2]]+Merge7[[#This Row],[CommitCountW2]]</f>
        <v>1</v>
      </c>
      <c r="K191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15">
        <f>SUM(Merge7[[#This Row],[PRCount_W1]:[CommitCount_W1]])</f>
        <v>0</v>
      </c>
      <c r="M1915">
        <f>SUM(Merge7[[#This Row],[PRCountW2]:[CommitCountW2]])</f>
        <v>1</v>
      </c>
    </row>
    <row r="1916" spans="1:13" x14ac:dyDescent="0.35">
      <c r="A1916" t="s">
        <v>3699</v>
      </c>
      <c r="F1916">
        <v>1</v>
      </c>
      <c r="H1916">
        <v>0</v>
      </c>
      <c r="I1916">
        <f>3*Merge7[[#This Row],[PRCount_W1]]+Merge7[[#This Row],[IssueCount_W1]]+Merge7[[#This Row],[CommitCount_W1]]</f>
        <v>0</v>
      </c>
      <c r="J1916">
        <f>3*Merge7[[#This Row],[PRCountW2]]+Merge7[[#This Row],[IssueCountW2]]+Merge7[[#This Row],[CommitCountW2]]</f>
        <v>1</v>
      </c>
      <c r="K191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16">
        <f>SUM(Merge7[[#This Row],[PRCount_W1]:[CommitCount_W1]])</f>
        <v>0</v>
      </c>
      <c r="M1916">
        <f>SUM(Merge7[[#This Row],[PRCountW2]:[CommitCountW2]])</f>
        <v>1</v>
      </c>
    </row>
    <row r="1917" spans="1:13" x14ac:dyDescent="0.35">
      <c r="A1917" t="s">
        <v>3700</v>
      </c>
      <c r="F1917">
        <v>1</v>
      </c>
      <c r="H1917">
        <v>0</v>
      </c>
      <c r="I1917">
        <f>3*Merge7[[#This Row],[PRCount_W1]]+Merge7[[#This Row],[IssueCount_W1]]+Merge7[[#This Row],[CommitCount_W1]]</f>
        <v>0</v>
      </c>
      <c r="J1917">
        <f>3*Merge7[[#This Row],[PRCountW2]]+Merge7[[#This Row],[IssueCountW2]]+Merge7[[#This Row],[CommitCountW2]]</f>
        <v>1</v>
      </c>
      <c r="K191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17">
        <f>SUM(Merge7[[#This Row],[PRCount_W1]:[CommitCount_W1]])</f>
        <v>0</v>
      </c>
      <c r="M1917">
        <f>SUM(Merge7[[#This Row],[PRCountW2]:[CommitCountW2]])</f>
        <v>1</v>
      </c>
    </row>
    <row r="1918" spans="1:13" x14ac:dyDescent="0.35">
      <c r="A1918" t="s">
        <v>3701</v>
      </c>
      <c r="F1918">
        <v>1</v>
      </c>
      <c r="H1918">
        <v>0</v>
      </c>
      <c r="I1918">
        <f>3*Merge7[[#This Row],[PRCount_W1]]+Merge7[[#This Row],[IssueCount_W1]]+Merge7[[#This Row],[CommitCount_W1]]</f>
        <v>0</v>
      </c>
      <c r="J1918">
        <f>3*Merge7[[#This Row],[PRCountW2]]+Merge7[[#This Row],[IssueCountW2]]+Merge7[[#This Row],[CommitCountW2]]</f>
        <v>1</v>
      </c>
      <c r="K191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18">
        <f>SUM(Merge7[[#This Row],[PRCount_W1]:[CommitCount_W1]])</f>
        <v>0</v>
      </c>
      <c r="M1918">
        <f>SUM(Merge7[[#This Row],[PRCountW2]:[CommitCountW2]])</f>
        <v>1</v>
      </c>
    </row>
    <row r="1919" spans="1:13" x14ac:dyDescent="0.35">
      <c r="A1919" t="s">
        <v>3702</v>
      </c>
      <c r="F1919">
        <v>1</v>
      </c>
      <c r="H1919">
        <v>0</v>
      </c>
      <c r="I1919">
        <f>3*Merge7[[#This Row],[PRCount_W1]]+Merge7[[#This Row],[IssueCount_W1]]+Merge7[[#This Row],[CommitCount_W1]]</f>
        <v>0</v>
      </c>
      <c r="J1919">
        <f>3*Merge7[[#This Row],[PRCountW2]]+Merge7[[#This Row],[IssueCountW2]]+Merge7[[#This Row],[CommitCountW2]]</f>
        <v>1</v>
      </c>
      <c r="K191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19">
        <f>SUM(Merge7[[#This Row],[PRCount_W1]:[CommitCount_W1]])</f>
        <v>0</v>
      </c>
      <c r="M1919">
        <f>SUM(Merge7[[#This Row],[PRCountW2]:[CommitCountW2]])</f>
        <v>1</v>
      </c>
    </row>
    <row r="1920" spans="1:13" x14ac:dyDescent="0.35">
      <c r="A1920" t="s">
        <v>3703</v>
      </c>
      <c r="F1920">
        <v>1</v>
      </c>
      <c r="H1920">
        <v>0</v>
      </c>
      <c r="I1920">
        <f>3*Merge7[[#This Row],[PRCount_W1]]+Merge7[[#This Row],[IssueCount_W1]]+Merge7[[#This Row],[CommitCount_W1]]</f>
        <v>0</v>
      </c>
      <c r="J1920">
        <f>3*Merge7[[#This Row],[PRCountW2]]+Merge7[[#This Row],[IssueCountW2]]+Merge7[[#This Row],[CommitCountW2]]</f>
        <v>1</v>
      </c>
      <c r="K192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20">
        <f>SUM(Merge7[[#This Row],[PRCount_W1]:[CommitCount_W1]])</f>
        <v>0</v>
      </c>
      <c r="M1920">
        <f>SUM(Merge7[[#This Row],[PRCountW2]:[CommitCountW2]])</f>
        <v>1</v>
      </c>
    </row>
    <row r="1921" spans="1:13" x14ac:dyDescent="0.35">
      <c r="A1921" t="s">
        <v>3704</v>
      </c>
      <c r="F1921">
        <v>1</v>
      </c>
      <c r="H1921">
        <v>0</v>
      </c>
      <c r="I1921">
        <f>3*Merge7[[#This Row],[PRCount_W1]]+Merge7[[#This Row],[IssueCount_W1]]+Merge7[[#This Row],[CommitCount_W1]]</f>
        <v>0</v>
      </c>
      <c r="J1921">
        <f>3*Merge7[[#This Row],[PRCountW2]]+Merge7[[#This Row],[IssueCountW2]]+Merge7[[#This Row],[CommitCountW2]]</f>
        <v>1</v>
      </c>
      <c r="K192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21">
        <f>SUM(Merge7[[#This Row],[PRCount_W1]:[CommitCount_W1]])</f>
        <v>0</v>
      </c>
      <c r="M1921">
        <f>SUM(Merge7[[#This Row],[PRCountW2]:[CommitCountW2]])</f>
        <v>1</v>
      </c>
    </row>
    <row r="1922" spans="1:13" x14ac:dyDescent="0.35">
      <c r="A1922" t="s">
        <v>3705</v>
      </c>
      <c r="F1922">
        <v>1</v>
      </c>
      <c r="H1922">
        <v>0</v>
      </c>
      <c r="I1922">
        <f>3*Merge7[[#This Row],[PRCount_W1]]+Merge7[[#This Row],[IssueCount_W1]]+Merge7[[#This Row],[CommitCount_W1]]</f>
        <v>0</v>
      </c>
      <c r="J1922">
        <f>3*Merge7[[#This Row],[PRCountW2]]+Merge7[[#This Row],[IssueCountW2]]+Merge7[[#This Row],[CommitCountW2]]</f>
        <v>1</v>
      </c>
      <c r="K192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22">
        <f>SUM(Merge7[[#This Row],[PRCount_W1]:[CommitCount_W1]])</f>
        <v>0</v>
      </c>
      <c r="M1922">
        <f>SUM(Merge7[[#This Row],[PRCountW2]:[CommitCountW2]])</f>
        <v>1</v>
      </c>
    </row>
    <row r="1923" spans="1:13" x14ac:dyDescent="0.35">
      <c r="A1923" t="s">
        <v>3706</v>
      </c>
      <c r="F1923">
        <v>1</v>
      </c>
      <c r="H1923">
        <v>0</v>
      </c>
      <c r="I1923">
        <f>3*Merge7[[#This Row],[PRCount_W1]]+Merge7[[#This Row],[IssueCount_W1]]+Merge7[[#This Row],[CommitCount_W1]]</f>
        <v>0</v>
      </c>
      <c r="J1923">
        <f>3*Merge7[[#This Row],[PRCountW2]]+Merge7[[#This Row],[IssueCountW2]]+Merge7[[#This Row],[CommitCountW2]]</f>
        <v>1</v>
      </c>
      <c r="K192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23">
        <f>SUM(Merge7[[#This Row],[PRCount_W1]:[CommitCount_W1]])</f>
        <v>0</v>
      </c>
      <c r="M1923">
        <f>SUM(Merge7[[#This Row],[PRCountW2]:[CommitCountW2]])</f>
        <v>1</v>
      </c>
    </row>
    <row r="1924" spans="1:13" x14ac:dyDescent="0.35">
      <c r="A1924" t="s">
        <v>3707</v>
      </c>
      <c r="F1924">
        <v>1</v>
      </c>
      <c r="H1924">
        <v>0</v>
      </c>
      <c r="I1924">
        <f>3*Merge7[[#This Row],[PRCount_W1]]+Merge7[[#This Row],[IssueCount_W1]]+Merge7[[#This Row],[CommitCount_W1]]</f>
        <v>0</v>
      </c>
      <c r="J1924">
        <f>3*Merge7[[#This Row],[PRCountW2]]+Merge7[[#This Row],[IssueCountW2]]+Merge7[[#This Row],[CommitCountW2]]</f>
        <v>1</v>
      </c>
      <c r="K192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24">
        <f>SUM(Merge7[[#This Row],[PRCount_W1]:[CommitCount_W1]])</f>
        <v>0</v>
      </c>
      <c r="M1924">
        <f>SUM(Merge7[[#This Row],[PRCountW2]:[CommitCountW2]])</f>
        <v>1</v>
      </c>
    </row>
    <row r="1925" spans="1:13" x14ac:dyDescent="0.35">
      <c r="A1925" t="s">
        <v>3708</v>
      </c>
      <c r="F1925">
        <v>1</v>
      </c>
      <c r="H1925">
        <v>0</v>
      </c>
      <c r="I1925">
        <f>3*Merge7[[#This Row],[PRCount_W1]]+Merge7[[#This Row],[IssueCount_W1]]+Merge7[[#This Row],[CommitCount_W1]]</f>
        <v>0</v>
      </c>
      <c r="J1925">
        <f>3*Merge7[[#This Row],[PRCountW2]]+Merge7[[#This Row],[IssueCountW2]]+Merge7[[#This Row],[CommitCountW2]]</f>
        <v>1</v>
      </c>
      <c r="K192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25">
        <f>SUM(Merge7[[#This Row],[PRCount_W1]:[CommitCount_W1]])</f>
        <v>0</v>
      </c>
      <c r="M1925">
        <f>SUM(Merge7[[#This Row],[PRCountW2]:[CommitCountW2]])</f>
        <v>1</v>
      </c>
    </row>
    <row r="1926" spans="1:13" x14ac:dyDescent="0.35">
      <c r="A1926" t="s">
        <v>3709</v>
      </c>
      <c r="F1926">
        <v>1</v>
      </c>
      <c r="H1926">
        <v>0</v>
      </c>
      <c r="I1926">
        <f>3*Merge7[[#This Row],[PRCount_W1]]+Merge7[[#This Row],[IssueCount_W1]]+Merge7[[#This Row],[CommitCount_W1]]</f>
        <v>0</v>
      </c>
      <c r="J1926">
        <f>3*Merge7[[#This Row],[PRCountW2]]+Merge7[[#This Row],[IssueCountW2]]+Merge7[[#This Row],[CommitCountW2]]</f>
        <v>1</v>
      </c>
      <c r="K192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26">
        <f>SUM(Merge7[[#This Row],[PRCount_W1]:[CommitCount_W1]])</f>
        <v>0</v>
      </c>
      <c r="M1926">
        <f>SUM(Merge7[[#This Row],[PRCountW2]:[CommitCountW2]])</f>
        <v>1</v>
      </c>
    </row>
    <row r="1927" spans="1:13" x14ac:dyDescent="0.35">
      <c r="A1927" t="s">
        <v>3710</v>
      </c>
      <c r="F1927">
        <v>1</v>
      </c>
      <c r="H1927">
        <v>0</v>
      </c>
      <c r="I1927">
        <f>3*Merge7[[#This Row],[PRCount_W1]]+Merge7[[#This Row],[IssueCount_W1]]+Merge7[[#This Row],[CommitCount_W1]]</f>
        <v>0</v>
      </c>
      <c r="J1927">
        <f>3*Merge7[[#This Row],[PRCountW2]]+Merge7[[#This Row],[IssueCountW2]]+Merge7[[#This Row],[CommitCountW2]]</f>
        <v>1</v>
      </c>
      <c r="K192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27">
        <f>SUM(Merge7[[#This Row],[PRCount_W1]:[CommitCount_W1]])</f>
        <v>0</v>
      </c>
      <c r="M1927">
        <f>SUM(Merge7[[#This Row],[PRCountW2]:[CommitCountW2]])</f>
        <v>1</v>
      </c>
    </row>
    <row r="1928" spans="1:13" x14ac:dyDescent="0.35">
      <c r="A1928" t="s">
        <v>3711</v>
      </c>
      <c r="F1928">
        <v>1</v>
      </c>
      <c r="H1928">
        <v>0</v>
      </c>
      <c r="I1928">
        <f>3*Merge7[[#This Row],[PRCount_W1]]+Merge7[[#This Row],[IssueCount_W1]]+Merge7[[#This Row],[CommitCount_W1]]</f>
        <v>0</v>
      </c>
      <c r="J1928">
        <f>3*Merge7[[#This Row],[PRCountW2]]+Merge7[[#This Row],[IssueCountW2]]+Merge7[[#This Row],[CommitCountW2]]</f>
        <v>1</v>
      </c>
      <c r="K192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28">
        <f>SUM(Merge7[[#This Row],[PRCount_W1]:[CommitCount_W1]])</f>
        <v>0</v>
      </c>
      <c r="M1928">
        <f>SUM(Merge7[[#This Row],[PRCountW2]:[CommitCountW2]])</f>
        <v>1</v>
      </c>
    </row>
    <row r="1929" spans="1:13" x14ac:dyDescent="0.35">
      <c r="A1929" t="s">
        <v>3712</v>
      </c>
      <c r="F1929">
        <v>1</v>
      </c>
      <c r="H1929">
        <v>0</v>
      </c>
      <c r="I1929">
        <f>3*Merge7[[#This Row],[PRCount_W1]]+Merge7[[#This Row],[IssueCount_W1]]+Merge7[[#This Row],[CommitCount_W1]]</f>
        <v>0</v>
      </c>
      <c r="J1929">
        <f>3*Merge7[[#This Row],[PRCountW2]]+Merge7[[#This Row],[IssueCountW2]]+Merge7[[#This Row],[CommitCountW2]]</f>
        <v>1</v>
      </c>
      <c r="K192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29">
        <f>SUM(Merge7[[#This Row],[PRCount_W1]:[CommitCount_W1]])</f>
        <v>0</v>
      </c>
      <c r="M1929">
        <f>SUM(Merge7[[#This Row],[PRCountW2]:[CommitCountW2]])</f>
        <v>1</v>
      </c>
    </row>
    <row r="1930" spans="1:13" x14ac:dyDescent="0.35">
      <c r="A1930" t="s">
        <v>3713</v>
      </c>
      <c r="F1930">
        <v>1</v>
      </c>
      <c r="H1930">
        <v>0</v>
      </c>
      <c r="I1930">
        <f>3*Merge7[[#This Row],[PRCount_W1]]+Merge7[[#This Row],[IssueCount_W1]]+Merge7[[#This Row],[CommitCount_W1]]</f>
        <v>0</v>
      </c>
      <c r="J1930">
        <f>3*Merge7[[#This Row],[PRCountW2]]+Merge7[[#This Row],[IssueCountW2]]+Merge7[[#This Row],[CommitCountW2]]</f>
        <v>1</v>
      </c>
      <c r="K193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30">
        <f>SUM(Merge7[[#This Row],[PRCount_W1]:[CommitCount_W1]])</f>
        <v>0</v>
      </c>
      <c r="M1930">
        <f>SUM(Merge7[[#This Row],[PRCountW2]:[CommitCountW2]])</f>
        <v>1</v>
      </c>
    </row>
    <row r="1931" spans="1:13" x14ac:dyDescent="0.35">
      <c r="A1931" t="s">
        <v>3714</v>
      </c>
      <c r="F1931">
        <v>1</v>
      </c>
      <c r="H1931">
        <v>0</v>
      </c>
      <c r="I1931">
        <f>3*Merge7[[#This Row],[PRCount_W1]]+Merge7[[#This Row],[IssueCount_W1]]+Merge7[[#This Row],[CommitCount_W1]]</f>
        <v>0</v>
      </c>
      <c r="J1931">
        <f>3*Merge7[[#This Row],[PRCountW2]]+Merge7[[#This Row],[IssueCountW2]]+Merge7[[#This Row],[CommitCountW2]]</f>
        <v>1</v>
      </c>
      <c r="K193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31">
        <f>SUM(Merge7[[#This Row],[PRCount_W1]:[CommitCount_W1]])</f>
        <v>0</v>
      </c>
      <c r="M1931">
        <f>SUM(Merge7[[#This Row],[PRCountW2]:[CommitCountW2]])</f>
        <v>1</v>
      </c>
    </row>
    <row r="1932" spans="1:13" x14ac:dyDescent="0.35">
      <c r="A1932" t="s">
        <v>3715</v>
      </c>
      <c r="F1932">
        <v>1</v>
      </c>
      <c r="H1932">
        <v>0</v>
      </c>
      <c r="I1932">
        <f>3*Merge7[[#This Row],[PRCount_W1]]+Merge7[[#This Row],[IssueCount_W1]]+Merge7[[#This Row],[CommitCount_W1]]</f>
        <v>0</v>
      </c>
      <c r="J1932">
        <f>3*Merge7[[#This Row],[PRCountW2]]+Merge7[[#This Row],[IssueCountW2]]+Merge7[[#This Row],[CommitCountW2]]</f>
        <v>1</v>
      </c>
      <c r="K193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32">
        <f>SUM(Merge7[[#This Row],[PRCount_W1]:[CommitCount_W1]])</f>
        <v>0</v>
      </c>
      <c r="M1932">
        <f>SUM(Merge7[[#This Row],[PRCountW2]:[CommitCountW2]])</f>
        <v>1</v>
      </c>
    </row>
    <row r="1933" spans="1:13" x14ac:dyDescent="0.35">
      <c r="A1933" t="s">
        <v>3716</v>
      </c>
      <c r="F1933">
        <v>1</v>
      </c>
      <c r="H1933">
        <v>0</v>
      </c>
      <c r="I1933">
        <f>3*Merge7[[#This Row],[PRCount_W1]]+Merge7[[#This Row],[IssueCount_W1]]+Merge7[[#This Row],[CommitCount_W1]]</f>
        <v>0</v>
      </c>
      <c r="J1933">
        <f>3*Merge7[[#This Row],[PRCountW2]]+Merge7[[#This Row],[IssueCountW2]]+Merge7[[#This Row],[CommitCountW2]]</f>
        <v>1</v>
      </c>
      <c r="K193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33">
        <f>SUM(Merge7[[#This Row],[PRCount_W1]:[CommitCount_W1]])</f>
        <v>0</v>
      </c>
      <c r="M1933">
        <f>SUM(Merge7[[#This Row],[PRCountW2]:[CommitCountW2]])</f>
        <v>1</v>
      </c>
    </row>
    <row r="1934" spans="1:13" x14ac:dyDescent="0.35">
      <c r="A1934" t="s">
        <v>3717</v>
      </c>
      <c r="F1934">
        <v>1</v>
      </c>
      <c r="H1934">
        <v>0</v>
      </c>
      <c r="I1934">
        <f>3*Merge7[[#This Row],[PRCount_W1]]+Merge7[[#This Row],[IssueCount_W1]]+Merge7[[#This Row],[CommitCount_W1]]</f>
        <v>0</v>
      </c>
      <c r="J1934">
        <f>3*Merge7[[#This Row],[PRCountW2]]+Merge7[[#This Row],[IssueCountW2]]+Merge7[[#This Row],[CommitCountW2]]</f>
        <v>1</v>
      </c>
      <c r="K193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34">
        <f>SUM(Merge7[[#This Row],[PRCount_W1]:[CommitCount_W1]])</f>
        <v>0</v>
      </c>
      <c r="M1934">
        <f>SUM(Merge7[[#This Row],[PRCountW2]:[CommitCountW2]])</f>
        <v>1</v>
      </c>
    </row>
    <row r="1935" spans="1:13" x14ac:dyDescent="0.35">
      <c r="A1935" t="s">
        <v>3718</v>
      </c>
      <c r="F1935">
        <v>1</v>
      </c>
      <c r="H1935">
        <v>0</v>
      </c>
      <c r="I1935">
        <f>3*Merge7[[#This Row],[PRCount_W1]]+Merge7[[#This Row],[IssueCount_W1]]+Merge7[[#This Row],[CommitCount_W1]]</f>
        <v>0</v>
      </c>
      <c r="J1935">
        <f>3*Merge7[[#This Row],[PRCountW2]]+Merge7[[#This Row],[IssueCountW2]]+Merge7[[#This Row],[CommitCountW2]]</f>
        <v>1</v>
      </c>
      <c r="K193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35">
        <f>SUM(Merge7[[#This Row],[PRCount_W1]:[CommitCount_W1]])</f>
        <v>0</v>
      </c>
      <c r="M1935">
        <f>SUM(Merge7[[#This Row],[PRCountW2]:[CommitCountW2]])</f>
        <v>1</v>
      </c>
    </row>
    <row r="1936" spans="1:13" x14ac:dyDescent="0.35">
      <c r="A1936" t="s">
        <v>3719</v>
      </c>
      <c r="F1936">
        <v>1</v>
      </c>
      <c r="H1936">
        <v>0</v>
      </c>
      <c r="I1936">
        <f>3*Merge7[[#This Row],[PRCount_W1]]+Merge7[[#This Row],[IssueCount_W1]]+Merge7[[#This Row],[CommitCount_W1]]</f>
        <v>0</v>
      </c>
      <c r="J1936">
        <f>3*Merge7[[#This Row],[PRCountW2]]+Merge7[[#This Row],[IssueCountW2]]+Merge7[[#This Row],[CommitCountW2]]</f>
        <v>1</v>
      </c>
      <c r="K193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36">
        <f>SUM(Merge7[[#This Row],[PRCount_W1]:[CommitCount_W1]])</f>
        <v>0</v>
      </c>
      <c r="M1936">
        <f>SUM(Merge7[[#This Row],[PRCountW2]:[CommitCountW2]])</f>
        <v>1</v>
      </c>
    </row>
    <row r="1937" spans="1:13" x14ac:dyDescent="0.35">
      <c r="A1937" t="s">
        <v>3720</v>
      </c>
      <c r="F1937">
        <v>1</v>
      </c>
      <c r="H1937">
        <v>0</v>
      </c>
      <c r="I1937">
        <f>3*Merge7[[#This Row],[PRCount_W1]]+Merge7[[#This Row],[IssueCount_W1]]+Merge7[[#This Row],[CommitCount_W1]]</f>
        <v>0</v>
      </c>
      <c r="J1937">
        <f>3*Merge7[[#This Row],[PRCountW2]]+Merge7[[#This Row],[IssueCountW2]]+Merge7[[#This Row],[CommitCountW2]]</f>
        <v>1</v>
      </c>
      <c r="K193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37">
        <f>SUM(Merge7[[#This Row],[PRCount_W1]:[CommitCount_W1]])</f>
        <v>0</v>
      </c>
      <c r="M1937">
        <f>SUM(Merge7[[#This Row],[PRCountW2]:[CommitCountW2]])</f>
        <v>1</v>
      </c>
    </row>
    <row r="1938" spans="1:13" x14ac:dyDescent="0.35">
      <c r="A1938" t="s">
        <v>3721</v>
      </c>
      <c r="F1938">
        <v>1</v>
      </c>
      <c r="H1938">
        <v>0</v>
      </c>
      <c r="I1938">
        <f>3*Merge7[[#This Row],[PRCount_W1]]+Merge7[[#This Row],[IssueCount_W1]]+Merge7[[#This Row],[CommitCount_W1]]</f>
        <v>0</v>
      </c>
      <c r="J1938">
        <f>3*Merge7[[#This Row],[PRCountW2]]+Merge7[[#This Row],[IssueCountW2]]+Merge7[[#This Row],[CommitCountW2]]</f>
        <v>1</v>
      </c>
      <c r="K193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38">
        <f>SUM(Merge7[[#This Row],[PRCount_W1]:[CommitCount_W1]])</f>
        <v>0</v>
      </c>
      <c r="M1938">
        <f>SUM(Merge7[[#This Row],[PRCountW2]:[CommitCountW2]])</f>
        <v>1</v>
      </c>
    </row>
    <row r="1939" spans="1:13" x14ac:dyDescent="0.35">
      <c r="A1939" t="s">
        <v>3722</v>
      </c>
      <c r="F1939">
        <v>1</v>
      </c>
      <c r="H1939">
        <v>0</v>
      </c>
      <c r="I1939">
        <f>3*Merge7[[#This Row],[PRCount_W1]]+Merge7[[#This Row],[IssueCount_W1]]+Merge7[[#This Row],[CommitCount_W1]]</f>
        <v>0</v>
      </c>
      <c r="J1939">
        <f>3*Merge7[[#This Row],[PRCountW2]]+Merge7[[#This Row],[IssueCountW2]]+Merge7[[#This Row],[CommitCountW2]]</f>
        <v>1</v>
      </c>
      <c r="K193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39">
        <f>SUM(Merge7[[#This Row],[PRCount_W1]:[CommitCount_W1]])</f>
        <v>0</v>
      </c>
      <c r="M1939">
        <f>SUM(Merge7[[#This Row],[PRCountW2]:[CommitCountW2]])</f>
        <v>1</v>
      </c>
    </row>
    <row r="1940" spans="1:13" x14ac:dyDescent="0.35">
      <c r="A1940" t="s">
        <v>3723</v>
      </c>
      <c r="F1940">
        <v>1</v>
      </c>
      <c r="H1940">
        <v>0</v>
      </c>
      <c r="I1940">
        <f>3*Merge7[[#This Row],[PRCount_W1]]+Merge7[[#This Row],[IssueCount_W1]]+Merge7[[#This Row],[CommitCount_W1]]</f>
        <v>0</v>
      </c>
      <c r="J1940">
        <f>3*Merge7[[#This Row],[PRCountW2]]+Merge7[[#This Row],[IssueCountW2]]+Merge7[[#This Row],[CommitCountW2]]</f>
        <v>1</v>
      </c>
      <c r="K194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40">
        <f>SUM(Merge7[[#This Row],[PRCount_W1]:[CommitCount_W1]])</f>
        <v>0</v>
      </c>
      <c r="M1940">
        <f>SUM(Merge7[[#This Row],[PRCountW2]:[CommitCountW2]])</f>
        <v>1</v>
      </c>
    </row>
    <row r="1941" spans="1:13" x14ac:dyDescent="0.35">
      <c r="A1941" t="s">
        <v>3724</v>
      </c>
      <c r="F1941">
        <v>1</v>
      </c>
      <c r="H1941">
        <v>0</v>
      </c>
      <c r="I1941">
        <f>3*Merge7[[#This Row],[PRCount_W1]]+Merge7[[#This Row],[IssueCount_W1]]+Merge7[[#This Row],[CommitCount_W1]]</f>
        <v>0</v>
      </c>
      <c r="J1941">
        <f>3*Merge7[[#This Row],[PRCountW2]]+Merge7[[#This Row],[IssueCountW2]]+Merge7[[#This Row],[CommitCountW2]]</f>
        <v>1</v>
      </c>
      <c r="K194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41">
        <f>SUM(Merge7[[#This Row],[PRCount_W1]:[CommitCount_W1]])</f>
        <v>0</v>
      </c>
      <c r="M1941">
        <f>SUM(Merge7[[#This Row],[PRCountW2]:[CommitCountW2]])</f>
        <v>1</v>
      </c>
    </row>
    <row r="1942" spans="1:13" x14ac:dyDescent="0.35">
      <c r="A1942" t="s">
        <v>3725</v>
      </c>
      <c r="F1942">
        <v>1</v>
      </c>
      <c r="H1942">
        <v>0</v>
      </c>
      <c r="I1942">
        <f>3*Merge7[[#This Row],[PRCount_W1]]+Merge7[[#This Row],[IssueCount_W1]]+Merge7[[#This Row],[CommitCount_W1]]</f>
        <v>0</v>
      </c>
      <c r="J1942">
        <f>3*Merge7[[#This Row],[PRCountW2]]+Merge7[[#This Row],[IssueCountW2]]+Merge7[[#This Row],[CommitCountW2]]</f>
        <v>1</v>
      </c>
      <c r="K194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42">
        <f>SUM(Merge7[[#This Row],[PRCount_W1]:[CommitCount_W1]])</f>
        <v>0</v>
      </c>
      <c r="M1942">
        <f>SUM(Merge7[[#This Row],[PRCountW2]:[CommitCountW2]])</f>
        <v>1</v>
      </c>
    </row>
    <row r="1943" spans="1:13" x14ac:dyDescent="0.35">
      <c r="A1943" t="s">
        <v>3726</v>
      </c>
      <c r="F1943">
        <v>1</v>
      </c>
      <c r="H1943">
        <v>0</v>
      </c>
      <c r="I1943">
        <f>3*Merge7[[#This Row],[PRCount_W1]]+Merge7[[#This Row],[IssueCount_W1]]+Merge7[[#This Row],[CommitCount_W1]]</f>
        <v>0</v>
      </c>
      <c r="J1943">
        <f>3*Merge7[[#This Row],[PRCountW2]]+Merge7[[#This Row],[IssueCountW2]]+Merge7[[#This Row],[CommitCountW2]]</f>
        <v>1</v>
      </c>
      <c r="K194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43">
        <f>SUM(Merge7[[#This Row],[PRCount_W1]:[CommitCount_W1]])</f>
        <v>0</v>
      </c>
      <c r="M1943">
        <f>SUM(Merge7[[#This Row],[PRCountW2]:[CommitCountW2]])</f>
        <v>1</v>
      </c>
    </row>
    <row r="1944" spans="1:13" x14ac:dyDescent="0.35">
      <c r="A1944" t="s">
        <v>3727</v>
      </c>
      <c r="F1944">
        <v>1</v>
      </c>
      <c r="H1944">
        <v>0</v>
      </c>
      <c r="I1944">
        <f>3*Merge7[[#This Row],[PRCount_W1]]+Merge7[[#This Row],[IssueCount_W1]]+Merge7[[#This Row],[CommitCount_W1]]</f>
        <v>0</v>
      </c>
      <c r="J1944">
        <f>3*Merge7[[#This Row],[PRCountW2]]+Merge7[[#This Row],[IssueCountW2]]+Merge7[[#This Row],[CommitCountW2]]</f>
        <v>1</v>
      </c>
      <c r="K194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44">
        <f>SUM(Merge7[[#This Row],[PRCount_W1]:[CommitCount_W1]])</f>
        <v>0</v>
      </c>
      <c r="M1944">
        <f>SUM(Merge7[[#This Row],[PRCountW2]:[CommitCountW2]])</f>
        <v>1</v>
      </c>
    </row>
    <row r="1945" spans="1:13" x14ac:dyDescent="0.35">
      <c r="A1945" t="s">
        <v>3728</v>
      </c>
      <c r="F1945">
        <v>1</v>
      </c>
      <c r="H1945">
        <v>0</v>
      </c>
      <c r="I1945">
        <f>3*Merge7[[#This Row],[PRCount_W1]]+Merge7[[#This Row],[IssueCount_W1]]+Merge7[[#This Row],[CommitCount_W1]]</f>
        <v>0</v>
      </c>
      <c r="J1945">
        <f>3*Merge7[[#This Row],[PRCountW2]]+Merge7[[#This Row],[IssueCountW2]]+Merge7[[#This Row],[CommitCountW2]]</f>
        <v>1</v>
      </c>
      <c r="K194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45">
        <f>SUM(Merge7[[#This Row],[PRCount_W1]:[CommitCount_W1]])</f>
        <v>0</v>
      </c>
      <c r="M1945">
        <f>SUM(Merge7[[#This Row],[PRCountW2]:[CommitCountW2]])</f>
        <v>1</v>
      </c>
    </row>
    <row r="1946" spans="1:13" x14ac:dyDescent="0.35">
      <c r="A1946" t="s">
        <v>3729</v>
      </c>
      <c r="F1946">
        <v>1</v>
      </c>
      <c r="H1946">
        <v>0</v>
      </c>
      <c r="I1946">
        <f>3*Merge7[[#This Row],[PRCount_W1]]+Merge7[[#This Row],[IssueCount_W1]]+Merge7[[#This Row],[CommitCount_W1]]</f>
        <v>0</v>
      </c>
      <c r="J1946">
        <f>3*Merge7[[#This Row],[PRCountW2]]+Merge7[[#This Row],[IssueCountW2]]+Merge7[[#This Row],[CommitCountW2]]</f>
        <v>1</v>
      </c>
      <c r="K194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46">
        <f>SUM(Merge7[[#This Row],[PRCount_W1]:[CommitCount_W1]])</f>
        <v>0</v>
      </c>
      <c r="M1946">
        <f>SUM(Merge7[[#This Row],[PRCountW2]:[CommitCountW2]])</f>
        <v>1</v>
      </c>
    </row>
    <row r="1947" spans="1:13" x14ac:dyDescent="0.35">
      <c r="A1947" t="s">
        <v>3730</v>
      </c>
      <c r="F1947">
        <v>1</v>
      </c>
      <c r="H1947">
        <v>0</v>
      </c>
      <c r="I1947">
        <f>3*Merge7[[#This Row],[PRCount_W1]]+Merge7[[#This Row],[IssueCount_W1]]+Merge7[[#This Row],[CommitCount_W1]]</f>
        <v>0</v>
      </c>
      <c r="J1947">
        <f>3*Merge7[[#This Row],[PRCountW2]]+Merge7[[#This Row],[IssueCountW2]]+Merge7[[#This Row],[CommitCountW2]]</f>
        <v>1</v>
      </c>
      <c r="K194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47">
        <f>SUM(Merge7[[#This Row],[PRCount_W1]:[CommitCount_W1]])</f>
        <v>0</v>
      </c>
      <c r="M1947">
        <f>SUM(Merge7[[#This Row],[PRCountW2]:[CommitCountW2]])</f>
        <v>1</v>
      </c>
    </row>
    <row r="1948" spans="1:13" x14ac:dyDescent="0.35">
      <c r="A1948" t="s">
        <v>3731</v>
      </c>
      <c r="F1948">
        <v>1</v>
      </c>
      <c r="H1948">
        <v>0</v>
      </c>
      <c r="I1948">
        <f>3*Merge7[[#This Row],[PRCount_W1]]+Merge7[[#This Row],[IssueCount_W1]]+Merge7[[#This Row],[CommitCount_W1]]</f>
        <v>0</v>
      </c>
      <c r="J1948">
        <f>3*Merge7[[#This Row],[PRCountW2]]+Merge7[[#This Row],[IssueCountW2]]+Merge7[[#This Row],[CommitCountW2]]</f>
        <v>1</v>
      </c>
      <c r="K194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48">
        <f>SUM(Merge7[[#This Row],[PRCount_W1]:[CommitCount_W1]])</f>
        <v>0</v>
      </c>
      <c r="M1948">
        <f>SUM(Merge7[[#This Row],[PRCountW2]:[CommitCountW2]])</f>
        <v>1</v>
      </c>
    </row>
    <row r="1949" spans="1:13" x14ac:dyDescent="0.35">
      <c r="A1949" t="s">
        <v>3732</v>
      </c>
      <c r="F1949">
        <v>1</v>
      </c>
      <c r="H1949">
        <v>0</v>
      </c>
      <c r="I1949">
        <f>3*Merge7[[#This Row],[PRCount_W1]]+Merge7[[#This Row],[IssueCount_W1]]+Merge7[[#This Row],[CommitCount_W1]]</f>
        <v>0</v>
      </c>
      <c r="J1949">
        <f>3*Merge7[[#This Row],[PRCountW2]]+Merge7[[#This Row],[IssueCountW2]]+Merge7[[#This Row],[CommitCountW2]]</f>
        <v>1</v>
      </c>
      <c r="K194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49">
        <f>SUM(Merge7[[#This Row],[PRCount_W1]:[CommitCount_W1]])</f>
        <v>0</v>
      </c>
      <c r="M1949">
        <f>SUM(Merge7[[#This Row],[PRCountW2]:[CommitCountW2]])</f>
        <v>1</v>
      </c>
    </row>
    <row r="1950" spans="1:13" x14ac:dyDescent="0.35">
      <c r="A1950" t="s">
        <v>3733</v>
      </c>
      <c r="F1950">
        <v>1</v>
      </c>
      <c r="H1950">
        <v>0</v>
      </c>
      <c r="I1950">
        <f>3*Merge7[[#This Row],[PRCount_W1]]+Merge7[[#This Row],[IssueCount_W1]]+Merge7[[#This Row],[CommitCount_W1]]</f>
        <v>0</v>
      </c>
      <c r="J1950">
        <f>3*Merge7[[#This Row],[PRCountW2]]+Merge7[[#This Row],[IssueCountW2]]+Merge7[[#This Row],[CommitCountW2]]</f>
        <v>1</v>
      </c>
      <c r="K195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50">
        <f>SUM(Merge7[[#This Row],[PRCount_W1]:[CommitCount_W1]])</f>
        <v>0</v>
      </c>
      <c r="M1950">
        <f>SUM(Merge7[[#This Row],[PRCountW2]:[CommitCountW2]])</f>
        <v>1</v>
      </c>
    </row>
    <row r="1951" spans="1:13" x14ac:dyDescent="0.35">
      <c r="A1951" t="s">
        <v>3734</v>
      </c>
      <c r="F1951">
        <v>1</v>
      </c>
      <c r="H1951">
        <v>0</v>
      </c>
      <c r="I1951">
        <f>3*Merge7[[#This Row],[PRCount_W1]]+Merge7[[#This Row],[IssueCount_W1]]+Merge7[[#This Row],[CommitCount_W1]]</f>
        <v>0</v>
      </c>
      <c r="J1951">
        <f>3*Merge7[[#This Row],[PRCountW2]]+Merge7[[#This Row],[IssueCountW2]]+Merge7[[#This Row],[CommitCountW2]]</f>
        <v>1</v>
      </c>
      <c r="K195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51">
        <f>SUM(Merge7[[#This Row],[PRCount_W1]:[CommitCount_W1]])</f>
        <v>0</v>
      </c>
      <c r="M1951">
        <f>SUM(Merge7[[#This Row],[PRCountW2]:[CommitCountW2]])</f>
        <v>1</v>
      </c>
    </row>
    <row r="1952" spans="1:13" x14ac:dyDescent="0.35">
      <c r="A1952" t="s">
        <v>3735</v>
      </c>
      <c r="F1952">
        <v>1</v>
      </c>
      <c r="H1952">
        <v>0</v>
      </c>
      <c r="I1952">
        <f>3*Merge7[[#This Row],[PRCount_W1]]+Merge7[[#This Row],[IssueCount_W1]]+Merge7[[#This Row],[CommitCount_W1]]</f>
        <v>0</v>
      </c>
      <c r="J1952">
        <f>3*Merge7[[#This Row],[PRCountW2]]+Merge7[[#This Row],[IssueCountW2]]+Merge7[[#This Row],[CommitCountW2]]</f>
        <v>1</v>
      </c>
      <c r="K195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52">
        <f>SUM(Merge7[[#This Row],[PRCount_W1]:[CommitCount_W1]])</f>
        <v>0</v>
      </c>
      <c r="M1952">
        <f>SUM(Merge7[[#This Row],[PRCountW2]:[CommitCountW2]])</f>
        <v>1</v>
      </c>
    </row>
    <row r="1953" spans="1:13" x14ac:dyDescent="0.35">
      <c r="A1953" t="s">
        <v>3736</v>
      </c>
      <c r="F1953">
        <v>1</v>
      </c>
      <c r="H1953">
        <v>0</v>
      </c>
      <c r="I1953">
        <f>3*Merge7[[#This Row],[PRCount_W1]]+Merge7[[#This Row],[IssueCount_W1]]+Merge7[[#This Row],[CommitCount_W1]]</f>
        <v>0</v>
      </c>
      <c r="J1953">
        <f>3*Merge7[[#This Row],[PRCountW2]]+Merge7[[#This Row],[IssueCountW2]]+Merge7[[#This Row],[CommitCountW2]]</f>
        <v>1</v>
      </c>
      <c r="K195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53">
        <f>SUM(Merge7[[#This Row],[PRCount_W1]:[CommitCount_W1]])</f>
        <v>0</v>
      </c>
      <c r="M1953">
        <f>SUM(Merge7[[#This Row],[PRCountW2]:[CommitCountW2]])</f>
        <v>1</v>
      </c>
    </row>
    <row r="1954" spans="1:13" x14ac:dyDescent="0.35">
      <c r="A1954" t="s">
        <v>3737</v>
      </c>
      <c r="F1954">
        <v>1</v>
      </c>
      <c r="H1954">
        <v>0</v>
      </c>
      <c r="I1954">
        <f>3*Merge7[[#This Row],[PRCount_W1]]+Merge7[[#This Row],[IssueCount_W1]]+Merge7[[#This Row],[CommitCount_W1]]</f>
        <v>0</v>
      </c>
      <c r="J1954">
        <f>3*Merge7[[#This Row],[PRCountW2]]+Merge7[[#This Row],[IssueCountW2]]+Merge7[[#This Row],[CommitCountW2]]</f>
        <v>1</v>
      </c>
      <c r="K195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54">
        <f>SUM(Merge7[[#This Row],[PRCount_W1]:[CommitCount_W1]])</f>
        <v>0</v>
      </c>
      <c r="M1954">
        <f>SUM(Merge7[[#This Row],[PRCountW2]:[CommitCountW2]])</f>
        <v>1</v>
      </c>
    </row>
    <row r="1955" spans="1:13" x14ac:dyDescent="0.35">
      <c r="A1955" t="s">
        <v>3738</v>
      </c>
      <c r="F1955">
        <v>1</v>
      </c>
      <c r="H1955">
        <v>0</v>
      </c>
      <c r="I1955">
        <f>3*Merge7[[#This Row],[PRCount_W1]]+Merge7[[#This Row],[IssueCount_W1]]+Merge7[[#This Row],[CommitCount_W1]]</f>
        <v>0</v>
      </c>
      <c r="J1955">
        <f>3*Merge7[[#This Row],[PRCountW2]]+Merge7[[#This Row],[IssueCountW2]]+Merge7[[#This Row],[CommitCountW2]]</f>
        <v>1</v>
      </c>
      <c r="K195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55">
        <f>SUM(Merge7[[#This Row],[PRCount_W1]:[CommitCount_W1]])</f>
        <v>0</v>
      </c>
      <c r="M1955">
        <f>SUM(Merge7[[#This Row],[PRCountW2]:[CommitCountW2]])</f>
        <v>1</v>
      </c>
    </row>
    <row r="1956" spans="1:13" x14ac:dyDescent="0.35">
      <c r="A1956" t="s">
        <v>3739</v>
      </c>
      <c r="F1956">
        <v>1</v>
      </c>
      <c r="H1956">
        <v>0</v>
      </c>
      <c r="I1956">
        <f>3*Merge7[[#This Row],[PRCount_W1]]+Merge7[[#This Row],[IssueCount_W1]]+Merge7[[#This Row],[CommitCount_W1]]</f>
        <v>0</v>
      </c>
      <c r="J1956">
        <f>3*Merge7[[#This Row],[PRCountW2]]+Merge7[[#This Row],[IssueCountW2]]+Merge7[[#This Row],[CommitCountW2]]</f>
        <v>1</v>
      </c>
      <c r="K195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56">
        <f>SUM(Merge7[[#This Row],[PRCount_W1]:[CommitCount_W1]])</f>
        <v>0</v>
      </c>
      <c r="M1956">
        <f>SUM(Merge7[[#This Row],[PRCountW2]:[CommitCountW2]])</f>
        <v>1</v>
      </c>
    </row>
    <row r="1957" spans="1:13" x14ac:dyDescent="0.35">
      <c r="A1957" t="s">
        <v>3740</v>
      </c>
      <c r="F1957">
        <v>1</v>
      </c>
      <c r="H1957">
        <v>0</v>
      </c>
      <c r="I1957">
        <f>3*Merge7[[#This Row],[PRCount_W1]]+Merge7[[#This Row],[IssueCount_W1]]+Merge7[[#This Row],[CommitCount_W1]]</f>
        <v>0</v>
      </c>
      <c r="J1957">
        <f>3*Merge7[[#This Row],[PRCountW2]]+Merge7[[#This Row],[IssueCountW2]]+Merge7[[#This Row],[CommitCountW2]]</f>
        <v>1</v>
      </c>
      <c r="K195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57">
        <f>SUM(Merge7[[#This Row],[PRCount_W1]:[CommitCount_W1]])</f>
        <v>0</v>
      </c>
      <c r="M1957">
        <f>SUM(Merge7[[#This Row],[PRCountW2]:[CommitCountW2]])</f>
        <v>1</v>
      </c>
    </row>
    <row r="1958" spans="1:13" x14ac:dyDescent="0.35">
      <c r="A1958" t="s">
        <v>3741</v>
      </c>
      <c r="F1958">
        <v>1</v>
      </c>
      <c r="H1958">
        <v>0</v>
      </c>
      <c r="I1958">
        <f>3*Merge7[[#This Row],[PRCount_W1]]+Merge7[[#This Row],[IssueCount_W1]]+Merge7[[#This Row],[CommitCount_W1]]</f>
        <v>0</v>
      </c>
      <c r="J1958">
        <f>3*Merge7[[#This Row],[PRCountW2]]+Merge7[[#This Row],[IssueCountW2]]+Merge7[[#This Row],[CommitCountW2]]</f>
        <v>1</v>
      </c>
      <c r="K195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58">
        <f>SUM(Merge7[[#This Row],[PRCount_W1]:[CommitCount_W1]])</f>
        <v>0</v>
      </c>
      <c r="M1958">
        <f>SUM(Merge7[[#This Row],[PRCountW2]:[CommitCountW2]])</f>
        <v>1</v>
      </c>
    </row>
    <row r="1959" spans="1:13" x14ac:dyDescent="0.35">
      <c r="A1959" t="s">
        <v>3742</v>
      </c>
      <c r="F1959">
        <v>1</v>
      </c>
      <c r="H1959">
        <v>0</v>
      </c>
      <c r="I1959">
        <f>3*Merge7[[#This Row],[PRCount_W1]]+Merge7[[#This Row],[IssueCount_W1]]+Merge7[[#This Row],[CommitCount_W1]]</f>
        <v>0</v>
      </c>
      <c r="J1959">
        <f>3*Merge7[[#This Row],[PRCountW2]]+Merge7[[#This Row],[IssueCountW2]]+Merge7[[#This Row],[CommitCountW2]]</f>
        <v>1</v>
      </c>
      <c r="K195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59">
        <f>SUM(Merge7[[#This Row],[PRCount_W1]:[CommitCount_W1]])</f>
        <v>0</v>
      </c>
      <c r="M1959">
        <f>SUM(Merge7[[#This Row],[PRCountW2]:[CommitCountW2]])</f>
        <v>1</v>
      </c>
    </row>
    <row r="1960" spans="1:13" x14ac:dyDescent="0.35">
      <c r="A1960" t="s">
        <v>3743</v>
      </c>
      <c r="F1960">
        <v>1</v>
      </c>
      <c r="H1960">
        <v>0</v>
      </c>
      <c r="I1960">
        <f>3*Merge7[[#This Row],[PRCount_W1]]+Merge7[[#This Row],[IssueCount_W1]]+Merge7[[#This Row],[CommitCount_W1]]</f>
        <v>0</v>
      </c>
      <c r="J1960">
        <f>3*Merge7[[#This Row],[PRCountW2]]+Merge7[[#This Row],[IssueCountW2]]+Merge7[[#This Row],[CommitCountW2]]</f>
        <v>1</v>
      </c>
      <c r="K196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60">
        <f>SUM(Merge7[[#This Row],[PRCount_W1]:[CommitCount_W1]])</f>
        <v>0</v>
      </c>
      <c r="M1960">
        <f>SUM(Merge7[[#This Row],[PRCountW2]:[CommitCountW2]])</f>
        <v>1</v>
      </c>
    </row>
    <row r="1961" spans="1:13" x14ac:dyDescent="0.35">
      <c r="A1961" t="s">
        <v>3744</v>
      </c>
      <c r="F1961">
        <v>1</v>
      </c>
      <c r="H1961">
        <v>0</v>
      </c>
      <c r="I1961">
        <f>3*Merge7[[#This Row],[PRCount_W1]]+Merge7[[#This Row],[IssueCount_W1]]+Merge7[[#This Row],[CommitCount_W1]]</f>
        <v>0</v>
      </c>
      <c r="J1961">
        <f>3*Merge7[[#This Row],[PRCountW2]]+Merge7[[#This Row],[IssueCountW2]]+Merge7[[#This Row],[CommitCountW2]]</f>
        <v>1</v>
      </c>
      <c r="K196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61">
        <f>SUM(Merge7[[#This Row],[PRCount_W1]:[CommitCount_W1]])</f>
        <v>0</v>
      </c>
      <c r="M1961">
        <f>SUM(Merge7[[#This Row],[PRCountW2]:[CommitCountW2]])</f>
        <v>1</v>
      </c>
    </row>
    <row r="1962" spans="1:13" x14ac:dyDescent="0.35">
      <c r="A1962" t="s">
        <v>3745</v>
      </c>
      <c r="F1962">
        <v>1</v>
      </c>
      <c r="H1962">
        <v>0</v>
      </c>
      <c r="I1962">
        <f>3*Merge7[[#This Row],[PRCount_W1]]+Merge7[[#This Row],[IssueCount_W1]]+Merge7[[#This Row],[CommitCount_W1]]</f>
        <v>0</v>
      </c>
      <c r="J1962">
        <f>3*Merge7[[#This Row],[PRCountW2]]+Merge7[[#This Row],[IssueCountW2]]+Merge7[[#This Row],[CommitCountW2]]</f>
        <v>1</v>
      </c>
      <c r="K196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62">
        <f>SUM(Merge7[[#This Row],[PRCount_W1]:[CommitCount_W1]])</f>
        <v>0</v>
      </c>
      <c r="M1962">
        <f>SUM(Merge7[[#This Row],[PRCountW2]:[CommitCountW2]])</f>
        <v>1</v>
      </c>
    </row>
    <row r="1963" spans="1:13" x14ac:dyDescent="0.35">
      <c r="A1963" t="s">
        <v>3746</v>
      </c>
      <c r="F1963">
        <v>1</v>
      </c>
      <c r="H1963">
        <v>0</v>
      </c>
      <c r="I1963">
        <f>3*Merge7[[#This Row],[PRCount_W1]]+Merge7[[#This Row],[IssueCount_W1]]+Merge7[[#This Row],[CommitCount_W1]]</f>
        <v>0</v>
      </c>
      <c r="J1963">
        <f>3*Merge7[[#This Row],[PRCountW2]]+Merge7[[#This Row],[IssueCountW2]]+Merge7[[#This Row],[CommitCountW2]]</f>
        <v>1</v>
      </c>
      <c r="K196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63">
        <f>SUM(Merge7[[#This Row],[PRCount_W1]:[CommitCount_W1]])</f>
        <v>0</v>
      </c>
      <c r="M1963">
        <f>SUM(Merge7[[#This Row],[PRCountW2]:[CommitCountW2]])</f>
        <v>1</v>
      </c>
    </row>
    <row r="1964" spans="1:13" x14ac:dyDescent="0.35">
      <c r="A1964" t="s">
        <v>3747</v>
      </c>
      <c r="F1964">
        <v>1</v>
      </c>
      <c r="H1964">
        <v>0</v>
      </c>
      <c r="I1964">
        <f>3*Merge7[[#This Row],[PRCount_W1]]+Merge7[[#This Row],[IssueCount_W1]]+Merge7[[#This Row],[CommitCount_W1]]</f>
        <v>0</v>
      </c>
      <c r="J1964">
        <f>3*Merge7[[#This Row],[PRCountW2]]+Merge7[[#This Row],[IssueCountW2]]+Merge7[[#This Row],[CommitCountW2]]</f>
        <v>1</v>
      </c>
      <c r="K196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64">
        <f>SUM(Merge7[[#This Row],[PRCount_W1]:[CommitCount_W1]])</f>
        <v>0</v>
      </c>
      <c r="M1964">
        <f>SUM(Merge7[[#This Row],[PRCountW2]:[CommitCountW2]])</f>
        <v>1</v>
      </c>
    </row>
    <row r="1965" spans="1:13" x14ac:dyDescent="0.35">
      <c r="A1965" t="s">
        <v>3748</v>
      </c>
      <c r="F1965">
        <v>1</v>
      </c>
      <c r="H1965">
        <v>0</v>
      </c>
      <c r="I1965">
        <f>3*Merge7[[#This Row],[PRCount_W1]]+Merge7[[#This Row],[IssueCount_W1]]+Merge7[[#This Row],[CommitCount_W1]]</f>
        <v>0</v>
      </c>
      <c r="J1965">
        <f>3*Merge7[[#This Row],[PRCountW2]]+Merge7[[#This Row],[IssueCountW2]]+Merge7[[#This Row],[CommitCountW2]]</f>
        <v>1</v>
      </c>
      <c r="K196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65">
        <f>SUM(Merge7[[#This Row],[PRCount_W1]:[CommitCount_W1]])</f>
        <v>0</v>
      </c>
      <c r="M1965">
        <f>SUM(Merge7[[#This Row],[PRCountW2]:[CommitCountW2]])</f>
        <v>1</v>
      </c>
    </row>
    <row r="1966" spans="1:13" x14ac:dyDescent="0.35">
      <c r="A1966" t="s">
        <v>3749</v>
      </c>
      <c r="F1966">
        <v>1</v>
      </c>
      <c r="H1966">
        <v>0</v>
      </c>
      <c r="I1966">
        <f>3*Merge7[[#This Row],[PRCount_W1]]+Merge7[[#This Row],[IssueCount_W1]]+Merge7[[#This Row],[CommitCount_W1]]</f>
        <v>0</v>
      </c>
      <c r="J1966">
        <f>3*Merge7[[#This Row],[PRCountW2]]+Merge7[[#This Row],[IssueCountW2]]+Merge7[[#This Row],[CommitCountW2]]</f>
        <v>1</v>
      </c>
      <c r="K196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66">
        <f>SUM(Merge7[[#This Row],[PRCount_W1]:[CommitCount_W1]])</f>
        <v>0</v>
      </c>
      <c r="M1966">
        <f>SUM(Merge7[[#This Row],[PRCountW2]:[CommitCountW2]])</f>
        <v>1</v>
      </c>
    </row>
    <row r="1967" spans="1:13" x14ac:dyDescent="0.35">
      <c r="A1967" t="s">
        <v>3750</v>
      </c>
      <c r="F1967">
        <v>1</v>
      </c>
      <c r="H1967">
        <v>0</v>
      </c>
      <c r="I1967">
        <f>3*Merge7[[#This Row],[PRCount_W1]]+Merge7[[#This Row],[IssueCount_W1]]+Merge7[[#This Row],[CommitCount_W1]]</f>
        <v>0</v>
      </c>
      <c r="J1967">
        <f>3*Merge7[[#This Row],[PRCountW2]]+Merge7[[#This Row],[IssueCountW2]]+Merge7[[#This Row],[CommitCountW2]]</f>
        <v>1</v>
      </c>
      <c r="K196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67">
        <f>SUM(Merge7[[#This Row],[PRCount_W1]:[CommitCount_W1]])</f>
        <v>0</v>
      </c>
      <c r="M1967">
        <f>SUM(Merge7[[#This Row],[PRCountW2]:[CommitCountW2]])</f>
        <v>1</v>
      </c>
    </row>
    <row r="1968" spans="1:13" x14ac:dyDescent="0.35">
      <c r="A1968" t="s">
        <v>3751</v>
      </c>
      <c r="F1968">
        <v>1</v>
      </c>
      <c r="H1968">
        <v>0</v>
      </c>
      <c r="I1968">
        <f>3*Merge7[[#This Row],[PRCount_W1]]+Merge7[[#This Row],[IssueCount_W1]]+Merge7[[#This Row],[CommitCount_W1]]</f>
        <v>0</v>
      </c>
      <c r="J1968">
        <f>3*Merge7[[#This Row],[PRCountW2]]+Merge7[[#This Row],[IssueCountW2]]+Merge7[[#This Row],[CommitCountW2]]</f>
        <v>1</v>
      </c>
      <c r="K196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68">
        <f>SUM(Merge7[[#This Row],[PRCount_W1]:[CommitCount_W1]])</f>
        <v>0</v>
      </c>
      <c r="M1968">
        <f>SUM(Merge7[[#This Row],[PRCountW2]:[CommitCountW2]])</f>
        <v>1</v>
      </c>
    </row>
    <row r="1969" spans="1:13" x14ac:dyDescent="0.35">
      <c r="A1969" t="s">
        <v>3752</v>
      </c>
      <c r="F1969">
        <v>1</v>
      </c>
      <c r="H1969">
        <v>0</v>
      </c>
      <c r="I1969">
        <f>3*Merge7[[#This Row],[PRCount_W1]]+Merge7[[#This Row],[IssueCount_W1]]+Merge7[[#This Row],[CommitCount_W1]]</f>
        <v>0</v>
      </c>
      <c r="J1969">
        <f>3*Merge7[[#This Row],[PRCountW2]]+Merge7[[#This Row],[IssueCountW2]]+Merge7[[#This Row],[CommitCountW2]]</f>
        <v>1</v>
      </c>
      <c r="K196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69">
        <f>SUM(Merge7[[#This Row],[PRCount_W1]:[CommitCount_W1]])</f>
        <v>0</v>
      </c>
      <c r="M1969">
        <f>SUM(Merge7[[#This Row],[PRCountW2]:[CommitCountW2]])</f>
        <v>1</v>
      </c>
    </row>
    <row r="1970" spans="1:13" x14ac:dyDescent="0.35">
      <c r="A1970" t="s">
        <v>3753</v>
      </c>
      <c r="F1970">
        <v>1</v>
      </c>
      <c r="H1970">
        <v>0</v>
      </c>
      <c r="I1970">
        <f>3*Merge7[[#This Row],[PRCount_W1]]+Merge7[[#This Row],[IssueCount_W1]]+Merge7[[#This Row],[CommitCount_W1]]</f>
        <v>0</v>
      </c>
      <c r="J1970">
        <f>3*Merge7[[#This Row],[PRCountW2]]+Merge7[[#This Row],[IssueCountW2]]+Merge7[[#This Row],[CommitCountW2]]</f>
        <v>1</v>
      </c>
      <c r="K197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70">
        <f>SUM(Merge7[[#This Row],[PRCount_W1]:[CommitCount_W1]])</f>
        <v>0</v>
      </c>
      <c r="M1970">
        <f>SUM(Merge7[[#This Row],[PRCountW2]:[CommitCountW2]])</f>
        <v>1</v>
      </c>
    </row>
    <row r="1971" spans="1:13" x14ac:dyDescent="0.35">
      <c r="A1971" t="s">
        <v>3754</v>
      </c>
      <c r="F1971">
        <v>1</v>
      </c>
      <c r="H1971">
        <v>0</v>
      </c>
      <c r="I1971">
        <f>3*Merge7[[#This Row],[PRCount_W1]]+Merge7[[#This Row],[IssueCount_W1]]+Merge7[[#This Row],[CommitCount_W1]]</f>
        <v>0</v>
      </c>
      <c r="J1971">
        <f>3*Merge7[[#This Row],[PRCountW2]]+Merge7[[#This Row],[IssueCountW2]]+Merge7[[#This Row],[CommitCountW2]]</f>
        <v>1</v>
      </c>
      <c r="K197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71">
        <f>SUM(Merge7[[#This Row],[PRCount_W1]:[CommitCount_W1]])</f>
        <v>0</v>
      </c>
      <c r="M1971">
        <f>SUM(Merge7[[#This Row],[PRCountW2]:[CommitCountW2]])</f>
        <v>1</v>
      </c>
    </row>
    <row r="1972" spans="1:13" x14ac:dyDescent="0.35">
      <c r="A1972" t="s">
        <v>3755</v>
      </c>
      <c r="F1972">
        <v>1</v>
      </c>
      <c r="H1972">
        <v>0</v>
      </c>
      <c r="I1972">
        <f>3*Merge7[[#This Row],[PRCount_W1]]+Merge7[[#This Row],[IssueCount_W1]]+Merge7[[#This Row],[CommitCount_W1]]</f>
        <v>0</v>
      </c>
      <c r="J1972">
        <f>3*Merge7[[#This Row],[PRCountW2]]+Merge7[[#This Row],[IssueCountW2]]+Merge7[[#This Row],[CommitCountW2]]</f>
        <v>1</v>
      </c>
      <c r="K197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72">
        <f>SUM(Merge7[[#This Row],[PRCount_W1]:[CommitCount_W1]])</f>
        <v>0</v>
      </c>
      <c r="M1972">
        <f>SUM(Merge7[[#This Row],[PRCountW2]:[CommitCountW2]])</f>
        <v>1</v>
      </c>
    </row>
    <row r="1973" spans="1:13" x14ac:dyDescent="0.35">
      <c r="A1973" t="s">
        <v>3756</v>
      </c>
      <c r="F1973">
        <v>1</v>
      </c>
      <c r="H1973">
        <v>0</v>
      </c>
      <c r="I1973">
        <f>3*Merge7[[#This Row],[PRCount_W1]]+Merge7[[#This Row],[IssueCount_W1]]+Merge7[[#This Row],[CommitCount_W1]]</f>
        <v>0</v>
      </c>
      <c r="J1973">
        <f>3*Merge7[[#This Row],[PRCountW2]]+Merge7[[#This Row],[IssueCountW2]]+Merge7[[#This Row],[CommitCountW2]]</f>
        <v>1</v>
      </c>
      <c r="K197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73">
        <f>SUM(Merge7[[#This Row],[PRCount_W1]:[CommitCount_W1]])</f>
        <v>0</v>
      </c>
      <c r="M1973">
        <f>SUM(Merge7[[#This Row],[PRCountW2]:[CommitCountW2]])</f>
        <v>1</v>
      </c>
    </row>
    <row r="1974" spans="1:13" x14ac:dyDescent="0.35">
      <c r="A1974" t="s">
        <v>3757</v>
      </c>
      <c r="F1974">
        <v>1</v>
      </c>
      <c r="H1974">
        <v>0</v>
      </c>
      <c r="I1974">
        <f>3*Merge7[[#This Row],[PRCount_W1]]+Merge7[[#This Row],[IssueCount_W1]]+Merge7[[#This Row],[CommitCount_W1]]</f>
        <v>0</v>
      </c>
      <c r="J1974">
        <f>3*Merge7[[#This Row],[PRCountW2]]+Merge7[[#This Row],[IssueCountW2]]+Merge7[[#This Row],[CommitCountW2]]</f>
        <v>1</v>
      </c>
      <c r="K197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74">
        <f>SUM(Merge7[[#This Row],[PRCount_W1]:[CommitCount_W1]])</f>
        <v>0</v>
      </c>
      <c r="M1974">
        <f>SUM(Merge7[[#This Row],[PRCountW2]:[CommitCountW2]])</f>
        <v>1</v>
      </c>
    </row>
    <row r="1975" spans="1:13" x14ac:dyDescent="0.35">
      <c r="A1975" t="s">
        <v>3758</v>
      </c>
      <c r="F1975">
        <v>1</v>
      </c>
      <c r="H1975">
        <v>0</v>
      </c>
      <c r="I1975">
        <f>3*Merge7[[#This Row],[PRCount_W1]]+Merge7[[#This Row],[IssueCount_W1]]+Merge7[[#This Row],[CommitCount_W1]]</f>
        <v>0</v>
      </c>
      <c r="J1975">
        <f>3*Merge7[[#This Row],[PRCountW2]]+Merge7[[#This Row],[IssueCountW2]]+Merge7[[#This Row],[CommitCountW2]]</f>
        <v>1</v>
      </c>
      <c r="K197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75">
        <f>SUM(Merge7[[#This Row],[PRCount_W1]:[CommitCount_W1]])</f>
        <v>0</v>
      </c>
      <c r="M1975">
        <f>SUM(Merge7[[#This Row],[PRCountW2]:[CommitCountW2]])</f>
        <v>1</v>
      </c>
    </row>
    <row r="1976" spans="1:13" x14ac:dyDescent="0.35">
      <c r="A1976" t="s">
        <v>3759</v>
      </c>
      <c r="F1976">
        <v>1</v>
      </c>
      <c r="H1976">
        <v>0</v>
      </c>
      <c r="I1976">
        <f>3*Merge7[[#This Row],[PRCount_W1]]+Merge7[[#This Row],[IssueCount_W1]]+Merge7[[#This Row],[CommitCount_W1]]</f>
        <v>0</v>
      </c>
      <c r="J1976">
        <f>3*Merge7[[#This Row],[PRCountW2]]+Merge7[[#This Row],[IssueCountW2]]+Merge7[[#This Row],[CommitCountW2]]</f>
        <v>1</v>
      </c>
      <c r="K197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76">
        <f>SUM(Merge7[[#This Row],[PRCount_W1]:[CommitCount_W1]])</f>
        <v>0</v>
      </c>
      <c r="M1976">
        <f>SUM(Merge7[[#This Row],[PRCountW2]:[CommitCountW2]])</f>
        <v>1</v>
      </c>
    </row>
    <row r="1977" spans="1:13" x14ac:dyDescent="0.35">
      <c r="A1977" t="s">
        <v>3760</v>
      </c>
      <c r="F1977">
        <v>1</v>
      </c>
      <c r="H1977">
        <v>0</v>
      </c>
      <c r="I1977">
        <f>3*Merge7[[#This Row],[PRCount_W1]]+Merge7[[#This Row],[IssueCount_W1]]+Merge7[[#This Row],[CommitCount_W1]]</f>
        <v>0</v>
      </c>
      <c r="J1977">
        <f>3*Merge7[[#This Row],[PRCountW2]]+Merge7[[#This Row],[IssueCountW2]]+Merge7[[#This Row],[CommitCountW2]]</f>
        <v>1</v>
      </c>
      <c r="K197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77">
        <f>SUM(Merge7[[#This Row],[PRCount_W1]:[CommitCount_W1]])</f>
        <v>0</v>
      </c>
      <c r="M1977">
        <f>SUM(Merge7[[#This Row],[PRCountW2]:[CommitCountW2]])</f>
        <v>1</v>
      </c>
    </row>
    <row r="1978" spans="1:13" x14ac:dyDescent="0.35">
      <c r="A1978" t="s">
        <v>3761</v>
      </c>
      <c r="F1978">
        <v>1</v>
      </c>
      <c r="H1978">
        <v>0</v>
      </c>
      <c r="I1978">
        <f>3*Merge7[[#This Row],[PRCount_W1]]+Merge7[[#This Row],[IssueCount_W1]]+Merge7[[#This Row],[CommitCount_W1]]</f>
        <v>0</v>
      </c>
      <c r="J1978">
        <f>3*Merge7[[#This Row],[PRCountW2]]+Merge7[[#This Row],[IssueCountW2]]+Merge7[[#This Row],[CommitCountW2]]</f>
        <v>1</v>
      </c>
      <c r="K197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78">
        <f>SUM(Merge7[[#This Row],[PRCount_W1]:[CommitCount_W1]])</f>
        <v>0</v>
      </c>
      <c r="M1978">
        <f>SUM(Merge7[[#This Row],[PRCountW2]:[CommitCountW2]])</f>
        <v>1</v>
      </c>
    </row>
    <row r="1979" spans="1:13" x14ac:dyDescent="0.35">
      <c r="A1979" t="s">
        <v>3762</v>
      </c>
      <c r="F1979">
        <v>1</v>
      </c>
      <c r="H1979">
        <v>0</v>
      </c>
      <c r="I1979">
        <f>3*Merge7[[#This Row],[PRCount_W1]]+Merge7[[#This Row],[IssueCount_W1]]+Merge7[[#This Row],[CommitCount_W1]]</f>
        <v>0</v>
      </c>
      <c r="J1979">
        <f>3*Merge7[[#This Row],[PRCountW2]]+Merge7[[#This Row],[IssueCountW2]]+Merge7[[#This Row],[CommitCountW2]]</f>
        <v>1</v>
      </c>
      <c r="K197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79">
        <f>SUM(Merge7[[#This Row],[PRCount_W1]:[CommitCount_W1]])</f>
        <v>0</v>
      </c>
      <c r="M1979">
        <f>SUM(Merge7[[#This Row],[PRCountW2]:[CommitCountW2]])</f>
        <v>1</v>
      </c>
    </row>
    <row r="1980" spans="1:13" x14ac:dyDescent="0.35">
      <c r="A1980" t="s">
        <v>3763</v>
      </c>
      <c r="F1980">
        <v>1</v>
      </c>
      <c r="H1980">
        <v>0</v>
      </c>
      <c r="I1980">
        <f>3*Merge7[[#This Row],[PRCount_W1]]+Merge7[[#This Row],[IssueCount_W1]]+Merge7[[#This Row],[CommitCount_W1]]</f>
        <v>0</v>
      </c>
      <c r="J1980">
        <f>3*Merge7[[#This Row],[PRCountW2]]+Merge7[[#This Row],[IssueCountW2]]+Merge7[[#This Row],[CommitCountW2]]</f>
        <v>1</v>
      </c>
      <c r="K198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80">
        <f>SUM(Merge7[[#This Row],[PRCount_W1]:[CommitCount_W1]])</f>
        <v>0</v>
      </c>
      <c r="M1980">
        <f>SUM(Merge7[[#This Row],[PRCountW2]:[CommitCountW2]])</f>
        <v>1</v>
      </c>
    </row>
    <row r="1981" spans="1:13" x14ac:dyDescent="0.35">
      <c r="A1981" t="s">
        <v>3764</v>
      </c>
      <c r="F1981">
        <v>1</v>
      </c>
      <c r="H1981">
        <v>0</v>
      </c>
      <c r="I1981">
        <f>3*Merge7[[#This Row],[PRCount_W1]]+Merge7[[#This Row],[IssueCount_W1]]+Merge7[[#This Row],[CommitCount_W1]]</f>
        <v>0</v>
      </c>
      <c r="J1981">
        <f>3*Merge7[[#This Row],[PRCountW2]]+Merge7[[#This Row],[IssueCountW2]]+Merge7[[#This Row],[CommitCountW2]]</f>
        <v>1</v>
      </c>
      <c r="K198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81">
        <f>SUM(Merge7[[#This Row],[PRCount_W1]:[CommitCount_W1]])</f>
        <v>0</v>
      </c>
      <c r="M1981">
        <f>SUM(Merge7[[#This Row],[PRCountW2]:[CommitCountW2]])</f>
        <v>1</v>
      </c>
    </row>
    <row r="1982" spans="1:13" x14ac:dyDescent="0.35">
      <c r="A1982" t="s">
        <v>3765</v>
      </c>
      <c r="F1982">
        <v>1</v>
      </c>
      <c r="H1982">
        <v>1</v>
      </c>
      <c r="I1982">
        <f>3*Merge7[[#This Row],[PRCount_W1]]+Merge7[[#This Row],[IssueCount_W1]]+Merge7[[#This Row],[CommitCount_W1]]</f>
        <v>0</v>
      </c>
      <c r="J1982">
        <f>3*Merge7[[#This Row],[PRCountW2]]+Merge7[[#This Row],[IssueCountW2]]+Merge7[[#This Row],[CommitCountW2]]</f>
        <v>1</v>
      </c>
      <c r="K198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1982">
        <f>SUM(Merge7[[#This Row],[PRCount_W1]:[CommitCount_W1]])</f>
        <v>0</v>
      </c>
      <c r="M1982">
        <f>SUM(Merge7[[#This Row],[PRCountW2]:[CommitCountW2]])</f>
        <v>1</v>
      </c>
    </row>
    <row r="1983" spans="1:13" x14ac:dyDescent="0.35">
      <c r="A1983" t="s">
        <v>3766</v>
      </c>
      <c r="F1983">
        <v>1</v>
      </c>
      <c r="H1983">
        <v>0</v>
      </c>
      <c r="I1983">
        <f>3*Merge7[[#This Row],[PRCount_W1]]+Merge7[[#This Row],[IssueCount_W1]]+Merge7[[#This Row],[CommitCount_W1]]</f>
        <v>0</v>
      </c>
      <c r="J1983">
        <f>3*Merge7[[#This Row],[PRCountW2]]+Merge7[[#This Row],[IssueCountW2]]+Merge7[[#This Row],[CommitCountW2]]</f>
        <v>1</v>
      </c>
      <c r="K198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83">
        <f>SUM(Merge7[[#This Row],[PRCount_W1]:[CommitCount_W1]])</f>
        <v>0</v>
      </c>
      <c r="M1983">
        <f>SUM(Merge7[[#This Row],[PRCountW2]:[CommitCountW2]])</f>
        <v>1</v>
      </c>
    </row>
    <row r="1984" spans="1:13" x14ac:dyDescent="0.35">
      <c r="A1984" t="s">
        <v>3767</v>
      </c>
      <c r="F1984">
        <v>1</v>
      </c>
      <c r="H1984">
        <v>0</v>
      </c>
      <c r="I1984">
        <f>3*Merge7[[#This Row],[PRCount_W1]]+Merge7[[#This Row],[IssueCount_W1]]+Merge7[[#This Row],[CommitCount_W1]]</f>
        <v>0</v>
      </c>
      <c r="J1984">
        <f>3*Merge7[[#This Row],[PRCountW2]]+Merge7[[#This Row],[IssueCountW2]]+Merge7[[#This Row],[CommitCountW2]]</f>
        <v>1</v>
      </c>
      <c r="K198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84">
        <f>SUM(Merge7[[#This Row],[PRCount_W1]:[CommitCount_W1]])</f>
        <v>0</v>
      </c>
      <c r="M1984">
        <f>SUM(Merge7[[#This Row],[PRCountW2]:[CommitCountW2]])</f>
        <v>1</v>
      </c>
    </row>
    <row r="1985" spans="1:13" x14ac:dyDescent="0.35">
      <c r="A1985" t="s">
        <v>3768</v>
      </c>
      <c r="F1985">
        <v>1</v>
      </c>
      <c r="H1985">
        <v>0</v>
      </c>
      <c r="I1985">
        <f>3*Merge7[[#This Row],[PRCount_W1]]+Merge7[[#This Row],[IssueCount_W1]]+Merge7[[#This Row],[CommitCount_W1]]</f>
        <v>0</v>
      </c>
      <c r="J1985">
        <f>3*Merge7[[#This Row],[PRCountW2]]+Merge7[[#This Row],[IssueCountW2]]+Merge7[[#This Row],[CommitCountW2]]</f>
        <v>1</v>
      </c>
      <c r="K198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85">
        <f>SUM(Merge7[[#This Row],[PRCount_W1]:[CommitCount_W1]])</f>
        <v>0</v>
      </c>
      <c r="M1985">
        <f>SUM(Merge7[[#This Row],[PRCountW2]:[CommitCountW2]])</f>
        <v>1</v>
      </c>
    </row>
    <row r="1986" spans="1:13" x14ac:dyDescent="0.35">
      <c r="A1986" t="s">
        <v>3769</v>
      </c>
      <c r="F1986">
        <v>1</v>
      </c>
      <c r="H1986">
        <v>0</v>
      </c>
      <c r="I1986">
        <f>3*Merge7[[#This Row],[PRCount_W1]]+Merge7[[#This Row],[IssueCount_W1]]+Merge7[[#This Row],[CommitCount_W1]]</f>
        <v>0</v>
      </c>
      <c r="J1986">
        <f>3*Merge7[[#This Row],[PRCountW2]]+Merge7[[#This Row],[IssueCountW2]]+Merge7[[#This Row],[CommitCountW2]]</f>
        <v>1</v>
      </c>
      <c r="K198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86">
        <f>SUM(Merge7[[#This Row],[PRCount_W1]:[CommitCount_W1]])</f>
        <v>0</v>
      </c>
      <c r="M1986">
        <f>SUM(Merge7[[#This Row],[PRCountW2]:[CommitCountW2]])</f>
        <v>1</v>
      </c>
    </row>
    <row r="1987" spans="1:13" x14ac:dyDescent="0.35">
      <c r="A1987" t="s">
        <v>3770</v>
      </c>
      <c r="F1987">
        <v>1</v>
      </c>
      <c r="H1987">
        <v>0</v>
      </c>
      <c r="I1987">
        <f>3*Merge7[[#This Row],[PRCount_W1]]+Merge7[[#This Row],[IssueCount_W1]]+Merge7[[#This Row],[CommitCount_W1]]</f>
        <v>0</v>
      </c>
      <c r="J1987">
        <f>3*Merge7[[#This Row],[PRCountW2]]+Merge7[[#This Row],[IssueCountW2]]+Merge7[[#This Row],[CommitCountW2]]</f>
        <v>1</v>
      </c>
      <c r="K198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87">
        <f>SUM(Merge7[[#This Row],[PRCount_W1]:[CommitCount_W1]])</f>
        <v>0</v>
      </c>
      <c r="M1987">
        <f>SUM(Merge7[[#This Row],[PRCountW2]:[CommitCountW2]])</f>
        <v>1</v>
      </c>
    </row>
    <row r="1988" spans="1:13" x14ac:dyDescent="0.35">
      <c r="A1988" t="s">
        <v>3771</v>
      </c>
      <c r="F1988">
        <v>1</v>
      </c>
      <c r="H1988">
        <v>0</v>
      </c>
      <c r="I1988">
        <f>3*Merge7[[#This Row],[PRCount_W1]]+Merge7[[#This Row],[IssueCount_W1]]+Merge7[[#This Row],[CommitCount_W1]]</f>
        <v>0</v>
      </c>
      <c r="J1988">
        <f>3*Merge7[[#This Row],[PRCountW2]]+Merge7[[#This Row],[IssueCountW2]]+Merge7[[#This Row],[CommitCountW2]]</f>
        <v>1</v>
      </c>
      <c r="K198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88">
        <f>SUM(Merge7[[#This Row],[PRCount_W1]:[CommitCount_W1]])</f>
        <v>0</v>
      </c>
      <c r="M1988">
        <f>SUM(Merge7[[#This Row],[PRCountW2]:[CommitCountW2]])</f>
        <v>1</v>
      </c>
    </row>
    <row r="1989" spans="1:13" x14ac:dyDescent="0.35">
      <c r="A1989" t="s">
        <v>3772</v>
      </c>
      <c r="F1989">
        <v>1</v>
      </c>
      <c r="H1989">
        <v>0</v>
      </c>
      <c r="I1989">
        <f>3*Merge7[[#This Row],[PRCount_W1]]+Merge7[[#This Row],[IssueCount_W1]]+Merge7[[#This Row],[CommitCount_W1]]</f>
        <v>0</v>
      </c>
      <c r="J1989">
        <f>3*Merge7[[#This Row],[PRCountW2]]+Merge7[[#This Row],[IssueCountW2]]+Merge7[[#This Row],[CommitCountW2]]</f>
        <v>1</v>
      </c>
      <c r="K198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89">
        <f>SUM(Merge7[[#This Row],[PRCount_W1]:[CommitCount_W1]])</f>
        <v>0</v>
      </c>
      <c r="M1989">
        <f>SUM(Merge7[[#This Row],[PRCountW2]:[CommitCountW2]])</f>
        <v>1</v>
      </c>
    </row>
    <row r="1990" spans="1:13" x14ac:dyDescent="0.35">
      <c r="A1990" t="s">
        <v>3773</v>
      </c>
      <c r="F1990">
        <v>1</v>
      </c>
      <c r="H1990">
        <v>0</v>
      </c>
      <c r="I1990">
        <f>3*Merge7[[#This Row],[PRCount_W1]]+Merge7[[#This Row],[IssueCount_W1]]+Merge7[[#This Row],[CommitCount_W1]]</f>
        <v>0</v>
      </c>
      <c r="J1990">
        <f>3*Merge7[[#This Row],[PRCountW2]]+Merge7[[#This Row],[IssueCountW2]]+Merge7[[#This Row],[CommitCountW2]]</f>
        <v>1</v>
      </c>
      <c r="K199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90">
        <f>SUM(Merge7[[#This Row],[PRCount_W1]:[CommitCount_W1]])</f>
        <v>0</v>
      </c>
      <c r="M1990">
        <f>SUM(Merge7[[#This Row],[PRCountW2]:[CommitCountW2]])</f>
        <v>1</v>
      </c>
    </row>
    <row r="1991" spans="1:13" x14ac:dyDescent="0.35">
      <c r="A1991" t="s">
        <v>3774</v>
      </c>
      <c r="F1991">
        <v>1</v>
      </c>
      <c r="H1991">
        <v>0</v>
      </c>
      <c r="I1991">
        <f>3*Merge7[[#This Row],[PRCount_W1]]+Merge7[[#This Row],[IssueCount_W1]]+Merge7[[#This Row],[CommitCount_W1]]</f>
        <v>0</v>
      </c>
      <c r="J1991">
        <f>3*Merge7[[#This Row],[PRCountW2]]+Merge7[[#This Row],[IssueCountW2]]+Merge7[[#This Row],[CommitCountW2]]</f>
        <v>1</v>
      </c>
      <c r="K199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91">
        <f>SUM(Merge7[[#This Row],[PRCount_W1]:[CommitCount_W1]])</f>
        <v>0</v>
      </c>
      <c r="M1991">
        <f>SUM(Merge7[[#This Row],[PRCountW2]:[CommitCountW2]])</f>
        <v>1</v>
      </c>
    </row>
    <row r="1992" spans="1:13" x14ac:dyDescent="0.35">
      <c r="A1992" t="s">
        <v>3775</v>
      </c>
      <c r="F1992">
        <v>1</v>
      </c>
      <c r="H1992">
        <v>0</v>
      </c>
      <c r="I1992">
        <f>3*Merge7[[#This Row],[PRCount_W1]]+Merge7[[#This Row],[IssueCount_W1]]+Merge7[[#This Row],[CommitCount_W1]]</f>
        <v>0</v>
      </c>
      <c r="J1992">
        <f>3*Merge7[[#This Row],[PRCountW2]]+Merge7[[#This Row],[IssueCountW2]]+Merge7[[#This Row],[CommitCountW2]]</f>
        <v>1</v>
      </c>
      <c r="K199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92">
        <f>SUM(Merge7[[#This Row],[PRCount_W1]:[CommitCount_W1]])</f>
        <v>0</v>
      </c>
      <c r="M1992">
        <f>SUM(Merge7[[#This Row],[PRCountW2]:[CommitCountW2]])</f>
        <v>1</v>
      </c>
    </row>
    <row r="1993" spans="1:13" x14ac:dyDescent="0.35">
      <c r="A1993" t="s">
        <v>3776</v>
      </c>
      <c r="F1993">
        <v>1</v>
      </c>
      <c r="H1993">
        <v>0</v>
      </c>
      <c r="I1993">
        <f>3*Merge7[[#This Row],[PRCount_W1]]+Merge7[[#This Row],[IssueCount_W1]]+Merge7[[#This Row],[CommitCount_W1]]</f>
        <v>0</v>
      </c>
      <c r="J1993">
        <f>3*Merge7[[#This Row],[PRCountW2]]+Merge7[[#This Row],[IssueCountW2]]+Merge7[[#This Row],[CommitCountW2]]</f>
        <v>1</v>
      </c>
      <c r="K199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93">
        <f>SUM(Merge7[[#This Row],[PRCount_W1]:[CommitCount_W1]])</f>
        <v>0</v>
      </c>
      <c r="M1993">
        <f>SUM(Merge7[[#This Row],[PRCountW2]:[CommitCountW2]])</f>
        <v>1</v>
      </c>
    </row>
    <row r="1994" spans="1:13" x14ac:dyDescent="0.35">
      <c r="A1994" t="s">
        <v>3777</v>
      </c>
      <c r="F1994">
        <v>1</v>
      </c>
      <c r="H1994">
        <v>0</v>
      </c>
      <c r="I1994">
        <f>3*Merge7[[#This Row],[PRCount_W1]]+Merge7[[#This Row],[IssueCount_W1]]+Merge7[[#This Row],[CommitCount_W1]]</f>
        <v>0</v>
      </c>
      <c r="J1994">
        <f>3*Merge7[[#This Row],[PRCountW2]]+Merge7[[#This Row],[IssueCountW2]]+Merge7[[#This Row],[CommitCountW2]]</f>
        <v>1</v>
      </c>
      <c r="K199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94">
        <f>SUM(Merge7[[#This Row],[PRCount_W1]:[CommitCount_W1]])</f>
        <v>0</v>
      </c>
      <c r="M1994">
        <f>SUM(Merge7[[#This Row],[PRCountW2]:[CommitCountW2]])</f>
        <v>1</v>
      </c>
    </row>
    <row r="1995" spans="1:13" x14ac:dyDescent="0.35">
      <c r="A1995" t="s">
        <v>3778</v>
      </c>
      <c r="F1995">
        <v>1</v>
      </c>
      <c r="H1995">
        <v>0</v>
      </c>
      <c r="I1995">
        <f>3*Merge7[[#This Row],[PRCount_W1]]+Merge7[[#This Row],[IssueCount_W1]]+Merge7[[#This Row],[CommitCount_W1]]</f>
        <v>0</v>
      </c>
      <c r="J1995">
        <f>3*Merge7[[#This Row],[PRCountW2]]+Merge7[[#This Row],[IssueCountW2]]+Merge7[[#This Row],[CommitCountW2]]</f>
        <v>1</v>
      </c>
      <c r="K199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95">
        <f>SUM(Merge7[[#This Row],[PRCount_W1]:[CommitCount_W1]])</f>
        <v>0</v>
      </c>
      <c r="M1995">
        <f>SUM(Merge7[[#This Row],[PRCountW2]:[CommitCountW2]])</f>
        <v>1</v>
      </c>
    </row>
    <row r="1996" spans="1:13" x14ac:dyDescent="0.35">
      <c r="A1996" t="s">
        <v>3779</v>
      </c>
      <c r="F1996">
        <v>1</v>
      </c>
      <c r="H1996">
        <v>0</v>
      </c>
      <c r="I1996">
        <f>3*Merge7[[#This Row],[PRCount_W1]]+Merge7[[#This Row],[IssueCount_W1]]+Merge7[[#This Row],[CommitCount_W1]]</f>
        <v>0</v>
      </c>
      <c r="J1996">
        <f>3*Merge7[[#This Row],[PRCountW2]]+Merge7[[#This Row],[IssueCountW2]]+Merge7[[#This Row],[CommitCountW2]]</f>
        <v>1</v>
      </c>
      <c r="K199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96">
        <f>SUM(Merge7[[#This Row],[PRCount_W1]:[CommitCount_W1]])</f>
        <v>0</v>
      </c>
      <c r="M1996">
        <f>SUM(Merge7[[#This Row],[PRCountW2]:[CommitCountW2]])</f>
        <v>1</v>
      </c>
    </row>
    <row r="1997" spans="1:13" x14ac:dyDescent="0.35">
      <c r="A1997" t="s">
        <v>3780</v>
      </c>
      <c r="F1997">
        <v>1</v>
      </c>
      <c r="H1997">
        <v>0</v>
      </c>
      <c r="I1997">
        <f>3*Merge7[[#This Row],[PRCount_W1]]+Merge7[[#This Row],[IssueCount_W1]]+Merge7[[#This Row],[CommitCount_W1]]</f>
        <v>0</v>
      </c>
      <c r="J1997">
        <f>3*Merge7[[#This Row],[PRCountW2]]+Merge7[[#This Row],[IssueCountW2]]+Merge7[[#This Row],[CommitCountW2]]</f>
        <v>1</v>
      </c>
      <c r="K199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97">
        <f>SUM(Merge7[[#This Row],[PRCount_W1]:[CommitCount_W1]])</f>
        <v>0</v>
      </c>
      <c r="M1997">
        <f>SUM(Merge7[[#This Row],[PRCountW2]:[CommitCountW2]])</f>
        <v>1</v>
      </c>
    </row>
    <row r="1998" spans="1:13" x14ac:dyDescent="0.35">
      <c r="A1998" t="s">
        <v>3781</v>
      </c>
      <c r="F1998">
        <v>1</v>
      </c>
      <c r="H1998">
        <v>0</v>
      </c>
      <c r="I1998">
        <f>3*Merge7[[#This Row],[PRCount_W1]]+Merge7[[#This Row],[IssueCount_W1]]+Merge7[[#This Row],[CommitCount_W1]]</f>
        <v>0</v>
      </c>
      <c r="J1998">
        <f>3*Merge7[[#This Row],[PRCountW2]]+Merge7[[#This Row],[IssueCountW2]]+Merge7[[#This Row],[CommitCountW2]]</f>
        <v>1</v>
      </c>
      <c r="K199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98">
        <f>SUM(Merge7[[#This Row],[PRCount_W1]:[CommitCount_W1]])</f>
        <v>0</v>
      </c>
      <c r="M1998">
        <f>SUM(Merge7[[#This Row],[PRCountW2]:[CommitCountW2]])</f>
        <v>1</v>
      </c>
    </row>
    <row r="1999" spans="1:13" x14ac:dyDescent="0.35">
      <c r="A1999" t="s">
        <v>3782</v>
      </c>
      <c r="F1999">
        <v>1</v>
      </c>
      <c r="H1999">
        <v>0</v>
      </c>
      <c r="I1999">
        <f>3*Merge7[[#This Row],[PRCount_W1]]+Merge7[[#This Row],[IssueCount_W1]]+Merge7[[#This Row],[CommitCount_W1]]</f>
        <v>0</v>
      </c>
      <c r="J1999">
        <f>3*Merge7[[#This Row],[PRCountW2]]+Merge7[[#This Row],[IssueCountW2]]+Merge7[[#This Row],[CommitCountW2]]</f>
        <v>1</v>
      </c>
      <c r="K199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1999">
        <f>SUM(Merge7[[#This Row],[PRCount_W1]:[CommitCount_W1]])</f>
        <v>0</v>
      </c>
      <c r="M1999">
        <f>SUM(Merge7[[#This Row],[PRCountW2]:[CommitCountW2]])</f>
        <v>1</v>
      </c>
    </row>
    <row r="2000" spans="1:13" x14ac:dyDescent="0.35">
      <c r="A2000" t="s">
        <v>3783</v>
      </c>
      <c r="F2000">
        <v>1</v>
      </c>
      <c r="H2000">
        <v>0</v>
      </c>
      <c r="I2000">
        <f>3*Merge7[[#This Row],[PRCount_W1]]+Merge7[[#This Row],[IssueCount_W1]]+Merge7[[#This Row],[CommitCount_W1]]</f>
        <v>0</v>
      </c>
      <c r="J2000">
        <f>3*Merge7[[#This Row],[PRCountW2]]+Merge7[[#This Row],[IssueCountW2]]+Merge7[[#This Row],[CommitCountW2]]</f>
        <v>1</v>
      </c>
      <c r="K200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00">
        <f>SUM(Merge7[[#This Row],[PRCount_W1]:[CommitCount_W1]])</f>
        <v>0</v>
      </c>
      <c r="M2000">
        <f>SUM(Merge7[[#This Row],[PRCountW2]:[CommitCountW2]])</f>
        <v>1</v>
      </c>
    </row>
    <row r="2001" spans="1:13" x14ac:dyDescent="0.35">
      <c r="A2001" t="s">
        <v>3784</v>
      </c>
      <c r="F2001">
        <v>1</v>
      </c>
      <c r="H2001">
        <v>0</v>
      </c>
      <c r="I2001">
        <f>3*Merge7[[#This Row],[PRCount_W1]]+Merge7[[#This Row],[IssueCount_W1]]+Merge7[[#This Row],[CommitCount_W1]]</f>
        <v>0</v>
      </c>
      <c r="J2001">
        <f>3*Merge7[[#This Row],[PRCountW2]]+Merge7[[#This Row],[IssueCountW2]]+Merge7[[#This Row],[CommitCountW2]]</f>
        <v>1</v>
      </c>
      <c r="K200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01">
        <f>SUM(Merge7[[#This Row],[PRCount_W1]:[CommitCount_W1]])</f>
        <v>0</v>
      </c>
      <c r="M2001">
        <f>SUM(Merge7[[#This Row],[PRCountW2]:[CommitCountW2]])</f>
        <v>1</v>
      </c>
    </row>
    <row r="2002" spans="1:13" x14ac:dyDescent="0.35">
      <c r="A2002" t="s">
        <v>3785</v>
      </c>
      <c r="F2002">
        <v>1</v>
      </c>
      <c r="H2002">
        <v>0</v>
      </c>
      <c r="I2002">
        <f>3*Merge7[[#This Row],[PRCount_W1]]+Merge7[[#This Row],[IssueCount_W1]]+Merge7[[#This Row],[CommitCount_W1]]</f>
        <v>0</v>
      </c>
      <c r="J2002">
        <f>3*Merge7[[#This Row],[PRCountW2]]+Merge7[[#This Row],[IssueCountW2]]+Merge7[[#This Row],[CommitCountW2]]</f>
        <v>1</v>
      </c>
      <c r="K200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02">
        <f>SUM(Merge7[[#This Row],[PRCount_W1]:[CommitCount_W1]])</f>
        <v>0</v>
      </c>
      <c r="M2002">
        <f>SUM(Merge7[[#This Row],[PRCountW2]:[CommitCountW2]])</f>
        <v>1</v>
      </c>
    </row>
    <row r="2003" spans="1:13" x14ac:dyDescent="0.35">
      <c r="A2003" t="s">
        <v>3786</v>
      </c>
      <c r="F2003">
        <v>1</v>
      </c>
      <c r="H2003">
        <v>0</v>
      </c>
      <c r="I2003">
        <f>3*Merge7[[#This Row],[PRCount_W1]]+Merge7[[#This Row],[IssueCount_W1]]+Merge7[[#This Row],[CommitCount_W1]]</f>
        <v>0</v>
      </c>
      <c r="J2003">
        <f>3*Merge7[[#This Row],[PRCountW2]]+Merge7[[#This Row],[IssueCountW2]]+Merge7[[#This Row],[CommitCountW2]]</f>
        <v>1</v>
      </c>
      <c r="K200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03">
        <f>SUM(Merge7[[#This Row],[PRCount_W1]:[CommitCount_W1]])</f>
        <v>0</v>
      </c>
      <c r="M2003">
        <f>SUM(Merge7[[#This Row],[PRCountW2]:[CommitCountW2]])</f>
        <v>1</v>
      </c>
    </row>
    <row r="2004" spans="1:13" x14ac:dyDescent="0.35">
      <c r="A2004" t="s">
        <v>3787</v>
      </c>
      <c r="F2004">
        <v>1</v>
      </c>
      <c r="H2004">
        <v>0</v>
      </c>
      <c r="I2004">
        <f>3*Merge7[[#This Row],[PRCount_W1]]+Merge7[[#This Row],[IssueCount_W1]]+Merge7[[#This Row],[CommitCount_W1]]</f>
        <v>0</v>
      </c>
      <c r="J2004">
        <f>3*Merge7[[#This Row],[PRCountW2]]+Merge7[[#This Row],[IssueCountW2]]+Merge7[[#This Row],[CommitCountW2]]</f>
        <v>1</v>
      </c>
      <c r="K200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04">
        <f>SUM(Merge7[[#This Row],[PRCount_W1]:[CommitCount_W1]])</f>
        <v>0</v>
      </c>
      <c r="M2004">
        <f>SUM(Merge7[[#This Row],[PRCountW2]:[CommitCountW2]])</f>
        <v>1</v>
      </c>
    </row>
    <row r="2005" spans="1:13" x14ac:dyDescent="0.35">
      <c r="A2005" t="s">
        <v>3788</v>
      </c>
      <c r="F2005">
        <v>1</v>
      </c>
      <c r="H2005">
        <v>0</v>
      </c>
      <c r="I2005">
        <f>3*Merge7[[#This Row],[PRCount_W1]]+Merge7[[#This Row],[IssueCount_W1]]+Merge7[[#This Row],[CommitCount_W1]]</f>
        <v>0</v>
      </c>
      <c r="J2005">
        <f>3*Merge7[[#This Row],[PRCountW2]]+Merge7[[#This Row],[IssueCountW2]]+Merge7[[#This Row],[CommitCountW2]]</f>
        <v>1</v>
      </c>
      <c r="K200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05">
        <f>SUM(Merge7[[#This Row],[PRCount_W1]:[CommitCount_W1]])</f>
        <v>0</v>
      </c>
      <c r="M2005">
        <f>SUM(Merge7[[#This Row],[PRCountW2]:[CommitCountW2]])</f>
        <v>1</v>
      </c>
    </row>
    <row r="2006" spans="1:13" x14ac:dyDescent="0.35">
      <c r="A2006" t="s">
        <v>3789</v>
      </c>
      <c r="F2006">
        <v>1</v>
      </c>
      <c r="H2006">
        <v>0</v>
      </c>
      <c r="I2006">
        <f>3*Merge7[[#This Row],[PRCount_W1]]+Merge7[[#This Row],[IssueCount_W1]]+Merge7[[#This Row],[CommitCount_W1]]</f>
        <v>0</v>
      </c>
      <c r="J2006">
        <f>3*Merge7[[#This Row],[PRCountW2]]+Merge7[[#This Row],[IssueCountW2]]+Merge7[[#This Row],[CommitCountW2]]</f>
        <v>1</v>
      </c>
      <c r="K200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06">
        <f>SUM(Merge7[[#This Row],[PRCount_W1]:[CommitCount_W1]])</f>
        <v>0</v>
      </c>
      <c r="M2006">
        <f>SUM(Merge7[[#This Row],[PRCountW2]:[CommitCountW2]])</f>
        <v>1</v>
      </c>
    </row>
    <row r="2007" spans="1:13" x14ac:dyDescent="0.35">
      <c r="A2007" t="s">
        <v>3790</v>
      </c>
      <c r="F2007">
        <v>1</v>
      </c>
      <c r="H2007">
        <v>0</v>
      </c>
      <c r="I2007">
        <f>3*Merge7[[#This Row],[PRCount_W1]]+Merge7[[#This Row],[IssueCount_W1]]+Merge7[[#This Row],[CommitCount_W1]]</f>
        <v>0</v>
      </c>
      <c r="J2007">
        <f>3*Merge7[[#This Row],[PRCountW2]]+Merge7[[#This Row],[IssueCountW2]]+Merge7[[#This Row],[CommitCountW2]]</f>
        <v>1</v>
      </c>
      <c r="K200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07">
        <f>SUM(Merge7[[#This Row],[PRCount_W1]:[CommitCount_W1]])</f>
        <v>0</v>
      </c>
      <c r="M2007">
        <f>SUM(Merge7[[#This Row],[PRCountW2]:[CommitCountW2]])</f>
        <v>1</v>
      </c>
    </row>
    <row r="2008" spans="1:13" x14ac:dyDescent="0.35">
      <c r="A2008" t="s">
        <v>3791</v>
      </c>
      <c r="F2008">
        <v>1</v>
      </c>
      <c r="H2008">
        <v>0</v>
      </c>
      <c r="I2008">
        <f>3*Merge7[[#This Row],[PRCount_W1]]+Merge7[[#This Row],[IssueCount_W1]]+Merge7[[#This Row],[CommitCount_W1]]</f>
        <v>0</v>
      </c>
      <c r="J2008">
        <f>3*Merge7[[#This Row],[PRCountW2]]+Merge7[[#This Row],[IssueCountW2]]+Merge7[[#This Row],[CommitCountW2]]</f>
        <v>1</v>
      </c>
      <c r="K200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08">
        <f>SUM(Merge7[[#This Row],[PRCount_W1]:[CommitCount_W1]])</f>
        <v>0</v>
      </c>
      <c r="M2008">
        <f>SUM(Merge7[[#This Row],[PRCountW2]:[CommitCountW2]])</f>
        <v>1</v>
      </c>
    </row>
    <row r="2009" spans="1:13" x14ac:dyDescent="0.35">
      <c r="A2009" t="s">
        <v>3792</v>
      </c>
      <c r="F2009">
        <v>1</v>
      </c>
      <c r="H2009">
        <v>0</v>
      </c>
      <c r="I2009">
        <f>3*Merge7[[#This Row],[PRCount_W1]]+Merge7[[#This Row],[IssueCount_W1]]+Merge7[[#This Row],[CommitCount_W1]]</f>
        <v>0</v>
      </c>
      <c r="J2009">
        <f>3*Merge7[[#This Row],[PRCountW2]]+Merge7[[#This Row],[IssueCountW2]]+Merge7[[#This Row],[CommitCountW2]]</f>
        <v>1</v>
      </c>
      <c r="K200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09">
        <f>SUM(Merge7[[#This Row],[PRCount_W1]:[CommitCount_W1]])</f>
        <v>0</v>
      </c>
      <c r="M2009">
        <f>SUM(Merge7[[#This Row],[PRCountW2]:[CommitCountW2]])</f>
        <v>1</v>
      </c>
    </row>
    <row r="2010" spans="1:13" x14ac:dyDescent="0.35">
      <c r="A2010" t="s">
        <v>3793</v>
      </c>
      <c r="F2010">
        <v>1</v>
      </c>
      <c r="H2010">
        <v>0</v>
      </c>
      <c r="I2010">
        <f>3*Merge7[[#This Row],[PRCount_W1]]+Merge7[[#This Row],[IssueCount_W1]]+Merge7[[#This Row],[CommitCount_W1]]</f>
        <v>0</v>
      </c>
      <c r="J2010">
        <f>3*Merge7[[#This Row],[PRCountW2]]+Merge7[[#This Row],[IssueCountW2]]+Merge7[[#This Row],[CommitCountW2]]</f>
        <v>1</v>
      </c>
      <c r="K201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10">
        <f>SUM(Merge7[[#This Row],[PRCount_W1]:[CommitCount_W1]])</f>
        <v>0</v>
      </c>
      <c r="M2010">
        <f>SUM(Merge7[[#This Row],[PRCountW2]:[CommitCountW2]])</f>
        <v>1</v>
      </c>
    </row>
    <row r="2011" spans="1:13" x14ac:dyDescent="0.35">
      <c r="A2011" t="s">
        <v>3794</v>
      </c>
      <c r="F2011">
        <v>1</v>
      </c>
      <c r="H2011">
        <v>0</v>
      </c>
      <c r="I2011">
        <f>3*Merge7[[#This Row],[PRCount_W1]]+Merge7[[#This Row],[IssueCount_W1]]+Merge7[[#This Row],[CommitCount_W1]]</f>
        <v>0</v>
      </c>
      <c r="J2011">
        <f>3*Merge7[[#This Row],[PRCountW2]]+Merge7[[#This Row],[IssueCountW2]]+Merge7[[#This Row],[CommitCountW2]]</f>
        <v>1</v>
      </c>
      <c r="K201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11">
        <f>SUM(Merge7[[#This Row],[PRCount_W1]:[CommitCount_W1]])</f>
        <v>0</v>
      </c>
      <c r="M2011">
        <f>SUM(Merge7[[#This Row],[PRCountW2]:[CommitCountW2]])</f>
        <v>1</v>
      </c>
    </row>
    <row r="2012" spans="1:13" x14ac:dyDescent="0.35">
      <c r="A2012" t="s">
        <v>3795</v>
      </c>
      <c r="F2012">
        <v>1</v>
      </c>
      <c r="H2012">
        <v>0</v>
      </c>
      <c r="I2012">
        <f>3*Merge7[[#This Row],[PRCount_W1]]+Merge7[[#This Row],[IssueCount_W1]]+Merge7[[#This Row],[CommitCount_W1]]</f>
        <v>0</v>
      </c>
      <c r="J2012">
        <f>3*Merge7[[#This Row],[PRCountW2]]+Merge7[[#This Row],[IssueCountW2]]+Merge7[[#This Row],[CommitCountW2]]</f>
        <v>1</v>
      </c>
      <c r="K201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12">
        <f>SUM(Merge7[[#This Row],[PRCount_W1]:[CommitCount_W1]])</f>
        <v>0</v>
      </c>
      <c r="M2012">
        <f>SUM(Merge7[[#This Row],[PRCountW2]:[CommitCountW2]])</f>
        <v>1</v>
      </c>
    </row>
    <row r="2013" spans="1:13" x14ac:dyDescent="0.35">
      <c r="A2013" t="s">
        <v>3796</v>
      </c>
      <c r="F2013">
        <v>1</v>
      </c>
      <c r="H2013">
        <v>0</v>
      </c>
      <c r="I2013">
        <f>3*Merge7[[#This Row],[PRCount_W1]]+Merge7[[#This Row],[IssueCount_W1]]+Merge7[[#This Row],[CommitCount_W1]]</f>
        <v>0</v>
      </c>
      <c r="J2013">
        <f>3*Merge7[[#This Row],[PRCountW2]]+Merge7[[#This Row],[IssueCountW2]]+Merge7[[#This Row],[CommitCountW2]]</f>
        <v>1</v>
      </c>
      <c r="K201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13">
        <f>SUM(Merge7[[#This Row],[PRCount_W1]:[CommitCount_W1]])</f>
        <v>0</v>
      </c>
      <c r="M2013">
        <f>SUM(Merge7[[#This Row],[PRCountW2]:[CommitCountW2]])</f>
        <v>1</v>
      </c>
    </row>
    <row r="2014" spans="1:13" x14ac:dyDescent="0.35">
      <c r="A2014" t="s">
        <v>3797</v>
      </c>
      <c r="F2014">
        <v>1</v>
      </c>
      <c r="H2014">
        <v>0</v>
      </c>
      <c r="I2014">
        <f>3*Merge7[[#This Row],[PRCount_W1]]+Merge7[[#This Row],[IssueCount_W1]]+Merge7[[#This Row],[CommitCount_W1]]</f>
        <v>0</v>
      </c>
      <c r="J2014">
        <f>3*Merge7[[#This Row],[PRCountW2]]+Merge7[[#This Row],[IssueCountW2]]+Merge7[[#This Row],[CommitCountW2]]</f>
        <v>1</v>
      </c>
      <c r="K201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14">
        <f>SUM(Merge7[[#This Row],[PRCount_W1]:[CommitCount_W1]])</f>
        <v>0</v>
      </c>
      <c r="M2014">
        <f>SUM(Merge7[[#This Row],[PRCountW2]:[CommitCountW2]])</f>
        <v>1</v>
      </c>
    </row>
    <row r="2015" spans="1:13" x14ac:dyDescent="0.35">
      <c r="A2015" t="s">
        <v>3798</v>
      </c>
      <c r="F2015">
        <v>1</v>
      </c>
      <c r="H2015">
        <v>0</v>
      </c>
      <c r="I2015">
        <f>3*Merge7[[#This Row],[PRCount_W1]]+Merge7[[#This Row],[IssueCount_W1]]+Merge7[[#This Row],[CommitCount_W1]]</f>
        <v>0</v>
      </c>
      <c r="J2015">
        <f>3*Merge7[[#This Row],[PRCountW2]]+Merge7[[#This Row],[IssueCountW2]]+Merge7[[#This Row],[CommitCountW2]]</f>
        <v>1</v>
      </c>
      <c r="K201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15">
        <f>SUM(Merge7[[#This Row],[PRCount_W1]:[CommitCount_W1]])</f>
        <v>0</v>
      </c>
      <c r="M2015">
        <f>SUM(Merge7[[#This Row],[PRCountW2]:[CommitCountW2]])</f>
        <v>1</v>
      </c>
    </row>
    <row r="2016" spans="1:13" x14ac:dyDescent="0.35">
      <c r="A2016" t="s">
        <v>3799</v>
      </c>
      <c r="F2016">
        <v>1</v>
      </c>
      <c r="H2016">
        <v>0</v>
      </c>
      <c r="I2016">
        <f>3*Merge7[[#This Row],[PRCount_W1]]+Merge7[[#This Row],[IssueCount_W1]]+Merge7[[#This Row],[CommitCount_W1]]</f>
        <v>0</v>
      </c>
      <c r="J2016">
        <f>3*Merge7[[#This Row],[PRCountW2]]+Merge7[[#This Row],[IssueCountW2]]+Merge7[[#This Row],[CommitCountW2]]</f>
        <v>1</v>
      </c>
      <c r="K201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16">
        <f>SUM(Merge7[[#This Row],[PRCount_W1]:[CommitCount_W1]])</f>
        <v>0</v>
      </c>
      <c r="M2016">
        <f>SUM(Merge7[[#This Row],[PRCountW2]:[CommitCountW2]])</f>
        <v>1</v>
      </c>
    </row>
    <row r="2017" spans="1:13" x14ac:dyDescent="0.35">
      <c r="A2017" t="s">
        <v>3800</v>
      </c>
      <c r="F2017">
        <v>1</v>
      </c>
      <c r="H2017">
        <v>2</v>
      </c>
      <c r="I2017">
        <f>3*Merge7[[#This Row],[PRCount_W1]]+Merge7[[#This Row],[IssueCount_W1]]+Merge7[[#This Row],[CommitCount_W1]]</f>
        <v>0</v>
      </c>
      <c r="J2017">
        <f>3*Merge7[[#This Row],[PRCountW2]]+Merge7[[#This Row],[IssueCountW2]]+Merge7[[#This Row],[CommitCountW2]]</f>
        <v>1</v>
      </c>
      <c r="K201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Unknown</v>
      </c>
      <c r="L2017">
        <f>SUM(Merge7[[#This Row],[PRCount_W1]:[CommitCount_W1]])</f>
        <v>0</v>
      </c>
      <c r="M2017">
        <f>SUM(Merge7[[#This Row],[PRCountW2]:[CommitCountW2]])</f>
        <v>1</v>
      </c>
    </row>
    <row r="2018" spans="1:13" x14ac:dyDescent="0.35">
      <c r="A2018" t="s">
        <v>3801</v>
      </c>
      <c r="F2018">
        <v>1</v>
      </c>
      <c r="H2018">
        <v>0</v>
      </c>
      <c r="I2018">
        <f>3*Merge7[[#This Row],[PRCount_W1]]+Merge7[[#This Row],[IssueCount_W1]]+Merge7[[#This Row],[CommitCount_W1]]</f>
        <v>0</v>
      </c>
      <c r="J2018">
        <f>3*Merge7[[#This Row],[PRCountW2]]+Merge7[[#This Row],[IssueCountW2]]+Merge7[[#This Row],[CommitCountW2]]</f>
        <v>1</v>
      </c>
      <c r="K201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18">
        <f>SUM(Merge7[[#This Row],[PRCount_W1]:[CommitCount_W1]])</f>
        <v>0</v>
      </c>
      <c r="M2018">
        <f>SUM(Merge7[[#This Row],[PRCountW2]:[CommitCountW2]])</f>
        <v>1</v>
      </c>
    </row>
    <row r="2019" spans="1:13" x14ac:dyDescent="0.35">
      <c r="A2019" t="s">
        <v>3802</v>
      </c>
      <c r="F2019">
        <v>1</v>
      </c>
      <c r="H2019">
        <v>0</v>
      </c>
      <c r="I2019">
        <f>3*Merge7[[#This Row],[PRCount_W1]]+Merge7[[#This Row],[IssueCount_W1]]+Merge7[[#This Row],[CommitCount_W1]]</f>
        <v>0</v>
      </c>
      <c r="J2019">
        <f>3*Merge7[[#This Row],[PRCountW2]]+Merge7[[#This Row],[IssueCountW2]]+Merge7[[#This Row],[CommitCountW2]]</f>
        <v>1</v>
      </c>
      <c r="K201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19">
        <f>SUM(Merge7[[#This Row],[PRCount_W1]:[CommitCount_W1]])</f>
        <v>0</v>
      </c>
      <c r="M2019">
        <f>SUM(Merge7[[#This Row],[PRCountW2]:[CommitCountW2]])</f>
        <v>1</v>
      </c>
    </row>
    <row r="2020" spans="1:13" x14ac:dyDescent="0.35">
      <c r="A2020" t="s">
        <v>3803</v>
      </c>
      <c r="F2020">
        <v>1</v>
      </c>
      <c r="H2020">
        <v>0</v>
      </c>
      <c r="I2020">
        <f>3*Merge7[[#This Row],[PRCount_W1]]+Merge7[[#This Row],[IssueCount_W1]]+Merge7[[#This Row],[CommitCount_W1]]</f>
        <v>0</v>
      </c>
      <c r="J2020">
        <f>3*Merge7[[#This Row],[PRCountW2]]+Merge7[[#This Row],[IssueCountW2]]+Merge7[[#This Row],[CommitCountW2]]</f>
        <v>1</v>
      </c>
      <c r="K202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20">
        <f>SUM(Merge7[[#This Row],[PRCount_W1]:[CommitCount_W1]])</f>
        <v>0</v>
      </c>
      <c r="M2020">
        <f>SUM(Merge7[[#This Row],[PRCountW2]:[CommitCountW2]])</f>
        <v>1</v>
      </c>
    </row>
    <row r="2021" spans="1:13" x14ac:dyDescent="0.35">
      <c r="A2021" t="s">
        <v>3804</v>
      </c>
      <c r="F2021">
        <v>1</v>
      </c>
      <c r="H2021">
        <v>0</v>
      </c>
      <c r="I2021">
        <f>3*Merge7[[#This Row],[PRCount_W1]]+Merge7[[#This Row],[IssueCount_W1]]+Merge7[[#This Row],[CommitCount_W1]]</f>
        <v>0</v>
      </c>
      <c r="J2021">
        <f>3*Merge7[[#This Row],[PRCountW2]]+Merge7[[#This Row],[IssueCountW2]]+Merge7[[#This Row],[CommitCountW2]]</f>
        <v>1</v>
      </c>
      <c r="K202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21">
        <f>SUM(Merge7[[#This Row],[PRCount_W1]:[CommitCount_W1]])</f>
        <v>0</v>
      </c>
      <c r="M2021">
        <f>SUM(Merge7[[#This Row],[PRCountW2]:[CommitCountW2]])</f>
        <v>1</v>
      </c>
    </row>
    <row r="2022" spans="1:13" x14ac:dyDescent="0.35">
      <c r="A2022" t="s">
        <v>3805</v>
      </c>
      <c r="F2022">
        <v>1</v>
      </c>
      <c r="H2022">
        <v>0</v>
      </c>
      <c r="I2022">
        <f>3*Merge7[[#This Row],[PRCount_W1]]+Merge7[[#This Row],[IssueCount_W1]]+Merge7[[#This Row],[CommitCount_W1]]</f>
        <v>0</v>
      </c>
      <c r="J2022">
        <f>3*Merge7[[#This Row],[PRCountW2]]+Merge7[[#This Row],[IssueCountW2]]+Merge7[[#This Row],[CommitCountW2]]</f>
        <v>1</v>
      </c>
      <c r="K202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22">
        <f>SUM(Merge7[[#This Row],[PRCount_W1]:[CommitCount_W1]])</f>
        <v>0</v>
      </c>
      <c r="M2022">
        <f>SUM(Merge7[[#This Row],[PRCountW2]:[CommitCountW2]])</f>
        <v>1</v>
      </c>
    </row>
    <row r="2023" spans="1:13" x14ac:dyDescent="0.35">
      <c r="A2023" t="s">
        <v>3806</v>
      </c>
      <c r="F2023">
        <v>1</v>
      </c>
      <c r="H2023">
        <v>0</v>
      </c>
      <c r="I2023">
        <f>3*Merge7[[#This Row],[PRCount_W1]]+Merge7[[#This Row],[IssueCount_W1]]+Merge7[[#This Row],[CommitCount_W1]]</f>
        <v>0</v>
      </c>
      <c r="J2023">
        <f>3*Merge7[[#This Row],[PRCountW2]]+Merge7[[#This Row],[IssueCountW2]]+Merge7[[#This Row],[CommitCountW2]]</f>
        <v>1</v>
      </c>
      <c r="K202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23">
        <f>SUM(Merge7[[#This Row],[PRCount_W1]:[CommitCount_W1]])</f>
        <v>0</v>
      </c>
      <c r="M2023">
        <f>SUM(Merge7[[#This Row],[PRCountW2]:[CommitCountW2]])</f>
        <v>1</v>
      </c>
    </row>
    <row r="2024" spans="1:13" x14ac:dyDescent="0.35">
      <c r="A2024" t="s">
        <v>3807</v>
      </c>
      <c r="F2024">
        <v>1</v>
      </c>
      <c r="H2024">
        <v>0</v>
      </c>
      <c r="I2024">
        <f>3*Merge7[[#This Row],[PRCount_W1]]+Merge7[[#This Row],[IssueCount_W1]]+Merge7[[#This Row],[CommitCount_W1]]</f>
        <v>0</v>
      </c>
      <c r="J2024">
        <f>3*Merge7[[#This Row],[PRCountW2]]+Merge7[[#This Row],[IssueCountW2]]+Merge7[[#This Row],[CommitCountW2]]</f>
        <v>1</v>
      </c>
      <c r="K202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24">
        <f>SUM(Merge7[[#This Row],[PRCount_W1]:[CommitCount_W1]])</f>
        <v>0</v>
      </c>
      <c r="M2024">
        <f>SUM(Merge7[[#This Row],[PRCountW2]:[CommitCountW2]])</f>
        <v>1</v>
      </c>
    </row>
    <row r="2025" spans="1:13" x14ac:dyDescent="0.35">
      <c r="A2025" t="s">
        <v>3808</v>
      </c>
      <c r="F2025">
        <v>1</v>
      </c>
      <c r="H2025">
        <v>0</v>
      </c>
      <c r="I2025">
        <f>3*Merge7[[#This Row],[PRCount_W1]]+Merge7[[#This Row],[IssueCount_W1]]+Merge7[[#This Row],[CommitCount_W1]]</f>
        <v>0</v>
      </c>
      <c r="J2025">
        <f>3*Merge7[[#This Row],[PRCountW2]]+Merge7[[#This Row],[IssueCountW2]]+Merge7[[#This Row],[CommitCountW2]]</f>
        <v>1</v>
      </c>
      <c r="K202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25">
        <f>SUM(Merge7[[#This Row],[PRCount_W1]:[CommitCount_W1]])</f>
        <v>0</v>
      </c>
      <c r="M2025">
        <f>SUM(Merge7[[#This Row],[PRCountW2]:[CommitCountW2]])</f>
        <v>1</v>
      </c>
    </row>
    <row r="2026" spans="1:13" x14ac:dyDescent="0.35">
      <c r="A2026" t="s">
        <v>3809</v>
      </c>
      <c r="F2026">
        <v>1</v>
      </c>
      <c r="H2026">
        <v>0</v>
      </c>
      <c r="I2026">
        <f>3*Merge7[[#This Row],[PRCount_W1]]+Merge7[[#This Row],[IssueCount_W1]]+Merge7[[#This Row],[CommitCount_W1]]</f>
        <v>0</v>
      </c>
      <c r="J2026">
        <f>3*Merge7[[#This Row],[PRCountW2]]+Merge7[[#This Row],[IssueCountW2]]+Merge7[[#This Row],[CommitCountW2]]</f>
        <v>1</v>
      </c>
      <c r="K202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26">
        <f>SUM(Merge7[[#This Row],[PRCount_W1]:[CommitCount_W1]])</f>
        <v>0</v>
      </c>
      <c r="M2026">
        <f>SUM(Merge7[[#This Row],[PRCountW2]:[CommitCountW2]])</f>
        <v>1</v>
      </c>
    </row>
    <row r="2027" spans="1:13" x14ac:dyDescent="0.35">
      <c r="A2027" t="s">
        <v>3810</v>
      </c>
      <c r="F2027">
        <v>1</v>
      </c>
      <c r="H2027">
        <v>0</v>
      </c>
      <c r="I2027">
        <f>3*Merge7[[#This Row],[PRCount_W1]]+Merge7[[#This Row],[IssueCount_W1]]+Merge7[[#This Row],[CommitCount_W1]]</f>
        <v>0</v>
      </c>
      <c r="J2027">
        <f>3*Merge7[[#This Row],[PRCountW2]]+Merge7[[#This Row],[IssueCountW2]]+Merge7[[#This Row],[CommitCountW2]]</f>
        <v>1</v>
      </c>
      <c r="K202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27">
        <f>SUM(Merge7[[#This Row],[PRCount_W1]:[CommitCount_W1]])</f>
        <v>0</v>
      </c>
      <c r="M2027">
        <f>SUM(Merge7[[#This Row],[PRCountW2]:[CommitCountW2]])</f>
        <v>1</v>
      </c>
    </row>
    <row r="2028" spans="1:13" x14ac:dyDescent="0.35">
      <c r="A2028" t="s">
        <v>3811</v>
      </c>
      <c r="F2028">
        <v>1</v>
      </c>
      <c r="H2028">
        <v>0</v>
      </c>
      <c r="I2028">
        <f>3*Merge7[[#This Row],[PRCount_W1]]+Merge7[[#This Row],[IssueCount_W1]]+Merge7[[#This Row],[CommitCount_W1]]</f>
        <v>0</v>
      </c>
      <c r="J2028">
        <f>3*Merge7[[#This Row],[PRCountW2]]+Merge7[[#This Row],[IssueCountW2]]+Merge7[[#This Row],[CommitCountW2]]</f>
        <v>1</v>
      </c>
      <c r="K202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28">
        <f>SUM(Merge7[[#This Row],[PRCount_W1]:[CommitCount_W1]])</f>
        <v>0</v>
      </c>
      <c r="M2028">
        <f>SUM(Merge7[[#This Row],[PRCountW2]:[CommitCountW2]])</f>
        <v>1</v>
      </c>
    </row>
    <row r="2029" spans="1:13" x14ac:dyDescent="0.35">
      <c r="A2029" t="s">
        <v>3812</v>
      </c>
      <c r="F2029">
        <v>1</v>
      </c>
      <c r="H2029">
        <v>0</v>
      </c>
      <c r="I2029">
        <f>3*Merge7[[#This Row],[PRCount_W1]]+Merge7[[#This Row],[IssueCount_W1]]+Merge7[[#This Row],[CommitCount_W1]]</f>
        <v>0</v>
      </c>
      <c r="J2029">
        <f>3*Merge7[[#This Row],[PRCountW2]]+Merge7[[#This Row],[IssueCountW2]]+Merge7[[#This Row],[CommitCountW2]]</f>
        <v>1</v>
      </c>
      <c r="K202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29">
        <f>SUM(Merge7[[#This Row],[PRCount_W1]:[CommitCount_W1]])</f>
        <v>0</v>
      </c>
      <c r="M2029">
        <f>SUM(Merge7[[#This Row],[PRCountW2]:[CommitCountW2]])</f>
        <v>1</v>
      </c>
    </row>
    <row r="2030" spans="1:13" x14ac:dyDescent="0.35">
      <c r="A2030" t="s">
        <v>3813</v>
      </c>
      <c r="F2030">
        <v>1</v>
      </c>
      <c r="H2030">
        <v>0</v>
      </c>
      <c r="I2030">
        <f>3*Merge7[[#This Row],[PRCount_W1]]+Merge7[[#This Row],[IssueCount_W1]]+Merge7[[#This Row],[CommitCount_W1]]</f>
        <v>0</v>
      </c>
      <c r="J2030">
        <f>3*Merge7[[#This Row],[PRCountW2]]+Merge7[[#This Row],[IssueCountW2]]+Merge7[[#This Row],[CommitCountW2]]</f>
        <v>1</v>
      </c>
      <c r="K203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30">
        <f>SUM(Merge7[[#This Row],[PRCount_W1]:[CommitCount_W1]])</f>
        <v>0</v>
      </c>
      <c r="M2030">
        <f>SUM(Merge7[[#This Row],[PRCountW2]:[CommitCountW2]])</f>
        <v>1</v>
      </c>
    </row>
    <row r="2031" spans="1:13" x14ac:dyDescent="0.35">
      <c r="A2031" t="s">
        <v>3814</v>
      </c>
      <c r="F2031">
        <v>1</v>
      </c>
      <c r="H2031">
        <v>1</v>
      </c>
      <c r="I2031">
        <f>3*Merge7[[#This Row],[PRCount_W1]]+Merge7[[#This Row],[IssueCount_W1]]+Merge7[[#This Row],[CommitCount_W1]]</f>
        <v>0</v>
      </c>
      <c r="J2031">
        <f>3*Merge7[[#This Row],[PRCountW2]]+Merge7[[#This Row],[IssueCountW2]]+Merge7[[#This Row],[CommitCountW2]]</f>
        <v>1</v>
      </c>
      <c r="K203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2031">
        <f>SUM(Merge7[[#This Row],[PRCount_W1]:[CommitCount_W1]])</f>
        <v>0</v>
      </c>
      <c r="M2031">
        <f>SUM(Merge7[[#This Row],[PRCountW2]:[CommitCountW2]])</f>
        <v>1</v>
      </c>
    </row>
    <row r="2032" spans="1:13" x14ac:dyDescent="0.35">
      <c r="A2032" t="s">
        <v>3815</v>
      </c>
      <c r="F2032">
        <v>1</v>
      </c>
      <c r="H2032">
        <v>0</v>
      </c>
      <c r="I2032">
        <f>3*Merge7[[#This Row],[PRCount_W1]]+Merge7[[#This Row],[IssueCount_W1]]+Merge7[[#This Row],[CommitCount_W1]]</f>
        <v>0</v>
      </c>
      <c r="J2032">
        <f>3*Merge7[[#This Row],[PRCountW2]]+Merge7[[#This Row],[IssueCountW2]]+Merge7[[#This Row],[CommitCountW2]]</f>
        <v>1</v>
      </c>
      <c r="K203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32">
        <f>SUM(Merge7[[#This Row],[PRCount_W1]:[CommitCount_W1]])</f>
        <v>0</v>
      </c>
      <c r="M2032">
        <f>SUM(Merge7[[#This Row],[PRCountW2]:[CommitCountW2]])</f>
        <v>1</v>
      </c>
    </row>
    <row r="2033" spans="1:13" x14ac:dyDescent="0.35">
      <c r="A2033" t="s">
        <v>3816</v>
      </c>
      <c r="F2033">
        <v>1</v>
      </c>
      <c r="H2033">
        <v>0</v>
      </c>
      <c r="I2033">
        <f>3*Merge7[[#This Row],[PRCount_W1]]+Merge7[[#This Row],[IssueCount_W1]]+Merge7[[#This Row],[CommitCount_W1]]</f>
        <v>0</v>
      </c>
      <c r="J2033">
        <f>3*Merge7[[#This Row],[PRCountW2]]+Merge7[[#This Row],[IssueCountW2]]+Merge7[[#This Row],[CommitCountW2]]</f>
        <v>1</v>
      </c>
      <c r="K203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33">
        <f>SUM(Merge7[[#This Row],[PRCount_W1]:[CommitCount_W1]])</f>
        <v>0</v>
      </c>
      <c r="M2033">
        <f>SUM(Merge7[[#This Row],[PRCountW2]:[CommitCountW2]])</f>
        <v>1</v>
      </c>
    </row>
    <row r="2034" spans="1:13" x14ac:dyDescent="0.35">
      <c r="A2034" t="s">
        <v>3817</v>
      </c>
      <c r="F2034">
        <v>1</v>
      </c>
      <c r="H2034">
        <v>0</v>
      </c>
      <c r="I2034">
        <f>3*Merge7[[#This Row],[PRCount_W1]]+Merge7[[#This Row],[IssueCount_W1]]+Merge7[[#This Row],[CommitCount_W1]]</f>
        <v>0</v>
      </c>
      <c r="J2034">
        <f>3*Merge7[[#This Row],[PRCountW2]]+Merge7[[#This Row],[IssueCountW2]]+Merge7[[#This Row],[CommitCountW2]]</f>
        <v>1</v>
      </c>
      <c r="K203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34">
        <f>SUM(Merge7[[#This Row],[PRCount_W1]:[CommitCount_W1]])</f>
        <v>0</v>
      </c>
      <c r="M2034">
        <f>SUM(Merge7[[#This Row],[PRCountW2]:[CommitCountW2]])</f>
        <v>1</v>
      </c>
    </row>
    <row r="2035" spans="1:13" x14ac:dyDescent="0.35">
      <c r="A2035" t="s">
        <v>3818</v>
      </c>
      <c r="F2035">
        <v>1</v>
      </c>
      <c r="H2035">
        <v>0</v>
      </c>
      <c r="I2035">
        <f>3*Merge7[[#This Row],[PRCount_W1]]+Merge7[[#This Row],[IssueCount_W1]]+Merge7[[#This Row],[CommitCount_W1]]</f>
        <v>0</v>
      </c>
      <c r="J2035">
        <f>3*Merge7[[#This Row],[PRCountW2]]+Merge7[[#This Row],[IssueCountW2]]+Merge7[[#This Row],[CommitCountW2]]</f>
        <v>1</v>
      </c>
      <c r="K203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35">
        <f>SUM(Merge7[[#This Row],[PRCount_W1]:[CommitCount_W1]])</f>
        <v>0</v>
      </c>
      <c r="M2035">
        <f>SUM(Merge7[[#This Row],[PRCountW2]:[CommitCountW2]])</f>
        <v>1</v>
      </c>
    </row>
    <row r="2036" spans="1:13" x14ac:dyDescent="0.35">
      <c r="A2036" t="s">
        <v>3819</v>
      </c>
      <c r="F2036">
        <v>1</v>
      </c>
      <c r="H2036">
        <v>0</v>
      </c>
      <c r="I2036">
        <f>3*Merge7[[#This Row],[PRCount_W1]]+Merge7[[#This Row],[IssueCount_W1]]+Merge7[[#This Row],[CommitCount_W1]]</f>
        <v>0</v>
      </c>
      <c r="J2036">
        <f>3*Merge7[[#This Row],[PRCountW2]]+Merge7[[#This Row],[IssueCountW2]]+Merge7[[#This Row],[CommitCountW2]]</f>
        <v>1</v>
      </c>
      <c r="K203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36">
        <f>SUM(Merge7[[#This Row],[PRCount_W1]:[CommitCount_W1]])</f>
        <v>0</v>
      </c>
      <c r="M2036">
        <f>SUM(Merge7[[#This Row],[PRCountW2]:[CommitCountW2]])</f>
        <v>1</v>
      </c>
    </row>
    <row r="2037" spans="1:13" x14ac:dyDescent="0.35">
      <c r="A2037" t="s">
        <v>3820</v>
      </c>
      <c r="F2037">
        <v>1</v>
      </c>
      <c r="H2037">
        <v>0</v>
      </c>
      <c r="I2037">
        <f>3*Merge7[[#This Row],[PRCount_W1]]+Merge7[[#This Row],[IssueCount_W1]]+Merge7[[#This Row],[CommitCount_W1]]</f>
        <v>0</v>
      </c>
      <c r="J2037">
        <f>3*Merge7[[#This Row],[PRCountW2]]+Merge7[[#This Row],[IssueCountW2]]+Merge7[[#This Row],[CommitCountW2]]</f>
        <v>1</v>
      </c>
      <c r="K203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37">
        <f>SUM(Merge7[[#This Row],[PRCount_W1]:[CommitCount_W1]])</f>
        <v>0</v>
      </c>
      <c r="M2037">
        <f>SUM(Merge7[[#This Row],[PRCountW2]:[CommitCountW2]])</f>
        <v>1</v>
      </c>
    </row>
    <row r="2038" spans="1:13" x14ac:dyDescent="0.35">
      <c r="A2038" t="s">
        <v>3821</v>
      </c>
      <c r="F2038">
        <v>1</v>
      </c>
      <c r="H2038">
        <v>0</v>
      </c>
      <c r="I2038">
        <f>3*Merge7[[#This Row],[PRCount_W1]]+Merge7[[#This Row],[IssueCount_W1]]+Merge7[[#This Row],[CommitCount_W1]]</f>
        <v>0</v>
      </c>
      <c r="J2038">
        <f>3*Merge7[[#This Row],[PRCountW2]]+Merge7[[#This Row],[IssueCountW2]]+Merge7[[#This Row],[CommitCountW2]]</f>
        <v>1</v>
      </c>
      <c r="K203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38">
        <f>SUM(Merge7[[#This Row],[PRCount_W1]:[CommitCount_W1]])</f>
        <v>0</v>
      </c>
      <c r="M2038">
        <f>SUM(Merge7[[#This Row],[PRCountW2]:[CommitCountW2]])</f>
        <v>1</v>
      </c>
    </row>
    <row r="2039" spans="1:13" x14ac:dyDescent="0.35">
      <c r="A2039" t="s">
        <v>3822</v>
      </c>
      <c r="F2039">
        <v>1</v>
      </c>
      <c r="H2039">
        <v>0</v>
      </c>
      <c r="I2039">
        <f>3*Merge7[[#This Row],[PRCount_W1]]+Merge7[[#This Row],[IssueCount_W1]]+Merge7[[#This Row],[CommitCount_W1]]</f>
        <v>0</v>
      </c>
      <c r="J2039">
        <f>3*Merge7[[#This Row],[PRCountW2]]+Merge7[[#This Row],[IssueCountW2]]+Merge7[[#This Row],[CommitCountW2]]</f>
        <v>1</v>
      </c>
      <c r="K203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39">
        <f>SUM(Merge7[[#This Row],[PRCount_W1]:[CommitCount_W1]])</f>
        <v>0</v>
      </c>
      <c r="M2039">
        <f>SUM(Merge7[[#This Row],[PRCountW2]:[CommitCountW2]])</f>
        <v>1</v>
      </c>
    </row>
    <row r="2040" spans="1:13" x14ac:dyDescent="0.35">
      <c r="A2040" t="s">
        <v>3823</v>
      </c>
      <c r="F2040">
        <v>1</v>
      </c>
      <c r="H2040">
        <v>0</v>
      </c>
      <c r="I2040">
        <f>3*Merge7[[#This Row],[PRCount_W1]]+Merge7[[#This Row],[IssueCount_W1]]+Merge7[[#This Row],[CommitCount_W1]]</f>
        <v>0</v>
      </c>
      <c r="J2040">
        <f>3*Merge7[[#This Row],[PRCountW2]]+Merge7[[#This Row],[IssueCountW2]]+Merge7[[#This Row],[CommitCountW2]]</f>
        <v>1</v>
      </c>
      <c r="K204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40">
        <f>SUM(Merge7[[#This Row],[PRCount_W1]:[CommitCount_W1]])</f>
        <v>0</v>
      </c>
      <c r="M2040">
        <f>SUM(Merge7[[#This Row],[PRCountW2]:[CommitCountW2]])</f>
        <v>1</v>
      </c>
    </row>
    <row r="2041" spans="1:13" x14ac:dyDescent="0.35">
      <c r="A2041" t="s">
        <v>3824</v>
      </c>
      <c r="F2041">
        <v>1</v>
      </c>
      <c r="H2041">
        <v>0</v>
      </c>
      <c r="I2041">
        <f>3*Merge7[[#This Row],[PRCount_W1]]+Merge7[[#This Row],[IssueCount_W1]]+Merge7[[#This Row],[CommitCount_W1]]</f>
        <v>0</v>
      </c>
      <c r="J2041">
        <f>3*Merge7[[#This Row],[PRCountW2]]+Merge7[[#This Row],[IssueCountW2]]+Merge7[[#This Row],[CommitCountW2]]</f>
        <v>1</v>
      </c>
      <c r="K204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41">
        <f>SUM(Merge7[[#This Row],[PRCount_W1]:[CommitCount_W1]])</f>
        <v>0</v>
      </c>
      <c r="M2041">
        <f>SUM(Merge7[[#This Row],[PRCountW2]:[CommitCountW2]])</f>
        <v>1</v>
      </c>
    </row>
    <row r="2042" spans="1:13" x14ac:dyDescent="0.35">
      <c r="A2042" t="s">
        <v>3825</v>
      </c>
      <c r="F2042">
        <v>1</v>
      </c>
      <c r="H2042">
        <v>0</v>
      </c>
      <c r="I2042">
        <f>3*Merge7[[#This Row],[PRCount_W1]]+Merge7[[#This Row],[IssueCount_W1]]+Merge7[[#This Row],[CommitCount_W1]]</f>
        <v>0</v>
      </c>
      <c r="J2042">
        <f>3*Merge7[[#This Row],[PRCountW2]]+Merge7[[#This Row],[IssueCountW2]]+Merge7[[#This Row],[CommitCountW2]]</f>
        <v>1</v>
      </c>
      <c r="K204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42">
        <f>SUM(Merge7[[#This Row],[PRCount_W1]:[CommitCount_W1]])</f>
        <v>0</v>
      </c>
      <c r="M2042">
        <f>SUM(Merge7[[#This Row],[PRCountW2]:[CommitCountW2]])</f>
        <v>1</v>
      </c>
    </row>
    <row r="2043" spans="1:13" x14ac:dyDescent="0.35">
      <c r="A2043" t="s">
        <v>3826</v>
      </c>
      <c r="F2043">
        <v>1</v>
      </c>
      <c r="H2043">
        <v>0</v>
      </c>
      <c r="I2043">
        <f>3*Merge7[[#This Row],[PRCount_W1]]+Merge7[[#This Row],[IssueCount_W1]]+Merge7[[#This Row],[CommitCount_W1]]</f>
        <v>0</v>
      </c>
      <c r="J2043">
        <f>3*Merge7[[#This Row],[PRCountW2]]+Merge7[[#This Row],[IssueCountW2]]+Merge7[[#This Row],[CommitCountW2]]</f>
        <v>1</v>
      </c>
      <c r="K204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43">
        <f>SUM(Merge7[[#This Row],[PRCount_W1]:[CommitCount_W1]])</f>
        <v>0</v>
      </c>
      <c r="M2043">
        <f>SUM(Merge7[[#This Row],[PRCountW2]:[CommitCountW2]])</f>
        <v>1</v>
      </c>
    </row>
    <row r="2044" spans="1:13" x14ac:dyDescent="0.35">
      <c r="A2044" t="s">
        <v>3827</v>
      </c>
      <c r="F2044">
        <v>1</v>
      </c>
      <c r="H2044">
        <v>0</v>
      </c>
      <c r="I2044">
        <f>3*Merge7[[#This Row],[PRCount_W1]]+Merge7[[#This Row],[IssueCount_W1]]+Merge7[[#This Row],[CommitCount_W1]]</f>
        <v>0</v>
      </c>
      <c r="J2044">
        <f>3*Merge7[[#This Row],[PRCountW2]]+Merge7[[#This Row],[IssueCountW2]]+Merge7[[#This Row],[CommitCountW2]]</f>
        <v>1</v>
      </c>
      <c r="K204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44">
        <f>SUM(Merge7[[#This Row],[PRCount_W1]:[CommitCount_W1]])</f>
        <v>0</v>
      </c>
      <c r="M2044">
        <f>SUM(Merge7[[#This Row],[PRCountW2]:[CommitCountW2]])</f>
        <v>1</v>
      </c>
    </row>
    <row r="2045" spans="1:13" x14ac:dyDescent="0.35">
      <c r="A2045" t="s">
        <v>3828</v>
      </c>
      <c r="F2045">
        <v>1</v>
      </c>
      <c r="H2045">
        <v>0</v>
      </c>
      <c r="I2045">
        <f>3*Merge7[[#This Row],[PRCount_W1]]+Merge7[[#This Row],[IssueCount_W1]]+Merge7[[#This Row],[CommitCount_W1]]</f>
        <v>0</v>
      </c>
      <c r="J2045">
        <f>3*Merge7[[#This Row],[PRCountW2]]+Merge7[[#This Row],[IssueCountW2]]+Merge7[[#This Row],[CommitCountW2]]</f>
        <v>1</v>
      </c>
      <c r="K204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45">
        <f>SUM(Merge7[[#This Row],[PRCount_W1]:[CommitCount_W1]])</f>
        <v>0</v>
      </c>
      <c r="M2045">
        <f>SUM(Merge7[[#This Row],[PRCountW2]:[CommitCountW2]])</f>
        <v>1</v>
      </c>
    </row>
    <row r="2046" spans="1:13" x14ac:dyDescent="0.35">
      <c r="A2046" t="s">
        <v>3829</v>
      </c>
      <c r="F2046">
        <v>1</v>
      </c>
      <c r="H2046">
        <v>0</v>
      </c>
      <c r="I2046">
        <f>3*Merge7[[#This Row],[PRCount_W1]]+Merge7[[#This Row],[IssueCount_W1]]+Merge7[[#This Row],[CommitCount_W1]]</f>
        <v>0</v>
      </c>
      <c r="J2046">
        <f>3*Merge7[[#This Row],[PRCountW2]]+Merge7[[#This Row],[IssueCountW2]]+Merge7[[#This Row],[CommitCountW2]]</f>
        <v>1</v>
      </c>
      <c r="K204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46">
        <f>SUM(Merge7[[#This Row],[PRCount_W1]:[CommitCount_W1]])</f>
        <v>0</v>
      </c>
      <c r="M2046">
        <f>SUM(Merge7[[#This Row],[PRCountW2]:[CommitCountW2]])</f>
        <v>1</v>
      </c>
    </row>
    <row r="2047" spans="1:13" x14ac:dyDescent="0.35">
      <c r="A2047" t="s">
        <v>3830</v>
      </c>
      <c r="F2047">
        <v>1</v>
      </c>
      <c r="H2047">
        <v>0</v>
      </c>
      <c r="I2047">
        <f>3*Merge7[[#This Row],[PRCount_W1]]+Merge7[[#This Row],[IssueCount_W1]]+Merge7[[#This Row],[CommitCount_W1]]</f>
        <v>0</v>
      </c>
      <c r="J2047">
        <f>3*Merge7[[#This Row],[PRCountW2]]+Merge7[[#This Row],[IssueCountW2]]+Merge7[[#This Row],[CommitCountW2]]</f>
        <v>1</v>
      </c>
      <c r="K204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47">
        <f>SUM(Merge7[[#This Row],[PRCount_W1]:[CommitCount_W1]])</f>
        <v>0</v>
      </c>
      <c r="M2047">
        <f>SUM(Merge7[[#This Row],[PRCountW2]:[CommitCountW2]])</f>
        <v>1</v>
      </c>
    </row>
    <row r="2048" spans="1:13" x14ac:dyDescent="0.35">
      <c r="A2048" t="s">
        <v>3831</v>
      </c>
      <c r="F2048">
        <v>1</v>
      </c>
      <c r="H2048">
        <v>0</v>
      </c>
      <c r="I2048">
        <f>3*Merge7[[#This Row],[PRCount_W1]]+Merge7[[#This Row],[IssueCount_W1]]+Merge7[[#This Row],[CommitCount_W1]]</f>
        <v>0</v>
      </c>
      <c r="J2048">
        <f>3*Merge7[[#This Row],[PRCountW2]]+Merge7[[#This Row],[IssueCountW2]]+Merge7[[#This Row],[CommitCountW2]]</f>
        <v>1</v>
      </c>
      <c r="K204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48">
        <f>SUM(Merge7[[#This Row],[PRCount_W1]:[CommitCount_W1]])</f>
        <v>0</v>
      </c>
      <c r="M2048">
        <f>SUM(Merge7[[#This Row],[PRCountW2]:[CommitCountW2]])</f>
        <v>1</v>
      </c>
    </row>
    <row r="2049" spans="1:13" x14ac:dyDescent="0.35">
      <c r="A2049" t="s">
        <v>3832</v>
      </c>
      <c r="F2049">
        <v>1</v>
      </c>
      <c r="H2049">
        <v>0</v>
      </c>
      <c r="I2049">
        <f>3*Merge7[[#This Row],[PRCount_W1]]+Merge7[[#This Row],[IssueCount_W1]]+Merge7[[#This Row],[CommitCount_W1]]</f>
        <v>0</v>
      </c>
      <c r="J2049">
        <f>3*Merge7[[#This Row],[PRCountW2]]+Merge7[[#This Row],[IssueCountW2]]+Merge7[[#This Row],[CommitCountW2]]</f>
        <v>1</v>
      </c>
      <c r="K204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49">
        <f>SUM(Merge7[[#This Row],[PRCount_W1]:[CommitCount_W1]])</f>
        <v>0</v>
      </c>
      <c r="M2049">
        <f>SUM(Merge7[[#This Row],[PRCountW2]:[CommitCountW2]])</f>
        <v>1</v>
      </c>
    </row>
    <row r="2050" spans="1:13" x14ac:dyDescent="0.35">
      <c r="A2050" t="s">
        <v>3833</v>
      </c>
      <c r="F2050">
        <v>1</v>
      </c>
      <c r="H2050">
        <v>0</v>
      </c>
      <c r="I2050">
        <f>3*Merge7[[#This Row],[PRCount_W1]]+Merge7[[#This Row],[IssueCount_W1]]+Merge7[[#This Row],[CommitCount_W1]]</f>
        <v>0</v>
      </c>
      <c r="J2050">
        <f>3*Merge7[[#This Row],[PRCountW2]]+Merge7[[#This Row],[IssueCountW2]]+Merge7[[#This Row],[CommitCountW2]]</f>
        <v>1</v>
      </c>
      <c r="K205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50">
        <f>SUM(Merge7[[#This Row],[PRCount_W1]:[CommitCount_W1]])</f>
        <v>0</v>
      </c>
      <c r="M2050">
        <f>SUM(Merge7[[#This Row],[PRCountW2]:[CommitCountW2]])</f>
        <v>1</v>
      </c>
    </row>
    <row r="2051" spans="1:13" x14ac:dyDescent="0.35">
      <c r="A2051" t="s">
        <v>3834</v>
      </c>
      <c r="F2051">
        <v>1</v>
      </c>
      <c r="H2051">
        <v>0</v>
      </c>
      <c r="I2051">
        <f>3*Merge7[[#This Row],[PRCount_W1]]+Merge7[[#This Row],[IssueCount_W1]]+Merge7[[#This Row],[CommitCount_W1]]</f>
        <v>0</v>
      </c>
      <c r="J2051">
        <f>3*Merge7[[#This Row],[PRCountW2]]+Merge7[[#This Row],[IssueCountW2]]+Merge7[[#This Row],[CommitCountW2]]</f>
        <v>1</v>
      </c>
      <c r="K205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51">
        <f>SUM(Merge7[[#This Row],[PRCount_W1]:[CommitCount_W1]])</f>
        <v>0</v>
      </c>
      <c r="M2051">
        <f>SUM(Merge7[[#This Row],[PRCountW2]:[CommitCountW2]])</f>
        <v>1</v>
      </c>
    </row>
    <row r="2052" spans="1:13" x14ac:dyDescent="0.35">
      <c r="A2052" t="s">
        <v>3835</v>
      </c>
      <c r="F2052">
        <v>1</v>
      </c>
      <c r="H2052">
        <v>0</v>
      </c>
      <c r="I2052">
        <f>3*Merge7[[#This Row],[PRCount_W1]]+Merge7[[#This Row],[IssueCount_W1]]+Merge7[[#This Row],[CommitCount_W1]]</f>
        <v>0</v>
      </c>
      <c r="J2052">
        <f>3*Merge7[[#This Row],[PRCountW2]]+Merge7[[#This Row],[IssueCountW2]]+Merge7[[#This Row],[CommitCountW2]]</f>
        <v>1</v>
      </c>
      <c r="K205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52">
        <f>SUM(Merge7[[#This Row],[PRCount_W1]:[CommitCount_W1]])</f>
        <v>0</v>
      </c>
      <c r="M2052">
        <f>SUM(Merge7[[#This Row],[PRCountW2]:[CommitCountW2]])</f>
        <v>1</v>
      </c>
    </row>
    <row r="2053" spans="1:13" x14ac:dyDescent="0.35">
      <c r="A2053" t="s">
        <v>3836</v>
      </c>
      <c r="F2053">
        <v>1</v>
      </c>
      <c r="H2053">
        <v>0</v>
      </c>
      <c r="I2053">
        <f>3*Merge7[[#This Row],[PRCount_W1]]+Merge7[[#This Row],[IssueCount_W1]]+Merge7[[#This Row],[CommitCount_W1]]</f>
        <v>0</v>
      </c>
      <c r="J2053">
        <f>3*Merge7[[#This Row],[PRCountW2]]+Merge7[[#This Row],[IssueCountW2]]+Merge7[[#This Row],[CommitCountW2]]</f>
        <v>1</v>
      </c>
      <c r="K205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53">
        <f>SUM(Merge7[[#This Row],[PRCount_W1]:[CommitCount_W1]])</f>
        <v>0</v>
      </c>
      <c r="M2053">
        <f>SUM(Merge7[[#This Row],[PRCountW2]:[CommitCountW2]])</f>
        <v>1</v>
      </c>
    </row>
    <row r="2054" spans="1:13" x14ac:dyDescent="0.35">
      <c r="A2054" t="s">
        <v>3837</v>
      </c>
      <c r="F2054">
        <v>1</v>
      </c>
      <c r="H2054">
        <v>0</v>
      </c>
      <c r="I2054">
        <f>3*Merge7[[#This Row],[PRCount_W1]]+Merge7[[#This Row],[IssueCount_W1]]+Merge7[[#This Row],[CommitCount_W1]]</f>
        <v>0</v>
      </c>
      <c r="J2054">
        <f>3*Merge7[[#This Row],[PRCountW2]]+Merge7[[#This Row],[IssueCountW2]]+Merge7[[#This Row],[CommitCountW2]]</f>
        <v>1</v>
      </c>
      <c r="K205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54">
        <f>SUM(Merge7[[#This Row],[PRCount_W1]:[CommitCount_W1]])</f>
        <v>0</v>
      </c>
      <c r="M2054">
        <f>SUM(Merge7[[#This Row],[PRCountW2]:[CommitCountW2]])</f>
        <v>1</v>
      </c>
    </row>
    <row r="2055" spans="1:13" x14ac:dyDescent="0.35">
      <c r="A2055" t="s">
        <v>3838</v>
      </c>
      <c r="F2055">
        <v>1</v>
      </c>
      <c r="H2055">
        <v>0</v>
      </c>
      <c r="I2055">
        <f>3*Merge7[[#This Row],[PRCount_W1]]+Merge7[[#This Row],[IssueCount_W1]]+Merge7[[#This Row],[CommitCount_W1]]</f>
        <v>0</v>
      </c>
      <c r="J2055">
        <f>3*Merge7[[#This Row],[PRCountW2]]+Merge7[[#This Row],[IssueCountW2]]+Merge7[[#This Row],[CommitCountW2]]</f>
        <v>1</v>
      </c>
      <c r="K205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55">
        <f>SUM(Merge7[[#This Row],[PRCount_W1]:[CommitCount_W1]])</f>
        <v>0</v>
      </c>
      <c r="M2055">
        <f>SUM(Merge7[[#This Row],[PRCountW2]:[CommitCountW2]])</f>
        <v>1</v>
      </c>
    </row>
    <row r="2056" spans="1:13" x14ac:dyDescent="0.35">
      <c r="A2056" t="s">
        <v>3839</v>
      </c>
      <c r="F2056">
        <v>1</v>
      </c>
      <c r="H2056">
        <v>0</v>
      </c>
      <c r="I2056">
        <f>3*Merge7[[#This Row],[PRCount_W1]]+Merge7[[#This Row],[IssueCount_W1]]+Merge7[[#This Row],[CommitCount_W1]]</f>
        <v>0</v>
      </c>
      <c r="J2056">
        <f>3*Merge7[[#This Row],[PRCountW2]]+Merge7[[#This Row],[IssueCountW2]]+Merge7[[#This Row],[CommitCountW2]]</f>
        <v>1</v>
      </c>
      <c r="K205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56">
        <f>SUM(Merge7[[#This Row],[PRCount_W1]:[CommitCount_W1]])</f>
        <v>0</v>
      </c>
      <c r="M2056">
        <f>SUM(Merge7[[#This Row],[PRCountW2]:[CommitCountW2]])</f>
        <v>1</v>
      </c>
    </row>
    <row r="2057" spans="1:13" x14ac:dyDescent="0.35">
      <c r="A2057" t="s">
        <v>3840</v>
      </c>
      <c r="F2057">
        <v>1</v>
      </c>
      <c r="H2057">
        <v>0</v>
      </c>
      <c r="I2057">
        <f>3*Merge7[[#This Row],[PRCount_W1]]+Merge7[[#This Row],[IssueCount_W1]]+Merge7[[#This Row],[CommitCount_W1]]</f>
        <v>0</v>
      </c>
      <c r="J2057">
        <f>3*Merge7[[#This Row],[PRCountW2]]+Merge7[[#This Row],[IssueCountW2]]+Merge7[[#This Row],[CommitCountW2]]</f>
        <v>1</v>
      </c>
      <c r="K205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57">
        <f>SUM(Merge7[[#This Row],[PRCount_W1]:[CommitCount_W1]])</f>
        <v>0</v>
      </c>
      <c r="M2057">
        <f>SUM(Merge7[[#This Row],[PRCountW2]:[CommitCountW2]])</f>
        <v>1</v>
      </c>
    </row>
    <row r="2058" spans="1:13" x14ac:dyDescent="0.35">
      <c r="A2058" t="s">
        <v>3841</v>
      </c>
      <c r="F2058">
        <v>1</v>
      </c>
      <c r="H2058">
        <v>0</v>
      </c>
      <c r="I2058">
        <f>3*Merge7[[#This Row],[PRCount_W1]]+Merge7[[#This Row],[IssueCount_W1]]+Merge7[[#This Row],[CommitCount_W1]]</f>
        <v>0</v>
      </c>
      <c r="J2058">
        <f>3*Merge7[[#This Row],[PRCountW2]]+Merge7[[#This Row],[IssueCountW2]]+Merge7[[#This Row],[CommitCountW2]]</f>
        <v>1</v>
      </c>
      <c r="K205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58">
        <f>SUM(Merge7[[#This Row],[PRCount_W1]:[CommitCount_W1]])</f>
        <v>0</v>
      </c>
      <c r="M2058">
        <f>SUM(Merge7[[#This Row],[PRCountW2]:[CommitCountW2]])</f>
        <v>1</v>
      </c>
    </row>
    <row r="2059" spans="1:13" x14ac:dyDescent="0.35">
      <c r="A2059" t="s">
        <v>3842</v>
      </c>
      <c r="F2059">
        <v>1</v>
      </c>
      <c r="H2059">
        <v>0</v>
      </c>
      <c r="I2059">
        <f>3*Merge7[[#This Row],[PRCount_W1]]+Merge7[[#This Row],[IssueCount_W1]]+Merge7[[#This Row],[CommitCount_W1]]</f>
        <v>0</v>
      </c>
      <c r="J2059">
        <f>3*Merge7[[#This Row],[PRCountW2]]+Merge7[[#This Row],[IssueCountW2]]+Merge7[[#This Row],[CommitCountW2]]</f>
        <v>1</v>
      </c>
      <c r="K205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59">
        <f>SUM(Merge7[[#This Row],[PRCount_W1]:[CommitCount_W1]])</f>
        <v>0</v>
      </c>
      <c r="M2059">
        <f>SUM(Merge7[[#This Row],[PRCountW2]:[CommitCountW2]])</f>
        <v>1</v>
      </c>
    </row>
    <row r="2060" spans="1:13" x14ac:dyDescent="0.35">
      <c r="A2060" t="s">
        <v>3843</v>
      </c>
      <c r="F2060">
        <v>1</v>
      </c>
      <c r="H2060">
        <v>0</v>
      </c>
      <c r="I2060">
        <f>3*Merge7[[#This Row],[PRCount_W1]]+Merge7[[#This Row],[IssueCount_W1]]+Merge7[[#This Row],[CommitCount_W1]]</f>
        <v>0</v>
      </c>
      <c r="J2060">
        <f>3*Merge7[[#This Row],[PRCountW2]]+Merge7[[#This Row],[IssueCountW2]]+Merge7[[#This Row],[CommitCountW2]]</f>
        <v>1</v>
      </c>
      <c r="K206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60">
        <f>SUM(Merge7[[#This Row],[PRCount_W1]:[CommitCount_W1]])</f>
        <v>0</v>
      </c>
      <c r="M2060">
        <f>SUM(Merge7[[#This Row],[PRCountW2]:[CommitCountW2]])</f>
        <v>1</v>
      </c>
    </row>
    <row r="2061" spans="1:13" x14ac:dyDescent="0.35">
      <c r="A2061" t="s">
        <v>3844</v>
      </c>
      <c r="F2061">
        <v>1</v>
      </c>
      <c r="H2061">
        <v>0</v>
      </c>
      <c r="I2061">
        <f>3*Merge7[[#This Row],[PRCount_W1]]+Merge7[[#This Row],[IssueCount_W1]]+Merge7[[#This Row],[CommitCount_W1]]</f>
        <v>0</v>
      </c>
      <c r="J2061">
        <f>3*Merge7[[#This Row],[PRCountW2]]+Merge7[[#This Row],[IssueCountW2]]+Merge7[[#This Row],[CommitCountW2]]</f>
        <v>1</v>
      </c>
      <c r="K206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61">
        <f>SUM(Merge7[[#This Row],[PRCount_W1]:[CommitCount_W1]])</f>
        <v>0</v>
      </c>
      <c r="M2061">
        <f>SUM(Merge7[[#This Row],[PRCountW2]:[CommitCountW2]])</f>
        <v>1</v>
      </c>
    </row>
    <row r="2062" spans="1:13" x14ac:dyDescent="0.35">
      <c r="A2062" t="s">
        <v>3845</v>
      </c>
      <c r="F2062">
        <v>1</v>
      </c>
      <c r="H2062">
        <v>0</v>
      </c>
      <c r="I2062">
        <f>3*Merge7[[#This Row],[PRCount_W1]]+Merge7[[#This Row],[IssueCount_W1]]+Merge7[[#This Row],[CommitCount_W1]]</f>
        <v>0</v>
      </c>
      <c r="J2062">
        <f>3*Merge7[[#This Row],[PRCountW2]]+Merge7[[#This Row],[IssueCountW2]]+Merge7[[#This Row],[CommitCountW2]]</f>
        <v>1</v>
      </c>
      <c r="K206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62">
        <f>SUM(Merge7[[#This Row],[PRCount_W1]:[CommitCount_W1]])</f>
        <v>0</v>
      </c>
      <c r="M2062">
        <f>SUM(Merge7[[#This Row],[PRCountW2]:[CommitCountW2]])</f>
        <v>1</v>
      </c>
    </row>
    <row r="2063" spans="1:13" x14ac:dyDescent="0.35">
      <c r="A2063" t="s">
        <v>3846</v>
      </c>
      <c r="F2063">
        <v>1</v>
      </c>
      <c r="H2063">
        <v>0</v>
      </c>
      <c r="I2063">
        <f>3*Merge7[[#This Row],[PRCount_W1]]+Merge7[[#This Row],[IssueCount_W1]]+Merge7[[#This Row],[CommitCount_W1]]</f>
        <v>0</v>
      </c>
      <c r="J2063">
        <f>3*Merge7[[#This Row],[PRCountW2]]+Merge7[[#This Row],[IssueCountW2]]+Merge7[[#This Row],[CommitCountW2]]</f>
        <v>1</v>
      </c>
      <c r="K206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63">
        <f>SUM(Merge7[[#This Row],[PRCount_W1]:[CommitCount_W1]])</f>
        <v>0</v>
      </c>
      <c r="M2063">
        <f>SUM(Merge7[[#This Row],[PRCountW2]:[CommitCountW2]])</f>
        <v>1</v>
      </c>
    </row>
    <row r="2064" spans="1:13" x14ac:dyDescent="0.35">
      <c r="A2064" t="s">
        <v>3847</v>
      </c>
      <c r="F2064">
        <v>1</v>
      </c>
      <c r="H2064">
        <v>0</v>
      </c>
      <c r="I2064">
        <f>3*Merge7[[#This Row],[PRCount_W1]]+Merge7[[#This Row],[IssueCount_W1]]+Merge7[[#This Row],[CommitCount_W1]]</f>
        <v>0</v>
      </c>
      <c r="J2064">
        <f>3*Merge7[[#This Row],[PRCountW2]]+Merge7[[#This Row],[IssueCountW2]]+Merge7[[#This Row],[CommitCountW2]]</f>
        <v>1</v>
      </c>
      <c r="K206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64">
        <f>SUM(Merge7[[#This Row],[PRCount_W1]:[CommitCount_W1]])</f>
        <v>0</v>
      </c>
      <c r="M2064">
        <f>SUM(Merge7[[#This Row],[PRCountW2]:[CommitCountW2]])</f>
        <v>1</v>
      </c>
    </row>
    <row r="2065" spans="1:13" x14ac:dyDescent="0.35">
      <c r="A2065" t="s">
        <v>3848</v>
      </c>
      <c r="F2065">
        <v>1</v>
      </c>
      <c r="H2065">
        <v>1</v>
      </c>
      <c r="I2065">
        <f>3*Merge7[[#This Row],[PRCount_W1]]+Merge7[[#This Row],[IssueCount_W1]]+Merge7[[#This Row],[CommitCount_W1]]</f>
        <v>0</v>
      </c>
      <c r="J2065">
        <f>3*Merge7[[#This Row],[PRCountW2]]+Merge7[[#This Row],[IssueCountW2]]+Merge7[[#This Row],[CommitCountW2]]</f>
        <v>1</v>
      </c>
      <c r="K206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2065">
        <f>SUM(Merge7[[#This Row],[PRCount_W1]:[CommitCount_W1]])</f>
        <v>0</v>
      </c>
      <c r="M2065">
        <f>SUM(Merge7[[#This Row],[PRCountW2]:[CommitCountW2]])</f>
        <v>1</v>
      </c>
    </row>
    <row r="2066" spans="1:13" x14ac:dyDescent="0.35">
      <c r="A2066" t="s">
        <v>3849</v>
      </c>
      <c r="F2066">
        <v>1</v>
      </c>
      <c r="H2066">
        <v>0</v>
      </c>
      <c r="I2066">
        <f>3*Merge7[[#This Row],[PRCount_W1]]+Merge7[[#This Row],[IssueCount_W1]]+Merge7[[#This Row],[CommitCount_W1]]</f>
        <v>0</v>
      </c>
      <c r="J2066">
        <f>3*Merge7[[#This Row],[PRCountW2]]+Merge7[[#This Row],[IssueCountW2]]+Merge7[[#This Row],[CommitCountW2]]</f>
        <v>1</v>
      </c>
      <c r="K206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66">
        <f>SUM(Merge7[[#This Row],[PRCount_W1]:[CommitCount_W1]])</f>
        <v>0</v>
      </c>
      <c r="M2066">
        <f>SUM(Merge7[[#This Row],[PRCountW2]:[CommitCountW2]])</f>
        <v>1</v>
      </c>
    </row>
    <row r="2067" spans="1:13" x14ac:dyDescent="0.35">
      <c r="A2067" t="s">
        <v>3850</v>
      </c>
      <c r="F2067">
        <v>1</v>
      </c>
      <c r="H2067">
        <v>0</v>
      </c>
      <c r="I2067">
        <f>3*Merge7[[#This Row],[PRCount_W1]]+Merge7[[#This Row],[IssueCount_W1]]+Merge7[[#This Row],[CommitCount_W1]]</f>
        <v>0</v>
      </c>
      <c r="J2067">
        <f>3*Merge7[[#This Row],[PRCountW2]]+Merge7[[#This Row],[IssueCountW2]]+Merge7[[#This Row],[CommitCountW2]]</f>
        <v>1</v>
      </c>
      <c r="K206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67">
        <f>SUM(Merge7[[#This Row],[PRCount_W1]:[CommitCount_W1]])</f>
        <v>0</v>
      </c>
      <c r="M2067">
        <f>SUM(Merge7[[#This Row],[PRCountW2]:[CommitCountW2]])</f>
        <v>1</v>
      </c>
    </row>
    <row r="2068" spans="1:13" x14ac:dyDescent="0.35">
      <c r="A2068" t="s">
        <v>3851</v>
      </c>
      <c r="F2068">
        <v>1</v>
      </c>
      <c r="H2068">
        <v>0</v>
      </c>
      <c r="I2068">
        <f>3*Merge7[[#This Row],[PRCount_W1]]+Merge7[[#This Row],[IssueCount_W1]]+Merge7[[#This Row],[CommitCount_W1]]</f>
        <v>0</v>
      </c>
      <c r="J2068">
        <f>3*Merge7[[#This Row],[PRCountW2]]+Merge7[[#This Row],[IssueCountW2]]+Merge7[[#This Row],[CommitCountW2]]</f>
        <v>1</v>
      </c>
      <c r="K206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68">
        <f>SUM(Merge7[[#This Row],[PRCount_W1]:[CommitCount_W1]])</f>
        <v>0</v>
      </c>
      <c r="M2068">
        <f>SUM(Merge7[[#This Row],[PRCountW2]:[CommitCountW2]])</f>
        <v>1</v>
      </c>
    </row>
    <row r="2069" spans="1:13" x14ac:dyDescent="0.35">
      <c r="A2069" t="s">
        <v>3852</v>
      </c>
      <c r="F2069">
        <v>1</v>
      </c>
      <c r="H2069">
        <v>0</v>
      </c>
      <c r="I2069">
        <f>3*Merge7[[#This Row],[PRCount_W1]]+Merge7[[#This Row],[IssueCount_W1]]+Merge7[[#This Row],[CommitCount_W1]]</f>
        <v>0</v>
      </c>
      <c r="J2069">
        <f>3*Merge7[[#This Row],[PRCountW2]]+Merge7[[#This Row],[IssueCountW2]]+Merge7[[#This Row],[CommitCountW2]]</f>
        <v>1</v>
      </c>
      <c r="K206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69">
        <f>SUM(Merge7[[#This Row],[PRCount_W1]:[CommitCount_W1]])</f>
        <v>0</v>
      </c>
      <c r="M2069">
        <f>SUM(Merge7[[#This Row],[PRCountW2]:[CommitCountW2]])</f>
        <v>1</v>
      </c>
    </row>
    <row r="2070" spans="1:13" x14ac:dyDescent="0.35">
      <c r="A2070" t="s">
        <v>3853</v>
      </c>
      <c r="F2070">
        <v>1</v>
      </c>
      <c r="H2070">
        <v>0</v>
      </c>
      <c r="I2070">
        <f>3*Merge7[[#This Row],[PRCount_W1]]+Merge7[[#This Row],[IssueCount_W1]]+Merge7[[#This Row],[CommitCount_W1]]</f>
        <v>0</v>
      </c>
      <c r="J2070">
        <f>3*Merge7[[#This Row],[PRCountW2]]+Merge7[[#This Row],[IssueCountW2]]+Merge7[[#This Row],[CommitCountW2]]</f>
        <v>1</v>
      </c>
      <c r="K207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70">
        <f>SUM(Merge7[[#This Row],[PRCount_W1]:[CommitCount_W1]])</f>
        <v>0</v>
      </c>
      <c r="M2070">
        <f>SUM(Merge7[[#This Row],[PRCountW2]:[CommitCountW2]])</f>
        <v>1</v>
      </c>
    </row>
    <row r="2071" spans="1:13" x14ac:dyDescent="0.35">
      <c r="A2071" t="s">
        <v>3854</v>
      </c>
      <c r="F2071">
        <v>1</v>
      </c>
      <c r="H2071">
        <v>0</v>
      </c>
      <c r="I2071">
        <f>3*Merge7[[#This Row],[PRCount_W1]]+Merge7[[#This Row],[IssueCount_W1]]+Merge7[[#This Row],[CommitCount_W1]]</f>
        <v>0</v>
      </c>
      <c r="J2071">
        <f>3*Merge7[[#This Row],[PRCountW2]]+Merge7[[#This Row],[IssueCountW2]]+Merge7[[#This Row],[CommitCountW2]]</f>
        <v>1</v>
      </c>
      <c r="K207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71">
        <f>SUM(Merge7[[#This Row],[PRCount_W1]:[CommitCount_W1]])</f>
        <v>0</v>
      </c>
      <c r="M2071">
        <f>SUM(Merge7[[#This Row],[PRCountW2]:[CommitCountW2]])</f>
        <v>1</v>
      </c>
    </row>
    <row r="2072" spans="1:13" x14ac:dyDescent="0.35">
      <c r="A2072" t="s">
        <v>3855</v>
      </c>
      <c r="F2072">
        <v>1</v>
      </c>
      <c r="H2072">
        <v>0</v>
      </c>
      <c r="I2072">
        <f>3*Merge7[[#This Row],[PRCount_W1]]+Merge7[[#This Row],[IssueCount_W1]]+Merge7[[#This Row],[CommitCount_W1]]</f>
        <v>0</v>
      </c>
      <c r="J2072">
        <f>3*Merge7[[#This Row],[PRCountW2]]+Merge7[[#This Row],[IssueCountW2]]+Merge7[[#This Row],[CommitCountW2]]</f>
        <v>1</v>
      </c>
      <c r="K207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72">
        <f>SUM(Merge7[[#This Row],[PRCount_W1]:[CommitCount_W1]])</f>
        <v>0</v>
      </c>
      <c r="M2072">
        <f>SUM(Merge7[[#This Row],[PRCountW2]:[CommitCountW2]])</f>
        <v>1</v>
      </c>
    </row>
    <row r="2073" spans="1:13" x14ac:dyDescent="0.35">
      <c r="A2073" t="s">
        <v>4447</v>
      </c>
      <c r="F2073">
        <v>1</v>
      </c>
      <c r="H2073">
        <v>0</v>
      </c>
      <c r="I2073">
        <f>3*Merge7[[#This Row],[PRCount_W1]]+Merge7[[#This Row],[IssueCount_W1]]+Merge7[[#This Row],[CommitCount_W1]]</f>
        <v>0</v>
      </c>
      <c r="J2073">
        <f>3*Merge7[[#This Row],[PRCountW2]]+Merge7[[#This Row],[IssueCountW2]]+Merge7[[#This Row],[CommitCountW2]]</f>
        <v>1</v>
      </c>
      <c r="K207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73">
        <f>SUM(Merge7[[#This Row],[PRCount_W1]:[CommitCount_W1]])</f>
        <v>0</v>
      </c>
      <c r="M2073">
        <f>SUM(Merge7[[#This Row],[PRCountW2]:[CommitCountW2]])</f>
        <v>1</v>
      </c>
    </row>
    <row r="2074" spans="1:13" x14ac:dyDescent="0.35">
      <c r="A2074" t="s">
        <v>3856</v>
      </c>
      <c r="F2074">
        <v>1</v>
      </c>
      <c r="H2074">
        <v>0</v>
      </c>
      <c r="I2074">
        <f>3*Merge7[[#This Row],[PRCount_W1]]+Merge7[[#This Row],[IssueCount_W1]]+Merge7[[#This Row],[CommitCount_W1]]</f>
        <v>0</v>
      </c>
      <c r="J2074">
        <f>3*Merge7[[#This Row],[PRCountW2]]+Merge7[[#This Row],[IssueCountW2]]+Merge7[[#This Row],[CommitCountW2]]</f>
        <v>1</v>
      </c>
      <c r="K207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74">
        <f>SUM(Merge7[[#This Row],[PRCount_W1]:[CommitCount_W1]])</f>
        <v>0</v>
      </c>
      <c r="M2074">
        <f>SUM(Merge7[[#This Row],[PRCountW2]:[CommitCountW2]])</f>
        <v>1</v>
      </c>
    </row>
    <row r="2075" spans="1:13" x14ac:dyDescent="0.35">
      <c r="A2075" t="s">
        <v>3857</v>
      </c>
      <c r="F2075">
        <v>1</v>
      </c>
      <c r="H2075">
        <v>0</v>
      </c>
      <c r="I2075">
        <f>3*Merge7[[#This Row],[PRCount_W1]]+Merge7[[#This Row],[IssueCount_W1]]+Merge7[[#This Row],[CommitCount_W1]]</f>
        <v>0</v>
      </c>
      <c r="J2075">
        <f>3*Merge7[[#This Row],[PRCountW2]]+Merge7[[#This Row],[IssueCountW2]]+Merge7[[#This Row],[CommitCountW2]]</f>
        <v>1</v>
      </c>
      <c r="K207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75">
        <f>SUM(Merge7[[#This Row],[PRCount_W1]:[CommitCount_W1]])</f>
        <v>0</v>
      </c>
      <c r="M2075">
        <f>SUM(Merge7[[#This Row],[PRCountW2]:[CommitCountW2]])</f>
        <v>1</v>
      </c>
    </row>
    <row r="2076" spans="1:13" x14ac:dyDescent="0.35">
      <c r="A2076" t="s">
        <v>3858</v>
      </c>
      <c r="F2076">
        <v>1</v>
      </c>
      <c r="H2076">
        <v>0</v>
      </c>
      <c r="I2076">
        <f>3*Merge7[[#This Row],[PRCount_W1]]+Merge7[[#This Row],[IssueCount_W1]]+Merge7[[#This Row],[CommitCount_W1]]</f>
        <v>0</v>
      </c>
      <c r="J2076">
        <f>3*Merge7[[#This Row],[PRCountW2]]+Merge7[[#This Row],[IssueCountW2]]+Merge7[[#This Row],[CommitCountW2]]</f>
        <v>1</v>
      </c>
      <c r="K207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76">
        <f>SUM(Merge7[[#This Row],[PRCount_W1]:[CommitCount_W1]])</f>
        <v>0</v>
      </c>
      <c r="M2076">
        <f>SUM(Merge7[[#This Row],[PRCountW2]:[CommitCountW2]])</f>
        <v>1</v>
      </c>
    </row>
    <row r="2077" spans="1:13" x14ac:dyDescent="0.35">
      <c r="A2077" t="s">
        <v>3859</v>
      </c>
      <c r="F2077">
        <v>1</v>
      </c>
      <c r="H2077">
        <v>0</v>
      </c>
      <c r="I2077">
        <f>3*Merge7[[#This Row],[PRCount_W1]]+Merge7[[#This Row],[IssueCount_W1]]+Merge7[[#This Row],[CommitCount_W1]]</f>
        <v>0</v>
      </c>
      <c r="J2077">
        <f>3*Merge7[[#This Row],[PRCountW2]]+Merge7[[#This Row],[IssueCountW2]]+Merge7[[#This Row],[CommitCountW2]]</f>
        <v>1</v>
      </c>
      <c r="K207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77">
        <f>SUM(Merge7[[#This Row],[PRCount_W1]:[CommitCount_W1]])</f>
        <v>0</v>
      </c>
      <c r="M2077">
        <f>SUM(Merge7[[#This Row],[PRCountW2]:[CommitCountW2]])</f>
        <v>1</v>
      </c>
    </row>
    <row r="2078" spans="1:13" x14ac:dyDescent="0.35">
      <c r="A2078" t="s">
        <v>3860</v>
      </c>
      <c r="F2078">
        <v>1</v>
      </c>
      <c r="H2078">
        <v>0</v>
      </c>
      <c r="I2078">
        <f>3*Merge7[[#This Row],[PRCount_W1]]+Merge7[[#This Row],[IssueCount_W1]]+Merge7[[#This Row],[CommitCount_W1]]</f>
        <v>0</v>
      </c>
      <c r="J2078">
        <f>3*Merge7[[#This Row],[PRCountW2]]+Merge7[[#This Row],[IssueCountW2]]+Merge7[[#This Row],[CommitCountW2]]</f>
        <v>1</v>
      </c>
      <c r="K207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78">
        <f>SUM(Merge7[[#This Row],[PRCount_W1]:[CommitCount_W1]])</f>
        <v>0</v>
      </c>
      <c r="M2078">
        <f>SUM(Merge7[[#This Row],[PRCountW2]:[CommitCountW2]])</f>
        <v>1</v>
      </c>
    </row>
    <row r="2079" spans="1:13" x14ac:dyDescent="0.35">
      <c r="A2079" t="s">
        <v>3861</v>
      </c>
      <c r="F2079">
        <v>1</v>
      </c>
      <c r="H2079">
        <v>0</v>
      </c>
      <c r="I2079">
        <f>3*Merge7[[#This Row],[PRCount_W1]]+Merge7[[#This Row],[IssueCount_W1]]+Merge7[[#This Row],[CommitCount_W1]]</f>
        <v>0</v>
      </c>
      <c r="J2079">
        <f>3*Merge7[[#This Row],[PRCountW2]]+Merge7[[#This Row],[IssueCountW2]]+Merge7[[#This Row],[CommitCountW2]]</f>
        <v>1</v>
      </c>
      <c r="K207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79">
        <f>SUM(Merge7[[#This Row],[PRCount_W1]:[CommitCount_W1]])</f>
        <v>0</v>
      </c>
      <c r="M2079">
        <f>SUM(Merge7[[#This Row],[PRCountW2]:[CommitCountW2]])</f>
        <v>1</v>
      </c>
    </row>
    <row r="2080" spans="1:13" x14ac:dyDescent="0.35">
      <c r="A2080" t="s">
        <v>3862</v>
      </c>
      <c r="F2080">
        <v>1</v>
      </c>
      <c r="H2080">
        <v>0</v>
      </c>
      <c r="I2080">
        <f>3*Merge7[[#This Row],[PRCount_W1]]+Merge7[[#This Row],[IssueCount_W1]]+Merge7[[#This Row],[CommitCount_W1]]</f>
        <v>0</v>
      </c>
      <c r="J2080">
        <f>3*Merge7[[#This Row],[PRCountW2]]+Merge7[[#This Row],[IssueCountW2]]+Merge7[[#This Row],[CommitCountW2]]</f>
        <v>1</v>
      </c>
      <c r="K208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80">
        <f>SUM(Merge7[[#This Row],[PRCount_W1]:[CommitCount_W1]])</f>
        <v>0</v>
      </c>
      <c r="M2080">
        <f>SUM(Merge7[[#This Row],[PRCountW2]:[CommitCountW2]])</f>
        <v>1</v>
      </c>
    </row>
    <row r="2081" spans="1:13" x14ac:dyDescent="0.35">
      <c r="A2081" t="s">
        <v>3863</v>
      </c>
      <c r="F2081">
        <v>1</v>
      </c>
      <c r="H2081">
        <v>0</v>
      </c>
      <c r="I2081">
        <f>3*Merge7[[#This Row],[PRCount_W1]]+Merge7[[#This Row],[IssueCount_W1]]+Merge7[[#This Row],[CommitCount_W1]]</f>
        <v>0</v>
      </c>
      <c r="J2081">
        <f>3*Merge7[[#This Row],[PRCountW2]]+Merge7[[#This Row],[IssueCountW2]]+Merge7[[#This Row],[CommitCountW2]]</f>
        <v>1</v>
      </c>
      <c r="K208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81">
        <f>SUM(Merge7[[#This Row],[PRCount_W1]:[CommitCount_W1]])</f>
        <v>0</v>
      </c>
      <c r="M2081">
        <f>SUM(Merge7[[#This Row],[PRCountW2]:[CommitCountW2]])</f>
        <v>1</v>
      </c>
    </row>
    <row r="2082" spans="1:13" x14ac:dyDescent="0.35">
      <c r="A2082" t="s">
        <v>3864</v>
      </c>
      <c r="F2082">
        <v>1</v>
      </c>
      <c r="H2082">
        <v>0</v>
      </c>
      <c r="I2082">
        <f>3*Merge7[[#This Row],[PRCount_W1]]+Merge7[[#This Row],[IssueCount_W1]]+Merge7[[#This Row],[CommitCount_W1]]</f>
        <v>0</v>
      </c>
      <c r="J2082">
        <f>3*Merge7[[#This Row],[PRCountW2]]+Merge7[[#This Row],[IssueCountW2]]+Merge7[[#This Row],[CommitCountW2]]</f>
        <v>1</v>
      </c>
      <c r="K208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82">
        <f>SUM(Merge7[[#This Row],[PRCount_W1]:[CommitCount_W1]])</f>
        <v>0</v>
      </c>
      <c r="M2082">
        <f>SUM(Merge7[[#This Row],[PRCountW2]:[CommitCountW2]])</f>
        <v>1</v>
      </c>
    </row>
    <row r="2083" spans="1:13" x14ac:dyDescent="0.35">
      <c r="A2083" t="s">
        <v>3865</v>
      </c>
      <c r="F2083">
        <v>1</v>
      </c>
      <c r="H2083">
        <v>0</v>
      </c>
      <c r="I2083">
        <f>3*Merge7[[#This Row],[PRCount_W1]]+Merge7[[#This Row],[IssueCount_W1]]+Merge7[[#This Row],[CommitCount_W1]]</f>
        <v>0</v>
      </c>
      <c r="J2083">
        <f>3*Merge7[[#This Row],[PRCountW2]]+Merge7[[#This Row],[IssueCountW2]]+Merge7[[#This Row],[CommitCountW2]]</f>
        <v>1</v>
      </c>
      <c r="K208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83">
        <f>SUM(Merge7[[#This Row],[PRCount_W1]:[CommitCount_W1]])</f>
        <v>0</v>
      </c>
      <c r="M2083">
        <f>SUM(Merge7[[#This Row],[PRCountW2]:[CommitCountW2]])</f>
        <v>1</v>
      </c>
    </row>
    <row r="2084" spans="1:13" x14ac:dyDescent="0.35">
      <c r="A2084" t="s">
        <v>3866</v>
      </c>
      <c r="F2084">
        <v>1</v>
      </c>
      <c r="H2084">
        <v>0</v>
      </c>
      <c r="I2084">
        <f>3*Merge7[[#This Row],[PRCount_W1]]+Merge7[[#This Row],[IssueCount_W1]]+Merge7[[#This Row],[CommitCount_W1]]</f>
        <v>0</v>
      </c>
      <c r="J2084">
        <f>3*Merge7[[#This Row],[PRCountW2]]+Merge7[[#This Row],[IssueCountW2]]+Merge7[[#This Row],[CommitCountW2]]</f>
        <v>1</v>
      </c>
      <c r="K208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84">
        <f>SUM(Merge7[[#This Row],[PRCount_W1]:[CommitCount_W1]])</f>
        <v>0</v>
      </c>
      <c r="M2084">
        <f>SUM(Merge7[[#This Row],[PRCountW2]:[CommitCountW2]])</f>
        <v>1</v>
      </c>
    </row>
    <row r="2085" spans="1:13" x14ac:dyDescent="0.35">
      <c r="A2085" t="s">
        <v>3867</v>
      </c>
      <c r="F2085">
        <v>1</v>
      </c>
      <c r="H2085">
        <v>0</v>
      </c>
      <c r="I2085">
        <f>3*Merge7[[#This Row],[PRCount_W1]]+Merge7[[#This Row],[IssueCount_W1]]+Merge7[[#This Row],[CommitCount_W1]]</f>
        <v>0</v>
      </c>
      <c r="J2085">
        <f>3*Merge7[[#This Row],[PRCountW2]]+Merge7[[#This Row],[IssueCountW2]]+Merge7[[#This Row],[CommitCountW2]]</f>
        <v>1</v>
      </c>
      <c r="K208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85">
        <f>SUM(Merge7[[#This Row],[PRCount_W1]:[CommitCount_W1]])</f>
        <v>0</v>
      </c>
      <c r="M2085">
        <f>SUM(Merge7[[#This Row],[PRCountW2]:[CommitCountW2]])</f>
        <v>1</v>
      </c>
    </row>
    <row r="2086" spans="1:13" x14ac:dyDescent="0.35">
      <c r="A2086" t="s">
        <v>3868</v>
      </c>
      <c r="F2086">
        <v>1</v>
      </c>
      <c r="H2086">
        <v>0</v>
      </c>
      <c r="I2086">
        <f>3*Merge7[[#This Row],[PRCount_W1]]+Merge7[[#This Row],[IssueCount_W1]]+Merge7[[#This Row],[CommitCount_W1]]</f>
        <v>0</v>
      </c>
      <c r="J2086">
        <f>3*Merge7[[#This Row],[PRCountW2]]+Merge7[[#This Row],[IssueCountW2]]+Merge7[[#This Row],[CommitCountW2]]</f>
        <v>1</v>
      </c>
      <c r="K208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86">
        <f>SUM(Merge7[[#This Row],[PRCount_W1]:[CommitCount_W1]])</f>
        <v>0</v>
      </c>
      <c r="M2086">
        <f>SUM(Merge7[[#This Row],[PRCountW2]:[CommitCountW2]])</f>
        <v>1</v>
      </c>
    </row>
    <row r="2087" spans="1:13" x14ac:dyDescent="0.35">
      <c r="A2087" t="s">
        <v>3869</v>
      </c>
      <c r="F2087">
        <v>1</v>
      </c>
      <c r="H2087">
        <v>0</v>
      </c>
      <c r="I2087">
        <f>3*Merge7[[#This Row],[PRCount_W1]]+Merge7[[#This Row],[IssueCount_W1]]+Merge7[[#This Row],[CommitCount_W1]]</f>
        <v>0</v>
      </c>
      <c r="J2087">
        <f>3*Merge7[[#This Row],[PRCountW2]]+Merge7[[#This Row],[IssueCountW2]]+Merge7[[#This Row],[CommitCountW2]]</f>
        <v>1</v>
      </c>
      <c r="K208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87">
        <f>SUM(Merge7[[#This Row],[PRCount_W1]:[CommitCount_W1]])</f>
        <v>0</v>
      </c>
      <c r="M2087">
        <f>SUM(Merge7[[#This Row],[PRCountW2]:[CommitCountW2]])</f>
        <v>1</v>
      </c>
    </row>
    <row r="2088" spans="1:13" x14ac:dyDescent="0.35">
      <c r="A2088" t="s">
        <v>3870</v>
      </c>
      <c r="F2088">
        <v>1</v>
      </c>
      <c r="H2088">
        <v>0</v>
      </c>
      <c r="I2088">
        <f>3*Merge7[[#This Row],[PRCount_W1]]+Merge7[[#This Row],[IssueCount_W1]]+Merge7[[#This Row],[CommitCount_W1]]</f>
        <v>0</v>
      </c>
      <c r="J2088">
        <f>3*Merge7[[#This Row],[PRCountW2]]+Merge7[[#This Row],[IssueCountW2]]+Merge7[[#This Row],[CommitCountW2]]</f>
        <v>1</v>
      </c>
      <c r="K208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88">
        <f>SUM(Merge7[[#This Row],[PRCount_W1]:[CommitCount_W1]])</f>
        <v>0</v>
      </c>
      <c r="M2088">
        <f>SUM(Merge7[[#This Row],[PRCountW2]:[CommitCountW2]])</f>
        <v>1</v>
      </c>
    </row>
    <row r="2089" spans="1:13" x14ac:dyDescent="0.35">
      <c r="A2089" t="s">
        <v>3871</v>
      </c>
      <c r="F2089">
        <v>1</v>
      </c>
      <c r="H2089">
        <v>0</v>
      </c>
      <c r="I2089">
        <f>3*Merge7[[#This Row],[PRCount_W1]]+Merge7[[#This Row],[IssueCount_W1]]+Merge7[[#This Row],[CommitCount_W1]]</f>
        <v>0</v>
      </c>
      <c r="J2089">
        <f>3*Merge7[[#This Row],[PRCountW2]]+Merge7[[#This Row],[IssueCountW2]]+Merge7[[#This Row],[CommitCountW2]]</f>
        <v>1</v>
      </c>
      <c r="K208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89">
        <f>SUM(Merge7[[#This Row],[PRCount_W1]:[CommitCount_W1]])</f>
        <v>0</v>
      </c>
      <c r="M2089">
        <f>SUM(Merge7[[#This Row],[PRCountW2]:[CommitCountW2]])</f>
        <v>1</v>
      </c>
    </row>
    <row r="2090" spans="1:13" x14ac:dyDescent="0.35">
      <c r="A2090" t="s">
        <v>3872</v>
      </c>
      <c r="F2090">
        <v>1</v>
      </c>
      <c r="H2090">
        <v>0</v>
      </c>
      <c r="I2090">
        <f>3*Merge7[[#This Row],[PRCount_W1]]+Merge7[[#This Row],[IssueCount_W1]]+Merge7[[#This Row],[CommitCount_W1]]</f>
        <v>0</v>
      </c>
      <c r="J2090">
        <f>3*Merge7[[#This Row],[PRCountW2]]+Merge7[[#This Row],[IssueCountW2]]+Merge7[[#This Row],[CommitCountW2]]</f>
        <v>1</v>
      </c>
      <c r="K209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90">
        <f>SUM(Merge7[[#This Row],[PRCount_W1]:[CommitCount_W1]])</f>
        <v>0</v>
      </c>
      <c r="M2090">
        <f>SUM(Merge7[[#This Row],[PRCountW2]:[CommitCountW2]])</f>
        <v>1</v>
      </c>
    </row>
    <row r="2091" spans="1:13" x14ac:dyDescent="0.35">
      <c r="A2091" t="s">
        <v>3873</v>
      </c>
      <c r="F2091">
        <v>1</v>
      </c>
      <c r="H2091">
        <v>0</v>
      </c>
      <c r="I2091">
        <f>3*Merge7[[#This Row],[PRCount_W1]]+Merge7[[#This Row],[IssueCount_W1]]+Merge7[[#This Row],[CommitCount_W1]]</f>
        <v>0</v>
      </c>
      <c r="J2091">
        <f>3*Merge7[[#This Row],[PRCountW2]]+Merge7[[#This Row],[IssueCountW2]]+Merge7[[#This Row],[CommitCountW2]]</f>
        <v>1</v>
      </c>
      <c r="K209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91">
        <f>SUM(Merge7[[#This Row],[PRCount_W1]:[CommitCount_W1]])</f>
        <v>0</v>
      </c>
      <c r="M2091">
        <f>SUM(Merge7[[#This Row],[PRCountW2]:[CommitCountW2]])</f>
        <v>1</v>
      </c>
    </row>
    <row r="2092" spans="1:13" x14ac:dyDescent="0.35">
      <c r="A2092" t="s">
        <v>3874</v>
      </c>
      <c r="F2092">
        <v>1</v>
      </c>
      <c r="H2092">
        <v>0</v>
      </c>
      <c r="I2092">
        <f>3*Merge7[[#This Row],[PRCount_W1]]+Merge7[[#This Row],[IssueCount_W1]]+Merge7[[#This Row],[CommitCount_W1]]</f>
        <v>0</v>
      </c>
      <c r="J2092">
        <f>3*Merge7[[#This Row],[PRCountW2]]+Merge7[[#This Row],[IssueCountW2]]+Merge7[[#This Row],[CommitCountW2]]</f>
        <v>1</v>
      </c>
      <c r="K209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92">
        <f>SUM(Merge7[[#This Row],[PRCount_W1]:[CommitCount_W1]])</f>
        <v>0</v>
      </c>
      <c r="M2092">
        <f>SUM(Merge7[[#This Row],[PRCountW2]:[CommitCountW2]])</f>
        <v>1</v>
      </c>
    </row>
    <row r="2093" spans="1:13" x14ac:dyDescent="0.35">
      <c r="A2093" t="s">
        <v>3875</v>
      </c>
      <c r="F2093">
        <v>1</v>
      </c>
      <c r="H2093">
        <v>0</v>
      </c>
      <c r="I2093">
        <f>3*Merge7[[#This Row],[PRCount_W1]]+Merge7[[#This Row],[IssueCount_W1]]+Merge7[[#This Row],[CommitCount_W1]]</f>
        <v>0</v>
      </c>
      <c r="J2093">
        <f>3*Merge7[[#This Row],[PRCountW2]]+Merge7[[#This Row],[IssueCountW2]]+Merge7[[#This Row],[CommitCountW2]]</f>
        <v>1</v>
      </c>
      <c r="K209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93">
        <f>SUM(Merge7[[#This Row],[PRCount_W1]:[CommitCount_W1]])</f>
        <v>0</v>
      </c>
      <c r="M2093">
        <f>SUM(Merge7[[#This Row],[PRCountW2]:[CommitCountW2]])</f>
        <v>1</v>
      </c>
    </row>
    <row r="2094" spans="1:13" x14ac:dyDescent="0.35">
      <c r="A2094" t="s">
        <v>3876</v>
      </c>
      <c r="F2094">
        <v>1</v>
      </c>
      <c r="H2094">
        <v>0</v>
      </c>
      <c r="I2094">
        <f>3*Merge7[[#This Row],[PRCount_W1]]+Merge7[[#This Row],[IssueCount_W1]]+Merge7[[#This Row],[CommitCount_W1]]</f>
        <v>0</v>
      </c>
      <c r="J2094">
        <f>3*Merge7[[#This Row],[PRCountW2]]+Merge7[[#This Row],[IssueCountW2]]+Merge7[[#This Row],[CommitCountW2]]</f>
        <v>1</v>
      </c>
      <c r="K209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94">
        <f>SUM(Merge7[[#This Row],[PRCount_W1]:[CommitCount_W1]])</f>
        <v>0</v>
      </c>
      <c r="M2094">
        <f>SUM(Merge7[[#This Row],[PRCountW2]:[CommitCountW2]])</f>
        <v>1</v>
      </c>
    </row>
    <row r="2095" spans="1:13" x14ac:dyDescent="0.35">
      <c r="A2095" t="s">
        <v>3877</v>
      </c>
      <c r="F2095">
        <v>1</v>
      </c>
      <c r="H2095">
        <v>0</v>
      </c>
      <c r="I2095">
        <f>3*Merge7[[#This Row],[PRCount_W1]]+Merge7[[#This Row],[IssueCount_W1]]+Merge7[[#This Row],[CommitCount_W1]]</f>
        <v>0</v>
      </c>
      <c r="J2095">
        <f>3*Merge7[[#This Row],[PRCountW2]]+Merge7[[#This Row],[IssueCountW2]]+Merge7[[#This Row],[CommitCountW2]]</f>
        <v>1</v>
      </c>
      <c r="K209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95">
        <f>SUM(Merge7[[#This Row],[PRCount_W1]:[CommitCount_W1]])</f>
        <v>0</v>
      </c>
      <c r="M2095">
        <f>SUM(Merge7[[#This Row],[PRCountW2]:[CommitCountW2]])</f>
        <v>1</v>
      </c>
    </row>
    <row r="2096" spans="1:13" x14ac:dyDescent="0.35">
      <c r="A2096" t="s">
        <v>3878</v>
      </c>
      <c r="F2096">
        <v>1</v>
      </c>
      <c r="H2096">
        <v>0</v>
      </c>
      <c r="I2096">
        <f>3*Merge7[[#This Row],[PRCount_W1]]+Merge7[[#This Row],[IssueCount_W1]]+Merge7[[#This Row],[CommitCount_W1]]</f>
        <v>0</v>
      </c>
      <c r="J2096">
        <f>3*Merge7[[#This Row],[PRCountW2]]+Merge7[[#This Row],[IssueCountW2]]+Merge7[[#This Row],[CommitCountW2]]</f>
        <v>1</v>
      </c>
      <c r="K209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96">
        <f>SUM(Merge7[[#This Row],[PRCount_W1]:[CommitCount_W1]])</f>
        <v>0</v>
      </c>
      <c r="M2096">
        <f>SUM(Merge7[[#This Row],[PRCountW2]:[CommitCountW2]])</f>
        <v>1</v>
      </c>
    </row>
    <row r="2097" spans="1:13" x14ac:dyDescent="0.35">
      <c r="A2097" t="s">
        <v>3879</v>
      </c>
      <c r="F2097">
        <v>1</v>
      </c>
      <c r="H2097">
        <v>0</v>
      </c>
      <c r="I2097">
        <f>3*Merge7[[#This Row],[PRCount_W1]]+Merge7[[#This Row],[IssueCount_W1]]+Merge7[[#This Row],[CommitCount_W1]]</f>
        <v>0</v>
      </c>
      <c r="J2097">
        <f>3*Merge7[[#This Row],[PRCountW2]]+Merge7[[#This Row],[IssueCountW2]]+Merge7[[#This Row],[CommitCountW2]]</f>
        <v>1</v>
      </c>
      <c r="K209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97">
        <f>SUM(Merge7[[#This Row],[PRCount_W1]:[CommitCount_W1]])</f>
        <v>0</v>
      </c>
      <c r="M2097">
        <f>SUM(Merge7[[#This Row],[PRCountW2]:[CommitCountW2]])</f>
        <v>1</v>
      </c>
    </row>
    <row r="2098" spans="1:13" x14ac:dyDescent="0.35">
      <c r="A2098" t="s">
        <v>3880</v>
      </c>
      <c r="F2098">
        <v>1</v>
      </c>
      <c r="H2098">
        <v>0</v>
      </c>
      <c r="I2098">
        <f>3*Merge7[[#This Row],[PRCount_W1]]+Merge7[[#This Row],[IssueCount_W1]]+Merge7[[#This Row],[CommitCount_W1]]</f>
        <v>0</v>
      </c>
      <c r="J2098">
        <f>3*Merge7[[#This Row],[PRCountW2]]+Merge7[[#This Row],[IssueCountW2]]+Merge7[[#This Row],[CommitCountW2]]</f>
        <v>1</v>
      </c>
      <c r="K209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98">
        <f>SUM(Merge7[[#This Row],[PRCount_W1]:[CommitCount_W1]])</f>
        <v>0</v>
      </c>
      <c r="M2098">
        <f>SUM(Merge7[[#This Row],[PRCountW2]:[CommitCountW2]])</f>
        <v>1</v>
      </c>
    </row>
    <row r="2099" spans="1:13" x14ac:dyDescent="0.35">
      <c r="A2099" t="s">
        <v>3881</v>
      </c>
      <c r="F2099">
        <v>1</v>
      </c>
      <c r="H2099">
        <v>0</v>
      </c>
      <c r="I2099">
        <f>3*Merge7[[#This Row],[PRCount_W1]]+Merge7[[#This Row],[IssueCount_W1]]+Merge7[[#This Row],[CommitCount_W1]]</f>
        <v>0</v>
      </c>
      <c r="J2099">
        <f>3*Merge7[[#This Row],[PRCountW2]]+Merge7[[#This Row],[IssueCountW2]]+Merge7[[#This Row],[CommitCountW2]]</f>
        <v>1</v>
      </c>
      <c r="K209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099">
        <f>SUM(Merge7[[#This Row],[PRCount_W1]:[CommitCount_W1]])</f>
        <v>0</v>
      </c>
      <c r="M2099">
        <f>SUM(Merge7[[#This Row],[PRCountW2]:[CommitCountW2]])</f>
        <v>1</v>
      </c>
    </row>
    <row r="2100" spans="1:13" x14ac:dyDescent="0.35">
      <c r="A2100" t="s">
        <v>3882</v>
      </c>
      <c r="F2100">
        <v>1</v>
      </c>
      <c r="H2100">
        <v>0</v>
      </c>
      <c r="I2100">
        <f>3*Merge7[[#This Row],[PRCount_W1]]+Merge7[[#This Row],[IssueCount_W1]]+Merge7[[#This Row],[CommitCount_W1]]</f>
        <v>0</v>
      </c>
      <c r="J2100">
        <f>3*Merge7[[#This Row],[PRCountW2]]+Merge7[[#This Row],[IssueCountW2]]+Merge7[[#This Row],[CommitCountW2]]</f>
        <v>1</v>
      </c>
      <c r="K210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00">
        <f>SUM(Merge7[[#This Row],[PRCount_W1]:[CommitCount_W1]])</f>
        <v>0</v>
      </c>
      <c r="M2100">
        <f>SUM(Merge7[[#This Row],[PRCountW2]:[CommitCountW2]])</f>
        <v>1</v>
      </c>
    </row>
    <row r="2101" spans="1:13" x14ac:dyDescent="0.35">
      <c r="A2101" t="s">
        <v>3883</v>
      </c>
      <c r="F2101">
        <v>1</v>
      </c>
      <c r="H2101">
        <v>0</v>
      </c>
      <c r="I2101">
        <f>3*Merge7[[#This Row],[PRCount_W1]]+Merge7[[#This Row],[IssueCount_W1]]+Merge7[[#This Row],[CommitCount_W1]]</f>
        <v>0</v>
      </c>
      <c r="J2101">
        <f>3*Merge7[[#This Row],[PRCountW2]]+Merge7[[#This Row],[IssueCountW2]]+Merge7[[#This Row],[CommitCountW2]]</f>
        <v>1</v>
      </c>
      <c r="K210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01">
        <f>SUM(Merge7[[#This Row],[PRCount_W1]:[CommitCount_W1]])</f>
        <v>0</v>
      </c>
      <c r="M2101">
        <f>SUM(Merge7[[#This Row],[PRCountW2]:[CommitCountW2]])</f>
        <v>1</v>
      </c>
    </row>
    <row r="2102" spans="1:13" x14ac:dyDescent="0.35">
      <c r="A2102" t="s">
        <v>3884</v>
      </c>
      <c r="F2102">
        <v>1</v>
      </c>
      <c r="H2102">
        <v>0</v>
      </c>
      <c r="I2102">
        <f>3*Merge7[[#This Row],[PRCount_W1]]+Merge7[[#This Row],[IssueCount_W1]]+Merge7[[#This Row],[CommitCount_W1]]</f>
        <v>0</v>
      </c>
      <c r="J2102">
        <f>3*Merge7[[#This Row],[PRCountW2]]+Merge7[[#This Row],[IssueCountW2]]+Merge7[[#This Row],[CommitCountW2]]</f>
        <v>1</v>
      </c>
      <c r="K210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02">
        <f>SUM(Merge7[[#This Row],[PRCount_W1]:[CommitCount_W1]])</f>
        <v>0</v>
      </c>
      <c r="M2102">
        <f>SUM(Merge7[[#This Row],[PRCountW2]:[CommitCountW2]])</f>
        <v>1</v>
      </c>
    </row>
    <row r="2103" spans="1:13" x14ac:dyDescent="0.35">
      <c r="A2103" t="s">
        <v>3885</v>
      </c>
      <c r="F2103">
        <v>1</v>
      </c>
      <c r="H2103">
        <v>0</v>
      </c>
      <c r="I2103">
        <f>3*Merge7[[#This Row],[PRCount_W1]]+Merge7[[#This Row],[IssueCount_W1]]+Merge7[[#This Row],[CommitCount_W1]]</f>
        <v>0</v>
      </c>
      <c r="J2103">
        <f>3*Merge7[[#This Row],[PRCountW2]]+Merge7[[#This Row],[IssueCountW2]]+Merge7[[#This Row],[CommitCountW2]]</f>
        <v>1</v>
      </c>
      <c r="K210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03">
        <f>SUM(Merge7[[#This Row],[PRCount_W1]:[CommitCount_W1]])</f>
        <v>0</v>
      </c>
      <c r="M2103">
        <f>SUM(Merge7[[#This Row],[PRCountW2]:[CommitCountW2]])</f>
        <v>1</v>
      </c>
    </row>
    <row r="2104" spans="1:13" x14ac:dyDescent="0.35">
      <c r="A2104" t="s">
        <v>3886</v>
      </c>
      <c r="F2104">
        <v>1</v>
      </c>
      <c r="H2104">
        <v>0</v>
      </c>
      <c r="I2104">
        <f>3*Merge7[[#This Row],[PRCount_W1]]+Merge7[[#This Row],[IssueCount_W1]]+Merge7[[#This Row],[CommitCount_W1]]</f>
        <v>0</v>
      </c>
      <c r="J2104">
        <f>3*Merge7[[#This Row],[PRCountW2]]+Merge7[[#This Row],[IssueCountW2]]+Merge7[[#This Row],[CommitCountW2]]</f>
        <v>1</v>
      </c>
      <c r="K210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04">
        <f>SUM(Merge7[[#This Row],[PRCount_W1]:[CommitCount_W1]])</f>
        <v>0</v>
      </c>
      <c r="M2104">
        <f>SUM(Merge7[[#This Row],[PRCountW2]:[CommitCountW2]])</f>
        <v>1</v>
      </c>
    </row>
    <row r="2105" spans="1:13" x14ac:dyDescent="0.35">
      <c r="A2105" t="s">
        <v>3887</v>
      </c>
      <c r="F2105">
        <v>1</v>
      </c>
      <c r="H2105">
        <v>0</v>
      </c>
      <c r="I2105">
        <f>3*Merge7[[#This Row],[PRCount_W1]]+Merge7[[#This Row],[IssueCount_W1]]+Merge7[[#This Row],[CommitCount_W1]]</f>
        <v>0</v>
      </c>
      <c r="J2105">
        <f>3*Merge7[[#This Row],[PRCountW2]]+Merge7[[#This Row],[IssueCountW2]]+Merge7[[#This Row],[CommitCountW2]]</f>
        <v>1</v>
      </c>
      <c r="K210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05">
        <f>SUM(Merge7[[#This Row],[PRCount_W1]:[CommitCount_W1]])</f>
        <v>0</v>
      </c>
      <c r="M2105">
        <f>SUM(Merge7[[#This Row],[PRCountW2]:[CommitCountW2]])</f>
        <v>1</v>
      </c>
    </row>
    <row r="2106" spans="1:13" x14ac:dyDescent="0.35">
      <c r="A2106" t="s">
        <v>3888</v>
      </c>
      <c r="F2106">
        <v>1</v>
      </c>
      <c r="H2106">
        <v>0</v>
      </c>
      <c r="I2106">
        <f>3*Merge7[[#This Row],[PRCount_W1]]+Merge7[[#This Row],[IssueCount_W1]]+Merge7[[#This Row],[CommitCount_W1]]</f>
        <v>0</v>
      </c>
      <c r="J2106">
        <f>3*Merge7[[#This Row],[PRCountW2]]+Merge7[[#This Row],[IssueCountW2]]+Merge7[[#This Row],[CommitCountW2]]</f>
        <v>1</v>
      </c>
      <c r="K210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06">
        <f>SUM(Merge7[[#This Row],[PRCount_W1]:[CommitCount_W1]])</f>
        <v>0</v>
      </c>
      <c r="M2106">
        <f>SUM(Merge7[[#This Row],[PRCountW2]:[CommitCountW2]])</f>
        <v>1</v>
      </c>
    </row>
    <row r="2107" spans="1:13" x14ac:dyDescent="0.35">
      <c r="A2107" t="s">
        <v>3889</v>
      </c>
      <c r="F2107">
        <v>1</v>
      </c>
      <c r="H2107">
        <v>0</v>
      </c>
      <c r="I2107">
        <f>3*Merge7[[#This Row],[PRCount_W1]]+Merge7[[#This Row],[IssueCount_W1]]+Merge7[[#This Row],[CommitCount_W1]]</f>
        <v>0</v>
      </c>
      <c r="J2107">
        <f>3*Merge7[[#This Row],[PRCountW2]]+Merge7[[#This Row],[IssueCountW2]]+Merge7[[#This Row],[CommitCountW2]]</f>
        <v>1</v>
      </c>
      <c r="K210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07">
        <f>SUM(Merge7[[#This Row],[PRCount_W1]:[CommitCount_W1]])</f>
        <v>0</v>
      </c>
      <c r="M2107">
        <f>SUM(Merge7[[#This Row],[PRCountW2]:[CommitCountW2]])</f>
        <v>1</v>
      </c>
    </row>
    <row r="2108" spans="1:13" x14ac:dyDescent="0.35">
      <c r="A2108" t="s">
        <v>3890</v>
      </c>
      <c r="F2108">
        <v>1</v>
      </c>
      <c r="H2108">
        <v>0</v>
      </c>
      <c r="I2108">
        <f>3*Merge7[[#This Row],[PRCount_W1]]+Merge7[[#This Row],[IssueCount_W1]]+Merge7[[#This Row],[CommitCount_W1]]</f>
        <v>0</v>
      </c>
      <c r="J2108">
        <f>3*Merge7[[#This Row],[PRCountW2]]+Merge7[[#This Row],[IssueCountW2]]+Merge7[[#This Row],[CommitCountW2]]</f>
        <v>1</v>
      </c>
      <c r="K210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08">
        <f>SUM(Merge7[[#This Row],[PRCount_W1]:[CommitCount_W1]])</f>
        <v>0</v>
      </c>
      <c r="M2108">
        <f>SUM(Merge7[[#This Row],[PRCountW2]:[CommitCountW2]])</f>
        <v>1</v>
      </c>
    </row>
    <row r="2109" spans="1:13" x14ac:dyDescent="0.35">
      <c r="A2109" t="s">
        <v>3891</v>
      </c>
      <c r="F2109">
        <v>1</v>
      </c>
      <c r="H2109">
        <v>0</v>
      </c>
      <c r="I2109">
        <f>3*Merge7[[#This Row],[PRCount_W1]]+Merge7[[#This Row],[IssueCount_W1]]+Merge7[[#This Row],[CommitCount_W1]]</f>
        <v>0</v>
      </c>
      <c r="J2109">
        <f>3*Merge7[[#This Row],[PRCountW2]]+Merge7[[#This Row],[IssueCountW2]]+Merge7[[#This Row],[CommitCountW2]]</f>
        <v>1</v>
      </c>
      <c r="K210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09">
        <f>SUM(Merge7[[#This Row],[PRCount_W1]:[CommitCount_W1]])</f>
        <v>0</v>
      </c>
      <c r="M2109">
        <f>SUM(Merge7[[#This Row],[PRCountW2]:[CommitCountW2]])</f>
        <v>1</v>
      </c>
    </row>
    <row r="2110" spans="1:13" x14ac:dyDescent="0.35">
      <c r="A2110" t="s">
        <v>3892</v>
      </c>
      <c r="F2110">
        <v>1</v>
      </c>
      <c r="H2110">
        <v>0</v>
      </c>
      <c r="I2110">
        <f>3*Merge7[[#This Row],[PRCount_W1]]+Merge7[[#This Row],[IssueCount_W1]]+Merge7[[#This Row],[CommitCount_W1]]</f>
        <v>0</v>
      </c>
      <c r="J2110">
        <f>3*Merge7[[#This Row],[PRCountW2]]+Merge7[[#This Row],[IssueCountW2]]+Merge7[[#This Row],[CommitCountW2]]</f>
        <v>1</v>
      </c>
      <c r="K211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10">
        <f>SUM(Merge7[[#This Row],[PRCount_W1]:[CommitCount_W1]])</f>
        <v>0</v>
      </c>
      <c r="M2110">
        <f>SUM(Merge7[[#This Row],[PRCountW2]:[CommitCountW2]])</f>
        <v>1</v>
      </c>
    </row>
    <row r="2111" spans="1:13" x14ac:dyDescent="0.35">
      <c r="A2111" t="s">
        <v>3893</v>
      </c>
      <c r="F2111">
        <v>1</v>
      </c>
      <c r="H2111">
        <v>0</v>
      </c>
      <c r="I2111">
        <f>3*Merge7[[#This Row],[PRCount_W1]]+Merge7[[#This Row],[IssueCount_W1]]+Merge7[[#This Row],[CommitCount_W1]]</f>
        <v>0</v>
      </c>
      <c r="J2111">
        <f>3*Merge7[[#This Row],[PRCountW2]]+Merge7[[#This Row],[IssueCountW2]]+Merge7[[#This Row],[CommitCountW2]]</f>
        <v>1</v>
      </c>
      <c r="K211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11">
        <f>SUM(Merge7[[#This Row],[PRCount_W1]:[CommitCount_W1]])</f>
        <v>0</v>
      </c>
      <c r="M2111">
        <f>SUM(Merge7[[#This Row],[PRCountW2]:[CommitCountW2]])</f>
        <v>1</v>
      </c>
    </row>
    <row r="2112" spans="1:13" x14ac:dyDescent="0.35">
      <c r="A2112" t="s">
        <v>3894</v>
      </c>
      <c r="F2112">
        <v>1</v>
      </c>
      <c r="H2112">
        <v>0</v>
      </c>
      <c r="I2112">
        <f>3*Merge7[[#This Row],[PRCount_W1]]+Merge7[[#This Row],[IssueCount_W1]]+Merge7[[#This Row],[CommitCount_W1]]</f>
        <v>0</v>
      </c>
      <c r="J2112">
        <f>3*Merge7[[#This Row],[PRCountW2]]+Merge7[[#This Row],[IssueCountW2]]+Merge7[[#This Row],[CommitCountW2]]</f>
        <v>1</v>
      </c>
      <c r="K211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12">
        <f>SUM(Merge7[[#This Row],[PRCount_W1]:[CommitCount_W1]])</f>
        <v>0</v>
      </c>
      <c r="M2112">
        <f>SUM(Merge7[[#This Row],[PRCountW2]:[CommitCountW2]])</f>
        <v>1</v>
      </c>
    </row>
    <row r="2113" spans="1:13" x14ac:dyDescent="0.35">
      <c r="A2113" t="s">
        <v>3895</v>
      </c>
      <c r="F2113">
        <v>1</v>
      </c>
      <c r="H2113">
        <v>0</v>
      </c>
      <c r="I2113">
        <f>3*Merge7[[#This Row],[PRCount_W1]]+Merge7[[#This Row],[IssueCount_W1]]+Merge7[[#This Row],[CommitCount_W1]]</f>
        <v>0</v>
      </c>
      <c r="J2113">
        <f>3*Merge7[[#This Row],[PRCountW2]]+Merge7[[#This Row],[IssueCountW2]]+Merge7[[#This Row],[CommitCountW2]]</f>
        <v>1</v>
      </c>
      <c r="K211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13">
        <f>SUM(Merge7[[#This Row],[PRCount_W1]:[CommitCount_W1]])</f>
        <v>0</v>
      </c>
      <c r="M2113">
        <f>SUM(Merge7[[#This Row],[PRCountW2]:[CommitCountW2]])</f>
        <v>1</v>
      </c>
    </row>
    <row r="2114" spans="1:13" x14ac:dyDescent="0.35">
      <c r="A2114" t="s">
        <v>3896</v>
      </c>
      <c r="F2114">
        <v>1</v>
      </c>
      <c r="H2114">
        <v>0</v>
      </c>
      <c r="I2114">
        <f>3*Merge7[[#This Row],[PRCount_W1]]+Merge7[[#This Row],[IssueCount_W1]]+Merge7[[#This Row],[CommitCount_W1]]</f>
        <v>0</v>
      </c>
      <c r="J2114">
        <f>3*Merge7[[#This Row],[PRCountW2]]+Merge7[[#This Row],[IssueCountW2]]+Merge7[[#This Row],[CommitCountW2]]</f>
        <v>1</v>
      </c>
      <c r="K211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14">
        <f>SUM(Merge7[[#This Row],[PRCount_W1]:[CommitCount_W1]])</f>
        <v>0</v>
      </c>
      <c r="M2114">
        <f>SUM(Merge7[[#This Row],[PRCountW2]:[CommitCountW2]])</f>
        <v>1</v>
      </c>
    </row>
    <row r="2115" spans="1:13" x14ac:dyDescent="0.35">
      <c r="A2115" t="s">
        <v>3897</v>
      </c>
      <c r="F2115">
        <v>1</v>
      </c>
      <c r="H2115">
        <v>0</v>
      </c>
      <c r="I2115">
        <f>3*Merge7[[#This Row],[PRCount_W1]]+Merge7[[#This Row],[IssueCount_W1]]+Merge7[[#This Row],[CommitCount_W1]]</f>
        <v>0</v>
      </c>
      <c r="J2115">
        <f>3*Merge7[[#This Row],[PRCountW2]]+Merge7[[#This Row],[IssueCountW2]]+Merge7[[#This Row],[CommitCountW2]]</f>
        <v>1</v>
      </c>
      <c r="K211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15">
        <f>SUM(Merge7[[#This Row],[PRCount_W1]:[CommitCount_W1]])</f>
        <v>0</v>
      </c>
      <c r="M2115">
        <f>SUM(Merge7[[#This Row],[PRCountW2]:[CommitCountW2]])</f>
        <v>1</v>
      </c>
    </row>
    <row r="2116" spans="1:13" x14ac:dyDescent="0.35">
      <c r="A2116" t="s">
        <v>3898</v>
      </c>
      <c r="F2116">
        <v>1</v>
      </c>
      <c r="H2116">
        <v>0</v>
      </c>
      <c r="I2116">
        <f>3*Merge7[[#This Row],[PRCount_W1]]+Merge7[[#This Row],[IssueCount_W1]]+Merge7[[#This Row],[CommitCount_W1]]</f>
        <v>0</v>
      </c>
      <c r="J2116">
        <f>3*Merge7[[#This Row],[PRCountW2]]+Merge7[[#This Row],[IssueCountW2]]+Merge7[[#This Row],[CommitCountW2]]</f>
        <v>1</v>
      </c>
      <c r="K211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16">
        <f>SUM(Merge7[[#This Row],[PRCount_W1]:[CommitCount_W1]])</f>
        <v>0</v>
      </c>
      <c r="M2116">
        <f>SUM(Merge7[[#This Row],[PRCountW2]:[CommitCountW2]])</f>
        <v>1</v>
      </c>
    </row>
    <row r="2117" spans="1:13" x14ac:dyDescent="0.35">
      <c r="A2117" t="s">
        <v>3899</v>
      </c>
      <c r="F2117">
        <v>1</v>
      </c>
      <c r="H2117">
        <v>0</v>
      </c>
      <c r="I2117">
        <f>3*Merge7[[#This Row],[PRCount_W1]]+Merge7[[#This Row],[IssueCount_W1]]+Merge7[[#This Row],[CommitCount_W1]]</f>
        <v>0</v>
      </c>
      <c r="J2117">
        <f>3*Merge7[[#This Row],[PRCountW2]]+Merge7[[#This Row],[IssueCountW2]]+Merge7[[#This Row],[CommitCountW2]]</f>
        <v>1</v>
      </c>
      <c r="K211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17">
        <f>SUM(Merge7[[#This Row],[PRCount_W1]:[CommitCount_W1]])</f>
        <v>0</v>
      </c>
      <c r="M2117">
        <f>SUM(Merge7[[#This Row],[PRCountW2]:[CommitCountW2]])</f>
        <v>1</v>
      </c>
    </row>
    <row r="2118" spans="1:13" x14ac:dyDescent="0.35">
      <c r="A2118" t="s">
        <v>3900</v>
      </c>
      <c r="F2118">
        <v>1</v>
      </c>
      <c r="H2118">
        <v>0</v>
      </c>
      <c r="I2118">
        <f>3*Merge7[[#This Row],[PRCount_W1]]+Merge7[[#This Row],[IssueCount_W1]]+Merge7[[#This Row],[CommitCount_W1]]</f>
        <v>0</v>
      </c>
      <c r="J2118">
        <f>3*Merge7[[#This Row],[PRCountW2]]+Merge7[[#This Row],[IssueCountW2]]+Merge7[[#This Row],[CommitCountW2]]</f>
        <v>1</v>
      </c>
      <c r="K211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18">
        <f>SUM(Merge7[[#This Row],[PRCount_W1]:[CommitCount_W1]])</f>
        <v>0</v>
      </c>
      <c r="M2118">
        <f>SUM(Merge7[[#This Row],[PRCountW2]:[CommitCountW2]])</f>
        <v>1</v>
      </c>
    </row>
    <row r="2119" spans="1:13" x14ac:dyDescent="0.35">
      <c r="A2119" t="s">
        <v>3901</v>
      </c>
      <c r="F2119">
        <v>1</v>
      </c>
      <c r="H2119">
        <v>0</v>
      </c>
      <c r="I2119">
        <f>3*Merge7[[#This Row],[PRCount_W1]]+Merge7[[#This Row],[IssueCount_W1]]+Merge7[[#This Row],[CommitCount_W1]]</f>
        <v>0</v>
      </c>
      <c r="J2119">
        <f>3*Merge7[[#This Row],[PRCountW2]]+Merge7[[#This Row],[IssueCountW2]]+Merge7[[#This Row],[CommitCountW2]]</f>
        <v>1</v>
      </c>
      <c r="K211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19">
        <f>SUM(Merge7[[#This Row],[PRCount_W1]:[CommitCount_W1]])</f>
        <v>0</v>
      </c>
      <c r="M2119">
        <f>SUM(Merge7[[#This Row],[PRCountW2]:[CommitCountW2]])</f>
        <v>1</v>
      </c>
    </row>
    <row r="2120" spans="1:13" x14ac:dyDescent="0.35">
      <c r="A2120" t="s">
        <v>3902</v>
      </c>
      <c r="F2120">
        <v>1</v>
      </c>
      <c r="H2120">
        <v>0</v>
      </c>
      <c r="I2120">
        <f>3*Merge7[[#This Row],[PRCount_W1]]+Merge7[[#This Row],[IssueCount_W1]]+Merge7[[#This Row],[CommitCount_W1]]</f>
        <v>0</v>
      </c>
      <c r="J2120">
        <f>3*Merge7[[#This Row],[PRCountW2]]+Merge7[[#This Row],[IssueCountW2]]+Merge7[[#This Row],[CommitCountW2]]</f>
        <v>1</v>
      </c>
      <c r="K212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20">
        <f>SUM(Merge7[[#This Row],[PRCount_W1]:[CommitCount_W1]])</f>
        <v>0</v>
      </c>
      <c r="M2120">
        <f>SUM(Merge7[[#This Row],[PRCountW2]:[CommitCountW2]])</f>
        <v>1</v>
      </c>
    </row>
    <row r="2121" spans="1:13" x14ac:dyDescent="0.35">
      <c r="A2121" t="s">
        <v>3903</v>
      </c>
      <c r="F2121">
        <v>1</v>
      </c>
      <c r="H2121">
        <v>0</v>
      </c>
      <c r="I2121">
        <f>3*Merge7[[#This Row],[PRCount_W1]]+Merge7[[#This Row],[IssueCount_W1]]+Merge7[[#This Row],[CommitCount_W1]]</f>
        <v>0</v>
      </c>
      <c r="J2121">
        <f>3*Merge7[[#This Row],[PRCountW2]]+Merge7[[#This Row],[IssueCountW2]]+Merge7[[#This Row],[CommitCountW2]]</f>
        <v>1</v>
      </c>
      <c r="K212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21">
        <f>SUM(Merge7[[#This Row],[PRCount_W1]:[CommitCount_W1]])</f>
        <v>0</v>
      </c>
      <c r="M2121">
        <f>SUM(Merge7[[#This Row],[PRCountW2]:[CommitCountW2]])</f>
        <v>1</v>
      </c>
    </row>
    <row r="2122" spans="1:13" x14ac:dyDescent="0.35">
      <c r="A2122" t="s">
        <v>3904</v>
      </c>
      <c r="F2122">
        <v>1</v>
      </c>
      <c r="H2122">
        <v>0</v>
      </c>
      <c r="I2122">
        <f>3*Merge7[[#This Row],[PRCount_W1]]+Merge7[[#This Row],[IssueCount_W1]]+Merge7[[#This Row],[CommitCount_W1]]</f>
        <v>0</v>
      </c>
      <c r="J2122">
        <f>3*Merge7[[#This Row],[PRCountW2]]+Merge7[[#This Row],[IssueCountW2]]+Merge7[[#This Row],[CommitCountW2]]</f>
        <v>1</v>
      </c>
      <c r="K212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22">
        <f>SUM(Merge7[[#This Row],[PRCount_W1]:[CommitCount_W1]])</f>
        <v>0</v>
      </c>
      <c r="M2122">
        <f>SUM(Merge7[[#This Row],[PRCountW2]:[CommitCountW2]])</f>
        <v>1</v>
      </c>
    </row>
    <row r="2123" spans="1:13" x14ac:dyDescent="0.35">
      <c r="A2123" t="s">
        <v>3905</v>
      </c>
      <c r="F2123">
        <v>1</v>
      </c>
      <c r="H2123">
        <v>0</v>
      </c>
      <c r="I2123">
        <f>3*Merge7[[#This Row],[PRCount_W1]]+Merge7[[#This Row],[IssueCount_W1]]+Merge7[[#This Row],[CommitCount_W1]]</f>
        <v>0</v>
      </c>
      <c r="J2123">
        <f>3*Merge7[[#This Row],[PRCountW2]]+Merge7[[#This Row],[IssueCountW2]]+Merge7[[#This Row],[CommitCountW2]]</f>
        <v>1</v>
      </c>
      <c r="K212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23">
        <f>SUM(Merge7[[#This Row],[PRCount_W1]:[CommitCount_W1]])</f>
        <v>0</v>
      </c>
      <c r="M2123">
        <f>SUM(Merge7[[#This Row],[PRCountW2]:[CommitCountW2]])</f>
        <v>1</v>
      </c>
    </row>
    <row r="2124" spans="1:13" x14ac:dyDescent="0.35">
      <c r="A2124" t="s">
        <v>3906</v>
      </c>
      <c r="F2124">
        <v>1</v>
      </c>
      <c r="H2124">
        <v>0</v>
      </c>
      <c r="I2124">
        <f>3*Merge7[[#This Row],[PRCount_W1]]+Merge7[[#This Row],[IssueCount_W1]]+Merge7[[#This Row],[CommitCount_W1]]</f>
        <v>0</v>
      </c>
      <c r="J2124">
        <f>3*Merge7[[#This Row],[PRCountW2]]+Merge7[[#This Row],[IssueCountW2]]+Merge7[[#This Row],[CommitCountW2]]</f>
        <v>1</v>
      </c>
      <c r="K212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24">
        <f>SUM(Merge7[[#This Row],[PRCount_W1]:[CommitCount_W1]])</f>
        <v>0</v>
      </c>
      <c r="M2124">
        <f>SUM(Merge7[[#This Row],[PRCountW2]:[CommitCountW2]])</f>
        <v>1</v>
      </c>
    </row>
    <row r="2125" spans="1:13" x14ac:dyDescent="0.35">
      <c r="A2125" t="s">
        <v>3907</v>
      </c>
      <c r="F2125">
        <v>1</v>
      </c>
      <c r="H2125">
        <v>0</v>
      </c>
      <c r="I2125">
        <f>3*Merge7[[#This Row],[PRCount_W1]]+Merge7[[#This Row],[IssueCount_W1]]+Merge7[[#This Row],[CommitCount_W1]]</f>
        <v>0</v>
      </c>
      <c r="J2125">
        <f>3*Merge7[[#This Row],[PRCountW2]]+Merge7[[#This Row],[IssueCountW2]]+Merge7[[#This Row],[CommitCountW2]]</f>
        <v>1</v>
      </c>
      <c r="K212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25">
        <f>SUM(Merge7[[#This Row],[PRCount_W1]:[CommitCount_W1]])</f>
        <v>0</v>
      </c>
      <c r="M2125">
        <f>SUM(Merge7[[#This Row],[PRCountW2]:[CommitCountW2]])</f>
        <v>1</v>
      </c>
    </row>
    <row r="2126" spans="1:13" x14ac:dyDescent="0.35">
      <c r="A2126" t="s">
        <v>3908</v>
      </c>
      <c r="F2126">
        <v>1</v>
      </c>
      <c r="H2126">
        <v>0</v>
      </c>
      <c r="I2126">
        <f>3*Merge7[[#This Row],[PRCount_W1]]+Merge7[[#This Row],[IssueCount_W1]]+Merge7[[#This Row],[CommitCount_W1]]</f>
        <v>0</v>
      </c>
      <c r="J2126">
        <f>3*Merge7[[#This Row],[PRCountW2]]+Merge7[[#This Row],[IssueCountW2]]+Merge7[[#This Row],[CommitCountW2]]</f>
        <v>1</v>
      </c>
      <c r="K212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26">
        <f>SUM(Merge7[[#This Row],[PRCount_W1]:[CommitCount_W1]])</f>
        <v>0</v>
      </c>
      <c r="M2126">
        <f>SUM(Merge7[[#This Row],[PRCountW2]:[CommitCountW2]])</f>
        <v>1</v>
      </c>
    </row>
    <row r="2127" spans="1:13" x14ac:dyDescent="0.35">
      <c r="A2127" t="s">
        <v>3909</v>
      </c>
      <c r="F2127">
        <v>1</v>
      </c>
      <c r="H2127">
        <v>0</v>
      </c>
      <c r="I2127">
        <f>3*Merge7[[#This Row],[PRCount_W1]]+Merge7[[#This Row],[IssueCount_W1]]+Merge7[[#This Row],[CommitCount_W1]]</f>
        <v>0</v>
      </c>
      <c r="J2127">
        <f>3*Merge7[[#This Row],[PRCountW2]]+Merge7[[#This Row],[IssueCountW2]]+Merge7[[#This Row],[CommitCountW2]]</f>
        <v>1</v>
      </c>
      <c r="K212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27">
        <f>SUM(Merge7[[#This Row],[PRCount_W1]:[CommitCount_W1]])</f>
        <v>0</v>
      </c>
      <c r="M2127">
        <f>SUM(Merge7[[#This Row],[PRCountW2]:[CommitCountW2]])</f>
        <v>1</v>
      </c>
    </row>
    <row r="2128" spans="1:13" x14ac:dyDescent="0.35">
      <c r="A2128" t="s">
        <v>3910</v>
      </c>
      <c r="F2128">
        <v>1</v>
      </c>
      <c r="H2128">
        <v>0</v>
      </c>
      <c r="I2128">
        <f>3*Merge7[[#This Row],[PRCount_W1]]+Merge7[[#This Row],[IssueCount_W1]]+Merge7[[#This Row],[CommitCount_W1]]</f>
        <v>0</v>
      </c>
      <c r="J2128">
        <f>3*Merge7[[#This Row],[PRCountW2]]+Merge7[[#This Row],[IssueCountW2]]+Merge7[[#This Row],[CommitCountW2]]</f>
        <v>1</v>
      </c>
      <c r="K212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28">
        <f>SUM(Merge7[[#This Row],[PRCount_W1]:[CommitCount_W1]])</f>
        <v>0</v>
      </c>
      <c r="M2128">
        <f>SUM(Merge7[[#This Row],[PRCountW2]:[CommitCountW2]])</f>
        <v>1</v>
      </c>
    </row>
    <row r="2129" spans="1:13" x14ac:dyDescent="0.35">
      <c r="A2129" t="s">
        <v>3911</v>
      </c>
      <c r="F2129">
        <v>1</v>
      </c>
      <c r="H2129">
        <v>0</v>
      </c>
      <c r="I2129">
        <f>3*Merge7[[#This Row],[PRCount_W1]]+Merge7[[#This Row],[IssueCount_W1]]+Merge7[[#This Row],[CommitCount_W1]]</f>
        <v>0</v>
      </c>
      <c r="J2129">
        <f>3*Merge7[[#This Row],[PRCountW2]]+Merge7[[#This Row],[IssueCountW2]]+Merge7[[#This Row],[CommitCountW2]]</f>
        <v>1</v>
      </c>
      <c r="K212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29">
        <f>SUM(Merge7[[#This Row],[PRCount_W1]:[CommitCount_W1]])</f>
        <v>0</v>
      </c>
      <c r="M2129">
        <f>SUM(Merge7[[#This Row],[PRCountW2]:[CommitCountW2]])</f>
        <v>1</v>
      </c>
    </row>
    <row r="2130" spans="1:13" x14ac:dyDescent="0.35">
      <c r="A2130" t="s">
        <v>3912</v>
      </c>
      <c r="F2130">
        <v>1</v>
      </c>
      <c r="H2130">
        <v>0</v>
      </c>
      <c r="I2130">
        <f>3*Merge7[[#This Row],[PRCount_W1]]+Merge7[[#This Row],[IssueCount_W1]]+Merge7[[#This Row],[CommitCount_W1]]</f>
        <v>0</v>
      </c>
      <c r="J2130">
        <f>3*Merge7[[#This Row],[PRCountW2]]+Merge7[[#This Row],[IssueCountW2]]+Merge7[[#This Row],[CommitCountW2]]</f>
        <v>1</v>
      </c>
      <c r="K213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30">
        <f>SUM(Merge7[[#This Row],[PRCount_W1]:[CommitCount_W1]])</f>
        <v>0</v>
      </c>
      <c r="M2130">
        <f>SUM(Merge7[[#This Row],[PRCountW2]:[CommitCountW2]])</f>
        <v>1</v>
      </c>
    </row>
    <row r="2131" spans="1:13" x14ac:dyDescent="0.35">
      <c r="A2131" t="s">
        <v>3913</v>
      </c>
      <c r="F2131">
        <v>1</v>
      </c>
      <c r="H2131">
        <v>0</v>
      </c>
      <c r="I2131">
        <f>3*Merge7[[#This Row],[PRCount_W1]]+Merge7[[#This Row],[IssueCount_W1]]+Merge7[[#This Row],[CommitCount_W1]]</f>
        <v>0</v>
      </c>
      <c r="J2131">
        <f>3*Merge7[[#This Row],[PRCountW2]]+Merge7[[#This Row],[IssueCountW2]]+Merge7[[#This Row],[CommitCountW2]]</f>
        <v>1</v>
      </c>
      <c r="K213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31">
        <f>SUM(Merge7[[#This Row],[PRCount_W1]:[CommitCount_W1]])</f>
        <v>0</v>
      </c>
      <c r="M2131">
        <f>SUM(Merge7[[#This Row],[PRCountW2]:[CommitCountW2]])</f>
        <v>1</v>
      </c>
    </row>
    <row r="2132" spans="1:13" x14ac:dyDescent="0.35">
      <c r="A2132" t="s">
        <v>3914</v>
      </c>
      <c r="F2132">
        <v>1</v>
      </c>
      <c r="H2132">
        <v>0</v>
      </c>
      <c r="I2132">
        <f>3*Merge7[[#This Row],[PRCount_W1]]+Merge7[[#This Row],[IssueCount_W1]]+Merge7[[#This Row],[CommitCount_W1]]</f>
        <v>0</v>
      </c>
      <c r="J2132">
        <f>3*Merge7[[#This Row],[PRCountW2]]+Merge7[[#This Row],[IssueCountW2]]+Merge7[[#This Row],[CommitCountW2]]</f>
        <v>1</v>
      </c>
      <c r="K213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32">
        <f>SUM(Merge7[[#This Row],[PRCount_W1]:[CommitCount_W1]])</f>
        <v>0</v>
      </c>
      <c r="M2132">
        <f>SUM(Merge7[[#This Row],[PRCountW2]:[CommitCountW2]])</f>
        <v>1</v>
      </c>
    </row>
    <row r="2133" spans="1:13" x14ac:dyDescent="0.35">
      <c r="A2133" t="s">
        <v>3915</v>
      </c>
      <c r="F2133">
        <v>1</v>
      </c>
      <c r="H2133">
        <v>0</v>
      </c>
      <c r="I2133">
        <f>3*Merge7[[#This Row],[PRCount_W1]]+Merge7[[#This Row],[IssueCount_W1]]+Merge7[[#This Row],[CommitCount_W1]]</f>
        <v>0</v>
      </c>
      <c r="J2133">
        <f>3*Merge7[[#This Row],[PRCountW2]]+Merge7[[#This Row],[IssueCountW2]]+Merge7[[#This Row],[CommitCountW2]]</f>
        <v>1</v>
      </c>
      <c r="K213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33">
        <f>SUM(Merge7[[#This Row],[PRCount_W1]:[CommitCount_W1]])</f>
        <v>0</v>
      </c>
      <c r="M2133">
        <f>SUM(Merge7[[#This Row],[PRCountW2]:[CommitCountW2]])</f>
        <v>1</v>
      </c>
    </row>
    <row r="2134" spans="1:13" x14ac:dyDescent="0.35">
      <c r="A2134" t="s">
        <v>3916</v>
      </c>
      <c r="F2134">
        <v>1</v>
      </c>
      <c r="H2134">
        <v>0</v>
      </c>
      <c r="I2134">
        <f>3*Merge7[[#This Row],[PRCount_W1]]+Merge7[[#This Row],[IssueCount_W1]]+Merge7[[#This Row],[CommitCount_W1]]</f>
        <v>0</v>
      </c>
      <c r="J2134">
        <f>3*Merge7[[#This Row],[PRCountW2]]+Merge7[[#This Row],[IssueCountW2]]+Merge7[[#This Row],[CommitCountW2]]</f>
        <v>1</v>
      </c>
      <c r="K213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34">
        <f>SUM(Merge7[[#This Row],[PRCount_W1]:[CommitCount_W1]])</f>
        <v>0</v>
      </c>
      <c r="M2134">
        <f>SUM(Merge7[[#This Row],[PRCountW2]:[CommitCountW2]])</f>
        <v>1</v>
      </c>
    </row>
    <row r="2135" spans="1:13" x14ac:dyDescent="0.35">
      <c r="A2135" t="s">
        <v>3917</v>
      </c>
      <c r="F2135">
        <v>1</v>
      </c>
      <c r="H2135">
        <v>0</v>
      </c>
      <c r="I2135">
        <f>3*Merge7[[#This Row],[PRCount_W1]]+Merge7[[#This Row],[IssueCount_W1]]+Merge7[[#This Row],[CommitCount_W1]]</f>
        <v>0</v>
      </c>
      <c r="J2135">
        <f>3*Merge7[[#This Row],[PRCountW2]]+Merge7[[#This Row],[IssueCountW2]]+Merge7[[#This Row],[CommitCountW2]]</f>
        <v>1</v>
      </c>
      <c r="K213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35">
        <f>SUM(Merge7[[#This Row],[PRCount_W1]:[CommitCount_W1]])</f>
        <v>0</v>
      </c>
      <c r="M2135">
        <f>SUM(Merge7[[#This Row],[PRCountW2]:[CommitCountW2]])</f>
        <v>1</v>
      </c>
    </row>
    <row r="2136" spans="1:13" x14ac:dyDescent="0.35">
      <c r="A2136" t="s">
        <v>3918</v>
      </c>
      <c r="F2136">
        <v>1</v>
      </c>
      <c r="H2136">
        <v>0</v>
      </c>
      <c r="I2136">
        <f>3*Merge7[[#This Row],[PRCount_W1]]+Merge7[[#This Row],[IssueCount_W1]]+Merge7[[#This Row],[CommitCount_W1]]</f>
        <v>0</v>
      </c>
      <c r="J2136">
        <f>3*Merge7[[#This Row],[PRCountW2]]+Merge7[[#This Row],[IssueCountW2]]+Merge7[[#This Row],[CommitCountW2]]</f>
        <v>1</v>
      </c>
      <c r="K213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36">
        <f>SUM(Merge7[[#This Row],[PRCount_W1]:[CommitCount_W1]])</f>
        <v>0</v>
      </c>
      <c r="M2136">
        <f>SUM(Merge7[[#This Row],[PRCountW2]:[CommitCountW2]])</f>
        <v>1</v>
      </c>
    </row>
    <row r="2137" spans="1:13" x14ac:dyDescent="0.35">
      <c r="A2137" t="s">
        <v>3919</v>
      </c>
      <c r="F2137">
        <v>1</v>
      </c>
      <c r="H2137">
        <v>2</v>
      </c>
      <c r="I2137">
        <f>3*Merge7[[#This Row],[PRCount_W1]]+Merge7[[#This Row],[IssueCount_W1]]+Merge7[[#This Row],[CommitCount_W1]]</f>
        <v>0</v>
      </c>
      <c r="J2137">
        <f>3*Merge7[[#This Row],[PRCountW2]]+Merge7[[#This Row],[IssueCountW2]]+Merge7[[#This Row],[CommitCountW2]]</f>
        <v>1</v>
      </c>
      <c r="K213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Unknown</v>
      </c>
      <c r="L2137">
        <f>SUM(Merge7[[#This Row],[PRCount_W1]:[CommitCount_W1]])</f>
        <v>0</v>
      </c>
      <c r="M2137">
        <f>SUM(Merge7[[#This Row],[PRCountW2]:[CommitCountW2]])</f>
        <v>1</v>
      </c>
    </row>
    <row r="2138" spans="1:13" x14ac:dyDescent="0.35">
      <c r="A2138" t="s">
        <v>3920</v>
      </c>
      <c r="F2138">
        <v>1</v>
      </c>
      <c r="H2138">
        <v>0</v>
      </c>
      <c r="I2138">
        <f>3*Merge7[[#This Row],[PRCount_W1]]+Merge7[[#This Row],[IssueCount_W1]]+Merge7[[#This Row],[CommitCount_W1]]</f>
        <v>0</v>
      </c>
      <c r="J2138">
        <f>3*Merge7[[#This Row],[PRCountW2]]+Merge7[[#This Row],[IssueCountW2]]+Merge7[[#This Row],[CommitCountW2]]</f>
        <v>1</v>
      </c>
      <c r="K213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38">
        <f>SUM(Merge7[[#This Row],[PRCount_W1]:[CommitCount_W1]])</f>
        <v>0</v>
      </c>
      <c r="M2138">
        <f>SUM(Merge7[[#This Row],[PRCountW2]:[CommitCountW2]])</f>
        <v>1</v>
      </c>
    </row>
    <row r="2139" spans="1:13" x14ac:dyDescent="0.35">
      <c r="A2139" t="s">
        <v>3921</v>
      </c>
      <c r="F2139">
        <v>1</v>
      </c>
      <c r="H2139">
        <v>0</v>
      </c>
      <c r="I2139">
        <f>3*Merge7[[#This Row],[PRCount_W1]]+Merge7[[#This Row],[IssueCount_W1]]+Merge7[[#This Row],[CommitCount_W1]]</f>
        <v>0</v>
      </c>
      <c r="J2139">
        <f>3*Merge7[[#This Row],[PRCountW2]]+Merge7[[#This Row],[IssueCountW2]]+Merge7[[#This Row],[CommitCountW2]]</f>
        <v>1</v>
      </c>
      <c r="K213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39">
        <f>SUM(Merge7[[#This Row],[PRCount_W1]:[CommitCount_W1]])</f>
        <v>0</v>
      </c>
      <c r="M2139">
        <f>SUM(Merge7[[#This Row],[PRCountW2]:[CommitCountW2]])</f>
        <v>1</v>
      </c>
    </row>
    <row r="2140" spans="1:13" x14ac:dyDescent="0.35">
      <c r="A2140" t="s">
        <v>3922</v>
      </c>
      <c r="F2140">
        <v>1</v>
      </c>
      <c r="H2140">
        <v>0</v>
      </c>
      <c r="I2140">
        <f>3*Merge7[[#This Row],[PRCount_W1]]+Merge7[[#This Row],[IssueCount_W1]]+Merge7[[#This Row],[CommitCount_W1]]</f>
        <v>0</v>
      </c>
      <c r="J2140">
        <f>3*Merge7[[#This Row],[PRCountW2]]+Merge7[[#This Row],[IssueCountW2]]+Merge7[[#This Row],[CommitCountW2]]</f>
        <v>1</v>
      </c>
      <c r="K214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40">
        <f>SUM(Merge7[[#This Row],[PRCount_W1]:[CommitCount_W1]])</f>
        <v>0</v>
      </c>
      <c r="M2140">
        <f>SUM(Merge7[[#This Row],[PRCountW2]:[CommitCountW2]])</f>
        <v>1</v>
      </c>
    </row>
    <row r="2141" spans="1:13" x14ac:dyDescent="0.35">
      <c r="A2141" t="s">
        <v>3923</v>
      </c>
      <c r="F2141">
        <v>1</v>
      </c>
      <c r="H2141">
        <v>0</v>
      </c>
      <c r="I2141">
        <f>3*Merge7[[#This Row],[PRCount_W1]]+Merge7[[#This Row],[IssueCount_W1]]+Merge7[[#This Row],[CommitCount_W1]]</f>
        <v>0</v>
      </c>
      <c r="J2141">
        <f>3*Merge7[[#This Row],[PRCountW2]]+Merge7[[#This Row],[IssueCountW2]]+Merge7[[#This Row],[CommitCountW2]]</f>
        <v>1</v>
      </c>
      <c r="K214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41">
        <f>SUM(Merge7[[#This Row],[PRCount_W1]:[CommitCount_W1]])</f>
        <v>0</v>
      </c>
      <c r="M2141">
        <f>SUM(Merge7[[#This Row],[PRCountW2]:[CommitCountW2]])</f>
        <v>1</v>
      </c>
    </row>
    <row r="2142" spans="1:13" x14ac:dyDescent="0.35">
      <c r="A2142" t="s">
        <v>3924</v>
      </c>
      <c r="F2142">
        <v>1</v>
      </c>
      <c r="H2142">
        <v>0</v>
      </c>
      <c r="I2142">
        <f>3*Merge7[[#This Row],[PRCount_W1]]+Merge7[[#This Row],[IssueCount_W1]]+Merge7[[#This Row],[CommitCount_W1]]</f>
        <v>0</v>
      </c>
      <c r="J2142">
        <f>3*Merge7[[#This Row],[PRCountW2]]+Merge7[[#This Row],[IssueCountW2]]+Merge7[[#This Row],[CommitCountW2]]</f>
        <v>1</v>
      </c>
      <c r="K214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42">
        <f>SUM(Merge7[[#This Row],[PRCount_W1]:[CommitCount_W1]])</f>
        <v>0</v>
      </c>
      <c r="M2142">
        <f>SUM(Merge7[[#This Row],[PRCountW2]:[CommitCountW2]])</f>
        <v>1</v>
      </c>
    </row>
    <row r="2143" spans="1:13" x14ac:dyDescent="0.35">
      <c r="A2143" t="s">
        <v>3925</v>
      </c>
      <c r="F2143">
        <v>1</v>
      </c>
      <c r="H2143">
        <v>0</v>
      </c>
      <c r="I2143">
        <f>3*Merge7[[#This Row],[PRCount_W1]]+Merge7[[#This Row],[IssueCount_W1]]+Merge7[[#This Row],[CommitCount_W1]]</f>
        <v>0</v>
      </c>
      <c r="J2143">
        <f>3*Merge7[[#This Row],[PRCountW2]]+Merge7[[#This Row],[IssueCountW2]]+Merge7[[#This Row],[CommitCountW2]]</f>
        <v>1</v>
      </c>
      <c r="K214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43">
        <f>SUM(Merge7[[#This Row],[PRCount_W1]:[CommitCount_W1]])</f>
        <v>0</v>
      </c>
      <c r="M2143">
        <f>SUM(Merge7[[#This Row],[PRCountW2]:[CommitCountW2]])</f>
        <v>1</v>
      </c>
    </row>
    <row r="2144" spans="1:13" x14ac:dyDescent="0.35">
      <c r="A2144" t="s">
        <v>3926</v>
      </c>
      <c r="F2144">
        <v>1</v>
      </c>
      <c r="H2144">
        <v>0</v>
      </c>
      <c r="I2144">
        <f>3*Merge7[[#This Row],[PRCount_W1]]+Merge7[[#This Row],[IssueCount_W1]]+Merge7[[#This Row],[CommitCount_W1]]</f>
        <v>0</v>
      </c>
      <c r="J2144">
        <f>3*Merge7[[#This Row],[PRCountW2]]+Merge7[[#This Row],[IssueCountW2]]+Merge7[[#This Row],[CommitCountW2]]</f>
        <v>1</v>
      </c>
      <c r="K214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44">
        <f>SUM(Merge7[[#This Row],[PRCount_W1]:[CommitCount_W1]])</f>
        <v>0</v>
      </c>
      <c r="M2144">
        <f>SUM(Merge7[[#This Row],[PRCountW2]:[CommitCountW2]])</f>
        <v>1</v>
      </c>
    </row>
    <row r="2145" spans="1:13" x14ac:dyDescent="0.35">
      <c r="A2145" t="s">
        <v>3927</v>
      </c>
      <c r="F2145">
        <v>1</v>
      </c>
      <c r="H2145">
        <v>0</v>
      </c>
      <c r="I2145">
        <f>3*Merge7[[#This Row],[PRCount_W1]]+Merge7[[#This Row],[IssueCount_W1]]+Merge7[[#This Row],[CommitCount_W1]]</f>
        <v>0</v>
      </c>
      <c r="J2145">
        <f>3*Merge7[[#This Row],[PRCountW2]]+Merge7[[#This Row],[IssueCountW2]]+Merge7[[#This Row],[CommitCountW2]]</f>
        <v>1</v>
      </c>
      <c r="K214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45">
        <f>SUM(Merge7[[#This Row],[PRCount_W1]:[CommitCount_W1]])</f>
        <v>0</v>
      </c>
      <c r="M2145">
        <f>SUM(Merge7[[#This Row],[PRCountW2]:[CommitCountW2]])</f>
        <v>1</v>
      </c>
    </row>
    <row r="2146" spans="1:13" x14ac:dyDescent="0.35">
      <c r="A2146" t="s">
        <v>3928</v>
      </c>
      <c r="F2146">
        <v>1</v>
      </c>
      <c r="H2146">
        <v>0</v>
      </c>
      <c r="I2146">
        <f>3*Merge7[[#This Row],[PRCount_W1]]+Merge7[[#This Row],[IssueCount_W1]]+Merge7[[#This Row],[CommitCount_W1]]</f>
        <v>0</v>
      </c>
      <c r="J2146">
        <f>3*Merge7[[#This Row],[PRCountW2]]+Merge7[[#This Row],[IssueCountW2]]+Merge7[[#This Row],[CommitCountW2]]</f>
        <v>1</v>
      </c>
      <c r="K214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46">
        <f>SUM(Merge7[[#This Row],[PRCount_W1]:[CommitCount_W1]])</f>
        <v>0</v>
      </c>
      <c r="M2146">
        <f>SUM(Merge7[[#This Row],[PRCountW2]:[CommitCountW2]])</f>
        <v>1</v>
      </c>
    </row>
    <row r="2147" spans="1:13" x14ac:dyDescent="0.35">
      <c r="A2147" t="s">
        <v>3929</v>
      </c>
      <c r="F2147">
        <v>1</v>
      </c>
      <c r="H2147">
        <v>0</v>
      </c>
      <c r="I2147">
        <f>3*Merge7[[#This Row],[PRCount_W1]]+Merge7[[#This Row],[IssueCount_W1]]+Merge7[[#This Row],[CommitCount_W1]]</f>
        <v>0</v>
      </c>
      <c r="J2147">
        <f>3*Merge7[[#This Row],[PRCountW2]]+Merge7[[#This Row],[IssueCountW2]]+Merge7[[#This Row],[CommitCountW2]]</f>
        <v>1</v>
      </c>
      <c r="K214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47">
        <f>SUM(Merge7[[#This Row],[PRCount_W1]:[CommitCount_W1]])</f>
        <v>0</v>
      </c>
      <c r="M2147">
        <f>SUM(Merge7[[#This Row],[PRCountW2]:[CommitCountW2]])</f>
        <v>1</v>
      </c>
    </row>
    <row r="2148" spans="1:13" x14ac:dyDescent="0.35">
      <c r="A2148" t="s">
        <v>3930</v>
      </c>
      <c r="F2148">
        <v>1</v>
      </c>
      <c r="H2148">
        <v>0</v>
      </c>
      <c r="I2148">
        <f>3*Merge7[[#This Row],[PRCount_W1]]+Merge7[[#This Row],[IssueCount_W1]]+Merge7[[#This Row],[CommitCount_W1]]</f>
        <v>0</v>
      </c>
      <c r="J2148">
        <f>3*Merge7[[#This Row],[PRCountW2]]+Merge7[[#This Row],[IssueCountW2]]+Merge7[[#This Row],[CommitCountW2]]</f>
        <v>1</v>
      </c>
      <c r="K214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48">
        <f>SUM(Merge7[[#This Row],[PRCount_W1]:[CommitCount_W1]])</f>
        <v>0</v>
      </c>
      <c r="M2148">
        <f>SUM(Merge7[[#This Row],[PRCountW2]:[CommitCountW2]])</f>
        <v>1</v>
      </c>
    </row>
    <row r="2149" spans="1:13" x14ac:dyDescent="0.35">
      <c r="A2149" t="s">
        <v>3931</v>
      </c>
      <c r="F2149">
        <v>1</v>
      </c>
      <c r="H2149">
        <v>0</v>
      </c>
      <c r="I2149">
        <f>3*Merge7[[#This Row],[PRCount_W1]]+Merge7[[#This Row],[IssueCount_W1]]+Merge7[[#This Row],[CommitCount_W1]]</f>
        <v>0</v>
      </c>
      <c r="J2149">
        <f>3*Merge7[[#This Row],[PRCountW2]]+Merge7[[#This Row],[IssueCountW2]]+Merge7[[#This Row],[CommitCountW2]]</f>
        <v>1</v>
      </c>
      <c r="K214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49">
        <f>SUM(Merge7[[#This Row],[PRCount_W1]:[CommitCount_W1]])</f>
        <v>0</v>
      </c>
      <c r="M2149">
        <f>SUM(Merge7[[#This Row],[PRCountW2]:[CommitCountW2]])</f>
        <v>1</v>
      </c>
    </row>
    <row r="2150" spans="1:13" x14ac:dyDescent="0.35">
      <c r="A2150" t="s">
        <v>3932</v>
      </c>
      <c r="F2150">
        <v>1</v>
      </c>
      <c r="H2150">
        <v>0</v>
      </c>
      <c r="I2150">
        <f>3*Merge7[[#This Row],[PRCount_W1]]+Merge7[[#This Row],[IssueCount_W1]]+Merge7[[#This Row],[CommitCount_W1]]</f>
        <v>0</v>
      </c>
      <c r="J2150">
        <f>3*Merge7[[#This Row],[PRCountW2]]+Merge7[[#This Row],[IssueCountW2]]+Merge7[[#This Row],[CommitCountW2]]</f>
        <v>1</v>
      </c>
      <c r="K215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50">
        <f>SUM(Merge7[[#This Row],[PRCount_W1]:[CommitCount_W1]])</f>
        <v>0</v>
      </c>
      <c r="M2150">
        <f>SUM(Merge7[[#This Row],[PRCountW2]:[CommitCountW2]])</f>
        <v>1</v>
      </c>
    </row>
    <row r="2151" spans="1:13" x14ac:dyDescent="0.35">
      <c r="A2151" t="s">
        <v>3933</v>
      </c>
      <c r="F2151">
        <v>1</v>
      </c>
      <c r="H2151">
        <v>0</v>
      </c>
      <c r="I2151">
        <f>3*Merge7[[#This Row],[PRCount_W1]]+Merge7[[#This Row],[IssueCount_W1]]+Merge7[[#This Row],[CommitCount_W1]]</f>
        <v>0</v>
      </c>
      <c r="J2151">
        <f>3*Merge7[[#This Row],[PRCountW2]]+Merge7[[#This Row],[IssueCountW2]]+Merge7[[#This Row],[CommitCountW2]]</f>
        <v>1</v>
      </c>
      <c r="K215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51">
        <f>SUM(Merge7[[#This Row],[PRCount_W1]:[CommitCount_W1]])</f>
        <v>0</v>
      </c>
      <c r="M2151">
        <f>SUM(Merge7[[#This Row],[PRCountW2]:[CommitCountW2]])</f>
        <v>1</v>
      </c>
    </row>
    <row r="2152" spans="1:13" x14ac:dyDescent="0.35">
      <c r="A2152" t="s">
        <v>3934</v>
      </c>
      <c r="F2152">
        <v>1</v>
      </c>
      <c r="H2152">
        <v>0</v>
      </c>
      <c r="I2152">
        <f>3*Merge7[[#This Row],[PRCount_W1]]+Merge7[[#This Row],[IssueCount_W1]]+Merge7[[#This Row],[CommitCount_W1]]</f>
        <v>0</v>
      </c>
      <c r="J2152">
        <f>3*Merge7[[#This Row],[PRCountW2]]+Merge7[[#This Row],[IssueCountW2]]+Merge7[[#This Row],[CommitCountW2]]</f>
        <v>1</v>
      </c>
      <c r="K215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52">
        <f>SUM(Merge7[[#This Row],[PRCount_W1]:[CommitCount_W1]])</f>
        <v>0</v>
      </c>
      <c r="M2152">
        <f>SUM(Merge7[[#This Row],[PRCountW2]:[CommitCountW2]])</f>
        <v>1</v>
      </c>
    </row>
    <row r="2153" spans="1:13" x14ac:dyDescent="0.35">
      <c r="A2153" t="s">
        <v>3935</v>
      </c>
      <c r="F2153">
        <v>1</v>
      </c>
      <c r="H2153">
        <v>0</v>
      </c>
      <c r="I2153">
        <f>3*Merge7[[#This Row],[PRCount_W1]]+Merge7[[#This Row],[IssueCount_W1]]+Merge7[[#This Row],[CommitCount_W1]]</f>
        <v>0</v>
      </c>
      <c r="J2153">
        <f>3*Merge7[[#This Row],[PRCountW2]]+Merge7[[#This Row],[IssueCountW2]]+Merge7[[#This Row],[CommitCountW2]]</f>
        <v>1</v>
      </c>
      <c r="K215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53">
        <f>SUM(Merge7[[#This Row],[PRCount_W1]:[CommitCount_W1]])</f>
        <v>0</v>
      </c>
      <c r="M2153">
        <f>SUM(Merge7[[#This Row],[PRCountW2]:[CommitCountW2]])</f>
        <v>1</v>
      </c>
    </row>
    <row r="2154" spans="1:13" x14ac:dyDescent="0.35">
      <c r="A2154" t="s">
        <v>3936</v>
      </c>
      <c r="F2154">
        <v>1</v>
      </c>
      <c r="H2154">
        <v>0</v>
      </c>
      <c r="I2154">
        <f>3*Merge7[[#This Row],[PRCount_W1]]+Merge7[[#This Row],[IssueCount_W1]]+Merge7[[#This Row],[CommitCount_W1]]</f>
        <v>0</v>
      </c>
      <c r="J2154">
        <f>3*Merge7[[#This Row],[PRCountW2]]+Merge7[[#This Row],[IssueCountW2]]+Merge7[[#This Row],[CommitCountW2]]</f>
        <v>1</v>
      </c>
      <c r="K215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54">
        <f>SUM(Merge7[[#This Row],[PRCount_W1]:[CommitCount_W1]])</f>
        <v>0</v>
      </c>
      <c r="M2154">
        <f>SUM(Merge7[[#This Row],[PRCountW2]:[CommitCountW2]])</f>
        <v>1</v>
      </c>
    </row>
    <row r="2155" spans="1:13" x14ac:dyDescent="0.35">
      <c r="A2155" t="s">
        <v>3937</v>
      </c>
      <c r="F2155">
        <v>1</v>
      </c>
      <c r="H2155">
        <v>0</v>
      </c>
      <c r="I2155">
        <f>3*Merge7[[#This Row],[PRCount_W1]]+Merge7[[#This Row],[IssueCount_W1]]+Merge7[[#This Row],[CommitCount_W1]]</f>
        <v>0</v>
      </c>
      <c r="J2155">
        <f>3*Merge7[[#This Row],[PRCountW2]]+Merge7[[#This Row],[IssueCountW2]]+Merge7[[#This Row],[CommitCountW2]]</f>
        <v>1</v>
      </c>
      <c r="K215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55">
        <f>SUM(Merge7[[#This Row],[PRCount_W1]:[CommitCount_W1]])</f>
        <v>0</v>
      </c>
      <c r="M2155">
        <f>SUM(Merge7[[#This Row],[PRCountW2]:[CommitCountW2]])</f>
        <v>1</v>
      </c>
    </row>
    <row r="2156" spans="1:13" x14ac:dyDescent="0.35">
      <c r="A2156" t="s">
        <v>3938</v>
      </c>
      <c r="F2156">
        <v>1</v>
      </c>
      <c r="H2156">
        <v>2</v>
      </c>
      <c r="I2156">
        <f>3*Merge7[[#This Row],[PRCount_W1]]+Merge7[[#This Row],[IssueCount_W1]]+Merge7[[#This Row],[CommitCount_W1]]</f>
        <v>0</v>
      </c>
      <c r="J2156">
        <f>3*Merge7[[#This Row],[PRCountW2]]+Merge7[[#This Row],[IssueCountW2]]+Merge7[[#This Row],[CommitCountW2]]</f>
        <v>1</v>
      </c>
      <c r="K215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Unknown</v>
      </c>
      <c r="L2156">
        <f>SUM(Merge7[[#This Row],[PRCount_W1]:[CommitCount_W1]])</f>
        <v>0</v>
      </c>
      <c r="M2156">
        <f>SUM(Merge7[[#This Row],[PRCountW2]:[CommitCountW2]])</f>
        <v>1</v>
      </c>
    </row>
    <row r="2157" spans="1:13" x14ac:dyDescent="0.35">
      <c r="A2157" t="s">
        <v>3939</v>
      </c>
      <c r="F2157">
        <v>1</v>
      </c>
      <c r="H2157">
        <v>0</v>
      </c>
      <c r="I2157">
        <f>3*Merge7[[#This Row],[PRCount_W1]]+Merge7[[#This Row],[IssueCount_W1]]+Merge7[[#This Row],[CommitCount_W1]]</f>
        <v>0</v>
      </c>
      <c r="J2157">
        <f>3*Merge7[[#This Row],[PRCountW2]]+Merge7[[#This Row],[IssueCountW2]]+Merge7[[#This Row],[CommitCountW2]]</f>
        <v>1</v>
      </c>
      <c r="K215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57">
        <f>SUM(Merge7[[#This Row],[PRCount_W1]:[CommitCount_W1]])</f>
        <v>0</v>
      </c>
      <c r="M2157">
        <f>SUM(Merge7[[#This Row],[PRCountW2]:[CommitCountW2]])</f>
        <v>1</v>
      </c>
    </row>
    <row r="2158" spans="1:13" x14ac:dyDescent="0.35">
      <c r="A2158" t="s">
        <v>3940</v>
      </c>
      <c r="F2158">
        <v>1</v>
      </c>
      <c r="H2158">
        <v>0</v>
      </c>
      <c r="I2158">
        <f>3*Merge7[[#This Row],[PRCount_W1]]+Merge7[[#This Row],[IssueCount_W1]]+Merge7[[#This Row],[CommitCount_W1]]</f>
        <v>0</v>
      </c>
      <c r="J2158">
        <f>3*Merge7[[#This Row],[PRCountW2]]+Merge7[[#This Row],[IssueCountW2]]+Merge7[[#This Row],[CommitCountW2]]</f>
        <v>1</v>
      </c>
      <c r="K215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58">
        <f>SUM(Merge7[[#This Row],[PRCount_W1]:[CommitCount_W1]])</f>
        <v>0</v>
      </c>
      <c r="M2158">
        <f>SUM(Merge7[[#This Row],[PRCountW2]:[CommitCountW2]])</f>
        <v>1</v>
      </c>
    </row>
    <row r="2159" spans="1:13" x14ac:dyDescent="0.35">
      <c r="A2159" t="s">
        <v>3941</v>
      </c>
      <c r="F2159">
        <v>1</v>
      </c>
      <c r="H2159">
        <v>0</v>
      </c>
      <c r="I2159">
        <f>3*Merge7[[#This Row],[PRCount_W1]]+Merge7[[#This Row],[IssueCount_W1]]+Merge7[[#This Row],[CommitCount_W1]]</f>
        <v>0</v>
      </c>
      <c r="J2159">
        <f>3*Merge7[[#This Row],[PRCountW2]]+Merge7[[#This Row],[IssueCountW2]]+Merge7[[#This Row],[CommitCountW2]]</f>
        <v>1</v>
      </c>
      <c r="K215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59">
        <f>SUM(Merge7[[#This Row],[PRCount_W1]:[CommitCount_W1]])</f>
        <v>0</v>
      </c>
      <c r="M2159">
        <f>SUM(Merge7[[#This Row],[PRCountW2]:[CommitCountW2]])</f>
        <v>1</v>
      </c>
    </row>
    <row r="2160" spans="1:13" x14ac:dyDescent="0.35">
      <c r="A2160" t="s">
        <v>3942</v>
      </c>
      <c r="F2160">
        <v>1</v>
      </c>
      <c r="H2160">
        <v>0</v>
      </c>
      <c r="I2160">
        <f>3*Merge7[[#This Row],[PRCount_W1]]+Merge7[[#This Row],[IssueCount_W1]]+Merge7[[#This Row],[CommitCount_W1]]</f>
        <v>0</v>
      </c>
      <c r="J2160">
        <f>3*Merge7[[#This Row],[PRCountW2]]+Merge7[[#This Row],[IssueCountW2]]+Merge7[[#This Row],[CommitCountW2]]</f>
        <v>1</v>
      </c>
      <c r="K216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60">
        <f>SUM(Merge7[[#This Row],[PRCount_W1]:[CommitCount_W1]])</f>
        <v>0</v>
      </c>
      <c r="M2160">
        <f>SUM(Merge7[[#This Row],[PRCountW2]:[CommitCountW2]])</f>
        <v>1</v>
      </c>
    </row>
    <row r="2161" spans="1:13" x14ac:dyDescent="0.35">
      <c r="A2161" t="s">
        <v>3943</v>
      </c>
      <c r="F2161">
        <v>1</v>
      </c>
      <c r="H2161">
        <v>0</v>
      </c>
      <c r="I2161">
        <f>3*Merge7[[#This Row],[PRCount_W1]]+Merge7[[#This Row],[IssueCount_W1]]+Merge7[[#This Row],[CommitCount_W1]]</f>
        <v>0</v>
      </c>
      <c r="J2161">
        <f>3*Merge7[[#This Row],[PRCountW2]]+Merge7[[#This Row],[IssueCountW2]]+Merge7[[#This Row],[CommitCountW2]]</f>
        <v>1</v>
      </c>
      <c r="K216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61">
        <f>SUM(Merge7[[#This Row],[PRCount_W1]:[CommitCount_W1]])</f>
        <v>0</v>
      </c>
      <c r="M2161">
        <f>SUM(Merge7[[#This Row],[PRCountW2]:[CommitCountW2]])</f>
        <v>1</v>
      </c>
    </row>
    <row r="2162" spans="1:13" x14ac:dyDescent="0.35">
      <c r="A2162" t="s">
        <v>3944</v>
      </c>
      <c r="F2162">
        <v>1</v>
      </c>
      <c r="H2162">
        <v>0</v>
      </c>
      <c r="I2162">
        <f>3*Merge7[[#This Row],[PRCount_W1]]+Merge7[[#This Row],[IssueCount_W1]]+Merge7[[#This Row],[CommitCount_W1]]</f>
        <v>0</v>
      </c>
      <c r="J2162">
        <f>3*Merge7[[#This Row],[PRCountW2]]+Merge7[[#This Row],[IssueCountW2]]+Merge7[[#This Row],[CommitCountW2]]</f>
        <v>1</v>
      </c>
      <c r="K216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62">
        <f>SUM(Merge7[[#This Row],[PRCount_W1]:[CommitCount_W1]])</f>
        <v>0</v>
      </c>
      <c r="M2162">
        <f>SUM(Merge7[[#This Row],[PRCountW2]:[CommitCountW2]])</f>
        <v>1</v>
      </c>
    </row>
    <row r="2163" spans="1:13" x14ac:dyDescent="0.35">
      <c r="A2163" t="s">
        <v>3945</v>
      </c>
      <c r="F2163">
        <v>1</v>
      </c>
      <c r="H2163">
        <v>0</v>
      </c>
      <c r="I2163">
        <f>3*Merge7[[#This Row],[PRCount_W1]]+Merge7[[#This Row],[IssueCount_W1]]+Merge7[[#This Row],[CommitCount_W1]]</f>
        <v>0</v>
      </c>
      <c r="J2163">
        <f>3*Merge7[[#This Row],[PRCountW2]]+Merge7[[#This Row],[IssueCountW2]]+Merge7[[#This Row],[CommitCountW2]]</f>
        <v>1</v>
      </c>
      <c r="K216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63">
        <f>SUM(Merge7[[#This Row],[PRCount_W1]:[CommitCount_W1]])</f>
        <v>0</v>
      </c>
      <c r="M2163">
        <f>SUM(Merge7[[#This Row],[PRCountW2]:[CommitCountW2]])</f>
        <v>1</v>
      </c>
    </row>
    <row r="2164" spans="1:13" x14ac:dyDescent="0.35">
      <c r="A2164" t="s">
        <v>3946</v>
      </c>
      <c r="F2164">
        <v>1</v>
      </c>
      <c r="H2164">
        <v>0</v>
      </c>
      <c r="I2164">
        <f>3*Merge7[[#This Row],[PRCount_W1]]+Merge7[[#This Row],[IssueCount_W1]]+Merge7[[#This Row],[CommitCount_W1]]</f>
        <v>0</v>
      </c>
      <c r="J2164">
        <f>3*Merge7[[#This Row],[PRCountW2]]+Merge7[[#This Row],[IssueCountW2]]+Merge7[[#This Row],[CommitCountW2]]</f>
        <v>1</v>
      </c>
      <c r="K216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64">
        <f>SUM(Merge7[[#This Row],[PRCount_W1]:[CommitCount_W1]])</f>
        <v>0</v>
      </c>
      <c r="M2164">
        <f>SUM(Merge7[[#This Row],[PRCountW2]:[CommitCountW2]])</f>
        <v>1</v>
      </c>
    </row>
    <row r="2165" spans="1:13" x14ac:dyDescent="0.35">
      <c r="A2165" t="s">
        <v>3947</v>
      </c>
      <c r="F2165">
        <v>1</v>
      </c>
      <c r="H2165">
        <v>0</v>
      </c>
      <c r="I2165">
        <f>3*Merge7[[#This Row],[PRCount_W1]]+Merge7[[#This Row],[IssueCount_W1]]+Merge7[[#This Row],[CommitCount_W1]]</f>
        <v>0</v>
      </c>
      <c r="J2165">
        <f>3*Merge7[[#This Row],[PRCountW2]]+Merge7[[#This Row],[IssueCountW2]]+Merge7[[#This Row],[CommitCountW2]]</f>
        <v>1</v>
      </c>
      <c r="K216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65">
        <f>SUM(Merge7[[#This Row],[PRCount_W1]:[CommitCount_W1]])</f>
        <v>0</v>
      </c>
      <c r="M2165">
        <f>SUM(Merge7[[#This Row],[PRCountW2]:[CommitCountW2]])</f>
        <v>1</v>
      </c>
    </row>
    <row r="2166" spans="1:13" x14ac:dyDescent="0.35">
      <c r="A2166" t="s">
        <v>3948</v>
      </c>
      <c r="F2166">
        <v>1</v>
      </c>
      <c r="H2166">
        <v>0</v>
      </c>
      <c r="I2166">
        <f>3*Merge7[[#This Row],[PRCount_W1]]+Merge7[[#This Row],[IssueCount_W1]]+Merge7[[#This Row],[CommitCount_W1]]</f>
        <v>0</v>
      </c>
      <c r="J2166">
        <f>3*Merge7[[#This Row],[PRCountW2]]+Merge7[[#This Row],[IssueCountW2]]+Merge7[[#This Row],[CommitCountW2]]</f>
        <v>1</v>
      </c>
      <c r="K216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66">
        <f>SUM(Merge7[[#This Row],[PRCount_W1]:[CommitCount_W1]])</f>
        <v>0</v>
      </c>
      <c r="M2166">
        <f>SUM(Merge7[[#This Row],[PRCountW2]:[CommitCountW2]])</f>
        <v>1</v>
      </c>
    </row>
    <row r="2167" spans="1:13" x14ac:dyDescent="0.35">
      <c r="A2167" t="s">
        <v>3949</v>
      </c>
      <c r="F2167">
        <v>1</v>
      </c>
      <c r="H2167">
        <v>0</v>
      </c>
      <c r="I2167">
        <f>3*Merge7[[#This Row],[PRCount_W1]]+Merge7[[#This Row],[IssueCount_W1]]+Merge7[[#This Row],[CommitCount_W1]]</f>
        <v>0</v>
      </c>
      <c r="J2167">
        <f>3*Merge7[[#This Row],[PRCountW2]]+Merge7[[#This Row],[IssueCountW2]]+Merge7[[#This Row],[CommitCountW2]]</f>
        <v>1</v>
      </c>
      <c r="K216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67">
        <f>SUM(Merge7[[#This Row],[PRCount_W1]:[CommitCount_W1]])</f>
        <v>0</v>
      </c>
      <c r="M2167">
        <f>SUM(Merge7[[#This Row],[PRCountW2]:[CommitCountW2]])</f>
        <v>1</v>
      </c>
    </row>
    <row r="2168" spans="1:13" x14ac:dyDescent="0.35">
      <c r="A2168" t="s">
        <v>3950</v>
      </c>
      <c r="F2168">
        <v>1</v>
      </c>
      <c r="H2168">
        <v>0</v>
      </c>
      <c r="I2168">
        <f>3*Merge7[[#This Row],[PRCount_W1]]+Merge7[[#This Row],[IssueCount_W1]]+Merge7[[#This Row],[CommitCount_W1]]</f>
        <v>0</v>
      </c>
      <c r="J2168">
        <f>3*Merge7[[#This Row],[PRCountW2]]+Merge7[[#This Row],[IssueCountW2]]+Merge7[[#This Row],[CommitCountW2]]</f>
        <v>1</v>
      </c>
      <c r="K216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68">
        <f>SUM(Merge7[[#This Row],[PRCount_W1]:[CommitCount_W1]])</f>
        <v>0</v>
      </c>
      <c r="M2168">
        <f>SUM(Merge7[[#This Row],[PRCountW2]:[CommitCountW2]])</f>
        <v>1</v>
      </c>
    </row>
    <row r="2169" spans="1:13" x14ac:dyDescent="0.35">
      <c r="A2169" t="s">
        <v>3951</v>
      </c>
      <c r="F2169">
        <v>1</v>
      </c>
      <c r="H2169">
        <v>0</v>
      </c>
      <c r="I2169">
        <f>3*Merge7[[#This Row],[PRCount_W1]]+Merge7[[#This Row],[IssueCount_W1]]+Merge7[[#This Row],[CommitCount_W1]]</f>
        <v>0</v>
      </c>
      <c r="J2169">
        <f>3*Merge7[[#This Row],[PRCountW2]]+Merge7[[#This Row],[IssueCountW2]]+Merge7[[#This Row],[CommitCountW2]]</f>
        <v>1</v>
      </c>
      <c r="K216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69">
        <f>SUM(Merge7[[#This Row],[PRCount_W1]:[CommitCount_W1]])</f>
        <v>0</v>
      </c>
      <c r="M2169">
        <f>SUM(Merge7[[#This Row],[PRCountW2]:[CommitCountW2]])</f>
        <v>1</v>
      </c>
    </row>
    <row r="2170" spans="1:13" x14ac:dyDescent="0.35">
      <c r="A2170" t="s">
        <v>3952</v>
      </c>
      <c r="F2170">
        <v>1</v>
      </c>
      <c r="H2170">
        <v>0</v>
      </c>
      <c r="I2170">
        <f>3*Merge7[[#This Row],[PRCount_W1]]+Merge7[[#This Row],[IssueCount_W1]]+Merge7[[#This Row],[CommitCount_W1]]</f>
        <v>0</v>
      </c>
      <c r="J2170">
        <f>3*Merge7[[#This Row],[PRCountW2]]+Merge7[[#This Row],[IssueCountW2]]+Merge7[[#This Row],[CommitCountW2]]</f>
        <v>1</v>
      </c>
      <c r="K217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70">
        <f>SUM(Merge7[[#This Row],[PRCount_W1]:[CommitCount_W1]])</f>
        <v>0</v>
      </c>
      <c r="M2170">
        <f>SUM(Merge7[[#This Row],[PRCountW2]:[CommitCountW2]])</f>
        <v>1</v>
      </c>
    </row>
    <row r="2171" spans="1:13" x14ac:dyDescent="0.35">
      <c r="A2171" t="s">
        <v>3953</v>
      </c>
      <c r="F2171">
        <v>1</v>
      </c>
      <c r="H2171">
        <v>0</v>
      </c>
      <c r="I2171">
        <f>3*Merge7[[#This Row],[PRCount_W1]]+Merge7[[#This Row],[IssueCount_W1]]+Merge7[[#This Row],[CommitCount_W1]]</f>
        <v>0</v>
      </c>
      <c r="J2171">
        <f>3*Merge7[[#This Row],[PRCountW2]]+Merge7[[#This Row],[IssueCountW2]]+Merge7[[#This Row],[CommitCountW2]]</f>
        <v>1</v>
      </c>
      <c r="K217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71">
        <f>SUM(Merge7[[#This Row],[PRCount_W1]:[CommitCount_W1]])</f>
        <v>0</v>
      </c>
      <c r="M2171">
        <f>SUM(Merge7[[#This Row],[PRCountW2]:[CommitCountW2]])</f>
        <v>1</v>
      </c>
    </row>
    <row r="2172" spans="1:13" x14ac:dyDescent="0.35">
      <c r="A2172" t="s">
        <v>3954</v>
      </c>
      <c r="F2172">
        <v>1</v>
      </c>
      <c r="H2172">
        <v>0</v>
      </c>
      <c r="I2172">
        <f>3*Merge7[[#This Row],[PRCount_W1]]+Merge7[[#This Row],[IssueCount_W1]]+Merge7[[#This Row],[CommitCount_W1]]</f>
        <v>0</v>
      </c>
      <c r="J2172">
        <f>3*Merge7[[#This Row],[PRCountW2]]+Merge7[[#This Row],[IssueCountW2]]+Merge7[[#This Row],[CommitCountW2]]</f>
        <v>1</v>
      </c>
      <c r="K217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72">
        <f>SUM(Merge7[[#This Row],[PRCount_W1]:[CommitCount_W1]])</f>
        <v>0</v>
      </c>
      <c r="M2172">
        <f>SUM(Merge7[[#This Row],[PRCountW2]:[CommitCountW2]])</f>
        <v>1</v>
      </c>
    </row>
    <row r="2173" spans="1:13" x14ac:dyDescent="0.35">
      <c r="A2173" t="s">
        <v>3955</v>
      </c>
      <c r="F2173">
        <v>1</v>
      </c>
      <c r="H2173">
        <v>0</v>
      </c>
      <c r="I2173">
        <f>3*Merge7[[#This Row],[PRCount_W1]]+Merge7[[#This Row],[IssueCount_W1]]+Merge7[[#This Row],[CommitCount_W1]]</f>
        <v>0</v>
      </c>
      <c r="J2173">
        <f>3*Merge7[[#This Row],[PRCountW2]]+Merge7[[#This Row],[IssueCountW2]]+Merge7[[#This Row],[CommitCountW2]]</f>
        <v>1</v>
      </c>
      <c r="K217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73">
        <f>SUM(Merge7[[#This Row],[PRCount_W1]:[CommitCount_W1]])</f>
        <v>0</v>
      </c>
      <c r="M2173">
        <f>SUM(Merge7[[#This Row],[PRCountW2]:[CommitCountW2]])</f>
        <v>1</v>
      </c>
    </row>
    <row r="2174" spans="1:13" x14ac:dyDescent="0.35">
      <c r="A2174" t="s">
        <v>3956</v>
      </c>
      <c r="F2174">
        <v>1</v>
      </c>
      <c r="H2174">
        <v>0</v>
      </c>
      <c r="I2174">
        <f>3*Merge7[[#This Row],[PRCount_W1]]+Merge7[[#This Row],[IssueCount_W1]]+Merge7[[#This Row],[CommitCount_W1]]</f>
        <v>0</v>
      </c>
      <c r="J2174">
        <f>3*Merge7[[#This Row],[PRCountW2]]+Merge7[[#This Row],[IssueCountW2]]+Merge7[[#This Row],[CommitCountW2]]</f>
        <v>1</v>
      </c>
      <c r="K217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74">
        <f>SUM(Merge7[[#This Row],[PRCount_W1]:[CommitCount_W1]])</f>
        <v>0</v>
      </c>
      <c r="M2174">
        <f>SUM(Merge7[[#This Row],[PRCountW2]:[CommitCountW2]])</f>
        <v>1</v>
      </c>
    </row>
    <row r="2175" spans="1:13" x14ac:dyDescent="0.35">
      <c r="A2175" t="s">
        <v>3957</v>
      </c>
      <c r="F2175">
        <v>1</v>
      </c>
      <c r="H2175">
        <v>0</v>
      </c>
      <c r="I2175">
        <f>3*Merge7[[#This Row],[PRCount_W1]]+Merge7[[#This Row],[IssueCount_W1]]+Merge7[[#This Row],[CommitCount_W1]]</f>
        <v>0</v>
      </c>
      <c r="J2175">
        <f>3*Merge7[[#This Row],[PRCountW2]]+Merge7[[#This Row],[IssueCountW2]]+Merge7[[#This Row],[CommitCountW2]]</f>
        <v>1</v>
      </c>
      <c r="K217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75">
        <f>SUM(Merge7[[#This Row],[PRCount_W1]:[CommitCount_W1]])</f>
        <v>0</v>
      </c>
      <c r="M2175">
        <f>SUM(Merge7[[#This Row],[PRCountW2]:[CommitCountW2]])</f>
        <v>1</v>
      </c>
    </row>
    <row r="2176" spans="1:13" x14ac:dyDescent="0.35">
      <c r="A2176" t="s">
        <v>3958</v>
      </c>
      <c r="F2176">
        <v>1</v>
      </c>
      <c r="H2176">
        <v>0</v>
      </c>
      <c r="I2176">
        <f>3*Merge7[[#This Row],[PRCount_W1]]+Merge7[[#This Row],[IssueCount_W1]]+Merge7[[#This Row],[CommitCount_W1]]</f>
        <v>0</v>
      </c>
      <c r="J2176">
        <f>3*Merge7[[#This Row],[PRCountW2]]+Merge7[[#This Row],[IssueCountW2]]+Merge7[[#This Row],[CommitCountW2]]</f>
        <v>1</v>
      </c>
      <c r="K217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76">
        <f>SUM(Merge7[[#This Row],[PRCount_W1]:[CommitCount_W1]])</f>
        <v>0</v>
      </c>
      <c r="M2176">
        <f>SUM(Merge7[[#This Row],[PRCountW2]:[CommitCountW2]])</f>
        <v>1</v>
      </c>
    </row>
    <row r="2177" spans="1:13" x14ac:dyDescent="0.35">
      <c r="A2177" t="s">
        <v>3959</v>
      </c>
      <c r="F2177">
        <v>1</v>
      </c>
      <c r="H2177">
        <v>0</v>
      </c>
      <c r="I2177">
        <f>3*Merge7[[#This Row],[PRCount_W1]]+Merge7[[#This Row],[IssueCount_W1]]+Merge7[[#This Row],[CommitCount_W1]]</f>
        <v>0</v>
      </c>
      <c r="J2177">
        <f>3*Merge7[[#This Row],[PRCountW2]]+Merge7[[#This Row],[IssueCountW2]]+Merge7[[#This Row],[CommitCountW2]]</f>
        <v>1</v>
      </c>
      <c r="K217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77">
        <f>SUM(Merge7[[#This Row],[PRCount_W1]:[CommitCount_W1]])</f>
        <v>0</v>
      </c>
      <c r="M2177">
        <f>SUM(Merge7[[#This Row],[PRCountW2]:[CommitCountW2]])</f>
        <v>1</v>
      </c>
    </row>
    <row r="2178" spans="1:13" x14ac:dyDescent="0.35">
      <c r="A2178" t="s">
        <v>3960</v>
      </c>
      <c r="F2178">
        <v>1</v>
      </c>
      <c r="H2178">
        <v>0</v>
      </c>
      <c r="I2178">
        <f>3*Merge7[[#This Row],[PRCount_W1]]+Merge7[[#This Row],[IssueCount_W1]]+Merge7[[#This Row],[CommitCount_W1]]</f>
        <v>0</v>
      </c>
      <c r="J2178">
        <f>3*Merge7[[#This Row],[PRCountW2]]+Merge7[[#This Row],[IssueCountW2]]+Merge7[[#This Row],[CommitCountW2]]</f>
        <v>1</v>
      </c>
      <c r="K217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78">
        <f>SUM(Merge7[[#This Row],[PRCount_W1]:[CommitCount_W1]])</f>
        <v>0</v>
      </c>
      <c r="M2178">
        <f>SUM(Merge7[[#This Row],[PRCountW2]:[CommitCountW2]])</f>
        <v>1</v>
      </c>
    </row>
    <row r="2179" spans="1:13" x14ac:dyDescent="0.35">
      <c r="A2179" t="s">
        <v>3961</v>
      </c>
      <c r="F2179">
        <v>1</v>
      </c>
      <c r="H2179">
        <v>0</v>
      </c>
      <c r="I2179">
        <f>3*Merge7[[#This Row],[PRCount_W1]]+Merge7[[#This Row],[IssueCount_W1]]+Merge7[[#This Row],[CommitCount_W1]]</f>
        <v>0</v>
      </c>
      <c r="J2179">
        <f>3*Merge7[[#This Row],[PRCountW2]]+Merge7[[#This Row],[IssueCountW2]]+Merge7[[#This Row],[CommitCountW2]]</f>
        <v>1</v>
      </c>
      <c r="K217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79">
        <f>SUM(Merge7[[#This Row],[PRCount_W1]:[CommitCount_W1]])</f>
        <v>0</v>
      </c>
      <c r="M2179">
        <f>SUM(Merge7[[#This Row],[PRCountW2]:[CommitCountW2]])</f>
        <v>1</v>
      </c>
    </row>
    <row r="2180" spans="1:13" x14ac:dyDescent="0.35">
      <c r="A2180" t="s">
        <v>3962</v>
      </c>
      <c r="F2180">
        <v>1</v>
      </c>
      <c r="H2180">
        <v>0</v>
      </c>
      <c r="I2180">
        <f>3*Merge7[[#This Row],[PRCount_W1]]+Merge7[[#This Row],[IssueCount_W1]]+Merge7[[#This Row],[CommitCount_W1]]</f>
        <v>0</v>
      </c>
      <c r="J2180">
        <f>3*Merge7[[#This Row],[PRCountW2]]+Merge7[[#This Row],[IssueCountW2]]+Merge7[[#This Row],[CommitCountW2]]</f>
        <v>1</v>
      </c>
      <c r="K218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80">
        <f>SUM(Merge7[[#This Row],[PRCount_W1]:[CommitCount_W1]])</f>
        <v>0</v>
      </c>
      <c r="M2180">
        <f>SUM(Merge7[[#This Row],[PRCountW2]:[CommitCountW2]])</f>
        <v>1</v>
      </c>
    </row>
    <row r="2181" spans="1:13" x14ac:dyDescent="0.35">
      <c r="A2181" t="s">
        <v>3963</v>
      </c>
      <c r="F2181">
        <v>1</v>
      </c>
      <c r="H2181">
        <v>0</v>
      </c>
      <c r="I2181">
        <f>3*Merge7[[#This Row],[PRCount_W1]]+Merge7[[#This Row],[IssueCount_W1]]+Merge7[[#This Row],[CommitCount_W1]]</f>
        <v>0</v>
      </c>
      <c r="J2181">
        <f>3*Merge7[[#This Row],[PRCountW2]]+Merge7[[#This Row],[IssueCountW2]]+Merge7[[#This Row],[CommitCountW2]]</f>
        <v>1</v>
      </c>
      <c r="K218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81">
        <f>SUM(Merge7[[#This Row],[PRCount_W1]:[CommitCount_W1]])</f>
        <v>0</v>
      </c>
      <c r="M2181">
        <f>SUM(Merge7[[#This Row],[PRCountW2]:[CommitCountW2]])</f>
        <v>1</v>
      </c>
    </row>
    <row r="2182" spans="1:13" x14ac:dyDescent="0.35">
      <c r="A2182" t="s">
        <v>3964</v>
      </c>
      <c r="F2182">
        <v>1</v>
      </c>
      <c r="H2182">
        <v>0</v>
      </c>
      <c r="I2182">
        <f>3*Merge7[[#This Row],[PRCount_W1]]+Merge7[[#This Row],[IssueCount_W1]]+Merge7[[#This Row],[CommitCount_W1]]</f>
        <v>0</v>
      </c>
      <c r="J2182">
        <f>3*Merge7[[#This Row],[PRCountW2]]+Merge7[[#This Row],[IssueCountW2]]+Merge7[[#This Row],[CommitCountW2]]</f>
        <v>1</v>
      </c>
      <c r="K218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82">
        <f>SUM(Merge7[[#This Row],[PRCount_W1]:[CommitCount_W1]])</f>
        <v>0</v>
      </c>
      <c r="M2182">
        <f>SUM(Merge7[[#This Row],[PRCountW2]:[CommitCountW2]])</f>
        <v>1</v>
      </c>
    </row>
    <row r="2183" spans="1:13" x14ac:dyDescent="0.35">
      <c r="A2183" t="s">
        <v>3965</v>
      </c>
      <c r="F2183">
        <v>1</v>
      </c>
      <c r="H2183">
        <v>0</v>
      </c>
      <c r="I2183">
        <f>3*Merge7[[#This Row],[PRCount_W1]]+Merge7[[#This Row],[IssueCount_W1]]+Merge7[[#This Row],[CommitCount_W1]]</f>
        <v>0</v>
      </c>
      <c r="J2183">
        <f>3*Merge7[[#This Row],[PRCountW2]]+Merge7[[#This Row],[IssueCountW2]]+Merge7[[#This Row],[CommitCountW2]]</f>
        <v>1</v>
      </c>
      <c r="K218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83">
        <f>SUM(Merge7[[#This Row],[PRCount_W1]:[CommitCount_W1]])</f>
        <v>0</v>
      </c>
      <c r="M2183">
        <f>SUM(Merge7[[#This Row],[PRCountW2]:[CommitCountW2]])</f>
        <v>1</v>
      </c>
    </row>
    <row r="2184" spans="1:13" x14ac:dyDescent="0.35">
      <c r="A2184" t="s">
        <v>3966</v>
      </c>
      <c r="F2184">
        <v>1</v>
      </c>
      <c r="H2184">
        <v>0</v>
      </c>
      <c r="I2184">
        <f>3*Merge7[[#This Row],[PRCount_W1]]+Merge7[[#This Row],[IssueCount_W1]]+Merge7[[#This Row],[CommitCount_W1]]</f>
        <v>0</v>
      </c>
      <c r="J2184">
        <f>3*Merge7[[#This Row],[PRCountW2]]+Merge7[[#This Row],[IssueCountW2]]+Merge7[[#This Row],[CommitCountW2]]</f>
        <v>1</v>
      </c>
      <c r="K218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84">
        <f>SUM(Merge7[[#This Row],[PRCount_W1]:[CommitCount_W1]])</f>
        <v>0</v>
      </c>
      <c r="M2184">
        <f>SUM(Merge7[[#This Row],[PRCountW2]:[CommitCountW2]])</f>
        <v>1</v>
      </c>
    </row>
    <row r="2185" spans="1:13" x14ac:dyDescent="0.35">
      <c r="A2185" t="s">
        <v>3967</v>
      </c>
      <c r="F2185">
        <v>1</v>
      </c>
      <c r="H2185">
        <v>2</v>
      </c>
      <c r="I2185">
        <f>3*Merge7[[#This Row],[PRCount_W1]]+Merge7[[#This Row],[IssueCount_W1]]+Merge7[[#This Row],[CommitCount_W1]]</f>
        <v>0</v>
      </c>
      <c r="J2185">
        <f>3*Merge7[[#This Row],[PRCountW2]]+Merge7[[#This Row],[IssueCountW2]]+Merge7[[#This Row],[CommitCountW2]]</f>
        <v>1</v>
      </c>
      <c r="K218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Unknown</v>
      </c>
      <c r="L2185">
        <f>SUM(Merge7[[#This Row],[PRCount_W1]:[CommitCount_W1]])</f>
        <v>0</v>
      </c>
      <c r="M2185">
        <f>SUM(Merge7[[#This Row],[PRCountW2]:[CommitCountW2]])</f>
        <v>1</v>
      </c>
    </row>
    <row r="2186" spans="1:13" x14ac:dyDescent="0.35">
      <c r="A2186" t="s">
        <v>3968</v>
      </c>
      <c r="F2186">
        <v>1</v>
      </c>
      <c r="H2186">
        <v>0</v>
      </c>
      <c r="I2186">
        <f>3*Merge7[[#This Row],[PRCount_W1]]+Merge7[[#This Row],[IssueCount_W1]]+Merge7[[#This Row],[CommitCount_W1]]</f>
        <v>0</v>
      </c>
      <c r="J2186">
        <f>3*Merge7[[#This Row],[PRCountW2]]+Merge7[[#This Row],[IssueCountW2]]+Merge7[[#This Row],[CommitCountW2]]</f>
        <v>1</v>
      </c>
      <c r="K218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86">
        <f>SUM(Merge7[[#This Row],[PRCount_W1]:[CommitCount_W1]])</f>
        <v>0</v>
      </c>
      <c r="M2186">
        <f>SUM(Merge7[[#This Row],[PRCountW2]:[CommitCountW2]])</f>
        <v>1</v>
      </c>
    </row>
    <row r="2187" spans="1:13" x14ac:dyDescent="0.35">
      <c r="A2187" t="s">
        <v>3969</v>
      </c>
      <c r="F2187">
        <v>1</v>
      </c>
      <c r="H2187">
        <v>0</v>
      </c>
      <c r="I2187">
        <f>3*Merge7[[#This Row],[PRCount_W1]]+Merge7[[#This Row],[IssueCount_W1]]+Merge7[[#This Row],[CommitCount_W1]]</f>
        <v>0</v>
      </c>
      <c r="J2187">
        <f>3*Merge7[[#This Row],[PRCountW2]]+Merge7[[#This Row],[IssueCountW2]]+Merge7[[#This Row],[CommitCountW2]]</f>
        <v>1</v>
      </c>
      <c r="K218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87">
        <f>SUM(Merge7[[#This Row],[PRCount_W1]:[CommitCount_W1]])</f>
        <v>0</v>
      </c>
      <c r="M2187">
        <f>SUM(Merge7[[#This Row],[PRCountW2]:[CommitCountW2]])</f>
        <v>1</v>
      </c>
    </row>
    <row r="2188" spans="1:13" x14ac:dyDescent="0.35">
      <c r="A2188" t="s">
        <v>3970</v>
      </c>
      <c r="F2188">
        <v>1</v>
      </c>
      <c r="H2188">
        <v>0</v>
      </c>
      <c r="I2188">
        <f>3*Merge7[[#This Row],[PRCount_W1]]+Merge7[[#This Row],[IssueCount_W1]]+Merge7[[#This Row],[CommitCount_W1]]</f>
        <v>0</v>
      </c>
      <c r="J2188">
        <f>3*Merge7[[#This Row],[PRCountW2]]+Merge7[[#This Row],[IssueCountW2]]+Merge7[[#This Row],[CommitCountW2]]</f>
        <v>1</v>
      </c>
      <c r="K218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88">
        <f>SUM(Merge7[[#This Row],[PRCount_W1]:[CommitCount_W1]])</f>
        <v>0</v>
      </c>
      <c r="M2188">
        <f>SUM(Merge7[[#This Row],[PRCountW2]:[CommitCountW2]])</f>
        <v>1</v>
      </c>
    </row>
    <row r="2189" spans="1:13" x14ac:dyDescent="0.35">
      <c r="A2189" t="s">
        <v>3971</v>
      </c>
      <c r="F2189">
        <v>1</v>
      </c>
      <c r="H2189">
        <v>0</v>
      </c>
      <c r="I2189">
        <f>3*Merge7[[#This Row],[PRCount_W1]]+Merge7[[#This Row],[IssueCount_W1]]+Merge7[[#This Row],[CommitCount_W1]]</f>
        <v>0</v>
      </c>
      <c r="J2189">
        <f>3*Merge7[[#This Row],[PRCountW2]]+Merge7[[#This Row],[IssueCountW2]]+Merge7[[#This Row],[CommitCountW2]]</f>
        <v>1</v>
      </c>
      <c r="K218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89">
        <f>SUM(Merge7[[#This Row],[PRCount_W1]:[CommitCount_W1]])</f>
        <v>0</v>
      </c>
      <c r="M2189">
        <f>SUM(Merge7[[#This Row],[PRCountW2]:[CommitCountW2]])</f>
        <v>1</v>
      </c>
    </row>
    <row r="2190" spans="1:13" x14ac:dyDescent="0.35">
      <c r="A2190" t="s">
        <v>3972</v>
      </c>
      <c r="F2190">
        <v>1</v>
      </c>
      <c r="H2190">
        <v>0</v>
      </c>
      <c r="I2190">
        <f>3*Merge7[[#This Row],[PRCount_W1]]+Merge7[[#This Row],[IssueCount_W1]]+Merge7[[#This Row],[CommitCount_W1]]</f>
        <v>0</v>
      </c>
      <c r="J2190">
        <f>3*Merge7[[#This Row],[PRCountW2]]+Merge7[[#This Row],[IssueCountW2]]+Merge7[[#This Row],[CommitCountW2]]</f>
        <v>1</v>
      </c>
      <c r="K219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90">
        <f>SUM(Merge7[[#This Row],[PRCount_W1]:[CommitCount_W1]])</f>
        <v>0</v>
      </c>
      <c r="M2190">
        <f>SUM(Merge7[[#This Row],[PRCountW2]:[CommitCountW2]])</f>
        <v>1</v>
      </c>
    </row>
    <row r="2191" spans="1:13" x14ac:dyDescent="0.35">
      <c r="A2191" t="s">
        <v>3973</v>
      </c>
      <c r="F2191">
        <v>1</v>
      </c>
      <c r="H2191">
        <v>0</v>
      </c>
      <c r="I2191">
        <f>3*Merge7[[#This Row],[PRCount_W1]]+Merge7[[#This Row],[IssueCount_W1]]+Merge7[[#This Row],[CommitCount_W1]]</f>
        <v>0</v>
      </c>
      <c r="J2191">
        <f>3*Merge7[[#This Row],[PRCountW2]]+Merge7[[#This Row],[IssueCountW2]]+Merge7[[#This Row],[CommitCountW2]]</f>
        <v>1</v>
      </c>
      <c r="K219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91">
        <f>SUM(Merge7[[#This Row],[PRCount_W1]:[CommitCount_W1]])</f>
        <v>0</v>
      </c>
      <c r="M2191">
        <f>SUM(Merge7[[#This Row],[PRCountW2]:[CommitCountW2]])</f>
        <v>1</v>
      </c>
    </row>
    <row r="2192" spans="1:13" x14ac:dyDescent="0.35">
      <c r="A2192" t="s">
        <v>3974</v>
      </c>
      <c r="F2192">
        <v>1</v>
      </c>
      <c r="H2192">
        <v>0</v>
      </c>
      <c r="I2192">
        <f>3*Merge7[[#This Row],[PRCount_W1]]+Merge7[[#This Row],[IssueCount_W1]]+Merge7[[#This Row],[CommitCount_W1]]</f>
        <v>0</v>
      </c>
      <c r="J2192">
        <f>3*Merge7[[#This Row],[PRCountW2]]+Merge7[[#This Row],[IssueCountW2]]+Merge7[[#This Row],[CommitCountW2]]</f>
        <v>1</v>
      </c>
      <c r="K219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92">
        <f>SUM(Merge7[[#This Row],[PRCount_W1]:[CommitCount_W1]])</f>
        <v>0</v>
      </c>
      <c r="M2192">
        <f>SUM(Merge7[[#This Row],[PRCountW2]:[CommitCountW2]])</f>
        <v>1</v>
      </c>
    </row>
    <row r="2193" spans="1:13" x14ac:dyDescent="0.35">
      <c r="A2193" t="s">
        <v>3975</v>
      </c>
      <c r="F2193">
        <v>1</v>
      </c>
      <c r="H2193">
        <v>0</v>
      </c>
      <c r="I2193">
        <f>3*Merge7[[#This Row],[PRCount_W1]]+Merge7[[#This Row],[IssueCount_W1]]+Merge7[[#This Row],[CommitCount_W1]]</f>
        <v>0</v>
      </c>
      <c r="J2193">
        <f>3*Merge7[[#This Row],[PRCountW2]]+Merge7[[#This Row],[IssueCountW2]]+Merge7[[#This Row],[CommitCountW2]]</f>
        <v>1</v>
      </c>
      <c r="K219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93">
        <f>SUM(Merge7[[#This Row],[PRCount_W1]:[CommitCount_W1]])</f>
        <v>0</v>
      </c>
      <c r="M2193">
        <f>SUM(Merge7[[#This Row],[PRCountW2]:[CommitCountW2]])</f>
        <v>1</v>
      </c>
    </row>
    <row r="2194" spans="1:13" x14ac:dyDescent="0.35">
      <c r="A2194" t="s">
        <v>3976</v>
      </c>
      <c r="F2194">
        <v>1</v>
      </c>
      <c r="H2194">
        <v>0</v>
      </c>
      <c r="I2194">
        <f>3*Merge7[[#This Row],[PRCount_W1]]+Merge7[[#This Row],[IssueCount_W1]]+Merge7[[#This Row],[CommitCount_W1]]</f>
        <v>0</v>
      </c>
      <c r="J2194">
        <f>3*Merge7[[#This Row],[PRCountW2]]+Merge7[[#This Row],[IssueCountW2]]+Merge7[[#This Row],[CommitCountW2]]</f>
        <v>1</v>
      </c>
      <c r="K219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94">
        <f>SUM(Merge7[[#This Row],[PRCount_W1]:[CommitCount_W1]])</f>
        <v>0</v>
      </c>
      <c r="M2194">
        <f>SUM(Merge7[[#This Row],[PRCountW2]:[CommitCountW2]])</f>
        <v>1</v>
      </c>
    </row>
    <row r="2195" spans="1:13" x14ac:dyDescent="0.35">
      <c r="A2195" t="s">
        <v>3977</v>
      </c>
      <c r="F2195">
        <v>1</v>
      </c>
      <c r="H2195">
        <v>0</v>
      </c>
      <c r="I2195">
        <f>3*Merge7[[#This Row],[PRCount_W1]]+Merge7[[#This Row],[IssueCount_W1]]+Merge7[[#This Row],[CommitCount_W1]]</f>
        <v>0</v>
      </c>
      <c r="J2195">
        <f>3*Merge7[[#This Row],[PRCountW2]]+Merge7[[#This Row],[IssueCountW2]]+Merge7[[#This Row],[CommitCountW2]]</f>
        <v>1</v>
      </c>
      <c r="K219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95">
        <f>SUM(Merge7[[#This Row],[PRCount_W1]:[CommitCount_W1]])</f>
        <v>0</v>
      </c>
      <c r="M2195">
        <f>SUM(Merge7[[#This Row],[PRCountW2]:[CommitCountW2]])</f>
        <v>1</v>
      </c>
    </row>
    <row r="2196" spans="1:13" x14ac:dyDescent="0.35">
      <c r="A2196" t="s">
        <v>3978</v>
      </c>
      <c r="F2196">
        <v>1</v>
      </c>
      <c r="H2196">
        <v>0</v>
      </c>
      <c r="I2196">
        <f>3*Merge7[[#This Row],[PRCount_W1]]+Merge7[[#This Row],[IssueCount_W1]]+Merge7[[#This Row],[CommitCount_W1]]</f>
        <v>0</v>
      </c>
      <c r="J2196">
        <f>3*Merge7[[#This Row],[PRCountW2]]+Merge7[[#This Row],[IssueCountW2]]+Merge7[[#This Row],[CommitCountW2]]</f>
        <v>1</v>
      </c>
      <c r="K219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96">
        <f>SUM(Merge7[[#This Row],[PRCount_W1]:[CommitCount_W1]])</f>
        <v>0</v>
      </c>
      <c r="M2196">
        <f>SUM(Merge7[[#This Row],[PRCountW2]:[CommitCountW2]])</f>
        <v>1</v>
      </c>
    </row>
    <row r="2197" spans="1:13" x14ac:dyDescent="0.35">
      <c r="A2197" t="s">
        <v>3979</v>
      </c>
      <c r="F2197">
        <v>1</v>
      </c>
      <c r="H2197">
        <v>0</v>
      </c>
      <c r="I2197">
        <f>3*Merge7[[#This Row],[PRCount_W1]]+Merge7[[#This Row],[IssueCount_W1]]+Merge7[[#This Row],[CommitCount_W1]]</f>
        <v>0</v>
      </c>
      <c r="J2197">
        <f>3*Merge7[[#This Row],[PRCountW2]]+Merge7[[#This Row],[IssueCountW2]]+Merge7[[#This Row],[CommitCountW2]]</f>
        <v>1</v>
      </c>
      <c r="K219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97">
        <f>SUM(Merge7[[#This Row],[PRCount_W1]:[CommitCount_W1]])</f>
        <v>0</v>
      </c>
      <c r="M2197">
        <f>SUM(Merge7[[#This Row],[PRCountW2]:[CommitCountW2]])</f>
        <v>1</v>
      </c>
    </row>
    <row r="2198" spans="1:13" x14ac:dyDescent="0.35">
      <c r="A2198" t="s">
        <v>3980</v>
      </c>
      <c r="F2198">
        <v>1</v>
      </c>
      <c r="H2198">
        <v>0</v>
      </c>
      <c r="I2198">
        <f>3*Merge7[[#This Row],[PRCount_W1]]+Merge7[[#This Row],[IssueCount_W1]]+Merge7[[#This Row],[CommitCount_W1]]</f>
        <v>0</v>
      </c>
      <c r="J2198">
        <f>3*Merge7[[#This Row],[PRCountW2]]+Merge7[[#This Row],[IssueCountW2]]+Merge7[[#This Row],[CommitCountW2]]</f>
        <v>1</v>
      </c>
      <c r="K219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98">
        <f>SUM(Merge7[[#This Row],[PRCount_W1]:[CommitCount_W1]])</f>
        <v>0</v>
      </c>
      <c r="M2198">
        <f>SUM(Merge7[[#This Row],[PRCountW2]:[CommitCountW2]])</f>
        <v>1</v>
      </c>
    </row>
    <row r="2199" spans="1:13" x14ac:dyDescent="0.35">
      <c r="A2199" t="s">
        <v>3981</v>
      </c>
      <c r="F2199">
        <v>1</v>
      </c>
      <c r="H2199">
        <v>0</v>
      </c>
      <c r="I2199">
        <f>3*Merge7[[#This Row],[PRCount_W1]]+Merge7[[#This Row],[IssueCount_W1]]+Merge7[[#This Row],[CommitCount_W1]]</f>
        <v>0</v>
      </c>
      <c r="J2199">
        <f>3*Merge7[[#This Row],[PRCountW2]]+Merge7[[#This Row],[IssueCountW2]]+Merge7[[#This Row],[CommitCountW2]]</f>
        <v>1</v>
      </c>
      <c r="K219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199">
        <f>SUM(Merge7[[#This Row],[PRCount_W1]:[CommitCount_W1]])</f>
        <v>0</v>
      </c>
      <c r="M2199">
        <f>SUM(Merge7[[#This Row],[PRCountW2]:[CommitCountW2]])</f>
        <v>1</v>
      </c>
    </row>
    <row r="2200" spans="1:13" x14ac:dyDescent="0.35">
      <c r="A2200" t="s">
        <v>3982</v>
      </c>
      <c r="F2200">
        <v>1</v>
      </c>
      <c r="H2200">
        <v>0</v>
      </c>
      <c r="I2200">
        <f>3*Merge7[[#This Row],[PRCount_W1]]+Merge7[[#This Row],[IssueCount_W1]]+Merge7[[#This Row],[CommitCount_W1]]</f>
        <v>0</v>
      </c>
      <c r="J2200">
        <f>3*Merge7[[#This Row],[PRCountW2]]+Merge7[[#This Row],[IssueCountW2]]+Merge7[[#This Row],[CommitCountW2]]</f>
        <v>1</v>
      </c>
      <c r="K220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00">
        <f>SUM(Merge7[[#This Row],[PRCount_W1]:[CommitCount_W1]])</f>
        <v>0</v>
      </c>
      <c r="M2200">
        <f>SUM(Merge7[[#This Row],[PRCountW2]:[CommitCountW2]])</f>
        <v>1</v>
      </c>
    </row>
    <row r="2201" spans="1:13" x14ac:dyDescent="0.35">
      <c r="A2201" t="s">
        <v>3983</v>
      </c>
      <c r="F2201">
        <v>1</v>
      </c>
      <c r="H2201">
        <v>0</v>
      </c>
      <c r="I2201">
        <f>3*Merge7[[#This Row],[PRCount_W1]]+Merge7[[#This Row],[IssueCount_W1]]+Merge7[[#This Row],[CommitCount_W1]]</f>
        <v>0</v>
      </c>
      <c r="J2201">
        <f>3*Merge7[[#This Row],[PRCountW2]]+Merge7[[#This Row],[IssueCountW2]]+Merge7[[#This Row],[CommitCountW2]]</f>
        <v>1</v>
      </c>
      <c r="K220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01">
        <f>SUM(Merge7[[#This Row],[PRCount_W1]:[CommitCount_W1]])</f>
        <v>0</v>
      </c>
      <c r="M2201">
        <f>SUM(Merge7[[#This Row],[PRCountW2]:[CommitCountW2]])</f>
        <v>1</v>
      </c>
    </row>
    <row r="2202" spans="1:13" x14ac:dyDescent="0.35">
      <c r="A2202" t="s">
        <v>3984</v>
      </c>
      <c r="F2202">
        <v>1</v>
      </c>
      <c r="H2202">
        <v>0</v>
      </c>
      <c r="I2202">
        <f>3*Merge7[[#This Row],[PRCount_W1]]+Merge7[[#This Row],[IssueCount_W1]]+Merge7[[#This Row],[CommitCount_W1]]</f>
        <v>0</v>
      </c>
      <c r="J2202">
        <f>3*Merge7[[#This Row],[PRCountW2]]+Merge7[[#This Row],[IssueCountW2]]+Merge7[[#This Row],[CommitCountW2]]</f>
        <v>1</v>
      </c>
      <c r="K220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02">
        <f>SUM(Merge7[[#This Row],[PRCount_W1]:[CommitCount_W1]])</f>
        <v>0</v>
      </c>
      <c r="M2202">
        <f>SUM(Merge7[[#This Row],[PRCountW2]:[CommitCountW2]])</f>
        <v>1</v>
      </c>
    </row>
    <row r="2203" spans="1:13" x14ac:dyDescent="0.35">
      <c r="A2203" t="s">
        <v>3985</v>
      </c>
      <c r="F2203">
        <v>1</v>
      </c>
      <c r="H2203">
        <v>0</v>
      </c>
      <c r="I2203">
        <f>3*Merge7[[#This Row],[PRCount_W1]]+Merge7[[#This Row],[IssueCount_W1]]+Merge7[[#This Row],[CommitCount_W1]]</f>
        <v>0</v>
      </c>
      <c r="J2203">
        <f>3*Merge7[[#This Row],[PRCountW2]]+Merge7[[#This Row],[IssueCountW2]]+Merge7[[#This Row],[CommitCountW2]]</f>
        <v>1</v>
      </c>
      <c r="K220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03">
        <f>SUM(Merge7[[#This Row],[PRCount_W1]:[CommitCount_W1]])</f>
        <v>0</v>
      </c>
      <c r="M2203">
        <f>SUM(Merge7[[#This Row],[PRCountW2]:[CommitCountW2]])</f>
        <v>1</v>
      </c>
    </row>
    <row r="2204" spans="1:13" x14ac:dyDescent="0.35">
      <c r="A2204" t="s">
        <v>3986</v>
      </c>
      <c r="F2204">
        <v>1</v>
      </c>
      <c r="H2204">
        <v>0</v>
      </c>
      <c r="I2204">
        <f>3*Merge7[[#This Row],[PRCount_W1]]+Merge7[[#This Row],[IssueCount_W1]]+Merge7[[#This Row],[CommitCount_W1]]</f>
        <v>0</v>
      </c>
      <c r="J2204">
        <f>3*Merge7[[#This Row],[PRCountW2]]+Merge7[[#This Row],[IssueCountW2]]+Merge7[[#This Row],[CommitCountW2]]</f>
        <v>1</v>
      </c>
      <c r="K220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04">
        <f>SUM(Merge7[[#This Row],[PRCount_W1]:[CommitCount_W1]])</f>
        <v>0</v>
      </c>
      <c r="M2204">
        <f>SUM(Merge7[[#This Row],[PRCountW2]:[CommitCountW2]])</f>
        <v>1</v>
      </c>
    </row>
    <row r="2205" spans="1:13" x14ac:dyDescent="0.35">
      <c r="A2205" t="s">
        <v>3987</v>
      </c>
      <c r="F2205">
        <v>1</v>
      </c>
      <c r="H2205">
        <v>0</v>
      </c>
      <c r="I2205">
        <f>3*Merge7[[#This Row],[PRCount_W1]]+Merge7[[#This Row],[IssueCount_W1]]+Merge7[[#This Row],[CommitCount_W1]]</f>
        <v>0</v>
      </c>
      <c r="J2205">
        <f>3*Merge7[[#This Row],[PRCountW2]]+Merge7[[#This Row],[IssueCountW2]]+Merge7[[#This Row],[CommitCountW2]]</f>
        <v>1</v>
      </c>
      <c r="K220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05">
        <f>SUM(Merge7[[#This Row],[PRCount_W1]:[CommitCount_W1]])</f>
        <v>0</v>
      </c>
      <c r="M2205">
        <f>SUM(Merge7[[#This Row],[PRCountW2]:[CommitCountW2]])</f>
        <v>1</v>
      </c>
    </row>
    <row r="2206" spans="1:13" x14ac:dyDescent="0.35">
      <c r="A2206" t="s">
        <v>3988</v>
      </c>
      <c r="F2206">
        <v>1</v>
      </c>
      <c r="H2206">
        <v>0</v>
      </c>
      <c r="I2206">
        <f>3*Merge7[[#This Row],[PRCount_W1]]+Merge7[[#This Row],[IssueCount_W1]]+Merge7[[#This Row],[CommitCount_W1]]</f>
        <v>0</v>
      </c>
      <c r="J2206">
        <f>3*Merge7[[#This Row],[PRCountW2]]+Merge7[[#This Row],[IssueCountW2]]+Merge7[[#This Row],[CommitCountW2]]</f>
        <v>1</v>
      </c>
      <c r="K220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06">
        <f>SUM(Merge7[[#This Row],[PRCount_W1]:[CommitCount_W1]])</f>
        <v>0</v>
      </c>
      <c r="M2206">
        <f>SUM(Merge7[[#This Row],[PRCountW2]:[CommitCountW2]])</f>
        <v>1</v>
      </c>
    </row>
    <row r="2207" spans="1:13" x14ac:dyDescent="0.35">
      <c r="A2207" t="s">
        <v>3989</v>
      </c>
      <c r="F2207">
        <v>1</v>
      </c>
      <c r="H2207">
        <v>0</v>
      </c>
      <c r="I2207">
        <f>3*Merge7[[#This Row],[PRCount_W1]]+Merge7[[#This Row],[IssueCount_W1]]+Merge7[[#This Row],[CommitCount_W1]]</f>
        <v>0</v>
      </c>
      <c r="J2207">
        <f>3*Merge7[[#This Row],[PRCountW2]]+Merge7[[#This Row],[IssueCountW2]]+Merge7[[#This Row],[CommitCountW2]]</f>
        <v>1</v>
      </c>
      <c r="K220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07">
        <f>SUM(Merge7[[#This Row],[PRCount_W1]:[CommitCount_W1]])</f>
        <v>0</v>
      </c>
      <c r="M2207">
        <f>SUM(Merge7[[#This Row],[PRCountW2]:[CommitCountW2]])</f>
        <v>1</v>
      </c>
    </row>
    <row r="2208" spans="1:13" x14ac:dyDescent="0.35">
      <c r="A2208" t="s">
        <v>3990</v>
      </c>
      <c r="F2208">
        <v>1</v>
      </c>
      <c r="H2208">
        <v>0</v>
      </c>
      <c r="I2208">
        <f>3*Merge7[[#This Row],[PRCount_W1]]+Merge7[[#This Row],[IssueCount_W1]]+Merge7[[#This Row],[CommitCount_W1]]</f>
        <v>0</v>
      </c>
      <c r="J2208">
        <f>3*Merge7[[#This Row],[PRCountW2]]+Merge7[[#This Row],[IssueCountW2]]+Merge7[[#This Row],[CommitCountW2]]</f>
        <v>1</v>
      </c>
      <c r="K220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08">
        <f>SUM(Merge7[[#This Row],[PRCount_W1]:[CommitCount_W1]])</f>
        <v>0</v>
      </c>
      <c r="M2208">
        <f>SUM(Merge7[[#This Row],[PRCountW2]:[CommitCountW2]])</f>
        <v>1</v>
      </c>
    </row>
    <row r="2209" spans="1:13" x14ac:dyDescent="0.35">
      <c r="A2209" t="s">
        <v>3991</v>
      </c>
      <c r="F2209">
        <v>1</v>
      </c>
      <c r="H2209">
        <v>0</v>
      </c>
      <c r="I2209">
        <f>3*Merge7[[#This Row],[PRCount_W1]]+Merge7[[#This Row],[IssueCount_W1]]+Merge7[[#This Row],[CommitCount_W1]]</f>
        <v>0</v>
      </c>
      <c r="J2209">
        <f>3*Merge7[[#This Row],[PRCountW2]]+Merge7[[#This Row],[IssueCountW2]]+Merge7[[#This Row],[CommitCountW2]]</f>
        <v>1</v>
      </c>
      <c r="K220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09">
        <f>SUM(Merge7[[#This Row],[PRCount_W1]:[CommitCount_W1]])</f>
        <v>0</v>
      </c>
      <c r="M2209">
        <f>SUM(Merge7[[#This Row],[PRCountW2]:[CommitCountW2]])</f>
        <v>1</v>
      </c>
    </row>
    <row r="2210" spans="1:13" x14ac:dyDescent="0.35">
      <c r="A2210" t="s">
        <v>3992</v>
      </c>
      <c r="F2210">
        <v>1</v>
      </c>
      <c r="H2210">
        <v>0</v>
      </c>
      <c r="I2210">
        <f>3*Merge7[[#This Row],[PRCount_W1]]+Merge7[[#This Row],[IssueCount_W1]]+Merge7[[#This Row],[CommitCount_W1]]</f>
        <v>0</v>
      </c>
      <c r="J2210">
        <f>3*Merge7[[#This Row],[PRCountW2]]+Merge7[[#This Row],[IssueCountW2]]+Merge7[[#This Row],[CommitCountW2]]</f>
        <v>1</v>
      </c>
      <c r="K221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10">
        <f>SUM(Merge7[[#This Row],[PRCount_W1]:[CommitCount_W1]])</f>
        <v>0</v>
      </c>
      <c r="M2210">
        <f>SUM(Merge7[[#This Row],[PRCountW2]:[CommitCountW2]])</f>
        <v>1</v>
      </c>
    </row>
    <row r="2211" spans="1:13" x14ac:dyDescent="0.35">
      <c r="A2211" t="s">
        <v>3993</v>
      </c>
      <c r="F2211">
        <v>1</v>
      </c>
      <c r="H2211">
        <v>0</v>
      </c>
      <c r="I2211">
        <f>3*Merge7[[#This Row],[PRCount_W1]]+Merge7[[#This Row],[IssueCount_W1]]+Merge7[[#This Row],[CommitCount_W1]]</f>
        <v>0</v>
      </c>
      <c r="J2211">
        <f>3*Merge7[[#This Row],[PRCountW2]]+Merge7[[#This Row],[IssueCountW2]]+Merge7[[#This Row],[CommitCountW2]]</f>
        <v>1</v>
      </c>
      <c r="K221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11">
        <f>SUM(Merge7[[#This Row],[PRCount_W1]:[CommitCount_W1]])</f>
        <v>0</v>
      </c>
      <c r="M2211">
        <f>SUM(Merge7[[#This Row],[PRCountW2]:[CommitCountW2]])</f>
        <v>1</v>
      </c>
    </row>
    <row r="2212" spans="1:13" x14ac:dyDescent="0.35">
      <c r="A2212" t="s">
        <v>3994</v>
      </c>
      <c r="F2212">
        <v>1</v>
      </c>
      <c r="H2212">
        <v>0</v>
      </c>
      <c r="I2212">
        <f>3*Merge7[[#This Row],[PRCount_W1]]+Merge7[[#This Row],[IssueCount_W1]]+Merge7[[#This Row],[CommitCount_W1]]</f>
        <v>0</v>
      </c>
      <c r="J2212">
        <f>3*Merge7[[#This Row],[PRCountW2]]+Merge7[[#This Row],[IssueCountW2]]+Merge7[[#This Row],[CommitCountW2]]</f>
        <v>1</v>
      </c>
      <c r="K221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12">
        <f>SUM(Merge7[[#This Row],[PRCount_W1]:[CommitCount_W1]])</f>
        <v>0</v>
      </c>
      <c r="M2212">
        <f>SUM(Merge7[[#This Row],[PRCountW2]:[CommitCountW2]])</f>
        <v>1</v>
      </c>
    </row>
    <row r="2213" spans="1:13" x14ac:dyDescent="0.35">
      <c r="A2213" t="s">
        <v>3995</v>
      </c>
      <c r="F2213">
        <v>1</v>
      </c>
      <c r="H2213">
        <v>0</v>
      </c>
      <c r="I2213">
        <f>3*Merge7[[#This Row],[PRCount_W1]]+Merge7[[#This Row],[IssueCount_W1]]+Merge7[[#This Row],[CommitCount_W1]]</f>
        <v>0</v>
      </c>
      <c r="J2213">
        <f>3*Merge7[[#This Row],[PRCountW2]]+Merge7[[#This Row],[IssueCountW2]]+Merge7[[#This Row],[CommitCountW2]]</f>
        <v>1</v>
      </c>
      <c r="K221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13">
        <f>SUM(Merge7[[#This Row],[PRCount_W1]:[CommitCount_W1]])</f>
        <v>0</v>
      </c>
      <c r="M2213">
        <f>SUM(Merge7[[#This Row],[PRCountW2]:[CommitCountW2]])</f>
        <v>1</v>
      </c>
    </row>
    <row r="2214" spans="1:13" x14ac:dyDescent="0.35">
      <c r="A2214" t="s">
        <v>3996</v>
      </c>
      <c r="F2214">
        <v>1</v>
      </c>
      <c r="H2214">
        <v>0</v>
      </c>
      <c r="I2214">
        <f>3*Merge7[[#This Row],[PRCount_W1]]+Merge7[[#This Row],[IssueCount_W1]]+Merge7[[#This Row],[CommitCount_W1]]</f>
        <v>0</v>
      </c>
      <c r="J2214">
        <f>3*Merge7[[#This Row],[PRCountW2]]+Merge7[[#This Row],[IssueCountW2]]+Merge7[[#This Row],[CommitCountW2]]</f>
        <v>1</v>
      </c>
      <c r="K221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14">
        <f>SUM(Merge7[[#This Row],[PRCount_W1]:[CommitCount_W1]])</f>
        <v>0</v>
      </c>
      <c r="M2214">
        <f>SUM(Merge7[[#This Row],[PRCountW2]:[CommitCountW2]])</f>
        <v>1</v>
      </c>
    </row>
    <row r="2215" spans="1:13" x14ac:dyDescent="0.35">
      <c r="A2215" t="s">
        <v>3997</v>
      </c>
      <c r="F2215">
        <v>1</v>
      </c>
      <c r="H2215">
        <v>0</v>
      </c>
      <c r="I2215">
        <f>3*Merge7[[#This Row],[PRCount_W1]]+Merge7[[#This Row],[IssueCount_W1]]+Merge7[[#This Row],[CommitCount_W1]]</f>
        <v>0</v>
      </c>
      <c r="J2215">
        <f>3*Merge7[[#This Row],[PRCountW2]]+Merge7[[#This Row],[IssueCountW2]]+Merge7[[#This Row],[CommitCountW2]]</f>
        <v>1</v>
      </c>
      <c r="K221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15">
        <f>SUM(Merge7[[#This Row],[PRCount_W1]:[CommitCount_W1]])</f>
        <v>0</v>
      </c>
      <c r="M2215">
        <f>SUM(Merge7[[#This Row],[PRCountW2]:[CommitCountW2]])</f>
        <v>1</v>
      </c>
    </row>
    <row r="2216" spans="1:13" x14ac:dyDescent="0.35">
      <c r="A2216" t="s">
        <v>3998</v>
      </c>
      <c r="F2216">
        <v>1</v>
      </c>
      <c r="H2216">
        <v>0</v>
      </c>
      <c r="I2216">
        <f>3*Merge7[[#This Row],[PRCount_W1]]+Merge7[[#This Row],[IssueCount_W1]]+Merge7[[#This Row],[CommitCount_W1]]</f>
        <v>0</v>
      </c>
      <c r="J2216">
        <f>3*Merge7[[#This Row],[PRCountW2]]+Merge7[[#This Row],[IssueCountW2]]+Merge7[[#This Row],[CommitCountW2]]</f>
        <v>1</v>
      </c>
      <c r="K221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16">
        <f>SUM(Merge7[[#This Row],[PRCount_W1]:[CommitCount_W1]])</f>
        <v>0</v>
      </c>
      <c r="M2216">
        <f>SUM(Merge7[[#This Row],[PRCountW2]:[CommitCountW2]])</f>
        <v>1</v>
      </c>
    </row>
    <row r="2217" spans="1:13" x14ac:dyDescent="0.35">
      <c r="A2217" t="s">
        <v>3999</v>
      </c>
      <c r="F2217">
        <v>1</v>
      </c>
      <c r="H2217">
        <v>0</v>
      </c>
      <c r="I2217">
        <f>3*Merge7[[#This Row],[PRCount_W1]]+Merge7[[#This Row],[IssueCount_W1]]+Merge7[[#This Row],[CommitCount_W1]]</f>
        <v>0</v>
      </c>
      <c r="J2217">
        <f>3*Merge7[[#This Row],[PRCountW2]]+Merge7[[#This Row],[IssueCountW2]]+Merge7[[#This Row],[CommitCountW2]]</f>
        <v>1</v>
      </c>
      <c r="K221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17">
        <f>SUM(Merge7[[#This Row],[PRCount_W1]:[CommitCount_W1]])</f>
        <v>0</v>
      </c>
      <c r="M2217">
        <f>SUM(Merge7[[#This Row],[PRCountW2]:[CommitCountW2]])</f>
        <v>1</v>
      </c>
    </row>
    <row r="2218" spans="1:13" x14ac:dyDescent="0.35">
      <c r="A2218" t="s">
        <v>4000</v>
      </c>
      <c r="F2218">
        <v>1</v>
      </c>
      <c r="H2218">
        <v>0</v>
      </c>
      <c r="I2218">
        <f>3*Merge7[[#This Row],[PRCount_W1]]+Merge7[[#This Row],[IssueCount_W1]]+Merge7[[#This Row],[CommitCount_W1]]</f>
        <v>0</v>
      </c>
      <c r="J2218">
        <f>3*Merge7[[#This Row],[PRCountW2]]+Merge7[[#This Row],[IssueCountW2]]+Merge7[[#This Row],[CommitCountW2]]</f>
        <v>1</v>
      </c>
      <c r="K221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18">
        <f>SUM(Merge7[[#This Row],[PRCount_W1]:[CommitCount_W1]])</f>
        <v>0</v>
      </c>
      <c r="M2218">
        <f>SUM(Merge7[[#This Row],[PRCountW2]:[CommitCountW2]])</f>
        <v>1</v>
      </c>
    </row>
    <row r="2219" spans="1:13" x14ac:dyDescent="0.35">
      <c r="A2219" t="s">
        <v>4001</v>
      </c>
      <c r="F2219">
        <v>1</v>
      </c>
      <c r="H2219">
        <v>0</v>
      </c>
      <c r="I2219">
        <f>3*Merge7[[#This Row],[PRCount_W1]]+Merge7[[#This Row],[IssueCount_W1]]+Merge7[[#This Row],[CommitCount_W1]]</f>
        <v>0</v>
      </c>
      <c r="J2219">
        <f>3*Merge7[[#This Row],[PRCountW2]]+Merge7[[#This Row],[IssueCountW2]]+Merge7[[#This Row],[CommitCountW2]]</f>
        <v>1</v>
      </c>
      <c r="K221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19">
        <f>SUM(Merge7[[#This Row],[PRCount_W1]:[CommitCount_W1]])</f>
        <v>0</v>
      </c>
      <c r="M2219">
        <f>SUM(Merge7[[#This Row],[PRCountW2]:[CommitCountW2]])</f>
        <v>1</v>
      </c>
    </row>
    <row r="2220" spans="1:13" x14ac:dyDescent="0.35">
      <c r="A2220" t="s">
        <v>4002</v>
      </c>
      <c r="F2220">
        <v>1</v>
      </c>
      <c r="H2220">
        <v>1</v>
      </c>
      <c r="I2220">
        <f>3*Merge7[[#This Row],[PRCount_W1]]+Merge7[[#This Row],[IssueCount_W1]]+Merge7[[#This Row],[CommitCount_W1]]</f>
        <v>0</v>
      </c>
      <c r="J2220">
        <f>3*Merge7[[#This Row],[PRCountW2]]+Merge7[[#This Row],[IssueCountW2]]+Merge7[[#This Row],[CommitCountW2]]</f>
        <v>1</v>
      </c>
      <c r="K222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2220">
        <f>SUM(Merge7[[#This Row],[PRCount_W1]:[CommitCount_W1]])</f>
        <v>0</v>
      </c>
      <c r="M2220">
        <f>SUM(Merge7[[#This Row],[PRCountW2]:[CommitCountW2]])</f>
        <v>1</v>
      </c>
    </row>
    <row r="2221" spans="1:13" x14ac:dyDescent="0.35">
      <c r="A2221" t="s">
        <v>4003</v>
      </c>
      <c r="F2221">
        <v>1</v>
      </c>
      <c r="H2221">
        <v>0</v>
      </c>
      <c r="I2221">
        <f>3*Merge7[[#This Row],[PRCount_W1]]+Merge7[[#This Row],[IssueCount_W1]]+Merge7[[#This Row],[CommitCount_W1]]</f>
        <v>0</v>
      </c>
      <c r="J2221">
        <f>3*Merge7[[#This Row],[PRCountW2]]+Merge7[[#This Row],[IssueCountW2]]+Merge7[[#This Row],[CommitCountW2]]</f>
        <v>1</v>
      </c>
      <c r="K222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21">
        <f>SUM(Merge7[[#This Row],[PRCount_W1]:[CommitCount_W1]])</f>
        <v>0</v>
      </c>
      <c r="M2221">
        <f>SUM(Merge7[[#This Row],[PRCountW2]:[CommitCountW2]])</f>
        <v>1</v>
      </c>
    </row>
    <row r="2222" spans="1:13" x14ac:dyDescent="0.35">
      <c r="A2222" t="s">
        <v>4004</v>
      </c>
      <c r="F2222">
        <v>1</v>
      </c>
      <c r="H2222">
        <v>0</v>
      </c>
      <c r="I2222">
        <f>3*Merge7[[#This Row],[PRCount_W1]]+Merge7[[#This Row],[IssueCount_W1]]+Merge7[[#This Row],[CommitCount_W1]]</f>
        <v>0</v>
      </c>
      <c r="J2222">
        <f>3*Merge7[[#This Row],[PRCountW2]]+Merge7[[#This Row],[IssueCountW2]]+Merge7[[#This Row],[CommitCountW2]]</f>
        <v>1</v>
      </c>
      <c r="K222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22">
        <f>SUM(Merge7[[#This Row],[PRCount_W1]:[CommitCount_W1]])</f>
        <v>0</v>
      </c>
      <c r="M2222">
        <f>SUM(Merge7[[#This Row],[PRCountW2]:[CommitCountW2]])</f>
        <v>1</v>
      </c>
    </row>
    <row r="2223" spans="1:13" x14ac:dyDescent="0.35">
      <c r="A2223" t="s">
        <v>4005</v>
      </c>
      <c r="F2223">
        <v>1</v>
      </c>
      <c r="H2223">
        <v>0</v>
      </c>
      <c r="I2223">
        <f>3*Merge7[[#This Row],[PRCount_W1]]+Merge7[[#This Row],[IssueCount_W1]]+Merge7[[#This Row],[CommitCount_W1]]</f>
        <v>0</v>
      </c>
      <c r="J2223">
        <f>3*Merge7[[#This Row],[PRCountW2]]+Merge7[[#This Row],[IssueCountW2]]+Merge7[[#This Row],[CommitCountW2]]</f>
        <v>1</v>
      </c>
      <c r="K222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23">
        <f>SUM(Merge7[[#This Row],[PRCount_W1]:[CommitCount_W1]])</f>
        <v>0</v>
      </c>
      <c r="M2223">
        <f>SUM(Merge7[[#This Row],[PRCountW2]:[CommitCountW2]])</f>
        <v>1</v>
      </c>
    </row>
    <row r="2224" spans="1:13" x14ac:dyDescent="0.35">
      <c r="A2224" t="s">
        <v>4006</v>
      </c>
      <c r="F2224">
        <v>1</v>
      </c>
      <c r="H2224">
        <v>0</v>
      </c>
      <c r="I2224">
        <f>3*Merge7[[#This Row],[PRCount_W1]]+Merge7[[#This Row],[IssueCount_W1]]+Merge7[[#This Row],[CommitCount_W1]]</f>
        <v>0</v>
      </c>
      <c r="J2224">
        <f>3*Merge7[[#This Row],[PRCountW2]]+Merge7[[#This Row],[IssueCountW2]]+Merge7[[#This Row],[CommitCountW2]]</f>
        <v>1</v>
      </c>
      <c r="K222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24">
        <f>SUM(Merge7[[#This Row],[PRCount_W1]:[CommitCount_W1]])</f>
        <v>0</v>
      </c>
      <c r="M2224">
        <f>SUM(Merge7[[#This Row],[PRCountW2]:[CommitCountW2]])</f>
        <v>1</v>
      </c>
    </row>
    <row r="2225" spans="1:13" x14ac:dyDescent="0.35">
      <c r="A2225" t="s">
        <v>4007</v>
      </c>
      <c r="F2225">
        <v>1</v>
      </c>
      <c r="H2225">
        <v>0</v>
      </c>
      <c r="I2225">
        <f>3*Merge7[[#This Row],[PRCount_W1]]+Merge7[[#This Row],[IssueCount_W1]]+Merge7[[#This Row],[CommitCount_W1]]</f>
        <v>0</v>
      </c>
      <c r="J2225">
        <f>3*Merge7[[#This Row],[PRCountW2]]+Merge7[[#This Row],[IssueCountW2]]+Merge7[[#This Row],[CommitCountW2]]</f>
        <v>1</v>
      </c>
      <c r="K222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25">
        <f>SUM(Merge7[[#This Row],[PRCount_W1]:[CommitCount_W1]])</f>
        <v>0</v>
      </c>
      <c r="M2225">
        <f>SUM(Merge7[[#This Row],[PRCountW2]:[CommitCountW2]])</f>
        <v>1</v>
      </c>
    </row>
    <row r="2226" spans="1:13" x14ac:dyDescent="0.35">
      <c r="A2226" t="s">
        <v>4008</v>
      </c>
      <c r="F2226">
        <v>1</v>
      </c>
      <c r="H2226">
        <v>0</v>
      </c>
      <c r="I2226">
        <f>3*Merge7[[#This Row],[PRCount_W1]]+Merge7[[#This Row],[IssueCount_W1]]+Merge7[[#This Row],[CommitCount_W1]]</f>
        <v>0</v>
      </c>
      <c r="J2226">
        <f>3*Merge7[[#This Row],[PRCountW2]]+Merge7[[#This Row],[IssueCountW2]]+Merge7[[#This Row],[CommitCountW2]]</f>
        <v>1</v>
      </c>
      <c r="K222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26">
        <f>SUM(Merge7[[#This Row],[PRCount_W1]:[CommitCount_W1]])</f>
        <v>0</v>
      </c>
      <c r="M2226">
        <f>SUM(Merge7[[#This Row],[PRCountW2]:[CommitCountW2]])</f>
        <v>1</v>
      </c>
    </row>
    <row r="2227" spans="1:13" x14ac:dyDescent="0.35">
      <c r="A2227" t="s">
        <v>4009</v>
      </c>
      <c r="F2227">
        <v>1</v>
      </c>
      <c r="H2227">
        <v>0</v>
      </c>
      <c r="I2227">
        <f>3*Merge7[[#This Row],[PRCount_W1]]+Merge7[[#This Row],[IssueCount_W1]]+Merge7[[#This Row],[CommitCount_W1]]</f>
        <v>0</v>
      </c>
      <c r="J2227">
        <f>3*Merge7[[#This Row],[PRCountW2]]+Merge7[[#This Row],[IssueCountW2]]+Merge7[[#This Row],[CommitCountW2]]</f>
        <v>1</v>
      </c>
      <c r="K222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27">
        <f>SUM(Merge7[[#This Row],[PRCount_W1]:[CommitCount_W1]])</f>
        <v>0</v>
      </c>
      <c r="M2227">
        <f>SUM(Merge7[[#This Row],[PRCountW2]:[CommitCountW2]])</f>
        <v>1</v>
      </c>
    </row>
    <row r="2228" spans="1:13" x14ac:dyDescent="0.35">
      <c r="A2228" t="s">
        <v>4010</v>
      </c>
      <c r="F2228">
        <v>1</v>
      </c>
      <c r="H2228">
        <v>0</v>
      </c>
      <c r="I2228">
        <f>3*Merge7[[#This Row],[PRCount_W1]]+Merge7[[#This Row],[IssueCount_W1]]+Merge7[[#This Row],[CommitCount_W1]]</f>
        <v>0</v>
      </c>
      <c r="J2228">
        <f>3*Merge7[[#This Row],[PRCountW2]]+Merge7[[#This Row],[IssueCountW2]]+Merge7[[#This Row],[CommitCountW2]]</f>
        <v>1</v>
      </c>
      <c r="K222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28">
        <f>SUM(Merge7[[#This Row],[PRCount_W1]:[CommitCount_W1]])</f>
        <v>0</v>
      </c>
      <c r="M2228">
        <f>SUM(Merge7[[#This Row],[PRCountW2]:[CommitCountW2]])</f>
        <v>1</v>
      </c>
    </row>
    <row r="2229" spans="1:13" x14ac:dyDescent="0.35">
      <c r="A2229" t="s">
        <v>4011</v>
      </c>
      <c r="F2229">
        <v>1</v>
      </c>
      <c r="H2229">
        <v>0</v>
      </c>
      <c r="I2229">
        <f>3*Merge7[[#This Row],[PRCount_W1]]+Merge7[[#This Row],[IssueCount_W1]]+Merge7[[#This Row],[CommitCount_W1]]</f>
        <v>0</v>
      </c>
      <c r="J2229">
        <f>3*Merge7[[#This Row],[PRCountW2]]+Merge7[[#This Row],[IssueCountW2]]+Merge7[[#This Row],[CommitCountW2]]</f>
        <v>1</v>
      </c>
      <c r="K222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29">
        <f>SUM(Merge7[[#This Row],[PRCount_W1]:[CommitCount_W1]])</f>
        <v>0</v>
      </c>
      <c r="M2229">
        <f>SUM(Merge7[[#This Row],[PRCountW2]:[CommitCountW2]])</f>
        <v>1</v>
      </c>
    </row>
    <row r="2230" spans="1:13" x14ac:dyDescent="0.35">
      <c r="A2230" t="s">
        <v>4012</v>
      </c>
      <c r="F2230">
        <v>1</v>
      </c>
      <c r="H2230">
        <v>0</v>
      </c>
      <c r="I2230">
        <f>3*Merge7[[#This Row],[PRCount_W1]]+Merge7[[#This Row],[IssueCount_W1]]+Merge7[[#This Row],[CommitCount_W1]]</f>
        <v>0</v>
      </c>
      <c r="J2230">
        <f>3*Merge7[[#This Row],[PRCountW2]]+Merge7[[#This Row],[IssueCountW2]]+Merge7[[#This Row],[CommitCountW2]]</f>
        <v>1</v>
      </c>
      <c r="K223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30">
        <f>SUM(Merge7[[#This Row],[PRCount_W1]:[CommitCount_W1]])</f>
        <v>0</v>
      </c>
      <c r="M2230">
        <f>SUM(Merge7[[#This Row],[PRCountW2]:[CommitCountW2]])</f>
        <v>1</v>
      </c>
    </row>
    <row r="2231" spans="1:13" x14ac:dyDescent="0.35">
      <c r="A2231" t="s">
        <v>4013</v>
      </c>
      <c r="F2231">
        <v>1</v>
      </c>
      <c r="H2231">
        <v>0</v>
      </c>
      <c r="I2231">
        <f>3*Merge7[[#This Row],[PRCount_W1]]+Merge7[[#This Row],[IssueCount_W1]]+Merge7[[#This Row],[CommitCount_W1]]</f>
        <v>0</v>
      </c>
      <c r="J2231">
        <f>3*Merge7[[#This Row],[PRCountW2]]+Merge7[[#This Row],[IssueCountW2]]+Merge7[[#This Row],[CommitCountW2]]</f>
        <v>1</v>
      </c>
      <c r="K223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31">
        <f>SUM(Merge7[[#This Row],[PRCount_W1]:[CommitCount_W1]])</f>
        <v>0</v>
      </c>
      <c r="M2231">
        <f>SUM(Merge7[[#This Row],[PRCountW2]:[CommitCountW2]])</f>
        <v>1</v>
      </c>
    </row>
    <row r="2232" spans="1:13" x14ac:dyDescent="0.35">
      <c r="A2232" t="s">
        <v>4014</v>
      </c>
      <c r="F2232">
        <v>1</v>
      </c>
      <c r="H2232">
        <v>0</v>
      </c>
      <c r="I2232">
        <f>3*Merge7[[#This Row],[PRCount_W1]]+Merge7[[#This Row],[IssueCount_W1]]+Merge7[[#This Row],[CommitCount_W1]]</f>
        <v>0</v>
      </c>
      <c r="J2232">
        <f>3*Merge7[[#This Row],[PRCountW2]]+Merge7[[#This Row],[IssueCountW2]]+Merge7[[#This Row],[CommitCountW2]]</f>
        <v>1</v>
      </c>
      <c r="K223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32">
        <f>SUM(Merge7[[#This Row],[PRCount_W1]:[CommitCount_W1]])</f>
        <v>0</v>
      </c>
      <c r="M2232">
        <f>SUM(Merge7[[#This Row],[PRCountW2]:[CommitCountW2]])</f>
        <v>1</v>
      </c>
    </row>
    <row r="2233" spans="1:13" x14ac:dyDescent="0.35">
      <c r="A2233" t="s">
        <v>4015</v>
      </c>
      <c r="F2233">
        <v>1</v>
      </c>
      <c r="H2233">
        <v>0</v>
      </c>
      <c r="I2233">
        <f>3*Merge7[[#This Row],[PRCount_W1]]+Merge7[[#This Row],[IssueCount_W1]]+Merge7[[#This Row],[CommitCount_W1]]</f>
        <v>0</v>
      </c>
      <c r="J2233">
        <f>3*Merge7[[#This Row],[PRCountW2]]+Merge7[[#This Row],[IssueCountW2]]+Merge7[[#This Row],[CommitCountW2]]</f>
        <v>1</v>
      </c>
      <c r="K223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33">
        <f>SUM(Merge7[[#This Row],[PRCount_W1]:[CommitCount_W1]])</f>
        <v>0</v>
      </c>
      <c r="M2233">
        <f>SUM(Merge7[[#This Row],[PRCountW2]:[CommitCountW2]])</f>
        <v>1</v>
      </c>
    </row>
    <row r="2234" spans="1:13" x14ac:dyDescent="0.35">
      <c r="A2234" t="s">
        <v>4016</v>
      </c>
      <c r="F2234">
        <v>1</v>
      </c>
      <c r="H2234">
        <v>0</v>
      </c>
      <c r="I2234">
        <f>3*Merge7[[#This Row],[PRCount_W1]]+Merge7[[#This Row],[IssueCount_W1]]+Merge7[[#This Row],[CommitCount_W1]]</f>
        <v>0</v>
      </c>
      <c r="J2234">
        <f>3*Merge7[[#This Row],[PRCountW2]]+Merge7[[#This Row],[IssueCountW2]]+Merge7[[#This Row],[CommitCountW2]]</f>
        <v>1</v>
      </c>
      <c r="K223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34">
        <f>SUM(Merge7[[#This Row],[PRCount_W1]:[CommitCount_W1]])</f>
        <v>0</v>
      </c>
      <c r="M2234">
        <f>SUM(Merge7[[#This Row],[PRCountW2]:[CommitCountW2]])</f>
        <v>1</v>
      </c>
    </row>
    <row r="2235" spans="1:13" x14ac:dyDescent="0.35">
      <c r="A2235" t="s">
        <v>4017</v>
      </c>
      <c r="F2235">
        <v>1</v>
      </c>
      <c r="H2235">
        <v>0</v>
      </c>
      <c r="I2235">
        <f>3*Merge7[[#This Row],[PRCount_W1]]+Merge7[[#This Row],[IssueCount_W1]]+Merge7[[#This Row],[CommitCount_W1]]</f>
        <v>0</v>
      </c>
      <c r="J2235">
        <f>3*Merge7[[#This Row],[PRCountW2]]+Merge7[[#This Row],[IssueCountW2]]+Merge7[[#This Row],[CommitCountW2]]</f>
        <v>1</v>
      </c>
      <c r="K223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35">
        <f>SUM(Merge7[[#This Row],[PRCount_W1]:[CommitCount_W1]])</f>
        <v>0</v>
      </c>
      <c r="M2235">
        <f>SUM(Merge7[[#This Row],[PRCountW2]:[CommitCountW2]])</f>
        <v>1</v>
      </c>
    </row>
    <row r="2236" spans="1:13" x14ac:dyDescent="0.35">
      <c r="A2236" t="s">
        <v>4018</v>
      </c>
      <c r="F2236">
        <v>1</v>
      </c>
      <c r="H2236">
        <v>0</v>
      </c>
      <c r="I2236">
        <f>3*Merge7[[#This Row],[PRCount_W1]]+Merge7[[#This Row],[IssueCount_W1]]+Merge7[[#This Row],[CommitCount_W1]]</f>
        <v>0</v>
      </c>
      <c r="J2236">
        <f>3*Merge7[[#This Row],[PRCountW2]]+Merge7[[#This Row],[IssueCountW2]]+Merge7[[#This Row],[CommitCountW2]]</f>
        <v>1</v>
      </c>
      <c r="K223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36">
        <f>SUM(Merge7[[#This Row],[PRCount_W1]:[CommitCount_W1]])</f>
        <v>0</v>
      </c>
      <c r="M2236">
        <f>SUM(Merge7[[#This Row],[PRCountW2]:[CommitCountW2]])</f>
        <v>1</v>
      </c>
    </row>
    <row r="2237" spans="1:13" x14ac:dyDescent="0.35">
      <c r="A2237" t="s">
        <v>4019</v>
      </c>
      <c r="F2237">
        <v>1</v>
      </c>
      <c r="H2237">
        <v>0</v>
      </c>
      <c r="I2237">
        <f>3*Merge7[[#This Row],[PRCount_W1]]+Merge7[[#This Row],[IssueCount_W1]]+Merge7[[#This Row],[CommitCount_W1]]</f>
        <v>0</v>
      </c>
      <c r="J2237">
        <f>3*Merge7[[#This Row],[PRCountW2]]+Merge7[[#This Row],[IssueCountW2]]+Merge7[[#This Row],[CommitCountW2]]</f>
        <v>1</v>
      </c>
      <c r="K223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37">
        <f>SUM(Merge7[[#This Row],[PRCount_W1]:[CommitCount_W1]])</f>
        <v>0</v>
      </c>
      <c r="M2237">
        <f>SUM(Merge7[[#This Row],[PRCountW2]:[CommitCountW2]])</f>
        <v>1</v>
      </c>
    </row>
    <row r="2238" spans="1:13" x14ac:dyDescent="0.35">
      <c r="A2238" t="s">
        <v>4020</v>
      </c>
      <c r="F2238">
        <v>1</v>
      </c>
      <c r="H2238">
        <v>0</v>
      </c>
      <c r="I2238">
        <f>3*Merge7[[#This Row],[PRCount_W1]]+Merge7[[#This Row],[IssueCount_W1]]+Merge7[[#This Row],[CommitCount_W1]]</f>
        <v>0</v>
      </c>
      <c r="J2238">
        <f>3*Merge7[[#This Row],[PRCountW2]]+Merge7[[#This Row],[IssueCountW2]]+Merge7[[#This Row],[CommitCountW2]]</f>
        <v>1</v>
      </c>
      <c r="K223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38">
        <f>SUM(Merge7[[#This Row],[PRCount_W1]:[CommitCount_W1]])</f>
        <v>0</v>
      </c>
      <c r="M2238">
        <f>SUM(Merge7[[#This Row],[PRCountW2]:[CommitCountW2]])</f>
        <v>1</v>
      </c>
    </row>
    <row r="2239" spans="1:13" x14ac:dyDescent="0.35">
      <c r="A2239" t="s">
        <v>4021</v>
      </c>
      <c r="F2239">
        <v>1</v>
      </c>
      <c r="H2239">
        <v>0</v>
      </c>
      <c r="I2239">
        <f>3*Merge7[[#This Row],[PRCount_W1]]+Merge7[[#This Row],[IssueCount_W1]]+Merge7[[#This Row],[CommitCount_W1]]</f>
        <v>0</v>
      </c>
      <c r="J2239">
        <f>3*Merge7[[#This Row],[PRCountW2]]+Merge7[[#This Row],[IssueCountW2]]+Merge7[[#This Row],[CommitCountW2]]</f>
        <v>1</v>
      </c>
      <c r="K223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39">
        <f>SUM(Merge7[[#This Row],[PRCount_W1]:[CommitCount_W1]])</f>
        <v>0</v>
      </c>
      <c r="M2239">
        <f>SUM(Merge7[[#This Row],[PRCountW2]:[CommitCountW2]])</f>
        <v>1</v>
      </c>
    </row>
    <row r="2240" spans="1:13" x14ac:dyDescent="0.35">
      <c r="A2240" t="s">
        <v>4022</v>
      </c>
      <c r="F2240">
        <v>1</v>
      </c>
      <c r="H2240">
        <v>0</v>
      </c>
      <c r="I2240">
        <f>3*Merge7[[#This Row],[PRCount_W1]]+Merge7[[#This Row],[IssueCount_W1]]+Merge7[[#This Row],[CommitCount_W1]]</f>
        <v>0</v>
      </c>
      <c r="J2240">
        <f>3*Merge7[[#This Row],[PRCountW2]]+Merge7[[#This Row],[IssueCountW2]]+Merge7[[#This Row],[CommitCountW2]]</f>
        <v>1</v>
      </c>
      <c r="K224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40">
        <f>SUM(Merge7[[#This Row],[PRCount_W1]:[CommitCount_W1]])</f>
        <v>0</v>
      </c>
      <c r="M2240">
        <f>SUM(Merge7[[#This Row],[PRCountW2]:[CommitCountW2]])</f>
        <v>1</v>
      </c>
    </row>
    <row r="2241" spans="1:13" x14ac:dyDescent="0.35">
      <c r="A2241" t="s">
        <v>4023</v>
      </c>
      <c r="F2241">
        <v>1</v>
      </c>
      <c r="H2241">
        <v>0</v>
      </c>
      <c r="I2241">
        <f>3*Merge7[[#This Row],[PRCount_W1]]+Merge7[[#This Row],[IssueCount_W1]]+Merge7[[#This Row],[CommitCount_W1]]</f>
        <v>0</v>
      </c>
      <c r="J2241">
        <f>3*Merge7[[#This Row],[PRCountW2]]+Merge7[[#This Row],[IssueCountW2]]+Merge7[[#This Row],[CommitCountW2]]</f>
        <v>1</v>
      </c>
      <c r="K224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41">
        <f>SUM(Merge7[[#This Row],[PRCount_W1]:[CommitCount_W1]])</f>
        <v>0</v>
      </c>
      <c r="M2241">
        <f>SUM(Merge7[[#This Row],[PRCountW2]:[CommitCountW2]])</f>
        <v>1</v>
      </c>
    </row>
    <row r="2242" spans="1:13" x14ac:dyDescent="0.35">
      <c r="A2242" t="s">
        <v>4024</v>
      </c>
      <c r="F2242">
        <v>1</v>
      </c>
      <c r="H2242">
        <v>0</v>
      </c>
      <c r="I2242">
        <f>3*Merge7[[#This Row],[PRCount_W1]]+Merge7[[#This Row],[IssueCount_W1]]+Merge7[[#This Row],[CommitCount_W1]]</f>
        <v>0</v>
      </c>
      <c r="J2242">
        <f>3*Merge7[[#This Row],[PRCountW2]]+Merge7[[#This Row],[IssueCountW2]]+Merge7[[#This Row],[CommitCountW2]]</f>
        <v>1</v>
      </c>
      <c r="K224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42">
        <f>SUM(Merge7[[#This Row],[PRCount_W1]:[CommitCount_W1]])</f>
        <v>0</v>
      </c>
      <c r="M2242">
        <f>SUM(Merge7[[#This Row],[PRCountW2]:[CommitCountW2]])</f>
        <v>1</v>
      </c>
    </row>
    <row r="2243" spans="1:13" x14ac:dyDescent="0.35">
      <c r="A2243" t="s">
        <v>4025</v>
      </c>
      <c r="F2243">
        <v>1</v>
      </c>
      <c r="H2243">
        <v>0</v>
      </c>
      <c r="I2243">
        <f>3*Merge7[[#This Row],[PRCount_W1]]+Merge7[[#This Row],[IssueCount_W1]]+Merge7[[#This Row],[CommitCount_W1]]</f>
        <v>0</v>
      </c>
      <c r="J2243">
        <f>3*Merge7[[#This Row],[PRCountW2]]+Merge7[[#This Row],[IssueCountW2]]+Merge7[[#This Row],[CommitCountW2]]</f>
        <v>1</v>
      </c>
      <c r="K224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43">
        <f>SUM(Merge7[[#This Row],[PRCount_W1]:[CommitCount_W1]])</f>
        <v>0</v>
      </c>
      <c r="M2243">
        <f>SUM(Merge7[[#This Row],[PRCountW2]:[CommitCountW2]])</f>
        <v>1</v>
      </c>
    </row>
    <row r="2244" spans="1:13" x14ac:dyDescent="0.35">
      <c r="A2244" t="s">
        <v>4026</v>
      </c>
      <c r="F2244">
        <v>1</v>
      </c>
      <c r="H2244">
        <v>0</v>
      </c>
      <c r="I2244">
        <f>3*Merge7[[#This Row],[PRCount_W1]]+Merge7[[#This Row],[IssueCount_W1]]+Merge7[[#This Row],[CommitCount_W1]]</f>
        <v>0</v>
      </c>
      <c r="J2244">
        <f>3*Merge7[[#This Row],[PRCountW2]]+Merge7[[#This Row],[IssueCountW2]]+Merge7[[#This Row],[CommitCountW2]]</f>
        <v>1</v>
      </c>
      <c r="K224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44">
        <f>SUM(Merge7[[#This Row],[PRCount_W1]:[CommitCount_W1]])</f>
        <v>0</v>
      </c>
      <c r="M2244">
        <f>SUM(Merge7[[#This Row],[PRCountW2]:[CommitCountW2]])</f>
        <v>1</v>
      </c>
    </row>
    <row r="2245" spans="1:13" x14ac:dyDescent="0.35">
      <c r="A2245" t="s">
        <v>4027</v>
      </c>
      <c r="F2245">
        <v>1</v>
      </c>
      <c r="H2245">
        <v>0</v>
      </c>
      <c r="I2245">
        <f>3*Merge7[[#This Row],[PRCount_W1]]+Merge7[[#This Row],[IssueCount_W1]]+Merge7[[#This Row],[CommitCount_W1]]</f>
        <v>0</v>
      </c>
      <c r="J2245">
        <f>3*Merge7[[#This Row],[PRCountW2]]+Merge7[[#This Row],[IssueCountW2]]+Merge7[[#This Row],[CommitCountW2]]</f>
        <v>1</v>
      </c>
      <c r="K224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45">
        <f>SUM(Merge7[[#This Row],[PRCount_W1]:[CommitCount_W1]])</f>
        <v>0</v>
      </c>
      <c r="M2245">
        <f>SUM(Merge7[[#This Row],[PRCountW2]:[CommitCountW2]])</f>
        <v>1</v>
      </c>
    </row>
    <row r="2246" spans="1:13" x14ac:dyDescent="0.35">
      <c r="A2246" t="s">
        <v>4028</v>
      </c>
      <c r="F2246">
        <v>1</v>
      </c>
      <c r="H2246">
        <v>0</v>
      </c>
      <c r="I2246">
        <f>3*Merge7[[#This Row],[PRCount_W1]]+Merge7[[#This Row],[IssueCount_W1]]+Merge7[[#This Row],[CommitCount_W1]]</f>
        <v>0</v>
      </c>
      <c r="J2246">
        <f>3*Merge7[[#This Row],[PRCountW2]]+Merge7[[#This Row],[IssueCountW2]]+Merge7[[#This Row],[CommitCountW2]]</f>
        <v>1</v>
      </c>
      <c r="K224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46">
        <f>SUM(Merge7[[#This Row],[PRCount_W1]:[CommitCount_W1]])</f>
        <v>0</v>
      </c>
      <c r="M2246">
        <f>SUM(Merge7[[#This Row],[PRCountW2]:[CommitCountW2]])</f>
        <v>1</v>
      </c>
    </row>
    <row r="2247" spans="1:13" x14ac:dyDescent="0.35">
      <c r="A2247" t="s">
        <v>4029</v>
      </c>
      <c r="F2247">
        <v>1</v>
      </c>
      <c r="H2247">
        <v>0</v>
      </c>
      <c r="I2247">
        <f>3*Merge7[[#This Row],[PRCount_W1]]+Merge7[[#This Row],[IssueCount_W1]]+Merge7[[#This Row],[CommitCount_W1]]</f>
        <v>0</v>
      </c>
      <c r="J2247">
        <f>3*Merge7[[#This Row],[PRCountW2]]+Merge7[[#This Row],[IssueCountW2]]+Merge7[[#This Row],[CommitCountW2]]</f>
        <v>1</v>
      </c>
      <c r="K224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47">
        <f>SUM(Merge7[[#This Row],[PRCount_W1]:[CommitCount_W1]])</f>
        <v>0</v>
      </c>
      <c r="M2247">
        <f>SUM(Merge7[[#This Row],[PRCountW2]:[CommitCountW2]])</f>
        <v>1</v>
      </c>
    </row>
    <row r="2248" spans="1:13" x14ac:dyDescent="0.35">
      <c r="A2248" t="s">
        <v>4030</v>
      </c>
      <c r="F2248">
        <v>1</v>
      </c>
      <c r="H2248">
        <v>0</v>
      </c>
      <c r="I2248">
        <f>3*Merge7[[#This Row],[PRCount_W1]]+Merge7[[#This Row],[IssueCount_W1]]+Merge7[[#This Row],[CommitCount_W1]]</f>
        <v>0</v>
      </c>
      <c r="J2248">
        <f>3*Merge7[[#This Row],[PRCountW2]]+Merge7[[#This Row],[IssueCountW2]]+Merge7[[#This Row],[CommitCountW2]]</f>
        <v>1</v>
      </c>
      <c r="K224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48">
        <f>SUM(Merge7[[#This Row],[PRCount_W1]:[CommitCount_W1]])</f>
        <v>0</v>
      </c>
      <c r="M2248">
        <f>SUM(Merge7[[#This Row],[PRCountW2]:[CommitCountW2]])</f>
        <v>1</v>
      </c>
    </row>
    <row r="2249" spans="1:13" x14ac:dyDescent="0.35">
      <c r="A2249" t="s">
        <v>4031</v>
      </c>
      <c r="F2249">
        <v>1</v>
      </c>
      <c r="H2249">
        <v>0</v>
      </c>
      <c r="I2249">
        <f>3*Merge7[[#This Row],[PRCount_W1]]+Merge7[[#This Row],[IssueCount_W1]]+Merge7[[#This Row],[CommitCount_W1]]</f>
        <v>0</v>
      </c>
      <c r="J2249">
        <f>3*Merge7[[#This Row],[PRCountW2]]+Merge7[[#This Row],[IssueCountW2]]+Merge7[[#This Row],[CommitCountW2]]</f>
        <v>1</v>
      </c>
      <c r="K224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49">
        <f>SUM(Merge7[[#This Row],[PRCount_W1]:[CommitCount_W1]])</f>
        <v>0</v>
      </c>
      <c r="M2249">
        <f>SUM(Merge7[[#This Row],[PRCountW2]:[CommitCountW2]])</f>
        <v>1</v>
      </c>
    </row>
    <row r="2250" spans="1:13" x14ac:dyDescent="0.35">
      <c r="A2250" t="s">
        <v>4032</v>
      </c>
      <c r="F2250">
        <v>1</v>
      </c>
      <c r="H2250">
        <v>0</v>
      </c>
      <c r="I2250">
        <f>3*Merge7[[#This Row],[PRCount_W1]]+Merge7[[#This Row],[IssueCount_W1]]+Merge7[[#This Row],[CommitCount_W1]]</f>
        <v>0</v>
      </c>
      <c r="J2250">
        <f>3*Merge7[[#This Row],[PRCountW2]]+Merge7[[#This Row],[IssueCountW2]]+Merge7[[#This Row],[CommitCountW2]]</f>
        <v>1</v>
      </c>
      <c r="K225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50">
        <f>SUM(Merge7[[#This Row],[PRCount_W1]:[CommitCount_W1]])</f>
        <v>0</v>
      </c>
      <c r="M2250">
        <f>SUM(Merge7[[#This Row],[PRCountW2]:[CommitCountW2]])</f>
        <v>1</v>
      </c>
    </row>
    <row r="2251" spans="1:13" x14ac:dyDescent="0.35">
      <c r="A2251" t="s">
        <v>4033</v>
      </c>
      <c r="F2251">
        <v>1</v>
      </c>
      <c r="H2251">
        <v>0</v>
      </c>
      <c r="I2251">
        <f>3*Merge7[[#This Row],[PRCount_W1]]+Merge7[[#This Row],[IssueCount_W1]]+Merge7[[#This Row],[CommitCount_W1]]</f>
        <v>0</v>
      </c>
      <c r="J2251">
        <f>3*Merge7[[#This Row],[PRCountW2]]+Merge7[[#This Row],[IssueCountW2]]+Merge7[[#This Row],[CommitCountW2]]</f>
        <v>1</v>
      </c>
      <c r="K225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51">
        <f>SUM(Merge7[[#This Row],[PRCount_W1]:[CommitCount_W1]])</f>
        <v>0</v>
      </c>
      <c r="M2251">
        <f>SUM(Merge7[[#This Row],[PRCountW2]:[CommitCountW2]])</f>
        <v>1</v>
      </c>
    </row>
    <row r="2252" spans="1:13" x14ac:dyDescent="0.35">
      <c r="A2252" t="s">
        <v>4034</v>
      </c>
      <c r="F2252">
        <v>1</v>
      </c>
      <c r="H2252">
        <v>0</v>
      </c>
      <c r="I2252">
        <f>3*Merge7[[#This Row],[PRCount_W1]]+Merge7[[#This Row],[IssueCount_W1]]+Merge7[[#This Row],[CommitCount_W1]]</f>
        <v>0</v>
      </c>
      <c r="J2252">
        <f>3*Merge7[[#This Row],[PRCountW2]]+Merge7[[#This Row],[IssueCountW2]]+Merge7[[#This Row],[CommitCountW2]]</f>
        <v>1</v>
      </c>
      <c r="K225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52">
        <f>SUM(Merge7[[#This Row],[PRCount_W1]:[CommitCount_W1]])</f>
        <v>0</v>
      </c>
      <c r="M2252">
        <f>SUM(Merge7[[#This Row],[PRCountW2]:[CommitCountW2]])</f>
        <v>1</v>
      </c>
    </row>
    <row r="2253" spans="1:13" x14ac:dyDescent="0.35">
      <c r="A2253" t="s">
        <v>4035</v>
      </c>
      <c r="F2253">
        <v>1</v>
      </c>
      <c r="H2253">
        <v>0</v>
      </c>
      <c r="I2253">
        <f>3*Merge7[[#This Row],[PRCount_W1]]+Merge7[[#This Row],[IssueCount_W1]]+Merge7[[#This Row],[CommitCount_W1]]</f>
        <v>0</v>
      </c>
      <c r="J2253">
        <f>3*Merge7[[#This Row],[PRCountW2]]+Merge7[[#This Row],[IssueCountW2]]+Merge7[[#This Row],[CommitCountW2]]</f>
        <v>1</v>
      </c>
      <c r="K225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53">
        <f>SUM(Merge7[[#This Row],[PRCount_W1]:[CommitCount_W1]])</f>
        <v>0</v>
      </c>
      <c r="M2253">
        <f>SUM(Merge7[[#This Row],[PRCountW2]:[CommitCountW2]])</f>
        <v>1</v>
      </c>
    </row>
    <row r="2254" spans="1:13" x14ac:dyDescent="0.35">
      <c r="A2254" t="s">
        <v>4036</v>
      </c>
      <c r="F2254">
        <v>1</v>
      </c>
      <c r="H2254">
        <v>0</v>
      </c>
      <c r="I2254">
        <f>3*Merge7[[#This Row],[PRCount_W1]]+Merge7[[#This Row],[IssueCount_W1]]+Merge7[[#This Row],[CommitCount_W1]]</f>
        <v>0</v>
      </c>
      <c r="J2254">
        <f>3*Merge7[[#This Row],[PRCountW2]]+Merge7[[#This Row],[IssueCountW2]]+Merge7[[#This Row],[CommitCountW2]]</f>
        <v>1</v>
      </c>
      <c r="K225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54">
        <f>SUM(Merge7[[#This Row],[PRCount_W1]:[CommitCount_W1]])</f>
        <v>0</v>
      </c>
      <c r="M2254">
        <f>SUM(Merge7[[#This Row],[PRCountW2]:[CommitCountW2]])</f>
        <v>1</v>
      </c>
    </row>
    <row r="2255" spans="1:13" x14ac:dyDescent="0.35">
      <c r="A2255" t="s">
        <v>4037</v>
      </c>
      <c r="F2255">
        <v>1</v>
      </c>
      <c r="H2255">
        <v>0</v>
      </c>
      <c r="I2255">
        <f>3*Merge7[[#This Row],[PRCount_W1]]+Merge7[[#This Row],[IssueCount_W1]]+Merge7[[#This Row],[CommitCount_W1]]</f>
        <v>0</v>
      </c>
      <c r="J2255">
        <f>3*Merge7[[#This Row],[PRCountW2]]+Merge7[[#This Row],[IssueCountW2]]+Merge7[[#This Row],[CommitCountW2]]</f>
        <v>1</v>
      </c>
      <c r="K225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55">
        <f>SUM(Merge7[[#This Row],[PRCount_W1]:[CommitCount_W1]])</f>
        <v>0</v>
      </c>
      <c r="M2255">
        <f>SUM(Merge7[[#This Row],[PRCountW2]:[CommitCountW2]])</f>
        <v>1</v>
      </c>
    </row>
    <row r="2256" spans="1:13" x14ac:dyDescent="0.35">
      <c r="A2256" t="s">
        <v>4038</v>
      </c>
      <c r="F2256">
        <v>1</v>
      </c>
      <c r="H2256">
        <v>0</v>
      </c>
      <c r="I2256">
        <f>3*Merge7[[#This Row],[PRCount_W1]]+Merge7[[#This Row],[IssueCount_W1]]+Merge7[[#This Row],[CommitCount_W1]]</f>
        <v>0</v>
      </c>
      <c r="J2256">
        <f>3*Merge7[[#This Row],[PRCountW2]]+Merge7[[#This Row],[IssueCountW2]]+Merge7[[#This Row],[CommitCountW2]]</f>
        <v>1</v>
      </c>
      <c r="K225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56">
        <f>SUM(Merge7[[#This Row],[PRCount_W1]:[CommitCount_W1]])</f>
        <v>0</v>
      </c>
      <c r="M2256">
        <f>SUM(Merge7[[#This Row],[PRCountW2]:[CommitCountW2]])</f>
        <v>1</v>
      </c>
    </row>
    <row r="2257" spans="1:13" x14ac:dyDescent="0.35">
      <c r="A2257" t="s">
        <v>4039</v>
      </c>
      <c r="F2257">
        <v>1</v>
      </c>
      <c r="H2257">
        <v>0</v>
      </c>
      <c r="I2257">
        <f>3*Merge7[[#This Row],[PRCount_W1]]+Merge7[[#This Row],[IssueCount_W1]]+Merge7[[#This Row],[CommitCount_W1]]</f>
        <v>0</v>
      </c>
      <c r="J2257">
        <f>3*Merge7[[#This Row],[PRCountW2]]+Merge7[[#This Row],[IssueCountW2]]+Merge7[[#This Row],[CommitCountW2]]</f>
        <v>1</v>
      </c>
      <c r="K225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57">
        <f>SUM(Merge7[[#This Row],[PRCount_W1]:[CommitCount_W1]])</f>
        <v>0</v>
      </c>
      <c r="M2257">
        <f>SUM(Merge7[[#This Row],[PRCountW2]:[CommitCountW2]])</f>
        <v>1</v>
      </c>
    </row>
    <row r="2258" spans="1:13" x14ac:dyDescent="0.35">
      <c r="A2258" t="s">
        <v>4040</v>
      </c>
      <c r="F2258">
        <v>1</v>
      </c>
      <c r="H2258">
        <v>0</v>
      </c>
      <c r="I2258">
        <f>3*Merge7[[#This Row],[PRCount_W1]]+Merge7[[#This Row],[IssueCount_W1]]+Merge7[[#This Row],[CommitCount_W1]]</f>
        <v>0</v>
      </c>
      <c r="J2258">
        <f>3*Merge7[[#This Row],[PRCountW2]]+Merge7[[#This Row],[IssueCountW2]]+Merge7[[#This Row],[CommitCountW2]]</f>
        <v>1</v>
      </c>
      <c r="K225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58">
        <f>SUM(Merge7[[#This Row],[PRCount_W1]:[CommitCount_W1]])</f>
        <v>0</v>
      </c>
      <c r="M2258">
        <f>SUM(Merge7[[#This Row],[PRCountW2]:[CommitCountW2]])</f>
        <v>1</v>
      </c>
    </row>
    <row r="2259" spans="1:13" x14ac:dyDescent="0.35">
      <c r="A2259" t="s">
        <v>4041</v>
      </c>
      <c r="F2259">
        <v>1</v>
      </c>
      <c r="H2259">
        <v>0</v>
      </c>
      <c r="I2259">
        <f>3*Merge7[[#This Row],[PRCount_W1]]+Merge7[[#This Row],[IssueCount_W1]]+Merge7[[#This Row],[CommitCount_W1]]</f>
        <v>0</v>
      </c>
      <c r="J2259">
        <f>3*Merge7[[#This Row],[PRCountW2]]+Merge7[[#This Row],[IssueCountW2]]+Merge7[[#This Row],[CommitCountW2]]</f>
        <v>1</v>
      </c>
      <c r="K225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59">
        <f>SUM(Merge7[[#This Row],[PRCount_W1]:[CommitCount_W1]])</f>
        <v>0</v>
      </c>
      <c r="M2259">
        <f>SUM(Merge7[[#This Row],[PRCountW2]:[CommitCountW2]])</f>
        <v>1</v>
      </c>
    </row>
    <row r="2260" spans="1:13" x14ac:dyDescent="0.35">
      <c r="A2260" t="s">
        <v>4042</v>
      </c>
      <c r="F2260">
        <v>1</v>
      </c>
      <c r="H2260">
        <v>1</v>
      </c>
      <c r="I2260">
        <f>3*Merge7[[#This Row],[PRCount_W1]]+Merge7[[#This Row],[IssueCount_W1]]+Merge7[[#This Row],[CommitCount_W1]]</f>
        <v>0</v>
      </c>
      <c r="J2260">
        <f>3*Merge7[[#This Row],[PRCountW2]]+Merge7[[#This Row],[IssueCountW2]]+Merge7[[#This Row],[CommitCountW2]]</f>
        <v>1</v>
      </c>
      <c r="K226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2260">
        <f>SUM(Merge7[[#This Row],[PRCount_W1]:[CommitCount_W1]])</f>
        <v>0</v>
      </c>
      <c r="M2260">
        <f>SUM(Merge7[[#This Row],[PRCountW2]:[CommitCountW2]])</f>
        <v>1</v>
      </c>
    </row>
    <row r="2261" spans="1:13" x14ac:dyDescent="0.35">
      <c r="A2261" t="s">
        <v>4043</v>
      </c>
      <c r="F2261">
        <v>1</v>
      </c>
      <c r="H2261">
        <v>0</v>
      </c>
      <c r="I2261">
        <f>3*Merge7[[#This Row],[PRCount_W1]]+Merge7[[#This Row],[IssueCount_W1]]+Merge7[[#This Row],[CommitCount_W1]]</f>
        <v>0</v>
      </c>
      <c r="J2261">
        <f>3*Merge7[[#This Row],[PRCountW2]]+Merge7[[#This Row],[IssueCountW2]]+Merge7[[#This Row],[CommitCountW2]]</f>
        <v>1</v>
      </c>
      <c r="K226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61">
        <f>SUM(Merge7[[#This Row],[PRCount_W1]:[CommitCount_W1]])</f>
        <v>0</v>
      </c>
      <c r="M2261">
        <f>SUM(Merge7[[#This Row],[PRCountW2]:[CommitCountW2]])</f>
        <v>1</v>
      </c>
    </row>
    <row r="2262" spans="1:13" x14ac:dyDescent="0.35">
      <c r="A2262" t="s">
        <v>4044</v>
      </c>
      <c r="F2262">
        <v>1</v>
      </c>
      <c r="H2262">
        <v>0</v>
      </c>
      <c r="I2262">
        <f>3*Merge7[[#This Row],[PRCount_W1]]+Merge7[[#This Row],[IssueCount_W1]]+Merge7[[#This Row],[CommitCount_W1]]</f>
        <v>0</v>
      </c>
      <c r="J2262">
        <f>3*Merge7[[#This Row],[PRCountW2]]+Merge7[[#This Row],[IssueCountW2]]+Merge7[[#This Row],[CommitCountW2]]</f>
        <v>1</v>
      </c>
      <c r="K226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62">
        <f>SUM(Merge7[[#This Row],[PRCount_W1]:[CommitCount_W1]])</f>
        <v>0</v>
      </c>
      <c r="M2262">
        <f>SUM(Merge7[[#This Row],[PRCountW2]:[CommitCountW2]])</f>
        <v>1</v>
      </c>
    </row>
    <row r="2263" spans="1:13" x14ac:dyDescent="0.35">
      <c r="A2263" t="s">
        <v>4045</v>
      </c>
      <c r="F2263">
        <v>1</v>
      </c>
      <c r="H2263">
        <v>0</v>
      </c>
      <c r="I2263">
        <f>3*Merge7[[#This Row],[PRCount_W1]]+Merge7[[#This Row],[IssueCount_W1]]+Merge7[[#This Row],[CommitCount_W1]]</f>
        <v>0</v>
      </c>
      <c r="J2263">
        <f>3*Merge7[[#This Row],[PRCountW2]]+Merge7[[#This Row],[IssueCountW2]]+Merge7[[#This Row],[CommitCountW2]]</f>
        <v>1</v>
      </c>
      <c r="K226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63">
        <f>SUM(Merge7[[#This Row],[PRCount_W1]:[CommitCount_W1]])</f>
        <v>0</v>
      </c>
      <c r="M2263">
        <f>SUM(Merge7[[#This Row],[PRCountW2]:[CommitCountW2]])</f>
        <v>1</v>
      </c>
    </row>
    <row r="2264" spans="1:13" x14ac:dyDescent="0.35">
      <c r="A2264" t="s">
        <v>4046</v>
      </c>
      <c r="F2264">
        <v>1</v>
      </c>
      <c r="H2264">
        <v>0</v>
      </c>
      <c r="I2264">
        <f>3*Merge7[[#This Row],[PRCount_W1]]+Merge7[[#This Row],[IssueCount_W1]]+Merge7[[#This Row],[CommitCount_W1]]</f>
        <v>0</v>
      </c>
      <c r="J2264">
        <f>3*Merge7[[#This Row],[PRCountW2]]+Merge7[[#This Row],[IssueCountW2]]+Merge7[[#This Row],[CommitCountW2]]</f>
        <v>1</v>
      </c>
      <c r="K226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64">
        <f>SUM(Merge7[[#This Row],[PRCount_W1]:[CommitCount_W1]])</f>
        <v>0</v>
      </c>
      <c r="M2264">
        <f>SUM(Merge7[[#This Row],[PRCountW2]:[CommitCountW2]])</f>
        <v>1</v>
      </c>
    </row>
    <row r="2265" spans="1:13" x14ac:dyDescent="0.35">
      <c r="A2265" t="s">
        <v>4047</v>
      </c>
      <c r="F2265">
        <v>1</v>
      </c>
      <c r="H2265">
        <v>0</v>
      </c>
      <c r="I2265">
        <f>3*Merge7[[#This Row],[PRCount_W1]]+Merge7[[#This Row],[IssueCount_W1]]+Merge7[[#This Row],[CommitCount_W1]]</f>
        <v>0</v>
      </c>
      <c r="J2265">
        <f>3*Merge7[[#This Row],[PRCountW2]]+Merge7[[#This Row],[IssueCountW2]]+Merge7[[#This Row],[CommitCountW2]]</f>
        <v>1</v>
      </c>
      <c r="K226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65">
        <f>SUM(Merge7[[#This Row],[PRCount_W1]:[CommitCount_W1]])</f>
        <v>0</v>
      </c>
      <c r="M2265">
        <f>SUM(Merge7[[#This Row],[PRCountW2]:[CommitCountW2]])</f>
        <v>1</v>
      </c>
    </row>
    <row r="2266" spans="1:13" x14ac:dyDescent="0.35">
      <c r="A2266" t="s">
        <v>4048</v>
      </c>
      <c r="F2266">
        <v>1</v>
      </c>
      <c r="H2266">
        <v>0</v>
      </c>
      <c r="I2266">
        <f>3*Merge7[[#This Row],[PRCount_W1]]+Merge7[[#This Row],[IssueCount_W1]]+Merge7[[#This Row],[CommitCount_W1]]</f>
        <v>0</v>
      </c>
      <c r="J2266">
        <f>3*Merge7[[#This Row],[PRCountW2]]+Merge7[[#This Row],[IssueCountW2]]+Merge7[[#This Row],[CommitCountW2]]</f>
        <v>1</v>
      </c>
      <c r="K226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66">
        <f>SUM(Merge7[[#This Row],[PRCount_W1]:[CommitCount_W1]])</f>
        <v>0</v>
      </c>
      <c r="M2266">
        <f>SUM(Merge7[[#This Row],[PRCountW2]:[CommitCountW2]])</f>
        <v>1</v>
      </c>
    </row>
    <row r="2267" spans="1:13" x14ac:dyDescent="0.35">
      <c r="A2267" t="s">
        <v>4049</v>
      </c>
      <c r="F2267">
        <v>1</v>
      </c>
      <c r="H2267">
        <v>0</v>
      </c>
      <c r="I2267">
        <f>3*Merge7[[#This Row],[PRCount_W1]]+Merge7[[#This Row],[IssueCount_W1]]+Merge7[[#This Row],[CommitCount_W1]]</f>
        <v>0</v>
      </c>
      <c r="J2267">
        <f>3*Merge7[[#This Row],[PRCountW2]]+Merge7[[#This Row],[IssueCountW2]]+Merge7[[#This Row],[CommitCountW2]]</f>
        <v>1</v>
      </c>
      <c r="K226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67">
        <f>SUM(Merge7[[#This Row],[PRCount_W1]:[CommitCount_W1]])</f>
        <v>0</v>
      </c>
      <c r="M2267">
        <f>SUM(Merge7[[#This Row],[PRCountW2]:[CommitCountW2]])</f>
        <v>1</v>
      </c>
    </row>
    <row r="2268" spans="1:13" x14ac:dyDescent="0.35">
      <c r="A2268" t="s">
        <v>4050</v>
      </c>
      <c r="F2268">
        <v>1</v>
      </c>
      <c r="H2268">
        <v>0</v>
      </c>
      <c r="I2268">
        <f>3*Merge7[[#This Row],[PRCount_W1]]+Merge7[[#This Row],[IssueCount_W1]]+Merge7[[#This Row],[CommitCount_W1]]</f>
        <v>0</v>
      </c>
      <c r="J2268">
        <f>3*Merge7[[#This Row],[PRCountW2]]+Merge7[[#This Row],[IssueCountW2]]+Merge7[[#This Row],[CommitCountW2]]</f>
        <v>1</v>
      </c>
      <c r="K226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68">
        <f>SUM(Merge7[[#This Row],[PRCount_W1]:[CommitCount_W1]])</f>
        <v>0</v>
      </c>
      <c r="M2268">
        <f>SUM(Merge7[[#This Row],[PRCountW2]:[CommitCountW2]])</f>
        <v>1</v>
      </c>
    </row>
    <row r="2269" spans="1:13" x14ac:dyDescent="0.35">
      <c r="A2269" t="s">
        <v>4051</v>
      </c>
      <c r="F2269">
        <v>1</v>
      </c>
      <c r="H2269">
        <v>0</v>
      </c>
      <c r="I2269">
        <f>3*Merge7[[#This Row],[PRCount_W1]]+Merge7[[#This Row],[IssueCount_W1]]+Merge7[[#This Row],[CommitCount_W1]]</f>
        <v>0</v>
      </c>
      <c r="J2269">
        <f>3*Merge7[[#This Row],[PRCountW2]]+Merge7[[#This Row],[IssueCountW2]]+Merge7[[#This Row],[CommitCountW2]]</f>
        <v>1</v>
      </c>
      <c r="K226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69">
        <f>SUM(Merge7[[#This Row],[PRCount_W1]:[CommitCount_W1]])</f>
        <v>0</v>
      </c>
      <c r="M2269">
        <f>SUM(Merge7[[#This Row],[PRCountW2]:[CommitCountW2]])</f>
        <v>1</v>
      </c>
    </row>
    <row r="2270" spans="1:13" x14ac:dyDescent="0.35">
      <c r="A2270" t="s">
        <v>4052</v>
      </c>
      <c r="F2270">
        <v>1</v>
      </c>
      <c r="H2270">
        <v>0</v>
      </c>
      <c r="I2270">
        <f>3*Merge7[[#This Row],[PRCount_W1]]+Merge7[[#This Row],[IssueCount_W1]]+Merge7[[#This Row],[CommitCount_W1]]</f>
        <v>0</v>
      </c>
      <c r="J2270">
        <f>3*Merge7[[#This Row],[PRCountW2]]+Merge7[[#This Row],[IssueCountW2]]+Merge7[[#This Row],[CommitCountW2]]</f>
        <v>1</v>
      </c>
      <c r="K227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70">
        <f>SUM(Merge7[[#This Row],[PRCount_W1]:[CommitCount_W1]])</f>
        <v>0</v>
      </c>
      <c r="M2270">
        <f>SUM(Merge7[[#This Row],[PRCountW2]:[CommitCountW2]])</f>
        <v>1</v>
      </c>
    </row>
    <row r="2271" spans="1:13" x14ac:dyDescent="0.35">
      <c r="A2271" t="s">
        <v>4053</v>
      </c>
      <c r="F2271">
        <v>1</v>
      </c>
      <c r="H2271">
        <v>0</v>
      </c>
      <c r="I2271">
        <f>3*Merge7[[#This Row],[PRCount_W1]]+Merge7[[#This Row],[IssueCount_W1]]+Merge7[[#This Row],[CommitCount_W1]]</f>
        <v>0</v>
      </c>
      <c r="J2271">
        <f>3*Merge7[[#This Row],[PRCountW2]]+Merge7[[#This Row],[IssueCountW2]]+Merge7[[#This Row],[CommitCountW2]]</f>
        <v>1</v>
      </c>
      <c r="K227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71">
        <f>SUM(Merge7[[#This Row],[PRCount_W1]:[CommitCount_W1]])</f>
        <v>0</v>
      </c>
      <c r="M2271">
        <f>SUM(Merge7[[#This Row],[PRCountW2]:[CommitCountW2]])</f>
        <v>1</v>
      </c>
    </row>
    <row r="2272" spans="1:13" x14ac:dyDescent="0.35">
      <c r="A2272" t="s">
        <v>4054</v>
      </c>
      <c r="F2272">
        <v>1</v>
      </c>
      <c r="H2272">
        <v>0</v>
      </c>
      <c r="I2272">
        <f>3*Merge7[[#This Row],[PRCount_W1]]+Merge7[[#This Row],[IssueCount_W1]]+Merge7[[#This Row],[CommitCount_W1]]</f>
        <v>0</v>
      </c>
      <c r="J2272">
        <f>3*Merge7[[#This Row],[PRCountW2]]+Merge7[[#This Row],[IssueCountW2]]+Merge7[[#This Row],[CommitCountW2]]</f>
        <v>1</v>
      </c>
      <c r="K227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72">
        <f>SUM(Merge7[[#This Row],[PRCount_W1]:[CommitCount_W1]])</f>
        <v>0</v>
      </c>
      <c r="M2272">
        <f>SUM(Merge7[[#This Row],[PRCountW2]:[CommitCountW2]])</f>
        <v>1</v>
      </c>
    </row>
    <row r="2273" spans="1:13" x14ac:dyDescent="0.35">
      <c r="A2273" t="s">
        <v>4055</v>
      </c>
      <c r="F2273">
        <v>1</v>
      </c>
      <c r="H2273">
        <v>0</v>
      </c>
      <c r="I2273">
        <f>3*Merge7[[#This Row],[PRCount_W1]]+Merge7[[#This Row],[IssueCount_W1]]+Merge7[[#This Row],[CommitCount_W1]]</f>
        <v>0</v>
      </c>
      <c r="J2273">
        <f>3*Merge7[[#This Row],[PRCountW2]]+Merge7[[#This Row],[IssueCountW2]]+Merge7[[#This Row],[CommitCountW2]]</f>
        <v>1</v>
      </c>
      <c r="K227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73">
        <f>SUM(Merge7[[#This Row],[PRCount_W1]:[CommitCount_W1]])</f>
        <v>0</v>
      </c>
      <c r="M2273">
        <f>SUM(Merge7[[#This Row],[PRCountW2]:[CommitCountW2]])</f>
        <v>1</v>
      </c>
    </row>
    <row r="2274" spans="1:13" x14ac:dyDescent="0.35">
      <c r="A2274" t="s">
        <v>4056</v>
      </c>
      <c r="F2274">
        <v>1</v>
      </c>
      <c r="H2274">
        <v>0</v>
      </c>
      <c r="I2274">
        <f>3*Merge7[[#This Row],[PRCount_W1]]+Merge7[[#This Row],[IssueCount_W1]]+Merge7[[#This Row],[CommitCount_W1]]</f>
        <v>0</v>
      </c>
      <c r="J2274">
        <f>3*Merge7[[#This Row],[PRCountW2]]+Merge7[[#This Row],[IssueCountW2]]+Merge7[[#This Row],[CommitCountW2]]</f>
        <v>1</v>
      </c>
      <c r="K227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74">
        <f>SUM(Merge7[[#This Row],[PRCount_W1]:[CommitCount_W1]])</f>
        <v>0</v>
      </c>
      <c r="M2274">
        <f>SUM(Merge7[[#This Row],[PRCountW2]:[CommitCountW2]])</f>
        <v>1</v>
      </c>
    </row>
    <row r="2275" spans="1:13" x14ac:dyDescent="0.35">
      <c r="A2275" t="s">
        <v>4057</v>
      </c>
      <c r="F2275">
        <v>1</v>
      </c>
      <c r="H2275">
        <v>0</v>
      </c>
      <c r="I2275">
        <f>3*Merge7[[#This Row],[PRCount_W1]]+Merge7[[#This Row],[IssueCount_W1]]+Merge7[[#This Row],[CommitCount_W1]]</f>
        <v>0</v>
      </c>
      <c r="J2275">
        <f>3*Merge7[[#This Row],[PRCountW2]]+Merge7[[#This Row],[IssueCountW2]]+Merge7[[#This Row],[CommitCountW2]]</f>
        <v>1</v>
      </c>
      <c r="K227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75">
        <f>SUM(Merge7[[#This Row],[PRCount_W1]:[CommitCount_W1]])</f>
        <v>0</v>
      </c>
      <c r="M2275">
        <f>SUM(Merge7[[#This Row],[PRCountW2]:[CommitCountW2]])</f>
        <v>1</v>
      </c>
    </row>
    <row r="2276" spans="1:13" x14ac:dyDescent="0.35">
      <c r="A2276" t="s">
        <v>4058</v>
      </c>
      <c r="F2276">
        <v>1</v>
      </c>
      <c r="H2276">
        <v>0</v>
      </c>
      <c r="I2276">
        <f>3*Merge7[[#This Row],[PRCount_W1]]+Merge7[[#This Row],[IssueCount_W1]]+Merge7[[#This Row],[CommitCount_W1]]</f>
        <v>0</v>
      </c>
      <c r="J2276">
        <f>3*Merge7[[#This Row],[PRCountW2]]+Merge7[[#This Row],[IssueCountW2]]+Merge7[[#This Row],[CommitCountW2]]</f>
        <v>1</v>
      </c>
      <c r="K227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76">
        <f>SUM(Merge7[[#This Row],[PRCount_W1]:[CommitCount_W1]])</f>
        <v>0</v>
      </c>
      <c r="M2276">
        <f>SUM(Merge7[[#This Row],[PRCountW2]:[CommitCountW2]])</f>
        <v>1</v>
      </c>
    </row>
    <row r="2277" spans="1:13" x14ac:dyDescent="0.35">
      <c r="A2277" t="s">
        <v>4059</v>
      </c>
      <c r="F2277">
        <v>1</v>
      </c>
      <c r="H2277">
        <v>0</v>
      </c>
      <c r="I2277">
        <f>3*Merge7[[#This Row],[PRCount_W1]]+Merge7[[#This Row],[IssueCount_W1]]+Merge7[[#This Row],[CommitCount_W1]]</f>
        <v>0</v>
      </c>
      <c r="J2277">
        <f>3*Merge7[[#This Row],[PRCountW2]]+Merge7[[#This Row],[IssueCountW2]]+Merge7[[#This Row],[CommitCountW2]]</f>
        <v>1</v>
      </c>
      <c r="K227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77">
        <f>SUM(Merge7[[#This Row],[PRCount_W1]:[CommitCount_W1]])</f>
        <v>0</v>
      </c>
      <c r="M2277">
        <f>SUM(Merge7[[#This Row],[PRCountW2]:[CommitCountW2]])</f>
        <v>1</v>
      </c>
    </row>
    <row r="2278" spans="1:13" x14ac:dyDescent="0.35">
      <c r="A2278" t="s">
        <v>4060</v>
      </c>
      <c r="F2278">
        <v>1</v>
      </c>
      <c r="H2278">
        <v>0</v>
      </c>
      <c r="I2278">
        <f>3*Merge7[[#This Row],[PRCount_W1]]+Merge7[[#This Row],[IssueCount_W1]]+Merge7[[#This Row],[CommitCount_W1]]</f>
        <v>0</v>
      </c>
      <c r="J2278">
        <f>3*Merge7[[#This Row],[PRCountW2]]+Merge7[[#This Row],[IssueCountW2]]+Merge7[[#This Row],[CommitCountW2]]</f>
        <v>1</v>
      </c>
      <c r="K227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78">
        <f>SUM(Merge7[[#This Row],[PRCount_W1]:[CommitCount_W1]])</f>
        <v>0</v>
      </c>
      <c r="M2278">
        <f>SUM(Merge7[[#This Row],[PRCountW2]:[CommitCountW2]])</f>
        <v>1</v>
      </c>
    </row>
    <row r="2279" spans="1:13" x14ac:dyDescent="0.35">
      <c r="A2279" t="s">
        <v>4061</v>
      </c>
      <c r="F2279">
        <v>1</v>
      </c>
      <c r="H2279">
        <v>0</v>
      </c>
      <c r="I2279">
        <f>3*Merge7[[#This Row],[PRCount_W1]]+Merge7[[#This Row],[IssueCount_W1]]+Merge7[[#This Row],[CommitCount_W1]]</f>
        <v>0</v>
      </c>
      <c r="J2279">
        <f>3*Merge7[[#This Row],[PRCountW2]]+Merge7[[#This Row],[IssueCountW2]]+Merge7[[#This Row],[CommitCountW2]]</f>
        <v>1</v>
      </c>
      <c r="K227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79">
        <f>SUM(Merge7[[#This Row],[PRCount_W1]:[CommitCount_W1]])</f>
        <v>0</v>
      </c>
      <c r="M2279">
        <f>SUM(Merge7[[#This Row],[PRCountW2]:[CommitCountW2]])</f>
        <v>1</v>
      </c>
    </row>
    <row r="2280" spans="1:13" x14ac:dyDescent="0.35">
      <c r="A2280" t="s">
        <v>4062</v>
      </c>
      <c r="F2280">
        <v>1</v>
      </c>
      <c r="H2280">
        <v>0</v>
      </c>
      <c r="I2280">
        <f>3*Merge7[[#This Row],[PRCount_W1]]+Merge7[[#This Row],[IssueCount_W1]]+Merge7[[#This Row],[CommitCount_W1]]</f>
        <v>0</v>
      </c>
      <c r="J2280">
        <f>3*Merge7[[#This Row],[PRCountW2]]+Merge7[[#This Row],[IssueCountW2]]+Merge7[[#This Row],[CommitCountW2]]</f>
        <v>1</v>
      </c>
      <c r="K228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80">
        <f>SUM(Merge7[[#This Row],[PRCount_W1]:[CommitCount_W1]])</f>
        <v>0</v>
      </c>
      <c r="M2280">
        <f>SUM(Merge7[[#This Row],[PRCountW2]:[CommitCountW2]])</f>
        <v>1</v>
      </c>
    </row>
    <row r="2281" spans="1:13" x14ac:dyDescent="0.35">
      <c r="A2281" t="s">
        <v>4063</v>
      </c>
      <c r="F2281">
        <v>1</v>
      </c>
      <c r="H2281">
        <v>0</v>
      </c>
      <c r="I2281">
        <f>3*Merge7[[#This Row],[PRCount_W1]]+Merge7[[#This Row],[IssueCount_W1]]+Merge7[[#This Row],[CommitCount_W1]]</f>
        <v>0</v>
      </c>
      <c r="J2281">
        <f>3*Merge7[[#This Row],[PRCountW2]]+Merge7[[#This Row],[IssueCountW2]]+Merge7[[#This Row],[CommitCountW2]]</f>
        <v>1</v>
      </c>
      <c r="K228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81">
        <f>SUM(Merge7[[#This Row],[PRCount_W1]:[CommitCount_W1]])</f>
        <v>0</v>
      </c>
      <c r="M2281">
        <f>SUM(Merge7[[#This Row],[PRCountW2]:[CommitCountW2]])</f>
        <v>1</v>
      </c>
    </row>
    <row r="2282" spans="1:13" x14ac:dyDescent="0.35">
      <c r="A2282" t="s">
        <v>4064</v>
      </c>
      <c r="F2282">
        <v>1</v>
      </c>
      <c r="H2282">
        <v>0</v>
      </c>
      <c r="I2282">
        <f>3*Merge7[[#This Row],[PRCount_W1]]+Merge7[[#This Row],[IssueCount_W1]]+Merge7[[#This Row],[CommitCount_W1]]</f>
        <v>0</v>
      </c>
      <c r="J2282">
        <f>3*Merge7[[#This Row],[PRCountW2]]+Merge7[[#This Row],[IssueCountW2]]+Merge7[[#This Row],[CommitCountW2]]</f>
        <v>1</v>
      </c>
      <c r="K228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82">
        <f>SUM(Merge7[[#This Row],[PRCount_W1]:[CommitCount_W1]])</f>
        <v>0</v>
      </c>
      <c r="M2282">
        <f>SUM(Merge7[[#This Row],[PRCountW2]:[CommitCountW2]])</f>
        <v>1</v>
      </c>
    </row>
    <row r="2283" spans="1:13" x14ac:dyDescent="0.35">
      <c r="A2283" t="s">
        <v>4065</v>
      </c>
      <c r="F2283">
        <v>1</v>
      </c>
      <c r="H2283">
        <v>0</v>
      </c>
      <c r="I2283">
        <f>3*Merge7[[#This Row],[PRCount_W1]]+Merge7[[#This Row],[IssueCount_W1]]+Merge7[[#This Row],[CommitCount_W1]]</f>
        <v>0</v>
      </c>
      <c r="J2283">
        <f>3*Merge7[[#This Row],[PRCountW2]]+Merge7[[#This Row],[IssueCountW2]]+Merge7[[#This Row],[CommitCountW2]]</f>
        <v>1</v>
      </c>
      <c r="K228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83">
        <f>SUM(Merge7[[#This Row],[PRCount_W1]:[CommitCount_W1]])</f>
        <v>0</v>
      </c>
      <c r="M2283">
        <f>SUM(Merge7[[#This Row],[PRCountW2]:[CommitCountW2]])</f>
        <v>1</v>
      </c>
    </row>
    <row r="2284" spans="1:13" x14ac:dyDescent="0.35">
      <c r="A2284" t="s">
        <v>4066</v>
      </c>
      <c r="F2284">
        <v>1</v>
      </c>
      <c r="H2284">
        <v>1</v>
      </c>
      <c r="I2284">
        <f>3*Merge7[[#This Row],[PRCount_W1]]+Merge7[[#This Row],[IssueCount_W1]]+Merge7[[#This Row],[CommitCount_W1]]</f>
        <v>0</v>
      </c>
      <c r="J2284">
        <f>3*Merge7[[#This Row],[PRCountW2]]+Merge7[[#This Row],[IssueCountW2]]+Merge7[[#This Row],[CommitCountW2]]</f>
        <v>1</v>
      </c>
      <c r="K228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2284">
        <f>SUM(Merge7[[#This Row],[PRCount_W1]:[CommitCount_W1]])</f>
        <v>0</v>
      </c>
      <c r="M2284">
        <f>SUM(Merge7[[#This Row],[PRCountW2]:[CommitCountW2]])</f>
        <v>1</v>
      </c>
    </row>
    <row r="2285" spans="1:13" x14ac:dyDescent="0.35">
      <c r="A2285" t="s">
        <v>4067</v>
      </c>
      <c r="F2285">
        <v>1</v>
      </c>
      <c r="H2285">
        <v>0</v>
      </c>
      <c r="I2285">
        <f>3*Merge7[[#This Row],[PRCount_W1]]+Merge7[[#This Row],[IssueCount_W1]]+Merge7[[#This Row],[CommitCount_W1]]</f>
        <v>0</v>
      </c>
      <c r="J2285">
        <f>3*Merge7[[#This Row],[PRCountW2]]+Merge7[[#This Row],[IssueCountW2]]+Merge7[[#This Row],[CommitCountW2]]</f>
        <v>1</v>
      </c>
      <c r="K228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85">
        <f>SUM(Merge7[[#This Row],[PRCount_W1]:[CommitCount_W1]])</f>
        <v>0</v>
      </c>
      <c r="M2285">
        <f>SUM(Merge7[[#This Row],[PRCountW2]:[CommitCountW2]])</f>
        <v>1</v>
      </c>
    </row>
    <row r="2286" spans="1:13" x14ac:dyDescent="0.35">
      <c r="A2286" t="s">
        <v>4068</v>
      </c>
      <c r="F2286">
        <v>1</v>
      </c>
      <c r="H2286">
        <v>0</v>
      </c>
      <c r="I2286">
        <f>3*Merge7[[#This Row],[PRCount_W1]]+Merge7[[#This Row],[IssueCount_W1]]+Merge7[[#This Row],[CommitCount_W1]]</f>
        <v>0</v>
      </c>
      <c r="J2286">
        <f>3*Merge7[[#This Row],[PRCountW2]]+Merge7[[#This Row],[IssueCountW2]]+Merge7[[#This Row],[CommitCountW2]]</f>
        <v>1</v>
      </c>
      <c r="K228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86">
        <f>SUM(Merge7[[#This Row],[PRCount_W1]:[CommitCount_W1]])</f>
        <v>0</v>
      </c>
      <c r="M2286">
        <f>SUM(Merge7[[#This Row],[PRCountW2]:[CommitCountW2]])</f>
        <v>1</v>
      </c>
    </row>
    <row r="2287" spans="1:13" x14ac:dyDescent="0.35">
      <c r="A2287" t="s">
        <v>4069</v>
      </c>
      <c r="F2287">
        <v>1</v>
      </c>
      <c r="H2287">
        <v>0</v>
      </c>
      <c r="I2287">
        <f>3*Merge7[[#This Row],[PRCount_W1]]+Merge7[[#This Row],[IssueCount_W1]]+Merge7[[#This Row],[CommitCount_W1]]</f>
        <v>0</v>
      </c>
      <c r="J2287">
        <f>3*Merge7[[#This Row],[PRCountW2]]+Merge7[[#This Row],[IssueCountW2]]+Merge7[[#This Row],[CommitCountW2]]</f>
        <v>1</v>
      </c>
      <c r="K228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87">
        <f>SUM(Merge7[[#This Row],[PRCount_W1]:[CommitCount_W1]])</f>
        <v>0</v>
      </c>
      <c r="M2287">
        <f>SUM(Merge7[[#This Row],[PRCountW2]:[CommitCountW2]])</f>
        <v>1</v>
      </c>
    </row>
    <row r="2288" spans="1:13" x14ac:dyDescent="0.35">
      <c r="A2288" t="s">
        <v>4070</v>
      </c>
      <c r="F2288">
        <v>1</v>
      </c>
      <c r="H2288">
        <v>0</v>
      </c>
      <c r="I2288">
        <f>3*Merge7[[#This Row],[PRCount_W1]]+Merge7[[#This Row],[IssueCount_W1]]+Merge7[[#This Row],[CommitCount_W1]]</f>
        <v>0</v>
      </c>
      <c r="J2288">
        <f>3*Merge7[[#This Row],[PRCountW2]]+Merge7[[#This Row],[IssueCountW2]]+Merge7[[#This Row],[CommitCountW2]]</f>
        <v>1</v>
      </c>
      <c r="K228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88">
        <f>SUM(Merge7[[#This Row],[PRCount_W1]:[CommitCount_W1]])</f>
        <v>0</v>
      </c>
      <c r="M2288">
        <f>SUM(Merge7[[#This Row],[PRCountW2]:[CommitCountW2]])</f>
        <v>1</v>
      </c>
    </row>
    <row r="2289" spans="1:13" x14ac:dyDescent="0.35">
      <c r="A2289" t="s">
        <v>4071</v>
      </c>
      <c r="F2289">
        <v>1</v>
      </c>
      <c r="H2289">
        <v>0</v>
      </c>
      <c r="I2289">
        <f>3*Merge7[[#This Row],[PRCount_W1]]+Merge7[[#This Row],[IssueCount_W1]]+Merge7[[#This Row],[CommitCount_W1]]</f>
        <v>0</v>
      </c>
      <c r="J2289">
        <f>3*Merge7[[#This Row],[PRCountW2]]+Merge7[[#This Row],[IssueCountW2]]+Merge7[[#This Row],[CommitCountW2]]</f>
        <v>1</v>
      </c>
      <c r="K228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89">
        <f>SUM(Merge7[[#This Row],[PRCount_W1]:[CommitCount_W1]])</f>
        <v>0</v>
      </c>
      <c r="M2289">
        <f>SUM(Merge7[[#This Row],[PRCountW2]:[CommitCountW2]])</f>
        <v>1</v>
      </c>
    </row>
    <row r="2290" spans="1:13" x14ac:dyDescent="0.35">
      <c r="A2290" t="s">
        <v>4072</v>
      </c>
      <c r="F2290">
        <v>1</v>
      </c>
      <c r="H2290">
        <v>0</v>
      </c>
      <c r="I2290">
        <f>3*Merge7[[#This Row],[PRCount_W1]]+Merge7[[#This Row],[IssueCount_W1]]+Merge7[[#This Row],[CommitCount_W1]]</f>
        <v>0</v>
      </c>
      <c r="J2290">
        <f>3*Merge7[[#This Row],[PRCountW2]]+Merge7[[#This Row],[IssueCountW2]]+Merge7[[#This Row],[CommitCountW2]]</f>
        <v>1</v>
      </c>
      <c r="K229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90">
        <f>SUM(Merge7[[#This Row],[PRCount_W1]:[CommitCount_W1]])</f>
        <v>0</v>
      </c>
      <c r="M2290">
        <f>SUM(Merge7[[#This Row],[PRCountW2]:[CommitCountW2]])</f>
        <v>1</v>
      </c>
    </row>
    <row r="2291" spans="1:13" x14ac:dyDescent="0.35">
      <c r="A2291" t="s">
        <v>4073</v>
      </c>
      <c r="F2291">
        <v>1</v>
      </c>
      <c r="H2291">
        <v>2</v>
      </c>
      <c r="I2291">
        <f>3*Merge7[[#This Row],[PRCount_W1]]+Merge7[[#This Row],[IssueCount_W1]]+Merge7[[#This Row],[CommitCount_W1]]</f>
        <v>0</v>
      </c>
      <c r="J2291">
        <f>3*Merge7[[#This Row],[PRCountW2]]+Merge7[[#This Row],[IssueCountW2]]+Merge7[[#This Row],[CommitCountW2]]</f>
        <v>1</v>
      </c>
      <c r="K229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Unknown</v>
      </c>
      <c r="L2291">
        <f>SUM(Merge7[[#This Row],[PRCount_W1]:[CommitCount_W1]])</f>
        <v>0</v>
      </c>
      <c r="M2291">
        <f>SUM(Merge7[[#This Row],[PRCountW2]:[CommitCountW2]])</f>
        <v>1</v>
      </c>
    </row>
    <row r="2292" spans="1:13" x14ac:dyDescent="0.35">
      <c r="A2292" t="s">
        <v>4074</v>
      </c>
      <c r="F2292">
        <v>1</v>
      </c>
      <c r="H2292">
        <v>0</v>
      </c>
      <c r="I2292">
        <f>3*Merge7[[#This Row],[PRCount_W1]]+Merge7[[#This Row],[IssueCount_W1]]+Merge7[[#This Row],[CommitCount_W1]]</f>
        <v>0</v>
      </c>
      <c r="J2292">
        <f>3*Merge7[[#This Row],[PRCountW2]]+Merge7[[#This Row],[IssueCountW2]]+Merge7[[#This Row],[CommitCountW2]]</f>
        <v>1</v>
      </c>
      <c r="K229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92">
        <f>SUM(Merge7[[#This Row],[PRCount_W1]:[CommitCount_W1]])</f>
        <v>0</v>
      </c>
      <c r="M2292">
        <f>SUM(Merge7[[#This Row],[PRCountW2]:[CommitCountW2]])</f>
        <v>1</v>
      </c>
    </row>
    <row r="2293" spans="1:13" x14ac:dyDescent="0.35">
      <c r="A2293" t="s">
        <v>4075</v>
      </c>
      <c r="F2293">
        <v>1</v>
      </c>
      <c r="H2293">
        <v>0</v>
      </c>
      <c r="I2293">
        <f>3*Merge7[[#This Row],[PRCount_W1]]+Merge7[[#This Row],[IssueCount_W1]]+Merge7[[#This Row],[CommitCount_W1]]</f>
        <v>0</v>
      </c>
      <c r="J2293">
        <f>3*Merge7[[#This Row],[PRCountW2]]+Merge7[[#This Row],[IssueCountW2]]+Merge7[[#This Row],[CommitCountW2]]</f>
        <v>1</v>
      </c>
      <c r="K229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93">
        <f>SUM(Merge7[[#This Row],[PRCount_W1]:[CommitCount_W1]])</f>
        <v>0</v>
      </c>
      <c r="M2293">
        <f>SUM(Merge7[[#This Row],[PRCountW2]:[CommitCountW2]])</f>
        <v>1</v>
      </c>
    </row>
    <row r="2294" spans="1:13" x14ac:dyDescent="0.35">
      <c r="A2294" t="s">
        <v>4076</v>
      </c>
      <c r="F2294">
        <v>1</v>
      </c>
      <c r="H2294">
        <v>0</v>
      </c>
      <c r="I2294">
        <f>3*Merge7[[#This Row],[PRCount_W1]]+Merge7[[#This Row],[IssueCount_W1]]+Merge7[[#This Row],[CommitCount_W1]]</f>
        <v>0</v>
      </c>
      <c r="J2294">
        <f>3*Merge7[[#This Row],[PRCountW2]]+Merge7[[#This Row],[IssueCountW2]]+Merge7[[#This Row],[CommitCountW2]]</f>
        <v>1</v>
      </c>
      <c r="K229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94">
        <f>SUM(Merge7[[#This Row],[PRCount_W1]:[CommitCount_W1]])</f>
        <v>0</v>
      </c>
      <c r="M2294">
        <f>SUM(Merge7[[#This Row],[PRCountW2]:[CommitCountW2]])</f>
        <v>1</v>
      </c>
    </row>
    <row r="2295" spans="1:13" x14ac:dyDescent="0.35">
      <c r="A2295" t="s">
        <v>4077</v>
      </c>
      <c r="F2295">
        <v>1</v>
      </c>
      <c r="H2295">
        <v>0</v>
      </c>
      <c r="I2295">
        <f>3*Merge7[[#This Row],[PRCount_W1]]+Merge7[[#This Row],[IssueCount_W1]]+Merge7[[#This Row],[CommitCount_W1]]</f>
        <v>0</v>
      </c>
      <c r="J2295">
        <f>3*Merge7[[#This Row],[PRCountW2]]+Merge7[[#This Row],[IssueCountW2]]+Merge7[[#This Row],[CommitCountW2]]</f>
        <v>1</v>
      </c>
      <c r="K229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95">
        <f>SUM(Merge7[[#This Row],[PRCount_W1]:[CommitCount_W1]])</f>
        <v>0</v>
      </c>
      <c r="M2295">
        <f>SUM(Merge7[[#This Row],[PRCountW2]:[CommitCountW2]])</f>
        <v>1</v>
      </c>
    </row>
    <row r="2296" spans="1:13" x14ac:dyDescent="0.35">
      <c r="A2296" t="s">
        <v>4078</v>
      </c>
      <c r="F2296">
        <v>1</v>
      </c>
      <c r="H2296">
        <v>0</v>
      </c>
      <c r="I2296">
        <f>3*Merge7[[#This Row],[PRCount_W1]]+Merge7[[#This Row],[IssueCount_W1]]+Merge7[[#This Row],[CommitCount_W1]]</f>
        <v>0</v>
      </c>
      <c r="J2296">
        <f>3*Merge7[[#This Row],[PRCountW2]]+Merge7[[#This Row],[IssueCountW2]]+Merge7[[#This Row],[CommitCountW2]]</f>
        <v>1</v>
      </c>
      <c r="K229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96">
        <f>SUM(Merge7[[#This Row],[PRCount_W1]:[CommitCount_W1]])</f>
        <v>0</v>
      </c>
      <c r="M2296">
        <f>SUM(Merge7[[#This Row],[PRCountW2]:[CommitCountW2]])</f>
        <v>1</v>
      </c>
    </row>
    <row r="2297" spans="1:13" x14ac:dyDescent="0.35">
      <c r="A2297" t="s">
        <v>4079</v>
      </c>
      <c r="F2297">
        <v>1</v>
      </c>
      <c r="H2297">
        <v>0</v>
      </c>
      <c r="I2297">
        <f>3*Merge7[[#This Row],[PRCount_W1]]+Merge7[[#This Row],[IssueCount_W1]]+Merge7[[#This Row],[CommitCount_W1]]</f>
        <v>0</v>
      </c>
      <c r="J2297">
        <f>3*Merge7[[#This Row],[PRCountW2]]+Merge7[[#This Row],[IssueCountW2]]+Merge7[[#This Row],[CommitCountW2]]</f>
        <v>1</v>
      </c>
      <c r="K229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97">
        <f>SUM(Merge7[[#This Row],[PRCount_W1]:[CommitCount_W1]])</f>
        <v>0</v>
      </c>
      <c r="M2297">
        <f>SUM(Merge7[[#This Row],[PRCountW2]:[CommitCountW2]])</f>
        <v>1</v>
      </c>
    </row>
    <row r="2298" spans="1:13" x14ac:dyDescent="0.35">
      <c r="A2298" t="s">
        <v>4080</v>
      </c>
      <c r="F2298">
        <v>1</v>
      </c>
      <c r="H2298">
        <v>0</v>
      </c>
      <c r="I2298">
        <f>3*Merge7[[#This Row],[PRCount_W1]]+Merge7[[#This Row],[IssueCount_W1]]+Merge7[[#This Row],[CommitCount_W1]]</f>
        <v>0</v>
      </c>
      <c r="J2298">
        <f>3*Merge7[[#This Row],[PRCountW2]]+Merge7[[#This Row],[IssueCountW2]]+Merge7[[#This Row],[CommitCountW2]]</f>
        <v>1</v>
      </c>
      <c r="K229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98">
        <f>SUM(Merge7[[#This Row],[PRCount_W1]:[CommitCount_W1]])</f>
        <v>0</v>
      </c>
      <c r="M2298">
        <f>SUM(Merge7[[#This Row],[PRCountW2]:[CommitCountW2]])</f>
        <v>1</v>
      </c>
    </row>
    <row r="2299" spans="1:13" x14ac:dyDescent="0.35">
      <c r="A2299" t="s">
        <v>4081</v>
      </c>
      <c r="F2299">
        <v>1</v>
      </c>
      <c r="H2299">
        <v>0</v>
      </c>
      <c r="I2299">
        <f>3*Merge7[[#This Row],[PRCount_W1]]+Merge7[[#This Row],[IssueCount_W1]]+Merge7[[#This Row],[CommitCount_W1]]</f>
        <v>0</v>
      </c>
      <c r="J2299">
        <f>3*Merge7[[#This Row],[PRCountW2]]+Merge7[[#This Row],[IssueCountW2]]+Merge7[[#This Row],[CommitCountW2]]</f>
        <v>1</v>
      </c>
      <c r="K229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299">
        <f>SUM(Merge7[[#This Row],[PRCount_W1]:[CommitCount_W1]])</f>
        <v>0</v>
      </c>
      <c r="M2299">
        <f>SUM(Merge7[[#This Row],[PRCountW2]:[CommitCountW2]])</f>
        <v>1</v>
      </c>
    </row>
    <row r="2300" spans="1:13" x14ac:dyDescent="0.35">
      <c r="A2300" t="s">
        <v>4082</v>
      </c>
      <c r="F2300">
        <v>1</v>
      </c>
      <c r="H2300">
        <v>0</v>
      </c>
      <c r="I2300">
        <f>3*Merge7[[#This Row],[PRCount_W1]]+Merge7[[#This Row],[IssueCount_W1]]+Merge7[[#This Row],[CommitCount_W1]]</f>
        <v>0</v>
      </c>
      <c r="J2300">
        <f>3*Merge7[[#This Row],[PRCountW2]]+Merge7[[#This Row],[IssueCountW2]]+Merge7[[#This Row],[CommitCountW2]]</f>
        <v>1</v>
      </c>
      <c r="K230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00">
        <f>SUM(Merge7[[#This Row],[PRCount_W1]:[CommitCount_W1]])</f>
        <v>0</v>
      </c>
      <c r="M2300">
        <f>SUM(Merge7[[#This Row],[PRCountW2]:[CommitCountW2]])</f>
        <v>1</v>
      </c>
    </row>
    <row r="2301" spans="1:13" x14ac:dyDescent="0.35">
      <c r="A2301" t="s">
        <v>4083</v>
      </c>
      <c r="F2301">
        <v>1</v>
      </c>
      <c r="H2301">
        <v>0</v>
      </c>
      <c r="I2301">
        <f>3*Merge7[[#This Row],[PRCount_W1]]+Merge7[[#This Row],[IssueCount_W1]]+Merge7[[#This Row],[CommitCount_W1]]</f>
        <v>0</v>
      </c>
      <c r="J2301">
        <f>3*Merge7[[#This Row],[PRCountW2]]+Merge7[[#This Row],[IssueCountW2]]+Merge7[[#This Row],[CommitCountW2]]</f>
        <v>1</v>
      </c>
      <c r="K230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01">
        <f>SUM(Merge7[[#This Row],[PRCount_W1]:[CommitCount_W1]])</f>
        <v>0</v>
      </c>
      <c r="M2301">
        <f>SUM(Merge7[[#This Row],[PRCountW2]:[CommitCountW2]])</f>
        <v>1</v>
      </c>
    </row>
    <row r="2302" spans="1:13" x14ac:dyDescent="0.35">
      <c r="A2302" t="s">
        <v>4084</v>
      </c>
      <c r="F2302">
        <v>1</v>
      </c>
      <c r="H2302">
        <v>0</v>
      </c>
      <c r="I2302">
        <f>3*Merge7[[#This Row],[PRCount_W1]]+Merge7[[#This Row],[IssueCount_W1]]+Merge7[[#This Row],[CommitCount_W1]]</f>
        <v>0</v>
      </c>
      <c r="J2302">
        <f>3*Merge7[[#This Row],[PRCountW2]]+Merge7[[#This Row],[IssueCountW2]]+Merge7[[#This Row],[CommitCountW2]]</f>
        <v>1</v>
      </c>
      <c r="K230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02">
        <f>SUM(Merge7[[#This Row],[PRCount_W1]:[CommitCount_W1]])</f>
        <v>0</v>
      </c>
      <c r="M2302">
        <f>SUM(Merge7[[#This Row],[PRCountW2]:[CommitCountW2]])</f>
        <v>1</v>
      </c>
    </row>
    <row r="2303" spans="1:13" x14ac:dyDescent="0.35">
      <c r="A2303" t="s">
        <v>4085</v>
      </c>
      <c r="F2303">
        <v>1</v>
      </c>
      <c r="H2303">
        <v>0</v>
      </c>
      <c r="I2303">
        <f>3*Merge7[[#This Row],[PRCount_W1]]+Merge7[[#This Row],[IssueCount_W1]]+Merge7[[#This Row],[CommitCount_W1]]</f>
        <v>0</v>
      </c>
      <c r="J2303">
        <f>3*Merge7[[#This Row],[PRCountW2]]+Merge7[[#This Row],[IssueCountW2]]+Merge7[[#This Row],[CommitCountW2]]</f>
        <v>1</v>
      </c>
      <c r="K230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03">
        <f>SUM(Merge7[[#This Row],[PRCount_W1]:[CommitCount_W1]])</f>
        <v>0</v>
      </c>
      <c r="M2303">
        <f>SUM(Merge7[[#This Row],[PRCountW2]:[CommitCountW2]])</f>
        <v>1</v>
      </c>
    </row>
    <row r="2304" spans="1:13" x14ac:dyDescent="0.35">
      <c r="A2304" t="s">
        <v>4086</v>
      </c>
      <c r="F2304">
        <v>1</v>
      </c>
      <c r="H2304">
        <v>0</v>
      </c>
      <c r="I2304">
        <f>3*Merge7[[#This Row],[PRCount_W1]]+Merge7[[#This Row],[IssueCount_W1]]+Merge7[[#This Row],[CommitCount_W1]]</f>
        <v>0</v>
      </c>
      <c r="J2304">
        <f>3*Merge7[[#This Row],[PRCountW2]]+Merge7[[#This Row],[IssueCountW2]]+Merge7[[#This Row],[CommitCountW2]]</f>
        <v>1</v>
      </c>
      <c r="K230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04">
        <f>SUM(Merge7[[#This Row],[PRCount_W1]:[CommitCount_W1]])</f>
        <v>0</v>
      </c>
      <c r="M2304">
        <f>SUM(Merge7[[#This Row],[PRCountW2]:[CommitCountW2]])</f>
        <v>1</v>
      </c>
    </row>
    <row r="2305" spans="1:13" x14ac:dyDescent="0.35">
      <c r="A2305" t="s">
        <v>4087</v>
      </c>
      <c r="F2305">
        <v>1</v>
      </c>
      <c r="H2305">
        <v>0</v>
      </c>
      <c r="I2305">
        <f>3*Merge7[[#This Row],[PRCount_W1]]+Merge7[[#This Row],[IssueCount_W1]]+Merge7[[#This Row],[CommitCount_W1]]</f>
        <v>0</v>
      </c>
      <c r="J2305">
        <f>3*Merge7[[#This Row],[PRCountW2]]+Merge7[[#This Row],[IssueCountW2]]+Merge7[[#This Row],[CommitCountW2]]</f>
        <v>1</v>
      </c>
      <c r="K230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05">
        <f>SUM(Merge7[[#This Row],[PRCount_W1]:[CommitCount_W1]])</f>
        <v>0</v>
      </c>
      <c r="M2305">
        <f>SUM(Merge7[[#This Row],[PRCountW2]:[CommitCountW2]])</f>
        <v>1</v>
      </c>
    </row>
    <row r="2306" spans="1:13" x14ac:dyDescent="0.35">
      <c r="A2306" t="s">
        <v>4088</v>
      </c>
      <c r="F2306">
        <v>1</v>
      </c>
      <c r="H2306">
        <v>0</v>
      </c>
      <c r="I2306">
        <f>3*Merge7[[#This Row],[PRCount_W1]]+Merge7[[#This Row],[IssueCount_W1]]+Merge7[[#This Row],[CommitCount_W1]]</f>
        <v>0</v>
      </c>
      <c r="J2306">
        <f>3*Merge7[[#This Row],[PRCountW2]]+Merge7[[#This Row],[IssueCountW2]]+Merge7[[#This Row],[CommitCountW2]]</f>
        <v>1</v>
      </c>
      <c r="K230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06">
        <f>SUM(Merge7[[#This Row],[PRCount_W1]:[CommitCount_W1]])</f>
        <v>0</v>
      </c>
      <c r="M2306">
        <f>SUM(Merge7[[#This Row],[PRCountW2]:[CommitCountW2]])</f>
        <v>1</v>
      </c>
    </row>
    <row r="2307" spans="1:13" x14ac:dyDescent="0.35">
      <c r="A2307" t="s">
        <v>4089</v>
      </c>
      <c r="F2307">
        <v>1</v>
      </c>
      <c r="H2307">
        <v>0</v>
      </c>
      <c r="I2307">
        <f>3*Merge7[[#This Row],[PRCount_W1]]+Merge7[[#This Row],[IssueCount_W1]]+Merge7[[#This Row],[CommitCount_W1]]</f>
        <v>0</v>
      </c>
      <c r="J2307">
        <f>3*Merge7[[#This Row],[PRCountW2]]+Merge7[[#This Row],[IssueCountW2]]+Merge7[[#This Row],[CommitCountW2]]</f>
        <v>1</v>
      </c>
      <c r="K230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07">
        <f>SUM(Merge7[[#This Row],[PRCount_W1]:[CommitCount_W1]])</f>
        <v>0</v>
      </c>
      <c r="M2307">
        <f>SUM(Merge7[[#This Row],[PRCountW2]:[CommitCountW2]])</f>
        <v>1</v>
      </c>
    </row>
    <row r="2308" spans="1:13" x14ac:dyDescent="0.35">
      <c r="A2308" t="s">
        <v>4090</v>
      </c>
      <c r="F2308">
        <v>1</v>
      </c>
      <c r="H2308">
        <v>0</v>
      </c>
      <c r="I2308">
        <f>3*Merge7[[#This Row],[PRCount_W1]]+Merge7[[#This Row],[IssueCount_W1]]+Merge7[[#This Row],[CommitCount_W1]]</f>
        <v>0</v>
      </c>
      <c r="J2308">
        <f>3*Merge7[[#This Row],[PRCountW2]]+Merge7[[#This Row],[IssueCountW2]]+Merge7[[#This Row],[CommitCountW2]]</f>
        <v>1</v>
      </c>
      <c r="K230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08">
        <f>SUM(Merge7[[#This Row],[PRCount_W1]:[CommitCount_W1]])</f>
        <v>0</v>
      </c>
      <c r="M2308">
        <f>SUM(Merge7[[#This Row],[PRCountW2]:[CommitCountW2]])</f>
        <v>1</v>
      </c>
    </row>
    <row r="2309" spans="1:13" x14ac:dyDescent="0.35">
      <c r="A2309" t="s">
        <v>4091</v>
      </c>
      <c r="F2309">
        <v>1</v>
      </c>
      <c r="H2309">
        <v>0</v>
      </c>
      <c r="I2309">
        <f>3*Merge7[[#This Row],[PRCount_W1]]+Merge7[[#This Row],[IssueCount_W1]]+Merge7[[#This Row],[CommitCount_W1]]</f>
        <v>0</v>
      </c>
      <c r="J2309">
        <f>3*Merge7[[#This Row],[PRCountW2]]+Merge7[[#This Row],[IssueCountW2]]+Merge7[[#This Row],[CommitCountW2]]</f>
        <v>1</v>
      </c>
      <c r="K230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09">
        <f>SUM(Merge7[[#This Row],[PRCount_W1]:[CommitCount_W1]])</f>
        <v>0</v>
      </c>
      <c r="M2309">
        <f>SUM(Merge7[[#This Row],[PRCountW2]:[CommitCountW2]])</f>
        <v>1</v>
      </c>
    </row>
    <row r="2310" spans="1:13" x14ac:dyDescent="0.35">
      <c r="A2310" t="s">
        <v>4092</v>
      </c>
      <c r="F2310">
        <v>1</v>
      </c>
      <c r="H2310">
        <v>0</v>
      </c>
      <c r="I2310">
        <f>3*Merge7[[#This Row],[PRCount_W1]]+Merge7[[#This Row],[IssueCount_W1]]+Merge7[[#This Row],[CommitCount_W1]]</f>
        <v>0</v>
      </c>
      <c r="J2310">
        <f>3*Merge7[[#This Row],[PRCountW2]]+Merge7[[#This Row],[IssueCountW2]]+Merge7[[#This Row],[CommitCountW2]]</f>
        <v>1</v>
      </c>
      <c r="K231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10">
        <f>SUM(Merge7[[#This Row],[PRCount_W1]:[CommitCount_W1]])</f>
        <v>0</v>
      </c>
      <c r="M2310">
        <f>SUM(Merge7[[#This Row],[PRCountW2]:[CommitCountW2]])</f>
        <v>1</v>
      </c>
    </row>
    <row r="2311" spans="1:13" x14ac:dyDescent="0.35">
      <c r="A2311" t="s">
        <v>4093</v>
      </c>
      <c r="F2311">
        <v>1</v>
      </c>
      <c r="H2311">
        <v>0</v>
      </c>
      <c r="I2311">
        <f>3*Merge7[[#This Row],[PRCount_W1]]+Merge7[[#This Row],[IssueCount_W1]]+Merge7[[#This Row],[CommitCount_W1]]</f>
        <v>0</v>
      </c>
      <c r="J2311">
        <f>3*Merge7[[#This Row],[PRCountW2]]+Merge7[[#This Row],[IssueCountW2]]+Merge7[[#This Row],[CommitCountW2]]</f>
        <v>1</v>
      </c>
      <c r="K231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11">
        <f>SUM(Merge7[[#This Row],[PRCount_W1]:[CommitCount_W1]])</f>
        <v>0</v>
      </c>
      <c r="M2311">
        <f>SUM(Merge7[[#This Row],[PRCountW2]:[CommitCountW2]])</f>
        <v>1</v>
      </c>
    </row>
    <row r="2312" spans="1:13" x14ac:dyDescent="0.35">
      <c r="A2312" t="s">
        <v>4094</v>
      </c>
      <c r="F2312">
        <v>1</v>
      </c>
      <c r="H2312">
        <v>0</v>
      </c>
      <c r="I2312">
        <f>3*Merge7[[#This Row],[PRCount_W1]]+Merge7[[#This Row],[IssueCount_W1]]+Merge7[[#This Row],[CommitCount_W1]]</f>
        <v>0</v>
      </c>
      <c r="J2312">
        <f>3*Merge7[[#This Row],[PRCountW2]]+Merge7[[#This Row],[IssueCountW2]]+Merge7[[#This Row],[CommitCountW2]]</f>
        <v>1</v>
      </c>
      <c r="K231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12">
        <f>SUM(Merge7[[#This Row],[PRCount_W1]:[CommitCount_W1]])</f>
        <v>0</v>
      </c>
      <c r="M2312">
        <f>SUM(Merge7[[#This Row],[PRCountW2]:[CommitCountW2]])</f>
        <v>1</v>
      </c>
    </row>
    <row r="2313" spans="1:13" x14ac:dyDescent="0.35">
      <c r="A2313" t="s">
        <v>4095</v>
      </c>
      <c r="F2313">
        <v>1</v>
      </c>
      <c r="H2313">
        <v>0</v>
      </c>
      <c r="I2313">
        <f>3*Merge7[[#This Row],[PRCount_W1]]+Merge7[[#This Row],[IssueCount_W1]]+Merge7[[#This Row],[CommitCount_W1]]</f>
        <v>0</v>
      </c>
      <c r="J2313">
        <f>3*Merge7[[#This Row],[PRCountW2]]+Merge7[[#This Row],[IssueCountW2]]+Merge7[[#This Row],[CommitCountW2]]</f>
        <v>1</v>
      </c>
      <c r="K231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13">
        <f>SUM(Merge7[[#This Row],[PRCount_W1]:[CommitCount_W1]])</f>
        <v>0</v>
      </c>
      <c r="M2313">
        <f>SUM(Merge7[[#This Row],[PRCountW2]:[CommitCountW2]])</f>
        <v>1</v>
      </c>
    </row>
    <row r="2314" spans="1:13" x14ac:dyDescent="0.35">
      <c r="A2314" t="s">
        <v>4096</v>
      </c>
      <c r="F2314">
        <v>1</v>
      </c>
      <c r="H2314">
        <v>0</v>
      </c>
      <c r="I2314">
        <f>3*Merge7[[#This Row],[PRCount_W1]]+Merge7[[#This Row],[IssueCount_W1]]+Merge7[[#This Row],[CommitCount_W1]]</f>
        <v>0</v>
      </c>
      <c r="J2314">
        <f>3*Merge7[[#This Row],[PRCountW2]]+Merge7[[#This Row],[IssueCountW2]]+Merge7[[#This Row],[CommitCountW2]]</f>
        <v>1</v>
      </c>
      <c r="K231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14">
        <f>SUM(Merge7[[#This Row],[PRCount_W1]:[CommitCount_W1]])</f>
        <v>0</v>
      </c>
      <c r="M2314">
        <f>SUM(Merge7[[#This Row],[PRCountW2]:[CommitCountW2]])</f>
        <v>1</v>
      </c>
    </row>
    <row r="2315" spans="1:13" x14ac:dyDescent="0.35">
      <c r="A2315" t="s">
        <v>4097</v>
      </c>
      <c r="F2315">
        <v>1</v>
      </c>
      <c r="H2315">
        <v>0</v>
      </c>
      <c r="I2315">
        <f>3*Merge7[[#This Row],[PRCount_W1]]+Merge7[[#This Row],[IssueCount_W1]]+Merge7[[#This Row],[CommitCount_W1]]</f>
        <v>0</v>
      </c>
      <c r="J2315">
        <f>3*Merge7[[#This Row],[PRCountW2]]+Merge7[[#This Row],[IssueCountW2]]+Merge7[[#This Row],[CommitCountW2]]</f>
        <v>1</v>
      </c>
      <c r="K231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15">
        <f>SUM(Merge7[[#This Row],[PRCount_W1]:[CommitCount_W1]])</f>
        <v>0</v>
      </c>
      <c r="M2315">
        <f>SUM(Merge7[[#This Row],[PRCountW2]:[CommitCountW2]])</f>
        <v>1</v>
      </c>
    </row>
    <row r="2316" spans="1:13" x14ac:dyDescent="0.35">
      <c r="A2316" t="s">
        <v>4098</v>
      </c>
      <c r="F2316">
        <v>1</v>
      </c>
      <c r="H2316">
        <v>0</v>
      </c>
      <c r="I2316">
        <f>3*Merge7[[#This Row],[PRCount_W1]]+Merge7[[#This Row],[IssueCount_W1]]+Merge7[[#This Row],[CommitCount_W1]]</f>
        <v>0</v>
      </c>
      <c r="J2316">
        <f>3*Merge7[[#This Row],[PRCountW2]]+Merge7[[#This Row],[IssueCountW2]]+Merge7[[#This Row],[CommitCountW2]]</f>
        <v>1</v>
      </c>
      <c r="K231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16">
        <f>SUM(Merge7[[#This Row],[PRCount_W1]:[CommitCount_W1]])</f>
        <v>0</v>
      </c>
      <c r="M2316">
        <f>SUM(Merge7[[#This Row],[PRCountW2]:[CommitCountW2]])</f>
        <v>1</v>
      </c>
    </row>
    <row r="2317" spans="1:13" x14ac:dyDescent="0.35">
      <c r="A2317" t="s">
        <v>4099</v>
      </c>
      <c r="F2317">
        <v>1</v>
      </c>
      <c r="H2317">
        <v>0</v>
      </c>
      <c r="I2317">
        <f>3*Merge7[[#This Row],[PRCount_W1]]+Merge7[[#This Row],[IssueCount_W1]]+Merge7[[#This Row],[CommitCount_W1]]</f>
        <v>0</v>
      </c>
      <c r="J2317">
        <f>3*Merge7[[#This Row],[PRCountW2]]+Merge7[[#This Row],[IssueCountW2]]+Merge7[[#This Row],[CommitCountW2]]</f>
        <v>1</v>
      </c>
      <c r="K231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17">
        <f>SUM(Merge7[[#This Row],[PRCount_W1]:[CommitCount_W1]])</f>
        <v>0</v>
      </c>
      <c r="M2317">
        <f>SUM(Merge7[[#This Row],[PRCountW2]:[CommitCountW2]])</f>
        <v>1</v>
      </c>
    </row>
    <row r="2318" spans="1:13" x14ac:dyDescent="0.35">
      <c r="A2318" t="s">
        <v>4100</v>
      </c>
      <c r="F2318">
        <v>1</v>
      </c>
      <c r="H2318">
        <v>0</v>
      </c>
      <c r="I2318">
        <f>3*Merge7[[#This Row],[PRCount_W1]]+Merge7[[#This Row],[IssueCount_W1]]+Merge7[[#This Row],[CommitCount_W1]]</f>
        <v>0</v>
      </c>
      <c r="J2318">
        <f>3*Merge7[[#This Row],[PRCountW2]]+Merge7[[#This Row],[IssueCountW2]]+Merge7[[#This Row],[CommitCountW2]]</f>
        <v>1</v>
      </c>
      <c r="K231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18">
        <f>SUM(Merge7[[#This Row],[PRCount_W1]:[CommitCount_W1]])</f>
        <v>0</v>
      </c>
      <c r="M2318">
        <f>SUM(Merge7[[#This Row],[PRCountW2]:[CommitCountW2]])</f>
        <v>1</v>
      </c>
    </row>
    <row r="2319" spans="1:13" x14ac:dyDescent="0.35">
      <c r="A2319" t="s">
        <v>4101</v>
      </c>
      <c r="F2319">
        <v>1</v>
      </c>
      <c r="H2319">
        <v>0</v>
      </c>
      <c r="I2319">
        <f>3*Merge7[[#This Row],[PRCount_W1]]+Merge7[[#This Row],[IssueCount_W1]]+Merge7[[#This Row],[CommitCount_W1]]</f>
        <v>0</v>
      </c>
      <c r="J2319">
        <f>3*Merge7[[#This Row],[PRCountW2]]+Merge7[[#This Row],[IssueCountW2]]+Merge7[[#This Row],[CommitCountW2]]</f>
        <v>1</v>
      </c>
      <c r="K231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19">
        <f>SUM(Merge7[[#This Row],[PRCount_W1]:[CommitCount_W1]])</f>
        <v>0</v>
      </c>
      <c r="M2319">
        <f>SUM(Merge7[[#This Row],[PRCountW2]:[CommitCountW2]])</f>
        <v>1</v>
      </c>
    </row>
    <row r="2320" spans="1:13" x14ac:dyDescent="0.35">
      <c r="A2320" t="s">
        <v>4102</v>
      </c>
      <c r="F2320">
        <v>1</v>
      </c>
      <c r="H2320">
        <v>0</v>
      </c>
      <c r="I2320">
        <f>3*Merge7[[#This Row],[PRCount_W1]]+Merge7[[#This Row],[IssueCount_W1]]+Merge7[[#This Row],[CommitCount_W1]]</f>
        <v>0</v>
      </c>
      <c r="J2320">
        <f>3*Merge7[[#This Row],[PRCountW2]]+Merge7[[#This Row],[IssueCountW2]]+Merge7[[#This Row],[CommitCountW2]]</f>
        <v>1</v>
      </c>
      <c r="K232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20">
        <f>SUM(Merge7[[#This Row],[PRCount_W1]:[CommitCount_W1]])</f>
        <v>0</v>
      </c>
      <c r="M2320">
        <f>SUM(Merge7[[#This Row],[PRCountW2]:[CommitCountW2]])</f>
        <v>1</v>
      </c>
    </row>
    <row r="2321" spans="1:13" x14ac:dyDescent="0.35">
      <c r="A2321" t="s">
        <v>4103</v>
      </c>
      <c r="F2321">
        <v>1</v>
      </c>
      <c r="H2321">
        <v>0</v>
      </c>
      <c r="I2321">
        <f>3*Merge7[[#This Row],[PRCount_W1]]+Merge7[[#This Row],[IssueCount_W1]]+Merge7[[#This Row],[CommitCount_W1]]</f>
        <v>0</v>
      </c>
      <c r="J2321">
        <f>3*Merge7[[#This Row],[PRCountW2]]+Merge7[[#This Row],[IssueCountW2]]+Merge7[[#This Row],[CommitCountW2]]</f>
        <v>1</v>
      </c>
      <c r="K232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21">
        <f>SUM(Merge7[[#This Row],[PRCount_W1]:[CommitCount_W1]])</f>
        <v>0</v>
      </c>
      <c r="M2321">
        <f>SUM(Merge7[[#This Row],[PRCountW2]:[CommitCountW2]])</f>
        <v>1</v>
      </c>
    </row>
    <row r="2322" spans="1:13" x14ac:dyDescent="0.35">
      <c r="A2322" t="s">
        <v>4104</v>
      </c>
      <c r="F2322">
        <v>1</v>
      </c>
      <c r="H2322">
        <v>0</v>
      </c>
      <c r="I2322">
        <f>3*Merge7[[#This Row],[PRCount_W1]]+Merge7[[#This Row],[IssueCount_W1]]+Merge7[[#This Row],[CommitCount_W1]]</f>
        <v>0</v>
      </c>
      <c r="J2322">
        <f>3*Merge7[[#This Row],[PRCountW2]]+Merge7[[#This Row],[IssueCountW2]]+Merge7[[#This Row],[CommitCountW2]]</f>
        <v>1</v>
      </c>
      <c r="K232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22">
        <f>SUM(Merge7[[#This Row],[PRCount_W1]:[CommitCount_W1]])</f>
        <v>0</v>
      </c>
      <c r="M2322">
        <f>SUM(Merge7[[#This Row],[PRCountW2]:[CommitCountW2]])</f>
        <v>1</v>
      </c>
    </row>
    <row r="2323" spans="1:13" x14ac:dyDescent="0.35">
      <c r="A2323" t="s">
        <v>4105</v>
      </c>
      <c r="F2323">
        <v>1</v>
      </c>
      <c r="H2323">
        <v>0</v>
      </c>
      <c r="I2323">
        <f>3*Merge7[[#This Row],[PRCount_W1]]+Merge7[[#This Row],[IssueCount_W1]]+Merge7[[#This Row],[CommitCount_W1]]</f>
        <v>0</v>
      </c>
      <c r="J2323">
        <f>3*Merge7[[#This Row],[PRCountW2]]+Merge7[[#This Row],[IssueCountW2]]+Merge7[[#This Row],[CommitCountW2]]</f>
        <v>1</v>
      </c>
      <c r="K232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23">
        <f>SUM(Merge7[[#This Row],[PRCount_W1]:[CommitCount_W1]])</f>
        <v>0</v>
      </c>
      <c r="M2323">
        <f>SUM(Merge7[[#This Row],[PRCountW2]:[CommitCountW2]])</f>
        <v>1</v>
      </c>
    </row>
    <row r="2324" spans="1:13" x14ac:dyDescent="0.35">
      <c r="A2324" t="s">
        <v>4106</v>
      </c>
      <c r="F2324">
        <v>1</v>
      </c>
      <c r="H2324">
        <v>2</v>
      </c>
      <c r="I2324">
        <f>3*Merge7[[#This Row],[PRCount_W1]]+Merge7[[#This Row],[IssueCount_W1]]+Merge7[[#This Row],[CommitCount_W1]]</f>
        <v>0</v>
      </c>
      <c r="J2324">
        <f>3*Merge7[[#This Row],[PRCountW2]]+Merge7[[#This Row],[IssueCountW2]]+Merge7[[#This Row],[CommitCountW2]]</f>
        <v>1</v>
      </c>
      <c r="K232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Unknown</v>
      </c>
      <c r="L2324">
        <f>SUM(Merge7[[#This Row],[PRCount_W1]:[CommitCount_W1]])</f>
        <v>0</v>
      </c>
      <c r="M2324">
        <f>SUM(Merge7[[#This Row],[PRCountW2]:[CommitCountW2]])</f>
        <v>1</v>
      </c>
    </row>
    <row r="2325" spans="1:13" x14ac:dyDescent="0.35">
      <c r="A2325" t="s">
        <v>4107</v>
      </c>
      <c r="F2325">
        <v>1</v>
      </c>
      <c r="H2325">
        <v>0</v>
      </c>
      <c r="I2325">
        <f>3*Merge7[[#This Row],[PRCount_W1]]+Merge7[[#This Row],[IssueCount_W1]]+Merge7[[#This Row],[CommitCount_W1]]</f>
        <v>0</v>
      </c>
      <c r="J2325">
        <f>3*Merge7[[#This Row],[PRCountW2]]+Merge7[[#This Row],[IssueCountW2]]+Merge7[[#This Row],[CommitCountW2]]</f>
        <v>1</v>
      </c>
      <c r="K232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25">
        <f>SUM(Merge7[[#This Row],[PRCount_W1]:[CommitCount_W1]])</f>
        <v>0</v>
      </c>
      <c r="M2325">
        <f>SUM(Merge7[[#This Row],[PRCountW2]:[CommitCountW2]])</f>
        <v>1</v>
      </c>
    </row>
    <row r="2326" spans="1:13" x14ac:dyDescent="0.35">
      <c r="A2326" t="s">
        <v>4108</v>
      </c>
      <c r="F2326">
        <v>1</v>
      </c>
      <c r="H2326">
        <v>0</v>
      </c>
      <c r="I2326">
        <f>3*Merge7[[#This Row],[PRCount_W1]]+Merge7[[#This Row],[IssueCount_W1]]+Merge7[[#This Row],[CommitCount_W1]]</f>
        <v>0</v>
      </c>
      <c r="J2326">
        <f>3*Merge7[[#This Row],[PRCountW2]]+Merge7[[#This Row],[IssueCountW2]]+Merge7[[#This Row],[CommitCountW2]]</f>
        <v>1</v>
      </c>
      <c r="K232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26">
        <f>SUM(Merge7[[#This Row],[PRCount_W1]:[CommitCount_W1]])</f>
        <v>0</v>
      </c>
      <c r="M2326">
        <f>SUM(Merge7[[#This Row],[PRCountW2]:[CommitCountW2]])</f>
        <v>1</v>
      </c>
    </row>
    <row r="2327" spans="1:13" x14ac:dyDescent="0.35">
      <c r="A2327" t="s">
        <v>4109</v>
      </c>
      <c r="F2327">
        <v>1</v>
      </c>
      <c r="H2327">
        <v>0</v>
      </c>
      <c r="I2327">
        <f>3*Merge7[[#This Row],[PRCount_W1]]+Merge7[[#This Row],[IssueCount_W1]]+Merge7[[#This Row],[CommitCount_W1]]</f>
        <v>0</v>
      </c>
      <c r="J2327">
        <f>3*Merge7[[#This Row],[PRCountW2]]+Merge7[[#This Row],[IssueCountW2]]+Merge7[[#This Row],[CommitCountW2]]</f>
        <v>1</v>
      </c>
      <c r="K232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27">
        <f>SUM(Merge7[[#This Row],[PRCount_W1]:[CommitCount_W1]])</f>
        <v>0</v>
      </c>
      <c r="M2327">
        <f>SUM(Merge7[[#This Row],[PRCountW2]:[CommitCountW2]])</f>
        <v>1</v>
      </c>
    </row>
    <row r="2328" spans="1:13" x14ac:dyDescent="0.35">
      <c r="A2328" t="s">
        <v>4110</v>
      </c>
      <c r="F2328">
        <v>1</v>
      </c>
      <c r="H2328">
        <v>0</v>
      </c>
      <c r="I2328">
        <f>3*Merge7[[#This Row],[PRCount_W1]]+Merge7[[#This Row],[IssueCount_W1]]+Merge7[[#This Row],[CommitCount_W1]]</f>
        <v>0</v>
      </c>
      <c r="J2328">
        <f>3*Merge7[[#This Row],[PRCountW2]]+Merge7[[#This Row],[IssueCountW2]]+Merge7[[#This Row],[CommitCountW2]]</f>
        <v>1</v>
      </c>
      <c r="K232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28">
        <f>SUM(Merge7[[#This Row],[PRCount_W1]:[CommitCount_W1]])</f>
        <v>0</v>
      </c>
      <c r="M2328">
        <f>SUM(Merge7[[#This Row],[PRCountW2]:[CommitCountW2]])</f>
        <v>1</v>
      </c>
    </row>
    <row r="2329" spans="1:13" x14ac:dyDescent="0.35">
      <c r="A2329" t="s">
        <v>4111</v>
      </c>
      <c r="F2329">
        <v>1</v>
      </c>
      <c r="H2329">
        <v>0</v>
      </c>
      <c r="I2329">
        <f>3*Merge7[[#This Row],[PRCount_W1]]+Merge7[[#This Row],[IssueCount_W1]]+Merge7[[#This Row],[CommitCount_W1]]</f>
        <v>0</v>
      </c>
      <c r="J2329">
        <f>3*Merge7[[#This Row],[PRCountW2]]+Merge7[[#This Row],[IssueCountW2]]+Merge7[[#This Row],[CommitCountW2]]</f>
        <v>1</v>
      </c>
      <c r="K232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29">
        <f>SUM(Merge7[[#This Row],[PRCount_W1]:[CommitCount_W1]])</f>
        <v>0</v>
      </c>
      <c r="M2329">
        <f>SUM(Merge7[[#This Row],[PRCountW2]:[CommitCountW2]])</f>
        <v>1</v>
      </c>
    </row>
    <row r="2330" spans="1:13" x14ac:dyDescent="0.35">
      <c r="A2330" t="s">
        <v>4112</v>
      </c>
      <c r="F2330">
        <v>1</v>
      </c>
      <c r="H2330">
        <v>0</v>
      </c>
      <c r="I2330">
        <f>3*Merge7[[#This Row],[PRCount_W1]]+Merge7[[#This Row],[IssueCount_W1]]+Merge7[[#This Row],[CommitCount_W1]]</f>
        <v>0</v>
      </c>
      <c r="J2330">
        <f>3*Merge7[[#This Row],[PRCountW2]]+Merge7[[#This Row],[IssueCountW2]]+Merge7[[#This Row],[CommitCountW2]]</f>
        <v>1</v>
      </c>
      <c r="K233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30">
        <f>SUM(Merge7[[#This Row],[PRCount_W1]:[CommitCount_W1]])</f>
        <v>0</v>
      </c>
      <c r="M2330">
        <f>SUM(Merge7[[#This Row],[PRCountW2]:[CommitCountW2]])</f>
        <v>1</v>
      </c>
    </row>
    <row r="2331" spans="1:13" x14ac:dyDescent="0.35">
      <c r="A2331" t="s">
        <v>4113</v>
      </c>
      <c r="F2331">
        <v>1</v>
      </c>
      <c r="H2331">
        <v>0</v>
      </c>
      <c r="I2331">
        <f>3*Merge7[[#This Row],[PRCount_W1]]+Merge7[[#This Row],[IssueCount_W1]]+Merge7[[#This Row],[CommitCount_W1]]</f>
        <v>0</v>
      </c>
      <c r="J2331">
        <f>3*Merge7[[#This Row],[PRCountW2]]+Merge7[[#This Row],[IssueCountW2]]+Merge7[[#This Row],[CommitCountW2]]</f>
        <v>1</v>
      </c>
      <c r="K233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31">
        <f>SUM(Merge7[[#This Row],[PRCount_W1]:[CommitCount_W1]])</f>
        <v>0</v>
      </c>
      <c r="M2331">
        <f>SUM(Merge7[[#This Row],[PRCountW2]:[CommitCountW2]])</f>
        <v>1</v>
      </c>
    </row>
    <row r="2332" spans="1:13" x14ac:dyDescent="0.35">
      <c r="A2332" t="s">
        <v>4114</v>
      </c>
      <c r="F2332">
        <v>1</v>
      </c>
      <c r="H2332">
        <v>0</v>
      </c>
      <c r="I2332">
        <f>3*Merge7[[#This Row],[PRCount_W1]]+Merge7[[#This Row],[IssueCount_W1]]+Merge7[[#This Row],[CommitCount_W1]]</f>
        <v>0</v>
      </c>
      <c r="J2332">
        <f>3*Merge7[[#This Row],[PRCountW2]]+Merge7[[#This Row],[IssueCountW2]]+Merge7[[#This Row],[CommitCountW2]]</f>
        <v>1</v>
      </c>
      <c r="K233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32">
        <f>SUM(Merge7[[#This Row],[PRCount_W1]:[CommitCount_W1]])</f>
        <v>0</v>
      </c>
      <c r="M2332">
        <f>SUM(Merge7[[#This Row],[PRCountW2]:[CommitCountW2]])</f>
        <v>1</v>
      </c>
    </row>
    <row r="2333" spans="1:13" x14ac:dyDescent="0.35">
      <c r="A2333" t="s">
        <v>4115</v>
      </c>
      <c r="F2333">
        <v>1</v>
      </c>
      <c r="H2333">
        <v>0</v>
      </c>
      <c r="I2333">
        <f>3*Merge7[[#This Row],[PRCount_W1]]+Merge7[[#This Row],[IssueCount_W1]]+Merge7[[#This Row],[CommitCount_W1]]</f>
        <v>0</v>
      </c>
      <c r="J2333">
        <f>3*Merge7[[#This Row],[PRCountW2]]+Merge7[[#This Row],[IssueCountW2]]+Merge7[[#This Row],[CommitCountW2]]</f>
        <v>1</v>
      </c>
      <c r="K233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33">
        <f>SUM(Merge7[[#This Row],[PRCount_W1]:[CommitCount_W1]])</f>
        <v>0</v>
      </c>
      <c r="M2333">
        <f>SUM(Merge7[[#This Row],[PRCountW2]:[CommitCountW2]])</f>
        <v>1</v>
      </c>
    </row>
    <row r="2334" spans="1:13" x14ac:dyDescent="0.35">
      <c r="A2334" t="s">
        <v>4116</v>
      </c>
      <c r="F2334">
        <v>1</v>
      </c>
      <c r="H2334">
        <v>1</v>
      </c>
      <c r="I2334">
        <f>3*Merge7[[#This Row],[PRCount_W1]]+Merge7[[#This Row],[IssueCount_W1]]+Merge7[[#This Row],[CommitCount_W1]]</f>
        <v>0</v>
      </c>
      <c r="J2334">
        <f>3*Merge7[[#This Row],[PRCountW2]]+Merge7[[#This Row],[IssueCountW2]]+Merge7[[#This Row],[CommitCountW2]]</f>
        <v>1</v>
      </c>
      <c r="K233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2334">
        <f>SUM(Merge7[[#This Row],[PRCount_W1]:[CommitCount_W1]])</f>
        <v>0</v>
      </c>
      <c r="M2334">
        <f>SUM(Merge7[[#This Row],[PRCountW2]:[CommitCountW2]])</f>
        <v>1</v>
      </c>
    </row>
    <row r="2335" spans="1:13" x14ac:dyDescent="0.35">
      <c r="A2335" t="s">
        <v>4117</v>
      </c>
      <c r="F2335">
        <v>1</v>
      </c>
      <c r="H2335">
        <v>0</v>
      </c>
      <c r="I2335">
        <f>3*Merge7[[#This Row],[PRCount_W1]]+Merge7[[#This Row],[IssueCount_W1]]+Merge7[[#This Row],[CommitCount_W1]]</f>
        <v>0</v>
      </c>
      <c r="J2335">
        <f>3*Merge7[[#This Row],[PRCountW2]]+Merge7[[#This Row],[IssueCountW2]]+Merge7[[#This Row],[CommitCountW2]]</f>
        <v>1</v>
      </c>
      <c r="K233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35">
        <f>SUM(Merge7[[#This Row],[PRCount_W1]:[CommitCount_W1]])</f>
        <v>0</v>
      </c>
      <c r="M2335">
        <f>SUM(Merge7[[#This Row],[PRCountW2]:[CommitCountW2]])</f>
        <v>1</v>
      </c>
    </row>
    <row r="2336" spans="1:13" x14ac:dyDescent="0.35">
      <c r="A2336" t="s">
        <v>4118</v>
      </c>
      <c r="F2336">
        <v>1</v>
      </c>
      <c r="H2336">
        <v>0</v>
      </c>
      <c r="I2336">
        <f>3*Merge7[[#This Row],[PRCount_W1]]+Merge7[[#This Row],[IssueCount_W1]]+Merge7[[#This Row],[CommitCount_W1]]</f>
        <v>0</v>
      </c>
      <c r="J2336">
        <f>3*Merge7[[#This Row],[PRCountW2]]+Merge7[[#This Row],[IssueCountW2]]+Merge7[[#This Row],[CommitCountW2]]</f>
        <v>1</v>
      </c>
      <c r="K233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36">
        <f>SUM(Merge7[[#This Row],[PRCount_W1]:[CommitCount_W1]])</f>
        <v>0</v>
      </c>
      <c r="M2336">
        <f>SUM(Merge7[[#This Row],[PRCountW2]:[CommitCountW2]])</f>
        <v>1</v>
      </c>
    </row>
    <row r="2337" spans="1:13" x14ac:dyDescent="0.35">
      <c r="A2337" t="s">
        <v>4119</v>
      </c>
      <c r="F2337">
        <v>1</v>
      </c>
      <c r="H2337">
        <v>0</v>
      </c>
      <c r="I2337">
        <f>3*Merge7[[#This Row],[PRCount_W1]]+Merge7[[#This Row],[IssueCount_W1]]+Merge7[[#This Row],[CommitCount_W1]]</f>
        <v>0</v>
      </c>
      <c r="J2337">
        <f>3*Merge7[[#This Row],[PRCountW2]]+Merge7[[#This Row],[IssueCountW2]]+Merge7[[#This Row],[CommitCountW2]]</f>
        <v>1</v>
      </c>
      <c r="K233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37">
        <f>SUM(Merge7[[#This Row],[PRCount_W1]:[CommitCount_W1]])</f>
        <v>0</v>
      </c>
      <c r="M2337">
        <f>SUM(Merge7[[#This Row],[PRCountW2]:[CommitCountW2]])</f>
        <v>1</v>
      </c>
    </row>
    <row r="2338" spans="1:13" x14ac:dyDescent="0.35">
      <c r="A2338" t="s">
        <v>4120</v>
      </c>
      <c r="F2338">
        <v>1</v>
      </c>
      <c r="H2338">
        <v>0</v>
      </c>
      <c r="I2338">
        <f>3*Merge7[[#This Row],[PRCount_W1]]+Merge7[[#This Row],[IssueCount_W1]]+Merge7[[#This Row],[CommitCount_W1]]</f>
        <v>0</v>
      </c>
      <c r="J2338">
        <f>3*Merge7[[#This Row],[PRCountW2]]+Merge7[[#This Row],[IssueCountW2]]+Merge7[[#This Row],[CommitCountW2]]</f>
        <v>1</v>
      </c>
      <c r="K233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38">
        <f>SUM(Merge7[[#This Row],[PRCount_W1]:[CommitCount_W1]])</f>
        <v>0</v>
      </c>
      <c r="M2338">
        <f>SUM(Merge7[[#This Row],[PRCountW2]:[CommitCountW2]])</f>
        <v>1</v>
      </c>
    </row>
    <row r="2339" spans="1:13" x14ac:dyDescent="0.35">
      <c r="A2339" t="s">
        <v>4121</v>
      </c>
      <c r="F2339">
        <v>1</v>
      </c>
      <c r="H2339">
        <v>0</v>
      </c>
      <c r="I2339">
        <f>3*Merge7[[#This Row],[PRCount_W1]]+Merge7[[#This Row],[IssueCount_W1]]+Merge7[[#This Row],[CommitCount_W1]]</f>
        <v>0</v>
      </c>
      <c r="J2339">
        <f>3*Merge7[[#This Row],[PRCountW2]]+Merge7[[#This Row],[IssueCountW2]]+Merge7[[#This Row],[CommitCountW2]]</f>
        <v>1</v>
      </c>
      <c r="K233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39">
        <f>SUM(Merge7[[#This Row],[PRCount_W1]:[CommitCount_W1]])</f>
        <v>0</v>
      </c>
      <c r="M2339">
        <f>SUM(Merge7[[#This Row],[PRCountW2]:[CommitCountW2]])</f>
        <v>1</v>
      </c>
    </row>
    <row r="2340" spans="1:13" x14ac:dyDescent="0.35">
      <c r="A2340" t="s">
        <v>4122</v>
      </c>
      <c r="F2340">
        <v>1</v>
      </c>
      <c r="H2340">
        <v>0</v>
      </c>
      <c r="I2340">
        <f>3*Merge7[[#This Row],[PRCount_W1]]+Merge7[[#This Row],[IssueCount_W1]]+Merge7[[#This Row],[CommitCount_W1]]</f>
        <v>0</v>
      </c>
      <c r="J2340">
        <f>3*Merge7[[#This Row],[PRCountW2]]+Merge7[[#This Row],[IssueCountW2]]+Merge7[[#This Row],[CommitCountW2]]</f>
        <v>1</v>
      </c>
      <c r="K234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40">
        <f>SUM(Merge7[[#This Row],[PRCount_W1]:[CommitCount_W1]])</f>
        <v>0</v>
      </c>
      <c r="M2340">
        <f>SUM(Merge7[[#This Row],[PRCountW2]:[CommitCountW2]])</f>
        <v>1</v>
      </c>
    </row>
    <row r="2341" spans="1:13" x14ac:dyDescent="0.35">
      <c r="A2341" t="s">
        <v>4123</v>
      </c>
      <c r="F2341">
        <v>1</v>
      </c>
      <c r="H2341">
        <v>0</v>
      </c>
      <c r="I2341">
        <f>3*Merge7[[#This Row],[PRCount_W1]]+Merge7[[#This Row],[IssueCount_W1]]+Merge7[[#This Row],[CommitCount_W1]]</f>
        <v>0</v>
      </c>
      <c r="J2341">
        <f>3*Merge7[[#This Row],[PRCountW2]]+Merge7[[#This Row],[IssueCountW2]]+Merge7[[#This Row],[CommitCountW2]]</f>
        <v>1</v>
      </c>
      <c r="K234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41">
        <f>SUM(Merge7[[#This Row],[PRCount_W1]:[CommitCount_W1]])</f>
        <v>0</v>
      </c>
      <c r="M2341">
        <f>SUM(Merge7[[#This Row],[PRCountW2]:[CommitCountW2]])</f>
        <v>1</v>
      </c>
    </row>
    <row r="2342" spans="1:13" x14ac:dyDescent="0.35">
      <c r="A2342" t="s">
        <v>4124</v>
      </c>
      <c r="F2342">
        <v>1</v>
      </c>
      <c r="H2342">
        <v>0</v>
      </c>
      <c r="I2342">
        <f>3*Merge7[[#This Row],[PRCount_W1]]+Merge7[[#This Row],[IssueCount_W1]]+Merge7[[#This Row],[CommitCount_W1]]</f>
        <v>0</v>
      </c>
      <c r="J2342">
        <f>3*Merge7[[#This Row],[PRCountW2]]+Merge7[[#This Row],[IssueCountW2]]+Merge7[[#This Row],[CommitCountW2]]</f>
        <v>1</v>
      </c>
      <c r="K234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42">
        <f>SUM(Merge7[[#This Row],[PRCount_W1]:[CommitCount_W1]])</f>
        <v>0</v>
      </c>
      <c r="M2342">
        <f>SUM(Merge7[[#This Row],[PRCountW2]:[CommitCountW2]])</f>
        <v>1</v>
      </c>
    </row>
    <row r="2343" spans="1:13" x14ac:dyDescent="0.35">
      <c r="A2343" t="s">
        <v>4125</v>
      </c>
      <c r="F2343">
        <v>1</v>
      </c>
      <c r="H2343">
        <v>0</v>
      </c>
      <c r="I2343">
        <f>3*Merge7[[#This Row],[PRCount_W1]]+Merge7[[#This Row],[IssueCount_W1]]+Merge7[[#This Row],[CommitCount_W1]]</f>
        <v>0</v>
      </c>
      <c r="J2343">
        <f>3*Merge7[[#This Row],[PRCountW2]]+Merge7[[#This Row],[IssueCountW2]]+Merge7[[#This Row],[CommitCountW2]]</f>
        <v>1</v>
      </c>
      <c r="K234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43">
        <f>SUM(Merge7[[#This Row],[PRCount_W1]:[CommitCount_W1]])</f>
        <v>0</v>
      </c>
      <c r="M2343">
        <f>SUM(Merge7[[#This Row],[PRCountW2]:[CommitCountW2]])</f>
        <v>1</v>
      </c>
    </row>
    <row r="2344" spans="1:13" x14ac:dyDescent="0.35">
      <c r="A2344" t="s">
        <v>4126</v>
      </c>
      <c r="F2344">
        <v>1</v>
      </c>
      <c r="H2344">
        <v>0</v>
      </c>
      <c r="I2344">
        <f>3*Merge7[[#This Row],[PRCount_W1]]+Merge7[[#This Row],[IssueCount_W1]]+Merge7[[#This Row],[CommitCount_W1]]</f>
        <v>0</v>
      </c>
      <c r="J2344">
        <f>3*Merge7[[#This Row],[PRCountW2]]+Merge7[[#This Row],[IssueCountW2]]+Merge7[[#This Row],[CommitCountW2]]</f>
        <v>1</v>
      </c>
      <c r="K234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44">
        <f>SUM(Merge7[[#This Row],[PRCount_W1]:[CommitCount_W1]])</f>
        <v>0</v>
      </c>
      <c r="M2344">
        <f>SUM(Merge7[[#This Row],[PRCountW2]:[CommitCountW2]])</f>
        <v>1</v>
      </c>
    </row>
    <row r="2345" spans="1:13" x14ac:dyDescent="0.35">
      <c r="A2345" t="s">
        <v>4127</v>
      </c>
      <c r="F2345">
        <v>1</v>
      </c>
      <c r="H2345">
        <v>0</v>
      </c>
      <c r="I2345">
        <f>3*Merge7[[#This Row],[PRCount_W1]]+Merge7[[#This Row],[IssueCount_W1]]+Merge7[[#This Row],[CommitCount_W1]]</f>
        <v>0</v>
      </c>
      <c r="J2345">
        <f>3*Merge7[[#This Row],[PRCountW2]]+Merge7[[#This Row],[IssueCountW2]]+Merge7[[#This Row],[CommitCountW2]]</f>
        <v>1</v>
      </c>
      <c r="K234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45">
        <f>SUM(Merge7[[#This Row],[PRCount_W1]:[CommitCount_W1]])</f>
        <v>0</v>
      </c>
      <c r="M2345">
        <f>SUM(Merge7[[#This Row],[PRCountW2]:[CommitCountW2]])</f>
        <v>1</v>
      </c>
    </row>
    <row r="2346" spans="1:13" x14ac:dyDescent="0.35">
      <c r="A2346" t="s">
        <v>4128</v>
      </c>
      <c r="F2346">
        <v>1</v>
      </c>
      <c r="H2346">
        <v>0</v>
      </c>
      <c r="I2346">
        <f>3*Merge7[[#This Row],[PRCount_W1]]+Merge7[[#This Row],[IssueCount_W1]]+Merge7[[#This Row],[CommitCount_W1]]</f>
        <v>0</v>
      </c>
      <c r="J2346">
        <f>3*Merge7[[#This Row],[PRCountW2]]+Merge7[[#This Row],[IssueCountW2]]+Merge7[[#This Row],[CommitCountW2]]</f>
        <v>1</v>
      </c>
      <c r="K234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46">
        <f>SUM(Merge7[[#This Row],[PRCount_W1]:[CommitCount_W1]])</f>
        <v>0</v>
      </c>
      <c r="M2346">
        <f>SUM(Merge7[[#This Row],[PRCountW2]:[CommitCountW2]])</f>
        <v>1</v>
      </c>
    </row>
    <row r="2347" spans="1:13" x14ac:dyDescent="0.35">
      <c r="A2347" t="s">
        <v>4129</v>
      </c>
      <c r="F2347">
        <v>1</v>
      </c>
      <c r="H2347">
        <v>0</v>
      </c>
      <c r="I2347">
        <f>3*Merge7[[#This Row],[PRCount_W1]]+Merge7[[#This Row],[IssueCount_W1]]+Merge7[[#This Row],[CommitCount_W1]]</f>
        <v>0</v>
      </c>
      <c r="J2347">
        <f>3*Merge7[[#This Row],[PRCountW2]]+Merge7[[#This Row],[IssueCountW2]]+Merge7[[#This Row],[CommitCountW2]]</f>
        <v>1</v>
      </c>
      <c r="K234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47">
        <f>SUM(Merge7[[#This Row],[PRCount_W1]:[CommitCount_W1]])</f>
        <v>0</v>
      </c>
      <c r="M2347">
        <f>SUM(Merge7[[#This Row],[PRCountW2]:[CommitCountW2]])</f>
        <v>1</v>
      </c>
    </row>
    <row r="2348" spans="1:13" x14ac:dyDescent="0.35">
      <c r="A2348" t="s">
        <v>4130</v>
      </c>
      <c r="F2348">
        <v>1</v>
      </c>
      <c r="H2348">
        <v>0</v>
      </c>
      <c r="I2348">
        <f>3*Merge7[[#This Row],[PRCount_W1]]+Merge7[[#This Row],[IssueCount_W1]]+Merge7[[#This Row],[CommitCount_W1]]</f>
        <v>0</v>
      </c>
      <c r="J2348">
        <f>3*Merge7[[#This Row],[PRCountW2]]+Merge7[[#This Row],[IssueCountW2]]+Merge7[[#This Row],[CommitCountW2]]</f>
        <v>1</v>
      </c>
      <c r="K234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48">
        <f>SUM(Merge7[[#This Row],[PRCount_W1]:[CommitCount_W1]])</f>
        <v>0</v>
      </c>
      <c r="M2348">
        <f>SUM(Merge7[[#This Row],[PRCountW2]:[CommitCountW2]])</f>
        <v>1</v>
      </c>
    </row>
    <row r="2349" spans="1:13" x14ac:dyDescent="0.35">
      <c r="A2349" t="s">
        <v>4131</v>
      </c>
      <c r="F2349">
        <v>1</v>
      </c>
      <c r="H2349">
        <v>0</v>
      </c>
      <c r="I2349">
        <f>3*Merge7[[#This Row],[PRCount_W1]]+Merge7[[#This Row],[IssueCount_W1]]+Merge7[[#This Row],[CommitCount_W1]]</f>
        <v>0</v>
      </c>
      <c r="J2349">
        <f>3*Merge7[[#This Row],[PRCountW2]]+Merge7[[#This Row],[IssueCountW2]]+Merge7[[#This Row],[CommitCountW2]]</f>
        <v>1</v>
      </c>
      <c r="K234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49">
        <f>SUM(Merge7[[#This Row],[PRCount_W1]:[CommitCount_W1]])</f>
        <v>0</v>
      </c>
      <c r="M2349">
        <f>SUM(Merge7[[#This Row],[PRCountW2]:[CommitCountW2]])</f>
        <v>1</v>
      </c>
    </row>
    <row r="2350" spans="1:13" x14ac:dyDescent="0.35">
      <c r="A2350" t="s">
        <v>4132</v>
      </c>
      <c r="F2350">
        <v>1</v>
      </c>
      <c r="H2350">
        <v>0</v>
      </c>
      <c r="I2350">
        <f>3*Merge7[[#This Row],[PRCount_W1]]+Merge7[[#This Row],[IssueCount_W1]]+Merge7[[#This Row],[CommitCount_W1]]</f>
        <v>0</v>
      </c>
      <c r="J2350">
        <f>3*Merge7[[#This Row],[PRCountW2]]+Merge7[[#This Row],[IssueCountW2]]+Merge7[[#This Row],[CommitCountW2]]</f>
        <v>1</v>
      </c>
      <c r="K235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50">
        <f>SUM(Merge7[[#This Row],[PRCount_W1]:[CommitCount_W1]])</f>
        <v>0</v>
      </c>
      <c r="M2350">
        <f>SUM(Merge7[[#This Row],[PRCountW2]:[CommitCountW2]])</f>
        <v>1</v>
      </c>
    </row>
    <row r="2351" spans="1:13" x14ac:dyDescent="0.35">
      <c r="A2351" t="s">
        <v>4133</v>
      </c>
      <c r="F2351">
        <v>1</v>
      </c>
      <c r="H2351">
        <v>0</v>
      </c>
      <c r="I2351">
        <f>3*Merge7[[#This Row],[PRCount_W1]]+Merge7[[#This Row],[IssueCount_W1]]+Merge7[[#This Row],[CommitCount_W1]]</f>
        <v>0</v>
      </c>
      <c r="J2351">
        <f>3*Merge7[[#This Row],[PRCountW2]]+Merge7[[#This Row],[IssueCountW2]]+Merge7[[#This Row],[CommitCountW2]]</f>
        <v>1</v>
      </c>
      <c r="K235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51">
        <f>SUM(Merge7[[#This Row],[PRCount_W1]:[CommitCount_W1]])</f>
        <v>0</v>
      </c>
      <c r="M2351">
        <f>SUM(Merge7[[#This Row],[PRCountW2]:[CommitCountW2]])</f>
        <v>1</v>
      </c>
    </row>
    <row r="2352" spans="1:13" x14ac:dyDescent="0.35">
      <c r="A2352" t="s">
        <v>4134</v>
      </c>
      <c r="F2352">
        <v>1</v>
      </c>
      <c r="H2352">
        <v>0</v>
      </c>
      <c r="I2352">
        <f>3*Merge7[[#This Row],[PRCount_W1]]+Merge7[[#This Row],[IssueCount_W1]]+Merge7[[#This Row],[CommitCount_W1]]</f>
        <v>0</v>
      </c>
      <c r="J2352">
        <f>3*Merge7[[#This Row],[PRCountW2]]+Merge7[[#This Row],[IssueCountW2]]+Merge7[[#This Row],[CommitCountW2]]</f>
        <v>1</v>
      </c>
      <c r="K235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52">
        <f>SUM(Merge7[[#This Row],[PRCount_W1]:[CommitCount_W1]])</f>
        <v>0</v>
      </c>
      <c r="M2352">
        <f>SUM(Merge7[[#This Row],[PRCountW2]:[CommitCountW2]])</f>
        <v>1</v>
      </c>
    </row>
    <row r="2353" spans="1:13" x14ac:dyDescent="0.35">
      <c r="A2353" t="s">
        <v>4135</v>
      </c>
      <c r="F2353">
        <v>1</v>
      </c>
      <c r="H2353">
        <v>0</v>
      </c>
      <c r="I2353">
        <f>3*Merge7[[#This Row],[PRCount_W1]]+Merge7[[#This Row],[IssueCount_W1]]+Merge7[[#This Row],[CommitCount_W1]]</f>
        <v>0</v>
      </c>
      <c r="J2353">
        <f>3*Merge7[[#This Row],[PRCountW2]]+Merge7[[#This Row],[IssueCountW2]]+Merge7[[#This Row],[CommitCountW2]]</f>
        <v>1</v>
      </c>
      <c r="K235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53">
        <f>SUM(Merge7[[#This Row],[PRCount_W1]:[CommitCount_W1]])</f>
        <v>0</v>
      </c>
      <c r="M2353">
        <f>SUM(Merge7[[#This Row],[PRCountW2]:[CommitCountW2]])</f>
        <v>1</v>
      </c>
    </row>
    <row r="2354" spans="1:13" x14ac:dyDescent="0.35">
      <c r="A2354" t="s">
        <v>4136</v>
      </c>
      <c r="F2354">
        <v>1</v>
      </c>
      <c r="H2354">
        <v>0</v>
      </c>
      <c r="I2354">
        <f>3*Merge7[[#This Row],[PRCount_W1]]+Merge7[[#This Row],[IssueCount_W1]]+Merge7[[#This Row],[CommitCount_W1]]</f>
        <v>0</v>
      </c>
      <c r="J2354">
        <f>3*Merge7[[#This Row],[PRCountW2]]+Merge7[[#This Row],[IssueCountW2]]+Merge7[[#This Row],[CommitCountW2]]</f>
        <v>1</v>
      </c>
      <c r="K235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54">
        <f>SUM(Merge7[[#This Row],[PRCount_W1]:[CommitCount_W1]])</f>
        <v>0</v>
      </c>
      <c r="M2354">
        <f>SUM(Merge7[[#This Row],[PRCountW2]:[CommitCountW2]])</f>
        <v>1</v>
      </c>
    </row>
    <row r="2355" spans="1:13" x14ac:dyDescent="0.35">
      <c r="A2355" t="s">
        <v>4137</v>
      </c>
      <c r="F2355">
        <v>1</v>
      </c>
      <c r="H2355">
        <v>0</v>
      </c>
      <c r="I2355">
        <f>3*Merge7[[#This Row],[PRCount_W1]]+Merge7[[#This Row],[IssueCount_W1]]+Merge7[[#This Row],[CommitCount_W1]]</f>
        <v>0</v>
      </c>
      <c r="J2355">
        <f>3*Merge7[[#This Row],[PRCountW2]]+Merge7[[#This Row],[IssueCountW2]]+Merge7[[#This Row],[CommitCountW2]]</f>
        <v>1</v>
      </c>
      <c r="K235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55">
        <f>SUM(Merge7[[#This Row],[PRCount_W1]:[CommitCount_W1]])</f>
        <v>0</v>
      </c>
      <c r="M2355">
        <f>SUM(Merge7[[#This Row],[PRCountW2]:[CommitCountW2]])</f>
        <v>1</v>
      </c>
    </row>
    <row r="2356" spans="1:13" x14ac:dyDescent="0.35">
      <c r="A2356" t="s">
        <v>4138</v>
      </c>
      <c r="F2356">
        <v>1</v>
      </c>
      <c r="H2356">
        <v>0</v>
      </c>
      <c r="I2356">
        <f>3*Merge7[[#This Row],[PRCount_W1]]+Merge7[[#This Row],[IssueCount_W1]]+Merge7[[#This Row],[CommitCount_W1]]</f>
        <v>0</v>
      </c>
      <c r="J2356">
        <f>3*Merge7[[#This Row],[PRCountW2]]+Merge7[[#This Row],[IssueCountW2]]+Merge7[[#This Row],[CommitCountW2]]</f>
        <v>1</v>
      </c>
      <c r="K235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56">
        <f>SUM(Merge7[[#This Row],[PRCount_W1]:[CommitCount_W1]])</f>
        <v>0</v>
      </c>
      <c r="M2356">
        <f>SUM(Merge7[[#This Row],[PRCountW2]:[CommitCountW2]])</f>
        <v>1</v>
      </c>
    </row>
    <row r="2357" spans="1:13" x14ac:dyDescent="0.35">
      <c r="A2357" t="s">
        <v>4139</v>
      </c>
      <c r="F2357">
        <v>1</v>
      </c>
      <c r="H2357">
        <v>0</v>
      </c>
      <c r="I2357">
        <f>3*Merge7[[#This Row],[PRCount_W1]]+Merge7[[#This Row],[IssueCount_W1]]+Merge7[[#This Row],[CommitCount_W1]]</f>
        <v>0</v>
      </c>
      <c r="J2357">
        <f>3*Merge7[[#This Row],[PRCountW2]]+Merge7[[#This Row],[IssueCountW2]]+Merge7[[#This Row],[CommitCountW2]]</f>
        <v>1</v>
      </c>
      <c r="K235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57">
        <f>SUM(Merge7[[#This Row],[PRCount_W1]:[CommitCount_W1]])</f>
        <v>0</v>
      </c>
      <c r="M2357">
        <f>SUM(Merge7[[#This Row],[PRCountW2]:[CommitCountW2]])</f>
        <v>1</v>
      </c>
    </row>
    <row r="2358" spans="1:13" x14ac:dyDescent="0.35">
      <c r="A2358" t="s">
        <v>4140</v>
      </c>
      <c r="F2358">
        <v>1</v>
      </c>
      <c r="H2358">
        <v>0</v>
      </c>
      <c r="I2358">
        <f>3*Merge7[[#This Row],[PRCount_W1]]+Merge7[[#This Row],[IssueCount_W1]]+Merge7[[#This Row],[CommitCount_W1]]</f>
        <v>0</v>
      </c>
      <c r="J2358">
        <f>3*Merge7[[#This Row],[PRCountW2]]+Merge7[[#This Row],[IssueCountW2]]+Merge7[[#This Row],[CommitCountW2]]</f>
        <v>1</v>
      </c>
      <c r="K235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58">
        <f>SUM(Merge7[[#This Row],[PRCount_W1]:[CommitCount_W1]])</f>
        <v>0</v>
      </c>
      <c r="M2358">
        <f>SUM(Merge7[[#This Row],[PRCountW2]:[CommitCountW2]])</f>
        <v>1</v>
      </c>
    </row>
    <row r="2359" spans="1:13" x14ac:dyDescent="0.35">
      <c r="A2359" t="s">
        <v>4141</v>
      </c>
      <c r="F2359">
        <v>1</v>
      </c>
      <c r="H2359">
        <v>0</v>
      </c>
      <c r="I2359">
        <f>3*Merge7[[#This Row],[PRCount_W1]]+Merge7[[#This Row],[IssueCount_W1]]+Merge7[[#This Row],[CommitCount_W1]]</f>
        <v>0</v>
      </c>
      <c r="J2359">
        <f>3*Merge7[[#This Row],[PRCountW2]]+Merge7[[#This Row],[IssueCountW2]]+Merge7[[#This Row],[CommitCountW2]]</f>
        <v>1</v>
      </c>
      <c r="K235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59">
        <f>SUM(Merge7[[#This Row],[PRCount_W1]:[CommitCount_W1]])</f>
        <v>0</v>
      </c>
      <c r="M2359">
        <f>SUM(Merge7[[#This Row],[PRCountW2]:[CommitCountW2]])</f>
        <v>1</v>
      </c>
    </row>
    <row r="2360" spans="1:13" x14ac:dyDescent="0.35">
      <c r="A2360" t="s">
        <v>4142</v>
      </c>
      <c r="F2360">
        <v>1</v>
      </c>
      <c r="H2360">
        <v>0</v>
      </c>
      <c r="I2360">
        <f>3*Merge7[[#This Row],[PRCount_W1]]+Merge7[[#This Row],[IssueCount_W1]]+Merge7[[#This Row],[CommitCount_W1]]</f>
        <v>0</v>
      </c>
      <c r="J2360">
        <f>3*Merge7[[#This Row],[PRCountW2]]+Merge7[[#This Row],[IssueCountW2]]+Merge7[[#This Row],[CommitCountW2]]</f>
        <v>1</v>
      </c>
      <c r="K236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60">
        <f>SUM(Merge7[[#This Row],[PRCount_W1]:[CommitCount_W1]])</f>
        <v>0</v>
      </c>
      <c r="M2360">
        <f>SUM(Merge7[[#This Row],[PRCountW2]:[CommitCountW2]])</f>
        <v>1</v>
      </c>
    </row>
    <row r="2361" spans="1:13" x14ac:dyDescent="0.35">
      <c r="A2361" t="s">
        <v>4143</v>
      </c>
      <c r="F2361">
        <v>1</v>
      </c>
      <c r="H2361">
        <v>0</v>
      </c>
      <c r="I2361">
        <f>3*Merge7[[#This Row],[PRCount_W1]]+Merge7[[#This Row],[IssueCount_W1]]+Merge7[[#This Row],[CommitCount_W1]]</f>
        <v>0</v>
      </c>
      <c r="J2361">
        <f>3*Merge7[[#This Row],[PRCountW2]]+Merge7[[#This Row],[IssueCountW2]]+Merge7[[#This Row],[CommitCountW2]]</f>
        <v>1</v>
      </c>
      <c r="K236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61">
        <f>SUM(Merge7[[#This Row],[PRCount_W1]:[CommitCount_W1]])</f>
        <v>0</v>
      </c>
      <c r="M2361">
        <f>SUM(Merge7[[#This Row],[PRCountW2]:[CommitCountW2]])</f>
        <v>1</v>
      </c>
    </row>
    <row r="2362" spans="1:13" x14ac:dyDescent="0.35">
      <c r="A2362" t="s">
        <v>4144</v>
      </c>
      <c r="F2362">
        <v>1</v>
      </c>
      <c r="H2362">
        <v>1</v>
      </c>
      <c r="I2362">
        <f>3*Merge7[[#This Row],[PRCount_W1]]+Merge7[[#This Row],[IssueCount_W1]]+Merge7[[#This Row],[CommitCount_W1]]</f>
        <v>0</v>
      </c>
      <c r="J2362">
        <f>3*Merge7[[#This Row],[PRCountW2]]+Merge7[[#This Row],[IssueCountW2]]+Merge7[[#This Row],[CommitCountW2]]</f>
        <v>1</v>
      </c>
      <c r="K236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2362">
        <f>SUM(Merge7[[#This Row],[PRCount_W1]:[CommitCount_W1]])</f>
        <v>0</v>
      </c>
      <c r="M2362">
        <f>SUM(Merge7[[#This Row],[PRCountW2]:[CommitCountW2]])</f>
        <v>1</v>
      </c>
    </row>
    <row r="2363" spans="1:13" x14ac:dyDescent="0.35">
      <c r="A2363" t="s">
        <v>4145</v>
      </c>
      <c r="F2363">
        <v>1</v>
      </c>
      <c r="H2363">
        <v>0</v>
      </c>
      <c r="I2363">
        <f>3*Merge7[[#This Row],[PRCount_W1]]+Merge7[[#This Row],[IssueCount_W1]]+Merge7[[#This Row],[CommitCount_W1]]</f>
        <v>0</v>
      </c>
      <c r="J2363">
        <f>3*Merge7[[#This Row],[PRCountW2]]+Merge7[[#This Row],[IssueCountW2]]+Merge7[[#This Row],[CommitCountW2]]</f>
        <v>1</v>
      </c>
      <c r="K236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63">
        <f>SUM(Merge7[[#This Row],[PRCount_W1]:[CommitCount_W1]])</f>
        <v>0</v>
      </c>
      <c r="M2363">
        <f>SUM(Merge7[[#This Row],[PRCountW2]:[CommitCountW2]])</f>
        <v>1</v>
      </c>
    </row>
    <row r="2364" spans="1:13" x14ac:dyDescent="0.35">
      <c r="A2364" t="s">
        <v>4146</v>
      </c>
      <c r="F2364">
        <v>1</v>
      </c>
      <c r="H2364">
        <v>0</v>
      </c>
      <c r="I2364">
        <f>3*Merge7[[#This Row],[PRCount_W1]]+Merge7[[#This Row],[IssueCount_W1]]+Merge7[[#This Row],[CommitCount_W1]]</f>
        <v>0</v>
      </c>
      <c r="J2364">
        <f>3*Merge7[[#This Row],[PRCountW2]]+Merge7[[#This Row],[IssueCountW2]]+Merge7[[#This Row],[CommitCountW2]]</f>
        <v>1</v>
      </c>
      <c r="K236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64">
        <f>SUM(Merge7[[#This Row],[PRCount_W1]:[CommitCount_W1]])</f>
        <v>0</v>
      </c>
      <c r="M2364">
        <f>SUM(Merge7[[#This Row],[PRCountW2]:[CommitCountW2]])</f>
        <v>1</v>
      </c>
    </row>
    <row r="2365" spans="1:13" x14ac:dyDescent="0.35">
      <c r="A2365" t="s">
        <v>4147</v>
      </c>
      <c r="F2365">
        <v>1</v>
      </c>
      <c r="H2365">
        <v>0</v>
      </c>
      <c r="I2365">
        <f>3*Merge7[[#This Row],[PRCount_W1]]+Merge7[[#This Row],[IssueCount_W1]]+Merge7[[#This Row],[CommitCount_W1]]</f>
        <v>0</v>
      </c>
      <c r="J2365">
        <f>3*Merge7[[#This Row],[PRCountW2]]+Merge7[[#This Row],[IssueCountW2]]+Merge7[[#This Row],[CommitCountW2]]</f>
        <v>1</v>
      </c>
      <c r="K236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65">
        <f>SUM(Merge7[[#This Row],[PRCount_W1]:[CommitCount_W1]])</f>
        <v>0</v>
      </c>
      <c r="M2365">
        <f>SUM(Merge7[[#This Row],[PRCountW2]:[CommitCountW2]])</f>
        <v>1</v>
      </c>
    </row>
    <row r="2366" spans="1:13" x14ac:dyDescent="0.35">
      <c r="A2366" t="s">
        <v>4148</v>
      </c>
      <c r="F2366">
        <v>1</v>
      </c>
      <c r="H2366">
        <v>0</v>
      </c>
      <c r="I2366">
        <f>3*Merge7[[#This Row],[PRCount_W1]]+Merge7[[#This Row],[IssueCount_W1]]+Merge7[[#This Row],[CommitCount_W1]]</f>
        <v>0</v>
      </c>
      <c r="J2366">
        <f>3*Merge7[[#This Row],[PRCountW2]]+Merge7[[#This Row],[IssueCountW2]]+Merge7[[#This Row],[CommitCountW2]]</f>
        <v>1</v>
      </c>
      <c r="K236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66">
        <f>SUM(Merge7[[#This Row],[PRCount_W1]:[CommitCount_W1]])</f>
        <v>0</v>
      </c>
      <c r="M2366">
        <f>SUM(Merge7[[#This Row],[PRCountW2]:[CommitCountW2]])</f>
        <v>1</v>
      </c>
    </row>
    <row r="2367" spans="1:13" x14ac:dyDescent="0.35">
      <c r="A2367" t="s">
        <v>4149</v>
      </c>
      <c r="F2367">
        <v>1</v>
      </c>
      <c r="H2367">
        <v>0</v>
      </c>
      <c r="I2367">
        <f>3*Merge7[[#This Row],[PRCount_W1]]+Merge7[[#This Row],[IssueCount_W1]]+Merge7[[#This Row],[CommitCount_W1]]</f>
        <v>0</v>
      </c>
      <c r="J2367">
        <f>3*Merge7[[#This Row],[PRCountW2]]+Merge7[[#This Row],[IssueCountW2]]+Merge7[[#This Row],[CommitCountW2]]</f>
        <v>1</v>
      </c>
      <c r="K236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67">
        <f>SUM(Merge7[[#This Row],[PRCount_W1]:[CommitCount_W1]])</f>
        <v>0</v>
      </c>
      <c r="M2367">
        <f>SUM(Merge7[[#This Row],[PRCountW2]:[CommitCountW2]])</f>
        <v>1</v>
      </c>
    </row>
    <row r="2368" spans="1:13" x14ac:dyDescent="0.35">
      <c r="A2368" t="s">
        <v>4150</v>
      </c>
      <c r="F2368">
        <v>1</v>
      </c>
      <c r="H2368">
        <v>0</v>
      </c>
      <c r="I2368">
        <f>3*Merge7[[#This Row],[PRCount_W1]]+Merge7[[#This Row],[IssueCount_W1]]+Merge7[[#This Row],[CommitCount_W1]]</f>
        <v>0</v>
      </c>
      <c r="J2368">
        <f>3*Merge7[[#This Row],[PRCountW2]]+Merge7[[#This Row],[IssueCountW2]]+Merge7[[#This Row],[CommitCountW2]]</f>
        <v>1</v>
      </c>
      <c r="K236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68">
        <f>SUM(Merge7[[#This Row],[PRCount_W1]:[CommitCount_W1]])</f>
        <v>0</v>
      </c>
      <c r="M2368">
        <f>SUM(Merge7[[#This Row],[PRCountW2]:[CommitCountW2]])</f>
        <v>1</v>
      </c>
    </row>
    <row r="2369" spans="1:13" x14ac:dyDescent="0.35">
      <c r="A2369" t="s">
        <v>4151</v>
      </c>
      <c r="F2369">
        <v>1</v>
      </c>
      <c r="H2369">
        <v>0</v>
      </c>
      <c r="I2369">
        <f>3*Merge7[[#This Row],[PRCount_W1]]+Merge7[[#This Row],[IssueCount_W1]]+Merge7[[#This Row],[CommitCount_W1]]</f>
        <v>0</v>
      </c>
      <c r="J2369">
        <f>3*Merge7[[#This Row],[PRCountW2]]+Merge7[[#This Row],[IssueCountW2]]+Merge7[[#This Row],[CommitCountW2]]</f>
        <v>1</v>
      </c>
      <c r="K236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69">
        <f>SUM(Merge7[[#This Row],[PRCount_W1]:[CommitCount_W1]])</f>
        <v>0</v>
      </c>
      <c r="M2369">
        <f>SUM(Merge7[[#This Row],[PRCountW2]:[CommitCountW2]])</f>
        <v>1</v>
      </c>
    </row>
    <row r="2370" spans="1:13" x14ac:dyDescent="0.35">
      <c r="A2370" t="s">
        <v>4152</v>
      </c>
      <c r="F2370">
        <v>1</v>
      </c>
      <c r="H2370">
        <v>0</v>
      </c>
      <c r="I2370">
        <f>3*Merge7[[#This Row],[PRCount_W1]]+Merge7[[#This Row],[IssueCount_W1]]+Merge7[[#This Row],[CommitCount_W1]]</f>
        <v>0</v>
      </c>
      <c r="J2370">
        <f>3*Merge7[[#This Row],[PRCountW2]]+Merge7[[#This Row],[IssueCountW2]]+Merge7[[#This Row],[CommitCountW2]]</f>
        <v>1</v>
      </c>
      <c r="K237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70">
        <f>SUM(Merge7[[#This Row],[PRCount_W1]:[CommitCount_W1]])</f>
        <v>0</v>
      </c>
      <c r="M2370">
        <f>SUM(Merge7[[#This Row],[PRCountW2]:[CommitCountW2]])</f>
        <v>1</v>
      </c>
    </row>
    <row r="2371" spans="1:13" x14ac:dyDescent="0.35">
      <c r="A2371" t="s">
        <v>4153</v>
      </c>
      <c r="F2371">
        <v>1</v>
      </c>
      <c r="H2371">
        <v>1</v>
      </c>
      <c r="I2371">
        <f>3*Merge7[[#This Row],[PRCount_W1]]+Merge7[[#This Row],[IssueCount_W1]]+Merge7[[#This Row],[CommitCount_W1]]</f>
        <v>0</v>
      </c>
      <c r="J2371">
        <f>3*Merge7[[#This Row],[PRCountW2]]+Merge7[[#This Row],[IssueCountW2]]+Merge7[[#This Row],[CommitCountW2]]</f>
        <v>1</v>
      </c>
      <c r="K237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2371">
        <f>SUM(Merge7[[#This Row],[PRCount_W1]:[CommitCount_W1]])</f>
        <v>0</v>
      </c>
      <c r="M2371">
        <f>SUM(Merge7[[#This Row],[PRCountW2]:[CommitCountW2]])</f>
        <v>1</v>
      </c>
    </row>
    <row r="2372" spans="1:13" x14ac:dyDescent="0.35">
      <c r="A2372" t="s">
        <v>4154</v>
      </c>
      <c r="F2372">
        <v>1</v>
      </c>
      <c r="H2372">
        <v>0</v>
      </c>
      <c r="I2372">
        <f>3*Merge7[[#This Row],[PRCount_W1]]+Merge7[[#This Row],[IssueCount_W1]]+Merge7[[#This Row],[CommitCount_W1]]</f>
        <v>0</v>
      </c>
      <c r="J2372">
        <f>3*Merge7[[#This Row],[PRCountW2]]+Merge7[[#This Row],[IssueCountW2]]+Merge7[[#This Row],[CommitCountW2]]</f>
        <v>1</v>
      </c>
      <c r="K237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72">
        <f>SUM(Merge7[[#This Row],[PRCount_W1]:[CommitCount_W1]])</f>
        <v>0</v>
      </c>
      <c r="M2372">
        <f>SUM(Merge7[[#This Row],[PRCountW2]:[CommitCountW2]])</f>
        <v>1</v>
      </c>
    </row>
    <row r="2373" spans="1:13" x14ac:dyDescent="0.35">
      <c r="A2373" t="s">
        <v>4155</v>
      </c>
      <c r="F2373">
        <v>1</v>
      </c>
      <c r="H2373">
        <v>0</v>
      </c>
      <c r="I2373">
        <f>3*Merge7[[#This Row],[PRCount_W1]]+Merge7[[#This Row],[IssueCount_W1]]+Merge7[[#This Row],[CommitCount_W1]]</f>
        <v>0</v>
      </c>
      <c r="J2373">
        <f>3*Merge7[[#This Row],[PRCountW2]]+Merge7[[#This Row],[IssueCountW2]]+Merge7[[#This Row],[CommitCountW2]]</f>
        <v>1</v>
      </c>
      <c r="K237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73">
        <f>SUM(Merge7[[#This Row],[PRCount_W1]:[CommitCount_W1]])</f>
        <v>0</v>
      </c>
      <c r="M2373">
        <f>SUM(Merge7[[#This Row],[PRCountW2]:[CommitCountW2]])</f>
        <v>1</v>
      </c>
    </row>
    <row r="2374" spans="1:13" x14ac:dyDescent="0.35">
      <c r="A2374" t="s">
        <v>4156</v>
      </c>
      <c r="F2374">
        <v>1</v>
      </c>
      <c r="H2374">
        <v>1</v>
      </c>
      <c r="I2374">
        <f>3*Merge7[[#This Row],[PRCount_W1]]+Merge7[[#This Row],[IssueCount_W1]]+Merge7[[#This Row],[CommitCount_W1]]</f>
        <v>0</v>
      </c>
      <c r="J2374">
        <f>3*Merge7[[#This Row],[PRCountW2]]+Merge7[[#This Row],[IssueCountW2]]+Merge7[[#This Row],[CommitCountW2]]</f>
        <v>1</v>
      </c>
      <c r="K237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2374">
        <f>SUM(Merge7[[#This Row],[PRCount_W1]:[CommitCount_W1]])</f>
        <v>0</v>
      </c>
      <c r="M2374">
        <f>SUM(Merge7[[#This Row],[PRCountW2]:[CommitCountW2]])</f>
        <v>1</v>
      </c>
    </row>
    <row r="2375" spans="1:13" x14ac:dyDescent="0.35">
      <c r="A2375" t="s">
        <v>4157</v>
      </c>
      <c r="F2375">
        <v>1</v>
      </c>
      <c r="H2375">
        <v>1</v>
      </c>
      <c r="I2375">
        <f>3*Merge7[[#This Row],[PRCount_W1]]+Merge7[[#This Row],[IssueCount_W1]]+Merge7[[#This Row],[CommitCount_W1]]</f>
        <v>0</v>
      </c>
      <c r="J2375">
        <f>3*Merge7[[#This Row],[PRCountW2]]+Merge7[[#This Row],[IssueCountW2]]+Merge7[[#This Row],[CommitCountW2]]</f>
        <v>1</v>
      </c>
      <c r="K237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2375">
        <f>SUM(Merge7[[#This Row],[PRCount_W1]:[CommitCount_W1]])</f>
        <v>0</v>
      </c>
      <c r="M2375">
        <f>SUM(Merge7[[#This Row],[PRCountW2]:[CommitCountW2]])</f>
        <v>1</v>
      </c>
    </row>
    <row r="2376" spans="1:13" x14ac:dyDescent="0.35">
      <c r="A2376" t="s">
        <v>4158</v>
      </c>
      <c r="F2376">
        <v>1</v>
      </c>
      <c r="H2376">
        <v>0</v>
      </c>
      <c r="I2376">
        <f>3*Merge7[[#This Row],[PRCount_W1]]+Merge7[[#This Row],[IssueCount_W1]]+Merge7[[#This Row],[CommitCount_W1]]</f>
        <v>0</v>
      </c>
      <c r="J2376">
        <f>3*Merge7[[#This Row],[PRCountW2]]+Merge7[[#This Row],[IssueCountW2]]+Merge7[[#This Row],[CommitCountW2]]</f>
        <v>1</v>
      </c>
      <c r="K237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76">
        <f>SUM(Merge7[[#This Row],[PRCount_W1]:[CommitCount_W1]])</f>
        <v>0</v>
      </c>
      <c r="M2376">
        <f>SUM(Merge7[[#This Row],[PRCountW2]:[CommitCountW2]])</f>
        <v>1</v>
      </c>
    </row>
    <row r="2377" spans="1:13" x14ac:dyDescent="0.35">
      <c r="A2377" t="s">
        <v>4159</v>
      </c>
      <c r="F2377">
        <v>1</v>
      </c>
      <c r="H2377">
        <v>0</v>
      </c>
      <c r="I2377">
        <f>3*Merge7[[#This Row],[PRCount_W1]]+Merge7[[#This Row],[IssueCount_W1]]+Merge7[[#This Row],[CommitCount_W1]]</f>
        <v>0</v>
      </c>
      <c r="J2377">
        <f>3*Merge7[[#This Row],[PRCountW2]]+Merge7[[#This Row],[IssueCountW2]]+Merge7[[#This Row],[CommitCountW2]]</f>
        <v>1</v>
      </c>
      <c r="K237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77">
        <f>SUM(Merge7[[#This Row],[PRCount_W1]:[CommitCount_W1]])</f>
        <v>0</v>
      </c>
      <c r="M2377">
        <f>SUM(Merge7[[#This Row],[PRCountW2]:[CommitCountW2]])</f>
        <v>1</v>
      </c>
    </row>
    <row r="2378" spans="1:13" x14ac:dyDescent="0.35">
      <c r="A2378" t="s">
        <v>4160</v>
      </c>
      <c r="F2378">
        <v>1</v>
      </c>
      <c r="H2378">
        <v>0</v>
      </c>
      <c r="I2378">
        <f>3*Merge7[[#This Row],[PRCount_W1]]+Merge7[[#This Row],[IssueCount_W1]]+Merge7[[#This Row],[CommitCount_W1]]</f>
        <v>0</v>
      </c>
      <c r="J2378">
        <f>3*Merge7[[#This Row],[PRCountW2]]+Merge7[[#This Row],[IssueCountW2]]+Merge7[[#This Row],[CommitCountW2]]</f>
        <v>1</v>
      </c>
      <c r="K237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78">
        <f>SUM(Merge7[[#This Row],[PRCount_W1]:[CommitCount_W1]])</f>
        <v>0</v>
      </c>
      <c r="M2378">
        <f>SUM(Merge7[[#This Row],[PRCountW2]:[CommitCountW2]])</f>
        <v>1</v>
      </c>
    </row>
    <row r="2379" spans="1:13" x14ac:dyDescent="0.35">
      <c r="A2379" t="s">
        <v>4161</v>
      </c>
      <c r="F2379">
        <v>1</v>
      </c>
      <c r="H2379">
        <v>0</v>
      </c>
      <c r="I2379">
        <f>3*Merge7[[#This Row],[PRCount_W1]]+Merge7[[#This Row],[IssueCount_W1]]+Merge7[[#This Row],[CommitCount_W1]]</f>
        <v>0</v>
      </c>
      <c r="J2379">
        <f>3*Merge7[[#This Row],[PRCountW2]]+Merge7[[#This Row],[IssueCountW2]]+Merge7[[#This Row],[CommitCountW2]]</f>
        <v>1</v>
      </c>
      <c r="K237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79">
        <f>SUM(Merge7[[#This Row],[PRCount_W1]:[CommitCount_W1]])</f>
        <v>0</v>
      </c>
      <c r="M2379">
        <f>SUM(Merge7[[#This Row],[PRCountW2]:[CommitCountW2]])</f>
        <v>1</v>
      </c>
    </row>
    <row r="2380" spans="1:13" x14ac:dyDescent="0.35">
      <c r="A2380" t="s">
        <v>4162</v>
      </c>
      <c r="F2380">
        <v>1</v>
      </c>
      <c r="H2380">
        <v>0</v>
      </c>
      <c r="I2380">
        <f>3*Merge7[[#This Row],[PRCount_W1]]+Merge7[[#This Row],[IssueCount_W1]]+Merge7[[#This Row],[CommitCount_W1]]</f>
        <v>0</v>
      </c>
      <c r="J2380">
        <f>3*Merge7[[#This Row],[PRCountW2]]+Merge7[[#This Row],[IssueCountW2]]+Merge7[[#This Row],[CommitCountW2]]</f>
        <v>1</v>
      </c>
      <c r="K238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80">
        <f>SUM(Merge7[[#This Row],[PRCount_W1]:[CommitCount_W1]])</f>
        <v>0</v>
      </c>
      <c r="M2380">
        <f>SUM(Merge7[[#This Row],[PRCountW2]:[CommitCountW2]])</f>
        <v>1</v>
      </c>
    </row>
    <row r="2381" spans="1:13" x14ac:dyDescent="0.35">
      <c r="A2381" t="s">
        <v>4163</v>
      </c>
      <c r="F2381">
        <v>1</v>
      </c>
      <c r="H2381">
        <v>0</v>
      </c>
      <c r="I2381">
        <f>3*Merge7[[#This Row],[PRCount_W1]]+Merge7[[#This Row],[IssueCount_W1]]+Merge7[[#This Row],[CommitCount_W1]]</f>
        <v>0</v>
      </c>
      <c r="J2381">
        <f>3*Merge7[[#This Row],[PRCountW2]]+Merge7[[#This Row],[IssueCountW2]]+Merge7[[#This Row],[CommitCountW2]]</f>
        <v>1</v>
      </c>
      <c r="K238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81">
        <f>SUM(Merge7[[#This Row],[PRCount_W1]:[CommitCount_W1]])</f>
        <v>0</v>
      </c>
      <c r="M2381">
        <f>SUM(Merge7[[#This Row],[PRCountW2]:[CommitCountW2]])</f>
        <v>1</v>
      </c>
    </row>
    <row r="2382" spans="1:13" x14ac:dyDescent="0.35">
      <c r="A2382" t="s">
        <v>4164</v>
      </c>
      <c r="F2382">
        <v>1</v>
      </c>
      <c r="H2382">
        <v>1</v>
      </c>
      <c r="I2382">
        <f>3*Merge7[[#This Row],[PRCount_W1]]+Merge7[[#This Row],[IssueCount_W1]]+Merge7[[#This Row],[CommitCount_W1]]</f>
        <v>0</v>
      </c>
      <c r="J2382">
        <f>3*Merge7[[#This Row],[PRCountW2]]+Merge7[[#This Row],[IssueCountW2]]+Merge7[[#This Row],[CommitCountW2]]</f>
        <v>1</v>
      </c>
      <c r="K238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2382">
        <f>SUM(Merge7[[#This Row],[PRCount_W1]:[CommitCount_W1]])</f>
        <v>0</v>
      </c>
      <c r="M2382">
        <f>SUM(Merge7[[#This Row],[PRCountW2]:[CommitCountW2]])</f>
        <v>1</v>
      </c>
    </row>
    <row r="2383" spans="1:13" x14ac:dyDescent="0.35">
      <c r="A2383" t="s">
        <v>4165</v>
      </c>
      <c r="F2383">
        <v>1</v>
      </c>
      <c r="H2383">
        <v>0</v>
      </c>
      <c r="I2383">
        <f>3*Merge7[[#This Row],[PRCount_W1]]+Merge7[[#This Row],[IssueCount_W1]]+Merge7[[#This Row],[CommitCount_W1]]</f>
        <v>0</v>
      </c>
      <c r="J2383">
        <f>3*Merge7[[#This Row],[PRCountW2]]+Merge7[[#This Row],[IssueCountW2]]+Merge7[[#This Row],[CommitCountW2]]</f>
        <v>1</v>
      </c>
      <c r="K238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83">
        <f>SUM(Merge7[[#This Row],[PRCount_W1]:[CommitCount_W1]])</f>
        <v>0</v>
      </c>
      <c r="M2383">
        <f>SUM(Merge7[[#This Row],[PRCountW2]:[CommitCountW2]])</f>
        <v>1</v>
      </c>
    </row>
    <row r="2384" spans="1:13" x14ac:dyDescent="0.35">
      <c r="A2384" t="s">
        <v>4166</v>
      </c>
      <c r="F2384">
        <v>1</v>
      </c>
      <c r="H2384">
        <v>0</v>
      </c>
      <c r="I2384">
        <f>3*Merge7[[#This Row],[PRCount_W1]]+Merge7[[#This Row],[IssueCount_W1]]+Merge7[[#This Row],[CommitCount_W1]]</f>
        <v>0</v>
      </c>
      <c r="J2384">
        <f>3*Merge7[[#This Row],[PRCountW2]]+Merge7[[#This Row],[IssueCountW2]]+Merge7[[#This Row],[CommitCountW2]]</f>
        <v>1</v>
      </c>
      <c r="K238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84">
        <f>SUM(Merge7[[#This Row],[PRCount_W1]:[CommitCount_W1]])</f>
        <v>0</v>
      </c>
      <c r="M2384">
        <f>SUM(Merge7[[#This Row],[PRCountW2]:[CommitCountW2]])</f>
        <v>1</v>
      </c>
    </row>
    <row r="2385" spans="1:13" x14ac:dyDescent="0.35">
      <c r="A2385" t="s">
        <v>4167</v>
      </c>
      <c r="F2385">
        <v>1</v>
      </c>
      <c r="H2385">
        <v>0</v>
      </c>
      <c r="I2385">
        <f>3*Merge7[[#This Row],[PRCount_W1]]+Merge7[[#This Row],[IssueCount_W1]]+Merge7[[#This Row],[CommitCount_W1]]</f>
        <v>0</v>
      </c>
      <c r="J2385">
        <f>3*Merge7[[#This Row],[PRCountW2]]+Merge7[[#This Row],[IssueCountW2]]+Merge7[[#This Row],[CommitCountW2]]</f>
        <v>1</v>
      </c>
      <c r="K238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85">
        <f>SUM(Merge7[[#This Row],[PRCount_W1]:[CommitCount_W1]])</f>
        <v>0</v>
      </c>
      <c r="M2385">
        <f>SUM(Merge7[[#This Row],[PRCountW2]:[CommitCountW2]])</f>
        <v>1</v>
      </c>
    </row>
    <row r="2386" spans="1:13" x14ac:dyDescent="0.35">
      <c r="A2386" t="s">
        <v>4168</v>
      </c>
      <c r="F2386">
        <v>1</v>
      </c>
      <c r="H2386">
        <v>0</v>
      </c>
      <c r="I2386">
        <f>3*Merge7[[#This Row],[PRCount_W1]]+Merge7[[#This Row],[IssueCount_W1]]+Merge7[[#This Row],[CommitCount_W1]]</f>
        <v>0</v>
      </c>
      <c r="J2386">
        <f>3*Merge7[[#This Row],[PRCountW2]]+Merge7[[#This Row],[IssueCountW2]]+Merge7[[#This Row],[CommitCountW2]]</f>
        <v>1</v>
      </c>
      <c r="K238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86">
        <f>SUM(Merge7[[#This Row],[PRCount_W1]:[CommitCount_W1]])</f>
        <v>0</v>
      </c>
      <c r="M2386">
        <f>SUM(Merge7[[#This Row],[PRCountW2]:[CommitCountW2]])</f>
        <v>1</v>
      </c>
    </row>
    <row r="2387" spans="1:13" x14ac:dyDescent="0.35">
      <c r="A2387" t="s">
        <v>4169</v>
      </c>
      <c r="F2387">
        <v>1</v>
      </c>
      <c r="H2387">
        <v>0</v>
      </c>
      <c r="I2387">
        <f>3*Merge7[[#This Row],[PRCount_W1]]+Merge7[[#This Row],[IssueCount_W1]]+Merge7[[#This Row],[CommitCount_W1]]</f>
        <v>0</v>
      </c>
      <c r="J2387">
        <f>3*Merge7[[#This Row],[PRCountW2]]+Merge7[[#This Row],[IssueCountW2]]+Merge7[[#This Row],[CommitCountW2]]</f>
        <v>1</v>
      </c>
      <c r="K238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87">
        <f>SUM(Merge7[[#This Row],[PRCount_W1]:[CommitCount_W1]])</f>
        <v>0</v>
      </c>
      <c r="M2387">
        <f>SUM(Merge7[[#This Row],[PRCountW2]:[CommitCountW2]])</f>
        <v>1</v>
      </c>
    </row>
    <row r="2388" spans="1:13" x14ac:dyDescent="0.35">
      <c r="A2388" t="s">
        <v>4170</v>
      </c>
      <c r="F2388">
        <v>1</v>
      </c>
      <c r="H2388">
        <v>0</v>
      </c>
      <c r="I2388">
        <f>3*Merge7[[#This Row],[PRCount_W1]]+Merge7[[#This Row],[IssueCount_W1]]+Merge7[[#This Row],[CommitCount_W1]]</f>
        <v>0</v>
      </c>
      <c r="J2388">
        <f>3*Merge7[[#This Row],[PRCountW2]]+Merge7[[#This Row],[IssueCountW2]]+Merge7[[#This Row],[CommitCountW2]]</f>
        <v>1</v>
      </c>
      <c r="K238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88">
        <f>SUM(Merge7[[#This Row],[PRCount_W1]:[CommitCount_W1]])</f>
        <v>0</v>
      </c>
      <c r="M2388">
        <f>SUM(Merge7[[#This Row],[PRCountW2]:[CommitCountW2]])</f>
        <v>1</v>
      </c>
    </row>
    <row r="2389" spans="1:13" x14ac:dyDescent="0.35">
      <c r="A2389" t="s">
        <v>4171</v>
      </c>
      <c r="F2389">
        <v>1</v>
      </c>
      <c r="H2389">
        <v>0</v>
      </c>
      <c r="I2389">
        <f>3*Merge7[[#This Row],[PRCount_W1]]+Merge7[[#This Row],[IssueCount_W1]]+Merge7[[#This Row],[CommitCount_W1]]</f>
        <v>0</v>
      </c>
      <c r="J2389">
        <f>3*Merge7[[#This Row],[PRCountW2]]+Merge7[[#This Row],[IssueCountW2]]+Merge7[[#This Row],[CommitCountW2]]</f>
        <v>1</v>
      </c>
      <c r="K238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89">
        <f>SUM(Merge7[[#This Row],[PRCount_W1]:[CommitCount_W1]])</f>
        <v>0</v>
      </c>
      <c r="M2389">
        <f>SUM(Merge7[[#This Row],[PRCountW2]:[CommitCountW2]])</f>
        <v>1</v>
      </c>
    </row>
    <row r="2390" spans="1:13" x14ac:dyDescent="0.35">
      <c r="A2390" t="s">
        <v>4172</v>
      </c>
      <c r="F2390">
        <v>1</v>
      </c>
      <c r="H2390">
        <v>0</v>
      </c>
      <c r="I2390">
        <f>3*Merge7[[#This Row],[PRCount_W1]]+Merge7[[#This Row],[IssueCount_W1]]+Merge7[[#This Row],[CommitCount_W1]]</f>
        <v>0</v>
      </c>
      <c r="J2390">
        <f>3*Merge7[[#This Row],[PRCountW2]]+Merge7[[#This Row],[IssueCountW2]]+Merge7[[#This Row],[CommitCountW2]]</f>
        <v>1</v>
      </c>
      <c r="K239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90">
        <f>SUM(Merge7[[#This Row],[PRCount_W1]:[CommitCount_W1]])</f>
        <v>0</v>
      </c>
      <c r="M2390">
        <f>SUM(Merge7[[#This Row],[PRCountW2]:[CommitCountW2]])</f>
        <v>1</v>
      </c>
    </row>
    <row r="2391" spans="1:13" x14ac:dyDescent="0.35">
      <c r="A2391" t="s">
        <v>4173</v>
      </c>
      <c r="F2391">
        <v>1</v>
      </c>
      <c r="H2391">
        <v>0</v>
      </c>
      <c r="I2391">
        <f>3*Merge7[[#This Row],[PRCount_W1]]+Merge7[[#This Row],[IssueCount_W1]]+Merge7[[#This Row],[CommitCount_W1]]</f>
        <v>0</v>
      </c>
      <c r="J2391">
        <f>3*Merge7[[#This Row],[PRCountW2]]+Merge7[[#This Row],[IssueCountW2]]+Merge7[[#This Row],[CommitCountW2]]</f>
        <v>1</v>
      </c>
      <c r="K239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91">
        <f>SUM(Merge7[[#This Row],[PRCount_W1]:[CommitCount_W1]])</f>
        <v>0</v>
      </c>
      <c r="M2391">
        <f>SUM(Merge7[[#This Row],[PRCountW2]:[CommitCountW2]])</f>
        <v>1</v>
      </c>
    </row>
    <row r="2392" spans="1:13" x14ac:dyDescent="0.35">
      <c r="A2392" t="s">
        <v>4174</v>
      </c>
      <c r="F2392">
        <v>1</v>
      </c>
      <c r="H2392">
        <v>0</v>
      </c>
      <c r="I2392">
        <f>3*Merge7[[#This Row],[PRCount_W1]]+Merge7[[#This Row],[IssueCount_W1]]+Merge7[[#This Row],[CommitCount_W1]]</f>
        <v>0</v>
      </c>
      <c r="J2392">
        <f>3*Merge7[[#This Row],[PRCountW2]]+Merge7[[#This Row],[IssueCountW2]]+Merge7[[#This Row],[CommitCountW2]]</f>
        <v>1</v>
      </c>
      <c r="K239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92">
        <f>SUM(Merge7[[#This Row],[PRCount_W1]:[CommitCount_W1]])</f>
        <v>0</v>
      </c>
      <c r="M2392">
        <f>SUM(Merge7[[#This Row],[PRCountW2]:[CommitCountW2]])</f>
        <v>1</v>
      </c>
    </row>
    <row r="2393" spans="1:13" x14ac:dyDescent="0.35">
      <c r="A2393" t="s">
        <v>4175</v>
      </c>
      <c r="F2393">
        <v>1</v>
      </c>
      <c r="H2393">
        <v>0</v>
      </c>
      <c r="I2393">
        <f>3*Merge7[[#This Row],[PRCount_W1]]+Merge7[[#This Row],[IssueCount_W1]]+Merge7[[#This Row],[CommitCount_W1]]</f>
        <v>0</v>
      </c>
      <c r="J2393">
        <f>3*Merge7[[#This Row],[PRCountW2]]+Merge7[[#This Row],[IssueCountW2]]+Merge7[[#This Row],[CommitCountW2]]</f>
        <v>1</v>
      </c>
      <c r="K239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93">
        <f>SUM(Merge7[[#This Row],[PRCount_W1]:[CommitCount_W1]])</f>
        <v>0</v>
      </c>
      <c r="M2393">
        <f>SUM(Merge7[[#This Row],[PRCountW2]:[CommitCountW2]])</f>
        <v>1</v>
      </c>
    </row>
    <row r="2394" spans="1:13" x14ac:dyDescent="0.35">
      <c r="A2394" t="s">
        <v>4176</v>
      </c>
      <c r="F2394">
        <v>1</v>
      </c>
      <c r="H2394">
        <v>0</v>
      </c>
      <c r="I2394">
        <f>3*Merge7[[#This Row],[PRCount_W1]]+Merge7[[#This Row],[IssueCount_W1]]+Merge7[[#This Row],[CommitCount_W1]]</f>
        <v>0</v>
      </c>
      <c r="J2394">
        <f>3*Merge7[[#This Row],[PRCountW2]]+Merge7[[#This Row],[IssueCountW2]]+Merge7[[#This Row],[CommitCountW2]]</f>
        <v>1</v>
      </c>
      <c r="K239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94">
        <f>SUM(Merge7[[#This Row],[PRCount_W1]:[CommitCount_W1]])</f>
        <v>0</v>
      </c>
      <c r="M2394">
        <f>SUM(Merge7[[#This Row],[PRCountW2]:[CommitCountW2]])</f>
        <v>1</v>
      </c>
    </row>
    <row r="2395" spans="1:13" x14ac:dyDescent="0.35">
      <c r="A2395" t="s">
        <v>4177</v>
      </c>
      <c r="F2395">
        <v>1</v>
      </c>
      <c r="H2395">
        <v>0</v>
      </c>
      <c r="I2395">
        <f>3*Merge7[[#This Row],[PRCount_W1]]+Merge7[[#This Row],[IssueCount_W1]]+Merge7[[#This Row],[CommitCount_W1]]</f>
        <v>0</v>
      </c>
      <c r="J2395">
        <f>3*Merge7[[#This Row],[PRCountW2]]+Merge7[[#This Row],[IssueCountW2]]+Merge7[[#This Row],[CommitCountW2]]</f>
        <v>1</v>
      </c>
      <c r="K239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95">
        <f>SUM(Merge7[[#This Row],[PRCount_W1]:[CommitCount_W1]])</f>
        <v>0</v>
      </c>
      <c r="M2395">
        <f>SUM(Merge7[[#This Row],[PRCountW2]:[CommitCountW2]])</f>
        <v>1</v>
      </c>
    </row>
    <row r="2396" spans="1:13" x14ac:dyDescent="0.35">
      <c r="A2396" t="s">
        <v>4178</v>
      </c>
      <c r="F2396">
        <v>1</v>
      </c>
      <c r="H2396">
        <v>0</v>
      </c>
      <c r="I2396">
        <f>3*Merge7[[#This Row],[PRCount_W1]]+Merge7[[#This Row],[IssueCount_W1]]+Merge7[[#This Row],[CommitCount_W1]]</f>
        <v>0</v>
      </c>
      <c r="J2396">
        <f>3*Merge7[[#This Row],[PRCountW2]]+Merge7[[#This Row],[IssueCountW2]]+Merge7[[#This Row],[CommitCountW2]]</f>
        <v>1</v>
      </c>
      <c r="K239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96">
        <f>SUM(Merge7[[#This Row],[PRCount_W1]:[CommitCount_W1]])</f>
        <v>0</v>
      </c>
      <c r="M2396">
        <f>SUM(Merge7[[#This Row],[PRCountW2]:[CommitCountW2]])</f>
        <v>1</v>
      </c>
    </row>
    <row r="2397" spans="1:13" x14ac:dyDescent="0.35">
      <c r="A2397" t="s">
        <v>4179</v>
      </c>
      <c r="F2397">
        <v>1</v>
      </c>
      <c r="H2397">
        <v>0</v>
      </c>
      <c r="I2397">
        <f>3*Merge7[[#This Row],[PRCount_W1]]+Merge7[[#This Row],[IssueCount_W1]]+Merge7[[#This Row],[CommitCount_W1]]</f>
        <v>0</v>
      </c>
      <c r="J2397">
        <f>3*Merge7[[#This Row],[PRCountW2]]+Merge7[[#This Row],[IssueCountW2]]+Merge7[[#This Row],[CommitCountW2]]</f>
        <v>1</v>
      </c>
      <c r="K239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97">
        <f>SUM(Merge7[[#This Row],[PRCount_W1]:[CommitCount_W1]])</f>
        <v>0</v>
      </c>
      <c r="M2397">
        <f>SUM(Merge7[[#This Row],[PRCountW2]:[CommitCountW2]])</f>
        <v>1</v>
      </c>
    </row>
    <row r="2398" spans="1:13" x14ac:dyDescent="0.35">
      <c r="A2398" t="s">
        <v>4180</v>
      </c>
      <c r="F2398">
        <v>1</v>
      </c>
      <c r="H2398">
        <v>0</v>
      </c>
      <c r="I2398">
        <f>3*Merge7[[#This Row],[PRCount_W1]]+Merge7[[#This Row],[IssueCount_W1]]+Merge7[[#This Row],[CommitCount_W1]]</f>
        <v>0</v>
      </c>
      <c r="J2398">
        <f>3*Merge7[[#This Row],[PRCountW2]]+Merge7[[#This Row],[IssueCountW2]]+Merge7[[#This Row],[CommitCountW2]]</f>
        <v>1</v>
      </c>
      <c r="K239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98">
        <f>SUM(Merge7[[#This Row],[PRCount_W1]:[CommitCount_W1]])</f>
        <v>0</v>
      </c>
      <c r="M2398">
        <f>SUM(Merge7[[#This Row],[PRCountW2]:[CommitCountW2]])</f>
        <v>1</v>
      </c>
    </row>
    <row r="2399" spans="1:13" x14ac:dyDescent="0.35">
      <c r="A2399" t="s">
        <v>4181</v>
      </c>
      <c r="F2399">
        <v>1</v>
      </c>
      <c r="H2399">
        <v>0</v>
      </c>
      <c r="I2399">
        <f>3*Merge7[[#This Row],[PRCount_W1]]+Merge7[[#This Row],[IssueCount_W1]]+Merge7[[#This Row],[CommitCount_W1]]</f>
        <v>0</v>
      </c>
      <c r="J2399">
        <f>3*Merge7[[#This Row],[PRCountW2]]+Merge7[[#This Row],[IssueCountW2]]+Merge7[[#This Row],[CommitCountW2]]</f>
        <v>1</v>
      </c>
      <c r="K239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399">
        <f>SUM(Merge7[[#This Row],[PRCount_W1]:[CommitCount_W1]])</f>
        <v>0</v>
      </c>
      <c r="M2399">
        <f>SUM(Merge7[[#This Row],[PRCountW2]:[CommitCountW2]])</f>
        <v>1</v>
      </c>
    </row>
    <row r="2400" spans="1:13" x14ac:dyDescent="0.35">
      <c r="A2400" t="s">
        <v>4182</v>
      </c>
      <c r="F2400">
        <v>1</v>
      </c>
      <c r="H2400">
        <v>0</v>
      </c>
      <c r="I2400">
        <f>3*Merge7[[#This Row],[PRCount_W1]]+Merge7[[#This Row],[IssueCount_W1]]+Merge7[[#This Row],[CommitCount_W1]]</f>
        <v>0</v>
      </c>
      <c r="J2400">
        <f>3*Merge7[[#This Row],[PRCountW2]]+Merge7[[#This Row],[IssueCountW2]]+Merge7[[#This Row],[CommitCountW2]]</f>
        <v>1</v>
      </c>
      <c r="K240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00">
        <f>SUM(Merge7[[#This Row],[PRCount_W1]:[CommitCount_W1]])</f>
        <v>0</v>
      </c>
      <c r="M2400">
        <f>SUM(Merge7[[#This Row],[PRCountW2]:[CommitCountW2]])</f>
        <v>1</v>
      </c>
    </row>
    <row r="2401" spans="1:13" x14ac:dyDescent="0.35">
      <c r="A2401" t="s">
        <v>4183</v>
      </c>
      <c r="F2401">
        <v>1</v>
      </c>
      <c r="H2401">
        <v>0</v>
      </c>
      <c r="I2401">
        <f>3*Merge7[[#This Row],[PRCount_W1]]+Merge7[[#This Row],[IssueCount_W1]]+Merge7[[#This Row],[CommitCount_W1]]</f>
        <v>0</v>
      </c>
      <c r="J2401">
        <f>3*Merge7[[#This Row],[PRCountW2]]+Merge7[[#This Row],[IssueCountW2]]+Merge7[[#This Row],[CommitCountW2]]</f>
        <v>1</v>
      </c>
      <c r="K240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01">
        <f>SUM(Merge7[[#This Row],[PRCount_W1]:[CommitCount_W1]])</f>
        <v>0</v>
      </c>
      <c r="M2401">
        <f>SUM(Merge7[[#This Row],[PRCountW2]:[CommitCountW2]])</f>
        <v>1</v>
      </c>
    </row>
    <row r="2402" spans="1:13" x14ac:dyDescent="0.35">
      <c r="A2402" t="s">
        <v>4184</v>
      </c>
      <c r="F2402">
        <v>1</v>
      </c>
      <c r="H2402">
        <v>1</v>
      </c>
      <c r="I2402">
        <f>3*Merge7[[#This Row],[PRCount_W1]]+Merge7[[#This Row],[IssueCount_W1]]+Merge7[[#This Row],[CommitCount_W1]]</f>
        <v>0</v>
      </c>
      <c r="J2402">
        <f>3*Merge7[[#This Row],[PRCountW2]]+Merge7[[#This Row],[IssueCountW2]]+Merge7[[#This Row],[CommitCountW2]]</f>
        <v>1</v>
      </c>
      <c r="K240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2402">
        <f>SUM(Merge7[[#This Row],[PRCount_W1]:[CommitCount_W1]])</f>
        <v>0</v>
      </c>
      <c r="M2402">
        <f>SUM(Merge7[[#This Row],[PRCountW2]:[CommitCountW2]])</f>
        <v>1</v>
      </c>
    </row>
    <row r="2403" spans="1:13" x14ac:dyDescent="0.35">
      <c r="A2403" t="s">
        <v>4185</v>
      </c>
      <c r="F2403">
        <v>1</v>
      </c>
      <c r="H2403">
        <v>0</v>
      </c>
      <c r="I2403">
        <f>3*Merge7[[#This Row],[PRCount_W1]]+Merge7[[#This Row],[IssueCount_W1]]+Merge7[[#This Row],[CommitCount_W1]]</f>
        <v>0</v>
      </c>
      <c r="J2403">
        <f>3*Merge7[[#This Row],[PRCountW2]]+Merge7[[#This Row],[IssueCountW2]]+Merge7[[#This Row],[CommitCountW2]]</f>
        <v>1</v>
      </c>
      <c r="K240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03">
        <f>SUM(Merge7[[#This Row],[PRCount_W1]:[CommitCount_W1]])</f>
        <v>0</v>
      </c>
      <c r="M2403">
        <f>SUM(Merge7[[#This Row],[PRCountW2]:[CommitCountW2]])</f>
        <v>1</v>
      </c>
    </row>
    <row r="2404" spans="1:13" x14ac:dyDescent="0.35">
      <c r="A2404" t="s">
        <v>4186</v>
      </c>
      <c r="F2404">
        <v>1</v>
      </c>
      <c r="H2404">
        <v>0</v>
      </c>
      <c r="I2404">
        <f>3*Merge7[[#This Row],[PRCount_W1]]+Merge7[[#This Row],[IssueCount_W1]]+Merge7[[#This Row],[CommitCount_W1]]</f>
        <v>0</v>
      </c>
      <c r="J2404">
        <f>3*Merge7[[#This Row],[PRCountW2]]+Merge7[[#This Row],[IssueCountW2]]+Merge7[[#This Row],[CommitCountW2]]</f>
        <v>1</v>
      </c>
      <c r="K240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04">
        <f>SUM(Merge7[[#This Row],[PRCount_W1]:[CommitCount_W1]])</f>
        <v>0</v>
      </c>
      <c r="M2404">
        <f>SUM(Merge7[[#This Row],[PRCountW2]:[CommitCountW2]])</f>
        <v>1</v>
      </c>
    </row>
    <row r="2405" spans="1:13" x14ac:dyDescent="0.35">
      <c r="A2405" t="s">
        <v>4187</v>
      </c>
      <c r="F2405">
        <v>1</v>
      </c>
      <c r="H2405">
        <v>0</v>
      </c>
      <c r="I2405">
        <f>3*Merge7[[#This Row],[PRCount_W1]]+Merge7[[#This Row],[IssueCount_W1]]+Merge7[[#This Row],[CommitCount_W1]]</f>
        <v>0</v>
      </c>
      <c r="J2405">
        <f>3*Merge7[[#This Row],[PRCountW2]]+Merge7[[#This Row],[IssueCountW2]]+Merge7[[#This Row],[CommitCountW2]]</f>
        <v>1</v>
      </c>
      <c r="K240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05">
        <f>SUM(Merge7[[#This Row],[PRCount_W1]:[CommitCount_W1]])</f>
        <v>0</v>
      </c>
      <c r="M2405">
        <f>SUM(Merge7[[#This Row],[PRCountW2]:[CommitCountW2]])</f>
        <v>1</v>
      </c>
    </row>
    <row r="2406" spans="1:13" x14ac:dyDescent="0.35">
      <c r="A2406" t="s">
        <v>4188</v>
      </c>
      <c r="F2406">
        <v>1</v>
      </c>
      <c r="H2406">
        <v>0</v>
      </c>
      <c r="I2406">
        <f>3*Merge7[[#This Row],[PRCount_W1]]+Merge7[[#This Row],[IssueCount_W1]]+Merge7[[#This Row],[CommitCount_W1]]</f>
        <v>0</v>
      </c>
      <c r="J2406">
        <f>3*Merge7[[#This Row],[PRCountW2]]+Merge7[[#This Row],[IssueCountW2]]+Merge7[[#This Row],[CommitCountW2]]</f>
        <v>1</v>
      </c>
      <c r="K240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06">
        <f>SUM(Merge7[[#This Row],[PRCount_W1]:[CommitCount_W1]])</f>
        <v>0</v>
      </c>
      <c r="M2406">
        <f>SUM(Merge7[[#This Row],[PRCountW2]:[CommitCountW2]])</f>
        <v>1</v>
      </c>
    </row>
    <row r="2407" spans="1:13" x14ac:dyDescent="0.35">
      <c r="A2407" t="s">
        <v>4189</v>
      </c>
      <c r="F2407">
        <v>1</v>
      </c>
      <c r="H2407">
        <v>0</v>
      </c>
      <c r="I2407">
        <f>3*Merge7[[#This Row],[PRCount_W1]]+Merge7[[#This Row],[IssueCount_W1]]+Merge7[[#This Row],[CommitCount_W1]]</f>
        <v>0</v>
      </c>
      <c r="J2407">
        <f>3*Merge7[[#This Row],[PRCountW2]]+Merge7[[#This Row],[IssueCountW2]]+Merge7[[#This Row],[CommitCountW2]]</f>
        <v>1</v>
      </c>
      <c r="K240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07">
        <f>SUM(Merge7[[#This Row],[PRCount_W1]:[CommitCount_W1]])</f>
        <v>0</v>
      </c>
      <c r="M2407">
        <f>SUM(Merge7[[#This Row],[PRCountW2]:[CommitCountW2]])</f>
        <v>1</v>
      </c>
    </row>
    <row r="2408" spans="1:13" x14ac:dyDescent="0.35">
      <c r="A2408" t="s">
        <v>4190</v>
      </c>
      <c r="F2408">
        <v>1</v>
      </c>
      <c r="H2408">
        <v>0</v>
      </c>
      <c r="I2408">
        <f>3*Merge7[[#This Row],[PRCount_W1]]+Merge7[[#This Row],[IssueCount_W1]]+Merge7[[#This Row],[CommitCount_W1]]</f>
        <v>0</v>
      </c>
      <c r="J2408">
        <f>3*Merge7[[#This Row],[PRCountW2]]+Merge7[[#This Row],[IssueCountW2]]+Merge7[[#This Row],[CommitCountW2]]</f>
        <v>1</v>
      </c>
      <c r="K240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08">
        <f>SUM(Merge7[[#This Row],[PRCount_W1]:[CommitCount_W1]])</f>
        <v>0</v>
      </c>
      <c r="M2408">
        <f>SUM(Merge7[[#This Row],[PRCountW2]:[CommitCountW2]])</f>
        <v>1</v>
      </c>
    </row>
    <row r="2409" spans="1:13" x14ac:dyDescent="0.35">
      <c r="A2409" t="s">
        <v>4191</v>
      </c>
      <c r="F2409">
        <v>1</v>
      </c>
      <c r="H2409">
        <v>0</v>
      </c>
      <c r="I2409">
        <f>3*Merge7[[#This Row],[PRCount_W1]]+Merge7[[#This Row],[IssueCount_W1]]+Merge7[[#This Row],[CommitCount_W1]]</f>
        <v>0</v>
      </c>
      <c r="J2409">
        <f>3*Merge7[[#This Row],[PRCountW2]]+Merge7[[#This Row],[IssueCountW2]]+Merge7[[#This Row],[CommitCountW2]]</f>
        <v>1</v>
      </c>
      <c r="K240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09">
        <f>SUM(Merge7[[#This Row],[PRCount_W1]:[CommitCount_W1]])</f>
        <v>0</v>
      </c>
      <c r="M2409">
        <f>SUM(Merge7[[#This Row],[PRCountW2]:[CommitCountW2]])</f>
        <v>1</v>
      </c>
    </row>
    <row r="2410" spans="1:13" x14ac:dyDescent="0.35">
      <c r="A2410" t="s">
        <v>4192</v>
      </c>
      <c r="F2410">
        <v>1</v>
      </c>
      <c r="H2410">
        <v>1</v>
      </c>
      <c r="I2410">
        <f>3*Merge7[[#This Row],[PRCount_W1]]+Merge7[[#This Row],[IssueCount_W1]]+Merge7[[#This Row],[CommitCount_W1]]</f>
        <v>0</v>
      </c>
      <c r="J2410">
        <f>3*Merge7[[#This Row],[PRCountW2]]+Merge7[[#This Row],[IssueCountW2]]+Merge7[[#This Row],[CommitCountW2]]</f>
        <v>1</v>
      </c>
      <c r="K241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2410">
        <f>SUM(Merge7[[#This Row],[PRCount_W1]:[CommitCount_W1]])</f>
        <v>0</v>
      </c>
      <c r="M2410">
        <f>SUM(Merge7[[#This Row],[PRCountW2]:[CommitCountW2]])</f>
        <v>1</v>
      </c>
    </row>
    <row r="2411" spans="1:13" x14ac:dyDescent="0.35">
      <c r="A2411" t="s">
        <v>4193</v>
      </c>
      <c r="F2411">
        <v>1</v>
      </c>
      <c r="H2411">
        <v>0</v>
      </c>
      <c r="I2411">
        <f>3*Merge7[[#This Row],[PRCount_W1]]+Merge7[[#This Row],[IssueCount_W1]]+Merge7[[#This Row],[CommitCount_W1]]</f>
        <v>0</v>
      </c>
      <c r="J2411">
        <f>3*Merge7[[#This Row],[PRCountW2]]+Merge7[[#This Row],[IssueCountW2]]+Merge7[[#This Row],[CommitCountW2]]</f>
        <v>1</v>
      </c>
      <c r="K241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11">
        <f>SUM(Merge7[[#This Row],[PRCount_W1]:[CommitCount_W1]])</f>
        <v>0</v>
      </c>
      <c r="M2411">
        <f>SUM(Merge7[[#This Row],[PRCountW2]:[CommitCountW2]])</f>
        <v>1</v>
      </c>
    </row>
    <row r="2412" spans="1:13" x14ac:dyDescent="0.35">
      <c r="A2412" t="s">
        <v>4194</v>
      </c>
      <c r="F2412">
        <v>1</v>
      </c>
      <c r="H2412">
        <v>0</v>
      </c>
      <c r="I2412">
        <f>3*Merge7[[#This Row],[PRCount_W1]]+Merge7[[#This Row],[IssueCount_W1]]+Merge7[[#This Row],[CommitCount_W1]]</f>
        <v>0</v>
      </c>
      <c r="J2412">
        <f>3*Merge7[[#This Row],[PRCountW2]]+Merge7[[#This Row],[IssueCountW2]]+Merge7[[#This Row],[CommitCountW2]]</f>
        <v>1</v>
      </c>
      <c r="K241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12">
        <f>SUM(Merge7[[#This Row],[PRCount_W1]:[CommitCount_W1]])</f>
        <v>0</v>
      </c>
      <c r="M2412">
        <f>SUM(Merge7[[#This Row],[PRCountW2]:[CommitCountW2]])</f>
        <v>1</v>
      </c>
    </row>
    <row r="2413" spans="1:13" x14ac:dyDescent="0.35">
      <c r="A2413" t="s">
        <v>4195</v>
      </c>
      <c r="F2413">
        <v>1</v>
      </c>
      <c r="H2413">
        <v>0</v>
      </c>
      <c r="I2413">
        <f>3*Merge7[[#This Row],[PRCount_W1]]+Merge7[[#This Row],[IssueCount_W1]]+Merge7[[#This Row],[CommitCount_W1]]</f>
        <v>0</v>
      </c>
      <c r="J2413">
        <f>3*Merge7[[#This Row],[PRCountW2]]+Merge7[[#This Row],[IssueCountW2]]+Merge7[[#This Row],[CommitCountW2]]</f>
        <v>1</v>
      </c>
      <c r="K241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13">
        <f>SUM(Merge7[[#This Row],[PRCount_W1]:[CommitCount_W1]])</f>
        <v>0</v>
      </c>
      <c r="M2413">
        <f>SUM(Merge7[[#This Row],[PRCountW2]:[CommitCountW2]])</f>
        <v>1</v>
      </c>
    </row>
    <row r="2414" spans="1:13" x14ac:dyDescent="0.35">
      <c r="A2414" t="s">
        <v>4196</v>
      </c>
      <c r="F2414">
        <v>1</v>
      </c>
      <c r="H2414">
        <v>0</v>
      </c>
      <c r="I2414">
        <f>3*Merge7[[#This Row],[PRCount_W1]]+Merge7[[#This Row],[IssueCount_W1]]+Merge7[[#This Row],[CommitCount_W1]]</f>
        <v>0</v>
      </c>
      <c r="J2414">
        <f>3*Merge7[[#This Row],[PRCountW2]]+Merge7[[#This Row],[IssueCountW2]]+Merge7[[#This Row],[CommitCountW2]]</f>
        <v>1</v>
      </c>
      <c r="K241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14">
        <f>SUM(Merge7[[#This Row],[PRCount_W1]:[CommitCount_W1]])</f>
        <v>0</v>
      </c>
      <c r="M2414">
        <f>SUM(Merge7[[#This Row],[PRCountW2]:[CommitCountW2]])</f>
        <v>1</v>
      </c>
    </row>
    <row r="2415" spans="1:13" x14ac:dyDescent="0.35">
      <c r="A2415" t="s">
        <v>4197</v>
      </c>
      <c r="F2415">
        <v>1</v>
      </c>
      <c r="H2415">
        <v>0</v>
      </c>
      <c r="I2415">
        <f>3*Merge7[[#This Row],[PRCount_W1]]+Merge7[[#This Row],[IssueCount_W1]]+Merge7[[#This Row],[CommitCount_W1]]</f>
        <v>0</v>
      </c>
      <c r="J2415">
        <f>3*Merge7[[#This Row],[PRCountW2]]+Merge7[[#This Row],[IssueCountW2]]+Merge7[[#This Row],[CommitCountW2]]</f>
        <v>1</v>
      </c>
      <c r="K241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15">
        <f>SUM(Merge7[[#This Row],[PRCount_W1]:[CommitCount_W1]])</f>
        <v>0</v>
      </c>
      <c r="M2415">
        <f>SUM(Merge7[[#This Row],[PRCountW2]:[CommitCountW2]])</f>
        <v>1</v>
      </c>
    </row>
    <row r="2416" spans="1:13" x14ac:dyDescent="0.35">
      <c r="A2416" t="s">
        <v>4198</v>
      </c>
      <c r="F2416">
        <v>1</v>
      </c>
      <c r="H2416">
        <v>0</v>
      </c>
      <c r="I2416">
        <f>3*Merge7[[#This Row],[PRCount_W1]]+Merge7[[#This Row],[IssueCount_W1]]+Merge7[[#This Row],[CommitCount_W1]]</f>
        <v>0</v>
      </c>
      <c r="J2416">
        <f>3*Merge7[[#This Row],[PRCountW2]]+Merge7[[#This Row],[IssueCountW2]]+Merge7[[#This Row],[CommitCountW2]]</f>
        <v>1</v>
      </c>
      <c r="K241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16">
        <f>SUM(Merge7[[#This Row],[PRCount_W1]:[CommitCount_W1]])</f>
        <v>0</v>
      </c>
      <c r="M2416">
        <f>SUM(Merge7[[#This Row],[PRCountW2]:[CommitCountW2]])</f>
        <v>1</v>
      </c>
    </row>
    <row r="2417" spans="1:13" x14ac:dyDescent="0.35">
      <c r="A2417" t="s">
        <v>4199</v>
      </c>
      <c r="F2417">
        <v>1</v>
      </c>
      <c r="H2417">
        <v>0</v>
      </c>
      <c r="I2417">
        <f>3*Merge7[[#This Row],[PRCount_W1]]+Merge7[[#This Row],[IssueCount_W1]]+Merge7[[#This Row],[CommitCount_W1]]</f>
        <v>0</v>
      </c>
      <c r="J2417">
        <f>3*Merge7[[#This Row],[PRCountW2]]+Merge7[[#This Row],[IssueCountW2]]+Merge7[[#This Row],[CommitCountW2]]</f>
        <v>1</v>
      </c>
      <c r="K241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17">
        <f>SUM(Merge7[[#This Row],[PRCount_W1]:[CommitCount_W1]])</f>
        <v>0</v>
      </c>
      <c r="M2417">
        <f>SUM(Merge7[[#This Row],[PRCountW2]:[CommitCountW2]])</f>
        <v>1</v>
      </c>
    </row>
    <row r="2418" spans="1:13" x14ac:dyDescent="0.35">
      <c r="A2418" t="s">
        <v>4200</v>
      </c>
      <c r="F2418">
        <v>1</v>
      </c>
      <c r="H2418">
        <v>0</v>
      </c>
      <c r="I2418">
        <f>3*Merge7[[#This Row],[PRCount_W1]]+Merge7[[#This Row],[IssueCount_W1]]+Merge7[[#This Row],[CommitCount_W1]]</f>
        <v>0</v>
      </c>
      <c r="J2418">
        <f>3*Merge7[[#This Row],[PRCountW2]]+Merge7[[#This Row],[IssueCountW2]]+Merge7[[#This Row],[CommitCountW2]]</f>
        <v>1</v>
      </c>
      <c r="K241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18">
        <f>SUM(Merge7[[#This Row],[PRCount_W1]:[CommitCount_W1]])</f>
        <v>0</v>
      </c>
      <c r="M2418">
        <f>SUM(Merge7[[#This Row],[PRCountW2]:[CommitCountW2]])</f>
        <v>1</v>
      </c>
    </row>
    <row r="2419" spans="1:13" x14ac:dyDescent="0.35">
      <c r="A2419" t="s">
        <v>4201</v>
      </c>
      <c r="F2419">
        <v>1</v>
      </c>
      <c r="H2419">
        <v>0</v>
      </c>
      <c r="I2419">
        <f>3*Merge7[[#This Row],[PRCount_W1]]+Merge7[[#This Row],[IssueCount_W1]]+Merge7[[#This Row],[CommitCount_W1]]</f>
        <v>0</v>
      </c>
      <c r="J2419">
        <f>3*Merge7[[#This Row],[PRCountW2]]+Merge7[[#This Row],[IssueCountW2]]+Merge7[[#This Row],[CommitCountW2]]</f>
        <v>1</v>
      </c>
      <c r="K241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19">
        <f>SUM(Merge7[[#This Row],[PRCount_W1]:[CommitCount_W1]])</f>
        <v>0</v>
      </c>
      <c r="M2419">
        <f>SUM(Merge7[[#This Row],[PRCountW2]:[CommitCountW2]])</f>
        <v>1</v>
      </c>
    </row>
    <row r="2420" spans="1:13" x14ac:dyDescent="0.35">
      <c r="A2420" t="s">
        <v>4202</v>
      </c>
      <c r="F2420">
        <v>1</v>
      </c>
      <c r="H2420">
        <v>0</v>
      </c>
      <c r="I2420">
        <f>3*Merge7[[#This Row],[PRCount_W1]]+Merge7[[#This Row],[IssueCount_W1]]+Merge7[[#This Row],[CommitCount_W1]]</f>
        <v>0</v>
      </c>
      <c r="J2420">
        <f>3*Merge7[[#This Row],[PRCountW2]]+Merge7[[#This Row],[IssueCountW2]]+Merge7[[#This Row],[CommitCountW2]]</f>
        <v>1</v>
      </c>
      <c r="K242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20">
        <f>SUM(Merge7[[#This Row],[PRCount_W1]:[CommitCount_W1]])</f>
        <v>0</v>
      </c>
      <c r="M2420">
        <f>SUM(Merge7[[#This Row],[PRCountW2]:[CommitCountW2]])</f>
        <v>1</v>
      </c>
    </row>
    <row r="2421" spans="1:13" x14ac:dyDescent="0.35">
      <c r="A2421" t="s">
        <v>4203</v>
      </c>
      <c r="F2421">
        <v>1</v>
      </c>
      <c r="H2421">
        <v>0</v>
      </c>
      <c r="I2421">
        <f>3*Merge7[[#This Row],[PRCount_W1]]+Merge7[[#This Row],[IssueCount_W1]]+Merge7[[#This Row],[CommitCount_W1]]</f>
        <v>0</v>
      </c>
      <c r="J2421">
        <f>3*Merge7[[#This Row],[PRCountW2]]+Merge7[[#This Row],[IssueCountW2]]+Merge7[[#This Row],[CommitCountW2]]</f>
        <v>1</v>
      </c>
      <c r="K242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21">
        <f>SUM(Merge7[[#This Row],[PRCount_W1]:[CommitCount_W1]])</f>
        <v>0</v>
      </c>
      <c r="M2421">
        <f>SUM(Merge7[[#This Row],[PRCountW2]:[CommitCountW2]])</f>
        <v>1</v>
      </c>
    </row>
    <row r="2422" spans="1:13" x14ac:dyDescent="0.35">
      <c r="A2422" t="s">
        <v>4204</v>
      </c>
      <c r="F2422">
        <v>1</v>
      </c>
      <c r="H2422">
        <v>0</v>
      </c>
      <c r="I2422">
        <f>3*Merge7[[#This Row],[PRCount_W1]]+Merge7[[#This Row],[IssueCount_W1]]+Merge7[[#This Row],[CommitCount_W1]]</f>
        <v>0</v>
      </c>
      <c r="J2422">
        <f>3*Merge7[[#This Row],[PRCountW2]]+Merge7[[#This Row],[IssueCountW2]]+Merge7[[#This Row],[CommitCountW2]]</f>
        <v>1</v>
      </c>
      <c r="K242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22">
        <f>SUM(Merge7[[#This Row],[PRCount_W1]:[CommitCount_W1]])</f>
        <v>0</v>
      </c>
      <c r="M2422">
        <f>SUM(Merge7[[#This Row],[PRCountW2]:[CommitCountW2]])</f>
        <v>1</v>
      </c>
    </row>
    <row r="2423" spans="1:13" x14ac:dyDescent="0.35">
      <c r="A2423" t="s">
        <v>4205</v>
      </c>
      <c r="F2423">
        <v>1</v>
      </c>
      <c r="H2423">
        <v>0</v>
      </c>
      <c r="I2423">
        <f>3*Merge7[[#This Row],[PRCount_W1]]+Merge7[[#This Row],[IssueCount_W1]]+Merge7[[#This Row],[CommitCount_W1]]</f>
        <v>0</v>
      </c>
      <c r="J2423">
        <f>3*Merge7[[#This Row],[PRCountW2]]+Merge7[[#This Row],[IssueCountW2]]+Merge7[[#This Row],[CommitCountW2]]</f>
        <v>1</v>
      </c>
      <c r="K242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23">
        <f>SUM(Merge7[[#This Row],[PRCount_W1]:[CommitCount_W1]])</f>
        <v>0</v>
      </c>
      <c r="M2423">
        <f>SUM(Merge7[[#This Row],[PRCountW2]:[CommitCountW2]])</f>
        <v>1</v>
      </c>
    </row>
    <row r="2424" spans="1:13" x14ac:dyDescent="0.35">
      <c r="A2424" t="s">
        <v>4206</v>
      </c>
      <c r="F2424">
        <v>1</v>
      </c>
      <c r="H2424">
        <v>0</v>
      </c>
      <c r="I2424">
        <f>3*Merge7[[#This Row],[PRCount_W1]]+Merge7[[#This Row],[IssueCount_W1]]+Merge7[[#This Row],[CommitCount_W1]]</f>
        <v>0</v>
      </c>
      <c r="J2424">
        <f>3*Merge7[[#This Row],[PRCountW2]]+Merge7[[#This Row],[IssueCountW2]]+Merge7[[#This Row],[CommitCountW2]]</f>
        <v>1</v>
      </c>
      <c r="K242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24">
        <f>SUM(Merge7[[#This Row],[PRCount_W1]:[CommitCount_W1]])</f>
        <v>0</v>
      </c>
      <c r="M2424">
        <f>SUM(Merge7[[#This Row],[PRCountW2]:[CommitCountW2]])</f>
        <v>1</v>
      </c>
    </row>
    <row r="2425" spans="1:13" x14ac:dyDescent="0.35">
      <c r="A2425" t="s">
        <v>4207</v>
      </c>
      <c r="F2425">
        <v>1</v>
      </c>
      <c r="H2425">
        <v>0</v>
      </c>
      <c r="I2425">
        <f>3*Merge7[[#This Row],[PRCount_W1]]+Merge7[[#This Row],[IssueCount_W1]]+Merge7[[#This Row],[CommitCount_W1]]</f>
        <v>0</v>
      </c>
      <c r="J2425">
        <f>3*Merge7[[#This Row],[PRCountW2]]+Merge7[[#This Row],[IssueCountW2]]+Merge7[[#This Row],[CommitCountW2]]</f>
        <v>1</v>
      </c>
      <c r="K242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25">
        <f>SUM(Merge7[[#This Row],[PRCount_W1]:[CommitCount_W1]])</f>
        <v>0</v>
      </c>
      <c r="M2425">
        <f>SUM(Merge7[[#This Row],[PRCountW2]:[CommitCountW2]])</f>
        <v>1</v>
      </c>
    </row>
    <row r="2426" spans="1:13" x14ac:dyDescent="0.35">
      <c r="A2426" t="s">
        <v>4208</v>
      </c>
      <c r="F2426">
        <v>1</v>
      </c>
      <c r="H2426">
        <v>0</v>
      </c>
      <c r="I2426">
        <f>3*Merge7[[#This Row],[PRCount_W1]]+Merge7[[#This Row],[IssueCount_W1]]+Merge7[[#This Row],[CommitCount_W1]]</f>
        <v>0</v>
      </c>
      <c r="J2426">
        <f>3*Merge7[[#This Row],[PRCountW2]]+Merge7[[#This Row],[IssueCountW2]]+Merge7[[#This Row],[CommitCountW2]]</f>
        <v>1</v>
      </c>
      <c r="K242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26">
        <f>SUM(Merge7[[#This Row],[PRCount_W1]:[CommitCount_W1]])</f>
        <v>0</v>
      </c>
      <c r="M2426">
        <f>SUM(Merge7[[#This Row],[PRCountW2]:[CommitCountW2]])</f>
        <v>1</v>
      </c>
    </row>
    <row r="2427" spans="1:13" x14ac:dyDescent="0.35">
      <c r="A2427" t="s">
        <v>4209</v>
      </c>
      <c r="F2427">
        <v>1</v>
      </c>
      <c r="H2427">
        <v>0</v>
      </c>
      <c r="I2427">
        <f>3*Merge7[[#This Row],[PRCount_W1]]+Merge7[[#This Row],[IssueCount_W1]]+Merge7[[#This Row],[CommitCount_W1]]</f>
        <v>0</v>
      </c>
      <c r="J2427">
        <f>3*Merge7[[#This Row],[PRCountW2]]+Merge7[[#This Row],[IssueCountW2]]+Merge7[[#This Row],[CommitCountW2]]</f>
        <v>1</v>
      </c>
      <c r="K242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27">
        <f>SUM(Merge7[[#This Row],[PRCount_W1]:[CommitCount_W1]])</f>
        <v>0</v>
      </c>
      <c r="M2427">
        <f>SUM(Merge7[[#This Row],[PRCountW2]:[CommitCountW2]])</f>
        <v>1</v>
      </c>
    </row>
    <row r="2428" spans="1:13" x14ac:dyDescent="0.35">
      <c r="A2428" t="s">
        <v>4210</v>
      </c>
      <c r="F2428">
        <v>1</v>
      </c>
      <c r="H2428">
        <v>0</v>
      </c>
      <c r="I2428">
        <f>3*Merge7[[#This Row],[PRCount_W1]]+Merge7[[#This Row],[IssueCount_W1]]+Merge7[[#This Row],[CommitCount_W1]]</f>
        <v>0</v>
      </c>
      <c r="J2428">
        <f>3*Merge7[[#This Row],[PRCountW2]]+Merge7[[#This Row],[IssueCountW2]]+Merge7[[#This Row],[CommitCountW2]]</f>
        <v>1</v>
      </c>
      <c r="K242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28">
        <f>SUM(Merge7[[#This Row],[PRCount_W1]:[CommitCount_W1]])</f>
        <v>0</v>
      </c>
      <c r="M2428">
        <f>SUM(Merge7[[#This Row],[PRCountW2]:[CommitCountW2]])</f>
        <v>1</v>
      </c>
    </row>
    <row r="2429" spans="1:13" x14ac:dyDescent="0.35">
      <c r="A2429" t="s">
        <v>4211</v>
      </c>
      <c r="F2429">
        <v>1</v>
      </c>
      <c r="H2429">
        <v>0</v>
      </c>
      <c r="I2429">
        <f>3*Merge7[[#This Row],[PRCount_W1]]+Merge7[[#This Row],[IssueCount_W1]]+Merge7[[#This Row],[CommitCount_W1]]</f>
        <v>0</v>
      </c>
      <c r="J2429">
        <f>3*Merge7[[#This Row],[PRCountW2]]+Merge7[[#This Row],[IssueCountW2]]+Merge7[[#This Row],[CommitCountW2]]</f>
        <v>1</v>
      </c>
      <c r="K242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29">
        <f>SUM(Merge7[[#This Row],[PRCount_W1]:[CommitCount_W1]])</f>
        <v>0</v>
      </c>
      <c r="M2429">
        <f>SUM(Merge7[[#This Row],[PRCountW2]:[CommitCountW2]])</f>
        <v>1</v>
      </c>
    </row>
    <row r="2430" spans="1:13" x14ac:dyDescent="0.35">
      <c r="A2430" t="s">
        <v>4212</v>
      </c>
      <c r="F2430">
        <v>1</v>
      </c>
      <c r="H2430">
        <v>0</v>
      </c>
      <c r="I2430">
        <f>3*Merge7[[#This Row],[PRCount_W1]]+Merge7[[#This Row],[IssueCount_W1]]+Merge7[[#This Row],[CommitCount_W1]]</f>
        <v>0</v>
      </c>
      <c r="J2430">
        <f>3*Merge7[[#This Row],[PRCountW2]]+Merge7[[#This Row],[IssueCountW2]]+Merge7[[#This Row],[CommitCountW2]]</f>
        <v>1</v>
      </c>
      <c r="K243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30">
        <f>SUM(Merge7[[#This Row],[PRCount_W1]:[CommitCount_W1]])</f>
        <v>0</v>
      </c>
      <c r="M2430">
        <f>SUM(Merge7[[#This Row],[PRCountW2]:[CommitCountW2]])</f>
        <v>1</v>
      </c>
    </row>
    <row r="2431" spans="1:13" x14ac:dyDescent="0.35">
      <c r="A2431" t="s">
        <v>4213</v>
      </c>
      <c r="F2431">
        <v>1</v>
      </c>
      <c r="H2431">
        <v>0</v>
      </c>
      <c r="I2431">
        <f>3*Merge7[[#This Row],[PRCount_W1]]+Merge7[[#This Row],[IssueCount_W1]]+Merge7[[#This Row],[CommitCount_W1]]</f>
        <v>0</v>
      </c>
      <c r="J2431">
        <f>3*Merge7[[#This Row],[PRCountW2]]+Merge7[[#This Row],[IssueCountW2]]+Merge7[[#This Row],[CommitCountW2]]</f>
        <v>1</v>
      </c>
      <c r="K243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31">
        <f>SUM(Merge7[[#This Row],[PRCount_W1]:[CommitCount_W1]])</f>
        <v>0</v>
      </c>
      <c r="M2431">
        <f>SUM(Merge7[[#This Row],[PRCountW2]:[CommitCountW2]])</f>
        <v>1</v>
      </c>
    </row>
    <row r="2432" spans="1:13" x14ac:dyDescent="0.35">
      <c r="A2432" t="s">
        <v>4214</v>
      </c>
      <c r="F2432">
        <v>1</v>
      </c>
      <c r="H2432">
        <v>0</v>
      </c>
      <c r="I2432">
        <f>3*Merge7[[#This Row],[PRCount_W1]]+Merge7[[#This Row],[IssueCount_W1]]+Merge7[[#This Row],[CommitCount_W1]]</f>
        <v>0</v>
      </c>
      <c r="J2432">
        <f>3*Merge7[[#This Row],[PRCountW2]]+Merge7[[#This Row],[IssueCountW2]]+Merge7[[#This Row],[CommitCountW2]]</f>
        <v>1</v>
      </c>
      <c r="K243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32">
        <f>SUM(Merge7[[#This Row],[PRCount_W1]:[CommitCount_W1]])</f>
        <v>0</v>
      </c>
      <c r="M2432">
        <f>SUM(Merge7[[#This Row],[PRCountW2]:[CommitCountW2]])</f>
        <v>1</v>
      </c>
    </row>
    <row r="2433" spans="1:13" x14ac:dyDescent="0.35">
      <c r="A2433" t="s">
        <v>4215</v>
      </c>
      <c r="F2433">
        <v>1</v>
      </c>
      <c r="H2433">
        <v>0</v>
      </c>
      <c r="I2433">
        <f>3*Merge7[[#This Row],[PRCount_W1]]+Merge7[[#This Row],[IssueCount_W1]]+Merge7[[#This Row],[CommitCount_W1]]</f>
        <v>0</v>
      </c>
      <c r="J2433">
        <f>3*Merge7[[#This Row],[PRCountW2]]+Merge7[[#This Row],[IssueCountW2]]+Merge7[[#This Row],[CommitCountW2]]</f>
        <v>1</v>
      </c>
      <c r="K243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33">
        <f>SUM(Merge7[[#This Row],[PRCount_W1]:[CommitCount_W1]])</f>
        <v>0</v>
      </c>
      <c r="M2433">
        <f>SUM(Merge7[[#This Row],[PRCountW2]:[CommitCountW2]])</f>
        <v>1</v>
      </c>
    </row>
    <row r="2434" spans="1:13" x14ac:dyDescent="0.35">
      <c r="A2434" t="s">
        <v>4216</v>
      </c>
      <c r="F2434">
        <v>1</v>
      </c>
      <c r="H2434">
        <v>0</v>
      </c>
      <c r="I2434">
        <f>3*Merge7[[#This Row],[PRCount_W1]]+Merge7[[#This Row],[IssueCount_W1]]+Merge7[[#This Row],[CommitCount_W1]]</f>
        <v>0</v>
      </c>
      <c r="J2434">
        <f>3*Merge7[[#This Row],[PRCountW2]]+Merge7[[#This Row],[IssueCountW2]]+Merge7[[#This Row],[CommitCountW2]]</f>
        <v>1</v>
      </c>
      <c r="K243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34">
        <f>SUM(Merge7[[#This Row],[PRCount_W1]:[CommitCount_W1]])</f>
        <v>0</v>
      </c>
      <c r="M2434">
        <f>SUM(Merge7[[#This Row],[PRCountW2]:[CommitCountW2]])</f>
        <v>1</v>
      </c>
    </row>
    <row r="2435" spans="1:13" x14ac:dyDescent="0.35">
      <c r="A2435" t="s">
        <v>4217</v>
      </c>
      <c r="F2435">
        <v>1</v>
      </c>
      <c r="H2435">
        <v>0</v>
      </c>
      <c r="I2435">
        <f>3*Merge7[[#This Row],[PRCount_W1]]+Merge7[[#This Row],[IssueCount_W1]]+Merge7[[#This Row],[CommitCount_W1]]</f>
        <v>0</v>
      </c>
      <c r="J2435">
        <f>3*Merge7[[#This Row],[PRCountW2]]+Merge7[[#This Row],[IssueCountW2]]+Merge7[[#This Row],[CommitCountW2]]</f>
        <v>1</v>
      </c>
      <c r="K243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35">
        <f>SUM(Merge7[[#This Row],[PRCount_W1]:[CommitCount_W1]])</f>
        <v>0</v>
      </c>
      <c r="M2435">
        <f>SUM(Merge7[[#This Row],[PRCountW2]:[CommitCountW2]])</f>
        <v>1</v>
      </c>
    </row>
    <row r="2436" spans="1:13" x14ac:dyDescent="0.35">
      <c r="A2436" t="s">
        <v>4218</v>
      </c>
      <c r="F2436">
        <v>1</v>
      </c>
      <c r="H2436">
        <v>0</v>
      </c>
      <c r="I2436">
        <f>3*Merge7[[#This Row],[PRCount_W1]]+Merge7[[#This Row],[IssueCount_W1]]+Merge7[[#This Row],[CommitCount_W1]]</f>
        <v>0</v>
      </c>
      <c r="J2436">
        <f>3*Merge7[[#This Row],[PRCountW2]]+Merge7[[#This Row],[IssueCountW2]]+Merge7[[#This Row],[CommitCountW2]]</f>
        <v>1</v>
      </c>
      <c r="K243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36">
        <f>SUM(Merge7[[#This Row],[PRCount_W1]:[CommitCount_W1]])</f>
        <v>0</v>
      </c>
      <c r="M2436">
        <f>SUM(Merge7[[#This Row],[PRCountW2]:[CommitCountW2]])</f>
        <v>1</v>
      </c>
    </row>
    <row r="2437" spans="1:13" x14ac:dyDescent="0.35">
      <c r="A2437" t="s">
        <v>4219</v>
      </c>
      <c r="F2437">
        <v>1</v>
      </c>
      <c r="H2437">
        <v>0</v>
      </c>
      <c r="I2437">
        <f>3*Merge7[[#This Row],[PRCount_W1]]+Merge7[[#This Row],[IssueCount_W1]]+Merge7[[#This Row],[CommitCount_W1]]</f>
        <v>0</v>
      </c>
      <c r="J2437">
        <f>3*Merge7[[#This Row],[PRCountW2]]+Merge7[[#This Row],[IssueCountW2]]+Merge7[[#This Row],[CommitCountW2]]</f>
        <v>1</v>
      </c>
      <c r="K243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37">
        <f>SUM(Merge7[[#This Row],[PRCount_W1]:[CommitCount_W1]])</f>
        <v>0</v>
      </c>
      <c r="M2437">
        <f>SUM(Merge7[[#This Row],[PRCountW2]:[CommitCountW2]])</f>
        <v>1</v>
      </c>
    </row>
    <row r="2438" spans="1:13" x14ac:dyDescent="0.35">
      <c r="A2438" t="s">
        <v>4220</v>
      </c>
      <c r="F2438">
        <v>1</v>
      </c>
      <c r="H2438">
        <v>0</v>
      </c>
      <c r="I2438">
        <f>3*Merge7[[#This Row],[PRCount_W1]]+Merge7[[#This Row],[IssueCount_W1]]+Merge7[[#This Row],[CommitCount_W1]]</f>
        <v>0</v>
      </c>
      <c r="J2438">
        <f>3*Merge7[[#This Row],[PRCountW2]]+Merge7[[#This Row],[IssueCountW2]]+Merge7[[#This Row],[CommitCountW2]]</f>
        <v>1</v>
      </c>
      <c r="K243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38">
        <f>SUM(Merge7[[#This Row],[PRCount_W1]:[CommitCount_W1]])</f>
        <v>0</v>
      </c>
      <c r="M2438">
        <f>SUM(Merge7[[#This Row],[PRCountW2]:[CommitCountW2]])</f>
        <v>1</v>
      </c>
    </row>
    <row r="2439" spans="1:13" x14ac:dyDescent="0.35">
      <c r="A2439" t="s">
        <v>4221</v>
      </c>
      <c r="F2439">
        <v>1</v>
      </c>
      <c r="H2439">
        <v>0</v>
      </c>
      <c r="I2439">
        <f>3*Merge7[[#This Row],[PRCount_W1]]+Merge7[[#This Row],[IssueCount_W1]]+Merge7[[#This Row],[CommitCount_W1]]</f>
        <v>0</v>
      </c>
      <c r="J2439">
        <f>3*Merge7[[#This Row],[PRCountW2]]+Merge7[[#This Row],[IssueCountW2]]+Merge7[[#This Row],[CommitCountW2]]</f>
        <v>1</v>
      </c>
      <c r="K243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39">
        <f>SUM(Merge7[[#This Row],[PRCount_W1]:[CommitCount_W1]])</f>
        <v>0</v>
      </c>
      <c r="M2439">
        <f>SUM(Merge7[[#This Row],[PRCountW2]:[CommitCountW2]])</f>
        <v>1</v>
      </c>
    </row>
    <row r="2440" spans="1:13" x14ac:dyDescent="0.35">
      <c r="A2440" t="s">
        <v>4222</v>
      </c>
      <c r="F2440">
        <v>1</v>
      </c>
      <c r="H2440">
        <v>0</v>
      </c>
      <c r="I2440">
        <f>3*Merge7[[#This Row],[PRCount_W1]]+Merge7[[#This Row],[IssueCount_W1]]+Merge7[[#This Row],[CommitCount_W1]]</f>
        <v>0</v>
      </c>
      <c r="J2440">
        <f>3*Merge7[[#This Row],[PRCountW2]]+Merge7[[#This Row],[IssueCountW2]]+Merge7[[#This Row],[CommitCountW2]]</f>
        <v>1</v>
      </c>
      <c r="K244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40">
        <f>SUM(Merge7[[#This Row],[PRCount_W1]:[CommitCount_W1]])</f>
        <v>0</v>
      </c>
      <c r="M2440">
        <f>SUM(Merge7[[#This Row],[PRCountW2]:[CommitCountW2]])</f>
        <v>1</v>
      </c>
    </row>
    <row r="2441" spans="1:13" x14ac:dyDescent="0.35">
      <c r="A2441" t="s">
        <v>4223</v>
      </c>
      <c r="F2441">
        <v>1</v>
      </c>
      <c r="H2441">
        <v>0</v>
      </c>
      <c r="I2441">
        <f>3*Merge7[[#This Row],[PRCount_W1]]+Merge7[[#This Row],[IssueCount_W1]]+Merge7[[#This Row],[CommitCount_W1]]</f>
        <v>0</v>
      </c>
      <c r="J2441">
        <f>3*Merge7[[#This Row],[PRCountW2]]+Merge7[[#This Row],[IssueCountW2]]+Merge7[[#This Row],[CommitCountW2]]</f>
        <v>1</v>
      </c>
      <c r="K244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41">
        <f>SUM(Merge7[[#This Row],[PRCount_W1]:[CommitCount_W1]])</f>
        <v>0</v>
      </c>
      <c r="M2441">
        <f>SUM(Merge7[[#This Row],[PRCountW2]:[CommitCountW2]])</f>
        <v>1</v>
      </c>
    </row>
    <row r="2442" spans="1:13" x14ac:dyDescent="0.35">
      <c r="A2442" t="s">
        <v>4224</v>
      </c>
      <c r="F2442">
        <v>1</v>
      </c>
      <c r="H2442">
        <v>1</v>
      </c>
      <c r="I2442">
        <f>3*Merge7[[#This Row],[PRCount_W1]]+Merge7[[#This Row],[IssueCount_W1]]+Merge7[[#This Row],[CommitCount_W1]]</f>
        <v>0</v>
      </c>
      <c r="J2442">
        <f>3*Merge7[[#This Row],[PRCountW2]]+Merge7[[#This Row],[IssueCountW2]]+Merge7[[#This Row],[CommitCountW2]]</f>
        <v>1</v>
      </c>
      <c r="K244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2442">
        <f>SUM(Merge7[[#This Row],[PRCount_W1]:[CommitCount_W1]])</f>
        <v>0</v>
      </c>
      <c r="M2442">
        <f>SUM(Merge7[[#This Row],[PRCountW2]:[CommitCountW2]])</f>
        <v>1</v>
      </c>
    </row>
    <row r="2443" spans="1:13" x14ac:dyDescent="0.35">
      <c r="A2443" t="s">
        <v>4225</v>
      </c>
      <c r="F2443">
        <v>1</v>
      </c>
      <c r="H2443">
        <v>2</v>
      </c>
      <c r="I2443">
        <f>3*Merge7[[#This Row],[PRCount_W1]]+Merge7[[#This Row],[IssueCount_W1]]+Merge7[[#This Row],[CommitCount_W1]]</f>
        <v>0</v>
      </c>
      <c r="J2443">
        <f>3*Merge7[[#This Row],[PRCountW2]]+Merge7[[#This Row],[IssueCountW2]]+Merge7[[#This Row],[CommitCountW2]]</f>
        <v>1</v>
      </c>
      <c r="K244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Unknown</v>
      </c>
      <c r="L2443">
        <f>SUM(Merge7[[#This Row],[PRCount_W1]:[CommitCount_W1]])</f>
        <v>0</v>
      </c>
      <c r="M2443">
        <f>SUM(Merge7[[#This Row],[PRCountW2]:[CommitCountW2]])</f>
        <v>1</v>
      </c>
    </row>
    <row r="2444" spans="1:13" x14ac:dyDescent="0.35">
      <c r="A2444" t="s">
        <v>4226</v>
      </c>
      <c r="F2444">
        <v>1</v>
      </c>
      <c r="H2444">
        <v>0</v>
      </c>
      <c r="I2444">
        <f>3*Merge7[[#This Row],[PRCount_W1]]+Merge7[[#This Row],[IssueCount_W1]]+Merge7[[#This Row],[CommitCount_W1]]</f>
        <v>0</v>
      </c>
      <c r="J2444">
        <f>3*Merge7[[#This Row],[PRCountW2]]+Merge7[[#This Row],[IssueCountW2]]+Merge7[[#This Row],[CommitCountW2]]</f>
        <v>1</v>
      </c>
      <c r="K244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44">
        <f>SUM(Merge7[[#This Row],[PRCount_W1]:[CommitCount_W1]])</f>
        <v>0</v>
      </c>
      <c r="M2444">
        <f>SUM(Merge7[[#This Row],[PRCountW2]:[CommitCountW2]])</f>
        <v>1</v>
      </c>
    </row>
    <row r="2445" spans="1:13" x14ac:dyDescent="0.35">
      <c r="A2445" t="s">
        <v>4227</v>
      </c>
      <c r="F2445">
        <v>1</v>
      </c>
      <c r="H2445">
        <v>1</v>
      </c>
      <c r="I2445">
        <f>3*Merge7[[#This Row],[PRCount_W1]]+Merge7[[#This Row],[IssueCount_W1]]+Merge7[[#This Row],[CommitCount_W1]]</f>
        <v>0</v>
      </c>
      <c r="J2445">
        <f>3*Merge7[[#This Row],[PRCountW2]]+Merge7[[#This Row],[IssueCountW2]]+Merge7[[#This Row],[CommitCountW2]]</f>
        <v>1</v>
      </c>
      <c r="K244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2445">
        <f>SUM(Merge7[[#This Row],[PRCount_W1]:[CommitCount_W1]])</f>
        <v>0</v>
      </c>
      <c r="M2445">
        <f>SUM(Merge7[[#This Row],[PRCountW2]:[CommitCountW2]])</f>
        <v>1</v>
      </c>
    </row>
    <row r="2446" spans="1:13" x14ac:dyDescent="0.35">
      <c r="A2446" t="s">
        <v>4228</v>
      </c>
      <c r="F2446">
        <v>1</v>
      </c>
      <c r="H2446">
        <v>0</v>
      </c>
      <c r="I2446">
        <f>3*Merge7[[#This Row],[PRCount_W1]]+Merge7[[#This Row],[IssueCount_W1]]+Merge7[[#This Row],[CommitCount_W1]]</f>
        <v>0</v>
      </c>
      <c r="J2446">
        <f>3*Merge7[[#This Row],[PRCountW2]]+Merge7[[#This Row],[IssueCountW2]]+Merge7[[#This Row],[CommitCountW2]]</f>
        <v>1</v>
      </c>
      <c r="K244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46">
        <f>SUM(Merge7[[#This Row],[PRCount_W1]:[CommitCount_W1]])</f>
        <v>0</v>
      </c>
      <c r="M2446">
        <f>SUM(Merge7[[#This Row],[PRCountW2]:[CommitCountW2]])</f>
        <v>1</v>
      </c>
    </row>
    <row r="2447" spans="1:13" x14ac:dyDescent="0.35">
      <c r="A2447" t="s">
        <v>4229</v>
      </c>
      <c r="F2447">
        <v>1</v>
      </c>
      <c r="H2447">
        <v>1</v>
      </c>
      <c r="I2447">
        <f>3*Merge7[[#This Row],[PRCount_W1]]+Merge7[[#This Row],[IssueCount_W1]]+Merge7[[#This Row],[CommitCount_W1]]</f>
        <v>0</v>
      </c>
      <c r="J2447">
        <f>3*Merge7[[#This Row],[PRCountW2]]+Merge7[[#This Row],[IssueCountW2]]+Merge7[[#This Row],[CommitCountW2]]</f>
        <v>1</v>
      </c>
      <c r="K244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2447">
        <f>SUM(Merge7[[#This Row],[PRCount_W1]:[CommitCount_W1]])</f>
        <v>0</v>
      </c>
      <c r="M2447">
        <f>SUM(Merge7[[#This Row],[PRCountW2]:[CommitCountW2]])</f>
        <v>1</v>
      </c>
    </row>
    <row r="2448" spans="1:13" x14ac:dyDescent="0.35">
      <c r="A2448" t="s">
        <v>4230</v>
      </c>
      <c r="F2448">
        <v>1</v>
      </c>
      <c r="H2448">
        <v>0</v>
      </c>
      <c r="I2448">
        <f>3*Merge7[[#This Row],[PRCount_W1]]+Merge7[[#This Row],[IssueCount_W1]]+Merge7[[#This Row],[CommitCount_W1]]</f>
        <v>0</v>
      </c>
      <c r="J2448">
        <f>3*Merge7[[#This Row],[PRCountW2]]+Merge7[[#This Row],[IssueCountW2]]+Merge7[[#This Row],[CommitCountW2]]</f>
        <v>1</v>
      </c>
      <c r="K244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48">
        <f>SUM(Merge7[[#This Row],[PRCount_W1]:[CommitCount_W1]])</f>
        <v>0</v>
      </c>
      <c r="M2448">
        <f>SUM(Merge7[[#This Row],[PRCountW2]:[CommitCountW2]])</f>
        <v>1</v>
      </c>
    </row>
    <row r="2449" spans="1:13" x14ac:dyDescent="0.35">
      <c r="A2449" t="s">
        <v>4231</v>
      </c>
      <c r="F2449">
        <v>1</v>
      </c>
      <c r="H2449">
        <v>0</v>
      </c>
      <c r="I2449">
        <f>3*Merge7[[#This Row],[PRCount_W1]]+Merge7[[#This Row],[IssueCount_W1]]+Merge7[[#This Row],[CommitCount_W1]]</f>
        <v>0</v>
      </c>
      <c r="J2449">
        <f>3*Merge7[[#This Row],[PRCountW2]]+Merge7[[#This Row],[IssueCountW2]]+Merge7[[#This Row],[CommitCountW2]]</f>
        <v>1</v>
      </c>
      <c r="K244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49">
        <f>SUM(Merge7[[#This Row],[PRCount_W1]:[CommitCount_W1]])</f>
        <v>0</v>
      </c>
      <c r="M2449">
        <f>SUM(Merge7[[#This Row],[PRCountW2]:[CommitCountW2]])</f>
        <v>1</v>
      </c>
    </row>
    <row r="2450" spans="1:13" x14ac:dyDescent="0.35">
      <c r="A2450" t="s">
        <v>4232</v>
      </c>
      <c r="F2450">
        <v>1</v>
      </c>
      <c r="H2450">
        <v>0</v>
      </c>
      <c r="I2450">
        <f>3*Merge7[[#This Row],[PRCount_W1]]+Merge7[[#This Row],[IssueCount_W1]]+Merge7[[#This Row],[CommitCount_W1]]</f>
        <v>0</v>
      </c>
      <c r="J2450">
        <f>3*Merge7[[#This Row],[PRCountW2]]+Merge7[[#This Row],[IssueCountW2]]+Merge7[[#This Row],[CommitCountW2]]</f>
        <v>1</v>
      </c>
      <c r="K245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50">
        <f>SUM(Merge7[[#This Row],[PRCount_W1]:[CommitCount_W1]])</f>
        <v>0</v>
      </c>
      <c r="M2450">
        <f>SUM(Merge7[[#This Row],[PRCountW2]:[CommitCountW2]])</f>
        <v>1</v>
      </c>
    </row>
    <row r="2451" spans="1:13" x14ac:dyDescent="0.35">
      <c r="A2451" t="s">
        <v>4233</v>
      </c>
      <c r="F2451">
        <v>1</v>
      </c>
      <c r="H2451">
        <v>0</v>
      </c>
      <c r="I2451">
        <f>3*Merge7[[#This Row],[PRCount_W1]]+Merge7[[#This Row],[IssueCount_W1]]+Merge7[[#This Row],[CommitCount_W1]]</f>
        <v>0</v>
      </c>
      <c r="J2451">
        <f>3*Merge7[[#This Row],[PRCountW2]]+Merge7[[#This Row],[IssueCountW2]]+Merge7[[#This Row],[CommitCountW2]]</f>
        <v>1</v>
      </c>
      <c r="K245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51">
        <f>SUM(Merge7[[#This Row],[PRCount_W1]:[CommitCount_W1]])</f>
        <v>0</v>
      </c>
      <c r="M2451">
        <f>SUM(Merge7[[#This Row],[PRCountW2]:[CommitCountW2]])</f>
        <v>1</v>
      </c>
    </row>
    <row r="2452" spans="1:13" x14ac:dyDescent="0.35">
      <c r="A2452" t="s">
        <v>4234</v>
      </c>
      <c r="F2452">
        <v>1</v>
      </c>
      <c r="H2452">
        <v>0</v>
      </c>
      <c r="I2452">
        <f>3*Merge7[[#This Row],[PRCount_W1]]+Merge7[[#This Row],[IssueCount_W1]]+Merge7[[#This Row],[CommitCount_W1]]</f>
        <v>0</v>
      </c>
      <c r="J2452">
        <f>3*Merge7[[#This Row],[PRCountW2]]+Merge7[[#This Row],[IssueCountW2]]+Merge7[[#This Row],[CommitCountW2]]</f>
        <v>1</v>
      </c>
      <c r="K245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52">
        <f>SUM(Merge7[[#This Row],[PRCount_W1]:[CommitCount_W1]])</f>
        <v>0</v>
      </c>
      <c r="M2452">
        <f>SUM(Merge7[[#This Row],[PRCountW2]:[CommitCountW2]])</f>
        <v>1</v>
      </c>
    </row>
    <row r="2453" spans="1:13" x14ac:dyDescent="0.35">
      <c r="A2453" t="s">
        <v>4235</v>
      </c>
      <c r="F2453">
        <v>1</v>
      </c>
      <c r="H2453">
        <v>0</v>
      </c>
      <c r="I2453">
        <f>3*Merge7[[#This Row],[PRCount_W1]]+Merge7[[#This Row],[IssueCount_W1]]+Merge7[[#This Row],[CommitCount_W1]]</f>
        <v>0</v>
      </c>
      <c r="J2453">
        <f>3*Merge7[[#This Row],[PRCountW2]]+Merge7[[#This Row],[IssueCountW2]]+Merge7[[#This Row],[CommitCountW2]]</f>
        <v>1</v>
      </c>
      <c r="K245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53">
        <f>SUM(Merge7[[#This Row],[PRCount_W1]:[CommitCount_W1]])</f>
        <v>0</v>
      </c>
      <c r="M2453">
        <f>SUM(Merge7[[#This Row],[PRCountW2]:[CommitCountW2]])</f>
        <v>1</v>
      </c>
    </row>
    <row r="2454" spans="1:13" x14ac:dyDescent="0.35">
      <c r="A2454" t="s">
        <v>4236</v>
      </c>
      <c r="F2454">
        <v>1</v>
      </c>
      <c r="H2454">
        <v>0</v>
      </c>
      <c r="I2454">
        <f>3*Merge7[[#This Row],[PRCount_W1]]+Merge7[[#This Row],[IssueCount_W1]]+Merge7[[#This Row],[CommitCount_W1]]</f>
        <v>0</v>
      </c>
      <c r="J2454">
        <f>3*Merge7[[#This Row],[PRCountW2]]+Merge7[[#This Row],[IssueCountW2]]+Merge7[[#This Row],[CommitCountW2]]</f>
        <v>1</v>
      </c>
      <c r="K245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54">
        <f>SUM(Merge7[[#This Row],[PRCount_W1]:[CommitCount_W1]])</f>
        <v>0</v>
      </c>
      <c r="M2454">
        <f>SUM(Merge7[[#This Row],[PRCountW2]:[CommitCountW2]])</f>
        <v>1</v>
      </c>
    </row>
    <row r="2455" spans="1:13" x14ac:dyDescent="0.35">
      <c r="A2455" t="s">
        <v>4237</v>
      </c>
      <c r="F2455">
        <v>1</v>
      </c>
      <c r="H2455">
        <v>0</v>
      </c>
      <c r="I2455">
        <f>3*Merge7[[#This Row],[PRCount_W1]]+Merge7[[#This Row],[IssueCount_W1]]+Merge7[[#This Row],[CommitCount_W1]]</f>
        <v>0</v>
      </c>
      <c r="J2455">
        <f>3*Merge7[[#This Row],[PRCountW2]]+Merge7[[#This Row],[IssueCountW2]]+Merge7[[#This Row],[CommitCountW2]]</f>
        <v>1</v>
      </c>
      <c r="K245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55">
        <f>SUM(Merge7[[#This Row],[PRCount_W1]:[CommitCount_W1]])</f>
        <v>0</v>
      </c>
      <c r="M2455">
        <f>SUM(Merge7[[#This Row],[PRCountW2]:[CommitCountW2]])</f>
        <v>1</v>
      </c>
    </row>
    <row r="2456" spans="1:13" x14ac:dyDescent="0.35">
      <c r="A2456" t="s">
        <v>4238</v>
      </c>
      <c r="F2456">
        <v>1</v>
      </c>
      <c r="H2456">
        <v>0</v>
      </c>
      <c r="I2456">
        <f>3*Merge7[[#This Row],[PRCount_W1]]+Merge7[[#This Row],[IssueCount_W1]]+Merge7[[#This Row],[CommitCount_W1]]</f>
        <v>0</v>
      </c>
      <c r="J2456">
        <f>3*Merge7[[#This Row],[PRCountW2]]+Merge7[[#This Row],[IssueCountW2]]+Merge7[[#This Row],[CommitCountW2]]</f>
        <v>1</v>
      </c>
      <c r="K245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56">
        <f>SUM(Merge7[[#This Row],[PRCount_W1]:[CommitCount_W1]])</f>
        <v>0</v>
      </c>
      <c r="M2456">
        <f>SUM(Merge7[[#This Row],[PRCountW2]:[CommitCountW2]])</f>
        <v>1</v>
      </c>
    </row>
    <row r="2457" spans="1:13" x14ac:dyDescent="0.35">
      <c r="A2457" t="s">
        <v>4239</v>
      </c>
      <c r="F2457">
        <v>1</v>
      </c>
      <c r="H2457">
        <v>0</v>
      </c>
      <c r="I2457">
        <f>3*Merge7[[#This Row],[PRCount_W1]]+Merge7[[#This Row],[IssueCount_W1]]+Merge7[[#This Row],[CommitCount_W1]]</f>
        <v>0</v>
      </c>
      <c r="J2457">
        <f>3*Merge7[[#This Row],[PRCountW2]]+Merge7[[#This Row],[IssueCountW2]]+Merge7[[#This Row],[CommitCountW2]]</f>
        <v>1</v>
      </c>
      <c r="K245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57">
        <f>SUM(Merge7[[#This Row],[PRCount_W1]:[CommitCount_W1]])</f>
        <v>0</v>
      </c>
      <c r="M2457">
        <f>SUM(Merge7[[#This Row],[PRCountW2]:[CommitCountW2]])</f>
        <v>1</v>
      </c>
    </row>
    <row r="2458" spans="1:13" x14ac:dyDescent="0.35">
      <c r="A2458" t="s">
        <v>4240</v>
      </c>
      <c r="F2458">
        <v>1</v>
      </c>
      <c r="H2458">
        <v>0</v>
      </c>
      <c r="I2458">
        <f>3*Merge7[[#This Row],[PRCount_W1]]+Merge7[[#This Row],[IssueCount_W1]]+Merge7[[#This Row],[CommitCount_W1]]</f>
        <v>0</v>
      </c>
      <c r="J2458">
        <f>3*Merge7[[#This Row],[PRCountW2]]+Merge7[[#This Row],[IssueCountW2]]+Merge7[[#This Row],[CommitCountW2]]</f>
        <v>1</v>
      </c>
      <c r="K245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58">
        <f>SUM(Merge7[[#This Row],[PRCount_W1]:[CommitCount_W1]])</f>
        <v>0</v>
      </c>
      <c r="M2458">
        <f>SUM(Merge7[[#This Row],[PRCountW2]:[CommitCountW2]])</f>
        <v>1</v>
      </c>
    </row>
    <row r="2459" spans="1:13" x14ac:dyDescent="0.35">
      <c r="A2459" t="s">
        <v>4241</v>
      </c>
      <c r="F2459">
        <v>1</v>
      </c>
      <c r="H2459">
        <v>0</v>
      </c>
      <c r="I2459">
        <f>3*Merge7[[#This Row],[PRCount_W1]]+Merge7[[#This Row],[IssueCount_W1]]+Merge7[[#This Row],[CommitCount_W1]]</f>
        <v>0</v>
      </c>
      <c r="J2459">
        <f>3*Merge7[[#This Row],[PRCountW2]]+Merge7[[#This Row],[IssueCountW2]]+Merge7[[#This Row],[CommitCountW2]]</f>
        <v>1</v>
      </c>
      <c r="K245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59">
        <f>SUM(Merge7[[#This Row],[PRCount_W1]:[CommitCount_W1]])</f>
        <v>0</v>
      </c>
      <c r="M2459">
        <f>SUM(Merge7[[#This Row],[PRCountW2]:[CommitCountW2]])</f>
        <v>1</v>
      </c>
    </row>
    <row r="2460" spans="1:13" x14ac:dyDescent="0.35">
      <c r="A2460" t="s">
        <v>4242</v>
      </c>
      <c r="F2460">
        <v>1</v>
      </c>
      <c r="H2460">
        <v>0</v>
      </c>
      <c r="I2460">
        <f>3*Merge7[[#This Row],[PRCount_W1]]+Merge7[[#This Row],[IssueCount_W1]]+Merge7[[#This Row],[CommitCount_W1]]</f>
        <v>0</v>
      </c>
      <c r="J2460">
        <f>3*Merge7[[#This Row],[PRCountW2]]+Merge7[[#This Row],[IssueCountW2]]+Merge7[[#This Row],[CommitCountW2]]</f>
        <v>1</v>
      </c>
      <c r="K246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60">
        <f>SUM(Merge7[[#This Row],[PRCount_W1]:[CommitCount_W1]])</f>
        <v>0</v>
      </c>
      <c r="M2460">
        <f>SUM(Merge7[[#This Row],[PRCountW2]:[CommitCountW2]])</f>
        <v>1</v>
      </c>
    </row>
    <row r="2461" spans="1:13" x14ac:dyDescent="0.35">
      <c r="A2461" t="s">
        <v>4243</v>
      </c>
      <c r="F2461">
        <v>1</v>
      </c>
      <c r="H2461">
        <v>0</v>
      </c>
      <c r="I2461">
        <f>3*Merge7[[#This Row],[PRCount_W1]]+Merge7[[#This Row],[IssueCount_W1]]+Merge7[[#This Row],[CommitCount_W1]]</f>
        <v>0</v>
      </c>
      <c r="J2461">
        <f>3*Merge7[[#This Row],[PRCountW2]]+Merge7[[#This Row],[IssueCountW2]]+Merge7[[#This Row],[CommitCountW2]]</f>
        <v>1</v>
      </c>
      <c r="K246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61">
        <f>SUM(Merge7[[#This Row],[PRCount_W1]:[CommitCount_W1]])</f>
        <v>0</v>
      </c>
      <c r="M2461">
        <f>SUM(Merge7[[#This Row],[PRCountW2]:[CommitCountW2]])</f>
        <v>1</v>
      </c>
    </row>
    <row r="2462" spans="1:13" x14ac:dyDescent="0.35">
      <c r="A2462" t="s">
        <v>4244</v>
      </c>
      <c r="F2462">
        <v>1</v>
      </c>
      <c r="H2462">
        <v>0</v>
      </c>
      <c r="I2462">
        <f>3*Merge7[[#This Row],[PRCount_W1]]+Merge7[[#This Row],[IssueCount_W1]]+Merge7[[#This Row],[CommitCount_W1]]</f>
        <v>0</v>
      </c>
      <c r="J2462">
        <f>3*Merge7[[#This Row],[PRCountW2]]+Merge7[[#This Row],[IssueCountW2]]+Merge7[[#This Row],[CommitCountW2]]</f>
        <v>1</v>
      </c>
      <c r="K246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62">
        <f>SUM(Merge7[[#This Row],[PRCount_W1]:[CommitCount_W1]])</f>
        <v>0</v>
      </c>
      <c r="M2462">
        <f>SUM(Merge7[[#This Row],[PRCountW2]:[CommitCountW2]])</f>
        <v>1</v>
      </c>
    </row>
    <row r="2463" spans="1:13" x14ac:dyDescent="0.35">
      <c r="A2463" t="s">
        <v>4245</v>
      </c>
      <c r="F2463">
        <v>1</v>
      </c>
      <c r="H2463">
        <v>0</v>
      </c>
      <c r="I2463">
        <f>3*Merge7[[#This Row],[PRCount_W1]]+Merge7[[#This Row],[IssueCount_W1]]+Merge7[[#This Row],[CommitCount_W1]]</f>
        <v>0</v>
      </c>
      <c r="J2463">
        <f>3*Merge7[[#This Row],[PRCountW2]]+Merge7[[#This Row],[IssueCountW2]]+Merge7[[#This Row],[CommitCountW2]]</f>
        <v>1</v>
      </c>
      <c r="K246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63">
        <f>SUM(Merge7[[#This Row],[PRCount_W1]:[CommitCount_W1]])</f>
        <v>0</v>
      </c>
      <c r="M2463">
        <f>SUM(Merge7[[#This Row],[PRCountW2]:[CommitCountW2]])</f>
        <v>1</v>
      </c>
    </row>
    <row r="2464" spans="1:13" x14ac:dyDescent="0.35">
      <c r="A2464" t="s">
        <v>4246</v>
      </c>
      <c r="F2464">
        <v>1</v>
      </c>
      <c r="H2464">
        <v>0</v>
      </c>
      <c r="I2464">
        <f>3*Merge7[[#This Row],[PRCount_W1]]+Merge7[[#This Row],[IssueCount_W1]]+Merge7[[#This Row],[CommitCount_W1]]</f>
        <v>0</v>
      </c>
      <c r="J2464">
        <f>3*Merge7[[#This Row],[PRCountW2]]+Merge7[[#This Row],[IssueCountW2]]+Merge7[[#This Row],[CommitCountW2]]</f>
        <v>1</v>
      </c>
      <c r="K246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64">
        <f>SUM(Merge7[[#This Row],[PRCount_W1]:[CommitCount_W1]])</f>
        <v>0</v>
      </c>
      <c r="M2464">
        <f>SUM(Merge7[[#This Row],[PRCountW2]:[CommitCountW2]])</f>
        <v>1</v>
      </c>
    </row>
    <row r="2465" spans="1:13" x14ac:dyDescent="0.35">
      <c r="A2465" t="s">
        <v>4247</v>
      </c>
      <c r="F2465">
        <v>1</v>
      </c>
      <c r="H2465">
        <v>0</v>
      </c>
      <c r="I2465">
        <f>3*Merge7[[#This Row],[PRCount_W1]]+Merge7[[#This Row],[IssueCount_W1]]+Merge7[[#This Row],[CommitCount_W1]]</f>
        <v>0</v>
      </c>
      <c r="J2465">
        <f>3*Merge7[[#This Row],[PRCountW2]]+Merge7[[#This Row],[IssueCountW2]]+Merge7[[#This Row],[CommitCountW2]]</f>
        <v>1</v>
      </c>
      <c r="K246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65">
        <f>SUM(Merge7[[#This Row],[PRCount_W1]:[CommitCount_W1]])</f>
        <v>0</v>
      </c>
      <c r="M2465">
        <f>SUM(Merge7[[#This Row],[PRCountW2]:[CommitCountW2]])</f>
        <v>1</v>
      </c>
    </row>
    <row r="2466" spans="1:13" x14ac:dyDescent="0.35">
      <c r="A2466" t="s">
        <v>4248</v>
      </c>
      <c r="F2466">
        <v>1</v>
      </c>
      <c r="H2466">
        <v>2</v>
      </c>
      <c r="I2466">
        <f>3*Merge7[[#This Row],[PRCount_W1]]+Merge7[[#This Row],[IssueCount_W1]]+Merge7[[#This Row],[CommitCount_W1]]</f>
        <v>0</v>
      </c>
      <c r="J2466">
        <f>3*Merge7[[#This Row],[PRCountW2]]+Merge7[[#This Row],[IssueCountW2]]+Merge7[[#This Row],[CommitCountW2]]</f>
        <v>1</v>
      </c>
      <c r="K246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Unknown</v>
      </c>
      <c r="L2466">
        <f>SUM(Merge7[[#This Row],[PRCount_W1]:[CommitCount_W1]])</f>
        <v>0</v>
      </c>
      <c r="M2466">
        <f>SUM(Merge7[[#This Row],[PRCountW2]:[CommitCountW2]])</f>
        <v>1</v>
      </c>
    </row>
    <row r="2467" spans="1:13" x14ac:dyDescent="0.35">
      <c r="A2467" t="s">
        <v>4249</v>
      </c>
      <c r="F2467">
        <v>1</v>
      </c>
      <c r="H2467">
        <v>0</v>
      </c>
      <c r="I2467">
        <f>3*Merge7[[#This Row],[PRCount_W1]]+Merge7[[#This Row],[IssueCount_W1]]+Merge7[[#This Row],[CommitCount_W1]]</f>
        <v>0</v>
      </c>
      <c r="J2467">
        <f>3*Merge7[[#This Row],[PRCountW2]]+Merge7[[#This Row],[IssueCountW2]]+Merge7[[#This Row],[CommitCountW2]]</f>
        <v>1</v>
      </c>
      <c r="K246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67">
        <f>SUM(Merge7[[#This Row],[PRCount_W1]:[CommitCount_W1]])</f>
        <v>0</v>
      </c>
      <c r="M2467">
        <f>SUM(Merge7[[#This Row],[PRCountW2]:[CommitCountW2]])</f>
        <v>1</v>
      </c>
    </row>
    <row r="2468" spans="1:13" x14ac:dyDescent="0.35">
      <c r="A2468" t="s">
        <v>4250</v>
      </c>
      <c r="F2468">
        <v>1</v>
      </c>
      <c r="H2468">
        <v>0</v>
      </c>
      <c r="I2468">
        <f>3*Merge7[[#This Row],[PRCount_W1]]+Merge7[[#This Row],[IssueCount_W1]]+Merge7[[#This Row],[CommitCount_W1]]</f>
        <v>0</v>
      </c>
      <c r="J2468">
        <f>3*Merge7[[#This Row],[PRCountW2]]+Merge7[[#This Row],[IssueCountW2]]+Merge7[[#This Row],[CommitCountW2]]</f>
        <v>1</v>
      </c>
      <c r="K246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68">
        <f>SUM(Merge7[[#This Row],[PRCount_W1]:[CommitCount_W1]])</f>
        <v>0</v>
      </c>
      <c r="M2468">
        <f>SUM(Merge7[[#This Row],[PRCountW2]:[CommitCountW2]])</f>
        <v>1</v>
      </c>
    </row>
    <row r="2469" spans="1:13" x14ac:dyDescent="0.35">
      <c r="A2469" t="s">
        <v>4251</v>
      </c>
      <c r="F2469">
        <v>1</v>
      </c>
      <c r="H2469">
        <v>0</v>
      </c>
      <c r="I2469">
        <f>3*Merge7[[#This Row],[PRCount_W1]]+Merge7[[#This Row],[IssueCount_W1]]+Merge7[[#This Row],[CommitCount_W1]]</f>
        <v>0</v>
      </c>
      <c r="J2469">
        <f>3*Merge7[[#This Row],[PRCountW2]]+Merge7[[#This Row],[IssueCountW2]]+Merge7[[#This Row],[CommitCountW2]]</f>
        <v>1</v>
      </c>
      <c r="K246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69">
        <f>SUM(Merge7[[#This Row],[PRCount_W1]:[CommitCount_W1]])</f>
        <v>0</v>
      </c>
      <c r="M2469">
        <f>SUM(Merge7[[#This Row],[PRCountW2]:[CommitCountW2]])</f>
        <v>1</v>
      </c>
    </row>
    <row r="2470" spans="1:13" x14ac:dyDescent="0.35">
      <c r="A2470" t="s">
        <v>4252</v>
      </c>
      <c r="F2470">
        <v>1</v>
      </c>
      <c r="H2470">
        <v>0</v>
      </c>
      <c r="I2470">
        <f>3*Merge7[[#This Row],[PRCount_W1]]+Merge7[[#This Row],[IssueCount_W1]]+Merge7[[#This Row],[CommitCount_W1]]</f>
        <v>0</v>
      </c>
      <c r="J2470">
        <f>3*Merge7[[#This Row],[PRCountW2]]+Merge7[[#This Row],[IssueCountW2]]+Merge7[[#This Row],[CommitCountW2]]</f>
        <v>1</v>
      </c>
      <c r="K247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70">
        <f>SUM(Merge7[[#This Row],[PRCount_W1]:[CommitCount_W1]])</f>
        <v>0</v>
      </c>
      <c r="M2470">
        <f>SUM(Merge7[[#This Row],[PRCountW2]:[CommitCountW2]])</f>
        <v>1</v>
      </c>
    </row>
    <row r="2471" spans="1:13" x14ac:dyDescent="0.35">
      <c r="A2471" t="s">
        <v>4253</v>
      </c>
      <c r="F2471">
        <v>1</v>
      </c>
      <c r="H2471">
        <v>0</v>
      </c>
      <c r="I2471">
        <f>3*Merge7[[#This Row],[PRCount_W1]]+Merge7[[#This Row],[IssueCount_W1]]+Merge7[[#This Row],[CommitCount_W1]]</f>
        <v>0</v>
      </c>
      <c r="J2471">
        <f>3*Merge7[[#This Row],[PRCountW2]]+Merge7[[#This Row],[IssueCountW2]]+Merge7[[#This Row],[CommitCountW2]]</f>
        <v>1</v>
      </c>
      <c r="K247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71">
        <f>SUM(Merge7[[#This Row],[PRCount_W1]:[CommitCount_W1]])</f>
        <v>0</v>
      </c>
      <c r="M2471">
        <f>SUM(Merge7[[#This Row],[PRCountW2]:[CommitCountW2]])</f>
        <v>1</v>
      </c>
    </row>
    <row r="2472" spans="1:13" x14ac:dyDescent="0.35">
      <c r="A2472" t="s">
        <v>4254</v>
      </c>
      <c r="F2472">
        <v>1</v>
      </c>
      <c r="H2472">
        <v>0</v>
      </c>
      <c r="I2472">
        <f>3*Merge7[[#This Row],[PRCount_W1]]+Merge7[[#This Row],[IssueCount_W1]]+Merge7[[#This Row],[CommitCount_W1]]</f>
        <v>0</v>
      </c>
      <c r="J2472">
        <f>3*Merge7[[#This Row],[PRCountW2]]+Merge7[[#This Row],[IssueCountW2]]+Merge7[[#This Row],[CommitCountW2]]</f>
        <v>1</v>
      </c>
      <c r="K247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72">
        <f>SUM(Merge7[[#This Row],[PRCount_W1]:[CommitCount_W1]])</f>
        <v>0</v>
      </c>
      <c r="M2472">
        <f>SUM(Merge7[[#This Row],[PRCountW2]:[CommitCountW2]])</f>
        <v>1</v>
      </c>
    </row>
    <row r="2473" spans="1:13" x14ac:dyDescent="0.35">
      <c r="A2473" t="s">
        <v>4255</v>
      </c>
      <c r="F2473">
        <v>1</v>
      </c>
      <c r="H2473">
        <v>0</v>
      </c>
      <c r="I2473">
        <f>3*Merge7[[#This Row],[PRCount_W1]]+Merge7[[#This Row],[IssueCount_W1]]+Merge7[[#This Row],[CommitCount_W1]]</f>
        <v>0</v>
      </c>
      <c r="J2473">
        <f>3*Merge7[[#This Row],[PRCountW2]]+Merge7[[#This Row],[IssueCountW2]]+Merge7[[#This Row],[CommitCountW2]]</f>
        <v>1</v>
      </c>
      <c r="K247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73">
        <f>SUM(Merge7[[#This Row],[PRCount_W1]:[CommitCount_W1]])</f>
        <v>0</v>
      </c>
      <c r="M2473">
        <f>SUM(Merge7[[#This Row],[PRCountW2]:[CommitCountW2]])</f>
        <v>1</v>
      </c>
    </row>
    <row r="2474" spans="1:13" x14ac:dyDescent="0.35">
      <c r="A2474" t="s">
        <v>4256</v>
      </c>
      <c r="F2474">
        <v>1</v>
      </c>
      <c r="H2474">
        <v>0</v>
      </c>
      <c r="I2474">
        <f>3*Merge7[[#This Row],[PRCount_W1]]+Merge7[[#This Row],[IssueCount_W1]]+Merge7[[#This Row],[CommitCount_W1]]</f>
        <v>0</v>
      </c>
      <c r="J2474">
        <f>3*Merge7[[#This Row],[PRCountW2]]+Merge7[[#This Row],[IssueCountW2]]+Merge7[[#This Row],[CommitCountW2]]</f>
        <v>1</v>
      </c>
      <c r="K247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74">
        <f>SUM(Merge7[[#This Row],[PRCount_W1]:[CommitCount_W1]])</f>
        <v>0</v>
      </c>
      <c r="M2474">
        <f>SUM(Merge7[[#This Row],[PRCountW2]:[CommitCountW2]])</f>
        <v>1</v>
      </c>
    </row>
    <row r="2475" spans="1:13" x14ac:dyDescent="0.35">
      <c r="A2475" t="s">
        <v>4257</v>
      </c>
      <c r="F2475">
        <v>1</v>
      </c>
      <c r="H2475">
        <v>0</v>
      </c>
      <c r="I2475">
        <f>3*Merge7[[#This Row],[PRCount_W1]]+Merge7[[#This Row],[IssueCount_W1]]+Merge7[[#This Row],[CommitCount_W1]]</f>
        <v>0</v>
      </c>
      <c r="J2475">
        <f>3*Merge7[[#This Row],[PRCountW2]]+Merge7[[#This Row],[IssueCountW2]]+Merge7[[#This Row],[CommitCountW2]]</f>
        <v>1</v>
      </c>
      <c r="K247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75">
        <f>SUM(Merge7[[#This Row],[PRCount_W1]:[CommitCount_W1]])</f>
        <v>0</v>
      </c>
      <c r="M2475">
        <f>SUM(Merge7[[#This Row],[PRCountW2]:[CommitCountW2]])</f>
        <v>1</v>
      </c>
    </row>
    <row r="2476" spans="1:13" x14ac:dyDescent="0.35">
      <c r="A2476" t="s">
        <v>4258</v>
      </c>
      <c r="F2476">
        <v>1</v>
      </c>
      <c r="H2476">
        <v>0</v>
      </c>
      <c r="I2476">
        <f>3*Merge7[[#This Row],[PRCount_W1]]+Merge7[[#This Row],[IssueCount_W1]]+Merge7[[#This Row],[CommitCount_W1]]</f>
        <v>0</v>
      </c>
      <c r="J2476">
        <f>3*Merge7[[#This Row],[PRCountW2]]+Merge7[[#This Row],[IssueCountW2]]+Merge7[[#This Row],[CommitCountW2]]</f>
        <v>1</v>
      </c>
      <c r="K247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76">
        <f>SUM(Merge7[[#This Row],[PRCount_W1]:[CommitCount_W1]])</f>
        <v>0</v>
      </c>
      <c r="M2476">
        <f>SUM(Merge7[[#This Row],[PRCountW2]:[CommitCountW2]])</f>
        <v>1</v>
      </c>
    </row>
    <row r="2477" spans="1:13" x14ac:dyDescent="0.35">
      <c r="A2477" t="s">
        <v>4259</v>
      </c>
      <c r="F2477">
        <v>1</v>
      </c>
      <c r="H2477">
        <v>0</v>
      </c>
      <c r="I2477">
        <f>3*Merge7[[#This Row],[PRCount_W1]]+Merge7[[#This Row],[IssueCount_W1]]+Merge7[[#This Row],[CommitCount_W1]]</f>
        <v>0</v>
      </c>
      <c r="J2477">
        <f>3*Merge7[[#This Row],[PRCountW2]]+Merge7[[#This Row],[IssueCountW2]]+Merge7[[#This Row],[CommitCountW2]]</f>
        <v>1</v>
      </c>
      <c r="K247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77">
        <f>SUM(Merge7[[#This Row],[PRCount_W1]:[CommitCount_W1]])</f>
        <v>0</v>
      </c>
      <c r="M2477">
        <f>SUM(Merge7[[#This Row],[PRCountW2]:[CommitCountW2]])</f>
        <v>1</v>
      </c>
    </row>
    <row r="2478" spans="1:13" x14ac:dyDescent="0.35">
      <c r="A2478" t="s">
        <v>4260</v>
      </c>
      <c r="F2478">
        <v>1</v>
      </c>
      <c r="H2478">
        <v>0</v>
      </c>
      <c r="I2478">
        <f>3*Merge7[[#This Row],[PRCount_W1]]+Merge7[[#This Row],[IssueCount_W1]]+Merge7[[#This Row],[CommitCount_W1]]</f>
        <v>0</v>
      </c>
      <c r="J2478">
        <f>3*Merge7[[#This Row],[PRCountW2]]+Merge7[[#This Row],[IssueCountW2]]+Merge7[[#This Row],[CommitCountW2]]</f>
        <v>1</v>
      </c>
      <c r="K247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78">
        <f>SUM(Merge7[[#This Row],[PRCount_W1]:[CommitCount_W1]])</f>
        <v>0</v>
      </c>
      <c r="M2478">
        <f>SUM(Merge7[[#This Row],[PRCountW2]:[CommitCountW2]])</f>
        <v>1</v>
      </c>
    </row>
    <row r="2479" spans="1:13" x14ac:dyDescent="0.35">
      <c r="A2479" t="s">
        <v>4261</v>
      </c>
      <c r="F2479">
        <v>1</v>
      </c>
      <c r="H2479">
        <v>2</v>
      </c>
      <c r="I2479">
        <f>3*Merge7[[#This Row],[PRCount_W1]]+Merge7[[#This Row],[IssueCount_W1]]+Merge7[[#This Row],[CommitCount_W1]]</f>
        <v>0</v>
      </c>
      <c r="J2479">
        <f>3*Merge7[[#This Row],[PRCountW2]]+Merge7[[#This Row],[IssueCountW2]]+Merge7[[#This Row],[CommitCountW2]]</f>
        <v>1</v>
      </c>
      <c r="K247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Unknown</v>
      </c>
      <c r="L2479">
        <f>SUM(Merge7[[#This Row],[PRCount_W1]:[CommitCount_W1]])</f>
        <v>0</v>
      </c>
      <c r="M2479">
        <f>SUM(Merge7[[#This Row],[PRCountW2]:[CommitCountW2]])</f>
        <v>1</v>
      </c>
    </row>
    <row r="2480" spans="1:13" x14ac:dyDescent="0.35">
      <c r="A2480" t="s">
        <v>4262</v>
      </c>
      <c r="F2480">
        <v>1</v>
      </c>
      <c r="H2480">
        <v>0</v>
      </c>
      <c r="I2480">
        <f>3*Merge7[[#This Row],[PRCount_W1]]+Merge7[[#This Row],[IssueCount_W1]]+Merge7[[#This Row],[CommitCount_W1]]</f>
        <v>0</v>
      </c>
      <c r="J2480">
        <f>3*Merge7[[#This Row],[PRCountW2]]+Merge7[[#This Row],[IssueCountW2]]+Merge7[[#This Row],[CommitCountW2]]</f>
        <v>1</v>
      </c>
      <c r="K248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80">
        <f>SUM(Merge7[[#This Row],[PRCount_W1]:[CommitCount_W1]])</f>
        <v>0</v>
      </c>
      <c r="M2480">
        <f>SUM(Merge7[[#This Row],[PRCountW2]:[CommitCountW2]])</f>
        <v>1</v>
      </c>
    </row>
    <row r="2481" spans="1:13" x14ac:dyDescent="0.35">
      <c r="A2481" t="s">
        <v>4263</v>
      </c>
      <c r="F2481">
        <v>1</v>
      </c>
      <c r="H2481">
        <v>0</v>
      </c>
      <c r="I2481">
        <f>3*Merge7[[#This Row],[PRCount_W1]]+Merge7[[#This Row],[IssueCount_W1]]+Merge7[[#This Row],[CommitCount_W1]]</f>
        <v>0</v>
      </c>
      <c r="J2481">
        <f>3*Merge7[[#This Row],[PRCountW2]]+Merge7[[#This Row],[IssueCountW2]]+Merge7[[#This Row],[CommitCountW2]]</f>
        <v>1</v>
      </c>
      <c r="K248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81">
        <f>SUM(Merge7[[#This Row],[PRCount_W1]:[CommitCount_W1]])</f>
        <v>0</v>
      </c>
      <c r="M2481">
        <f>SUM(Merge7[[#This Row],[PRCountW2]:[CommitCountW2]])</f>
        <v>1</v>
      </c>
    </row>
    <row r="2482" spans="1:13" x14ac:dyDescent="0.35">
      <c r="A2482" t="s">
        <v>4264</v>
      </c>
      <c r="F2482">
        <v>1</v>
      </c>
      <c r="H2482">
        <v>0</v>
      </c>
      <c r="I2482">
        <f>3*Merge7[[#This Row],[PRCount_W1]]+Merge7[[#This Row],[IssueCount_W1]]+Merge7[[#This Row],[CommitCount_W1]]</f>
        <v>0</v>
      </c>
      <c r="J2482">
        <f>3*Merge7[[#This Row],[PRCountW2]]+Merge7[[#This Row],[IssueCountW2]]+Merge7[[#This Row],[CommitCountW2]]</f>
        <v>1</v>
      </c>
      <c r="K248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82">
        <f>SUM(Merge7[[#This Row],[PRCount_W1]:[CommitCount_W1]])</f>
        <v>0</v>
      </c>
      <c r="M2482">
        <f>SUM(Merge7[[#This Row],[PRCountW2]:[CommitCountW2]])</f>
        <v>1</v>
      </c>
    </row>
    <row r="2483" spans="1:13" x14ac:dyDescent="0.35">
      <c r="A2483" t="s">
        <v>4265</v>
      </c>
      <c r="F2483">
        <v>1</v>
      </c>
      <c r="H2483">
        <v>0</v>
      </c>
      <c r="I2483">
        <f>3*Merge7[[#This Row],[PRCount_W1]]+Merge7[[#This Row],[IssueCount_W1]]+Merge7[[#This Row],[CommitCount_W1]]</f>
        <v>0</v>
      </c>
      <c r="J2483">
        <f>3*Merge7[[#This Row],[PRCountW2]]+Merge7[[#This Row],[IssueCountW2]]+Merge7[[#This Row],[CommitCountW2]]</f>
        <v>1</v>
      </c>
      <c r="K248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83">
        <f>SUM(Merge7[[#This Row],[PRCount_W1]:[CommitCount_W1]])</f>
        <v>0</v>
      </c>
      <c r="M2483">
        <f>SUM(Merge7[[#This Row],[PRCountW2]:[CommitCountW2]])</f>
        <v>1</v>
      </c>
    </row>
    <row r="2484" spans="1:13" x14ac:dyDescent="0.35">
      <c r="A2484" t="s">
        <v>4266</v>
      </c>
      <c r="F2484">
        <v>1</v>
      </c>
      <c r="H2484">
        <v>0</v>
      </c>
      <c r="I2484">
        <f>3*Merge7[[#This Row],[PRCount_W1]]+Merge7[[#This Row],[IssueCount_W1]]+Merge7[[#This Row],[CommitCount_W1]]</f>
        <v>0</v>
      </c>
      <c r="J2484">
        <f>3*Merge7[[#This Row],[PRCountW2]]+Merge7[[#This Row],[IssueCountW2]]+Merge7[[#This Row],[CommitCountW2]]</f>
        <v>1</v>
      </c>
      <c r="K248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84">
        <f>SUM(Merge7[[#This Row],[PRCount_W1]:[CommitCount_W1]])</f>
        <v>0</v>
      </c>
      <c r="M2484">
        <f>SUM(Merge7[[#This Row],[PRCountW2]:[CommitCountW2]])</f>
        <v>1</v>
      </c>
    </row>
    <row r="2485" spans="1:13" x14ac:dyDescent="0.35">
      <c r="A2485" t="s">
        <v>4267</v>
      </c>
      <c r="F2485">
        <v>1</v>
      </c>
      <c r="H2485">
        <v>0</v>
      </c>
      <c r="I2485">
        <f>3*Merge7[[#This Row],[PRCount_W1]]+Merge7[[#This Row],[IssueCount_W1]]+Merge7[[#This Row],[CommitCount_W1]]</f>
        <v>0</v>
      </c>
      <c r="J2485">
        <f>3*Merge7[[#This Row],[PRCountW2]]+Merge7[[#This Row],[IssueCountW2]]+Merge7[[#This Row],[CommitCountW2]]</f>
        <v>1</v>
      </c>
      <c r="K248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85">
        <f>SUM(Merge7[[#This Row],[PRCount_W1]:[CommitCount_W1]])</f>
        <v>0</v>
      </c>
      <c r="M2485">
        <f>SUM(Merge7[[#This Row],[PRCountW2]:[CommitCountW2]])</f>
        <v>1</v>
      </c>
    </row>
    <row r="2486" spans="1:13" x14ac:dyDescent="0.35">
      <c r="A2486" t="s">
        <v>4268</v>
      </c>
      <c r="F2486">
        <v>1</v>
      </c>
      <c r="H2486">
        <v>0</v>
      </c>
      <c r="I2486">
        <f>3*Merge7[[#This Row],[PRCount_W1]]+Merge7[[#This Row],[IssueCount_W1]]+Merge7[[#This Row],[CommitCount_W1]]</f>
        <v>0</v>
      </c>
      <c r="J2486">
        <f>3*Merge7[[#This Row],[PRCountW2]]+Merge7[[#This Row],[IssueCountW2]]+Merge7[[#This Row],[CommitCountW2]]</f>
        <v>1</v>
      </c>
      <c r="K248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86">
        <f>SUM(Merge7[[#This Row],[PRCount_W1]:[CommitCount_W1]])</f>
        <v>0</v>
      </c>
      <c r="M2486">
        <f>SUM(Merge7[[#This Row],[PRCountW2]:[CommitCountW2]])</f>
        <v>1</v>
      </c>
    </row>
    <row r="2487" spans="1:13" x14ac:dyDescent="0.35">
      <c r="A2487" t="s">
        <v>4269</v>
      </c>
      <c r="F2487">
        <v>1</v>
      </c>
      <c r="H2487">
        <v>0</v>
      </c>
      <c r="I2487">
        <f>3*Merge7[[#This Row],[PRCount_W1]]+Merge7[[#This Row],[IssueCount_W1]]+Merge7[[#This Row],[CommitCount_W1]]</f>
        <v>0</v>
      </c>
      <c r="J2487">
        <f>3*Merge7[[#This Row],[PRCountW2]]+Merge7[[#This Row],[IssueCountW2]]+Merge7[[#This Row],[CommitCountW2]]</f>
        <v>1</v>
      </c>
      <c r="K248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87">
        <f>SUM(Merge7[[#This Row],[PRCount_W1]:[CommitCount_W1]])</f>
        <v>0</v>
      </c>
      <c r="M2487">
        <f>SUM(Merge7[[#This Row],[PRCountW2]:[CommitCountW2]])</f>
        <v>1</v>
      </c>
    </row>
    <row r="2488" spans="1:13" x14ac:dyDescent="0.35">
      <c r="A2488" t="s">
        <v>4270</v>
      </c>
      <c r="F2488">
        <v>1</v>
      </c>
      <c r="H2488">
        <v>0</v>
      </c>
      <c r="I2488">
        <f>3*Merge7[[#This Row],[PRCount_W1]]+Merge7[[#This Row],[IssueCount_W1]]+Merge7[[#This Row],[CommitCount_W1]]</f>
        <v>0</v>
      </c>
      <c r="J2488">
        <f>3*Merge7[[#This Row],[PRCountW2]]+Merge7[[#This Row],[IssueCountW2]]+Merge7[[#This Row],[CommitCountW2]]</f>
        <v>1</v>
      </c>
      <c r="K248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88">
        <f>SUM(Merge7[[#This Row],[PRCount_W1]:[CommitCount_W1]])</f>
        <v>0</v>
      </c>
      <c r="M2488">
        <f>SUM(Merge7[[#This Row],[PRCountW2]:[CommitCountW2]])</f>
        <v>1</v>
      </c>
    </row>
    <row r="2489" spans="1:13" x14ac:dyDescent="0.35">
      <c r="A2489" t="s">
        <v>4271</v>
      </c>
      <c r="F2489">
        <v>1</v>
      </c>
      <c r="H2489">
        <v>0</v>
      </c>
      <c r="I2489">
        <f>3*Merge7[[#This Row],[PRCount_W1]]+Merge7[[#This Row],[IssueCount_W1]]+Merge7[[#This Row],[CommitCount_W1]]</f>
        <v>0</v>
      </c>
      <c r="J2489">
        <f>3*Merge7[[#This Row],[PRCountW2]]+Merge7[[#This Row],[IssueCountW2]]+Merge7[[#This Row],[CommitCountW2]]</f>
        <v>1</v>
      </c>
      <c r="K248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89">
        <f>SUM(Merge7[[#This Row],[PRCount_W1]:[CommitCount_W1]])</f>
        <v>0</v>
      </c>
      <c r="M2489">
        <f>SUM(Merge7[[#This Row],[PRCountW2]:[CommitCountW2]])</f>
        <v>1</v>
      </c>
    </row>
    <row r="2490" spans="1:13" x14ac:dyDescent="0.35">
      <c r="A2490" t="s">
        <v>4272</v>
      </c>
      <c r="F2490">
        <v>1</v>
      </c>
      <c r="H2490">
        <v>0</v>
      </c>
      <c r="I2490">
        <f>3*Merge7[[#This Row],[PRCount_W1]]+Merge7[[#This Row],[IssueCount_W1]]+Merge7[[#This Row],[CommitCount_W1]]</f>
        <v>0</v>
      </c>
      <c r="J2490">
        <f>3*Merge7[[#This Row],[PRCountW2]]+Merge7[[#This Row],[IssueCountW2]]+Merge7[[#This Row],[CommitCountW2]]</f>
        <v>1</v>
      </c>
      <c r="K249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90">
        <f>SUM(Merge7[[#This Row],[PRCount_W1]:[CommitCount_W1]])</f>
        <v>0</v>
      </c>
      <c r="M2490">
        <f>SUM(Merge7[[#This Row],[PRCountW2]:[CommitCountW2]])</f>
        <v>1</v>
      </c>
    </row>
    <row r="2491" spans="1:13" x14ac:dyDescent="0.35">
      <c r="A2491" t="s">
        <v>4273</v>
      </c>
      <c r="F2491">
        <v>1</v>
      </c>
      <c r="H2491">
        <v>0</v>
      </c>
      <c r="I2491">
        <f>3*Merge7[[#This Row],[PRCount_W1]]+Merge7[[#This Row],[IssueCount_W1]]+Merge7[[#This Row],[CommitCount_W1]]</f>
        <v>0</v>
      </c>
      <c r="J2491">
        <f>3*Merge7[[#This Row],[PRCountW2]]+Merge7[[#This Row],[IssueCountW2]]+Merge7[[#This Row],[CommitCountW2]]</f>
        <v>1</v>
      </c>
      <c r="K249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91">
        <f>SUM(Merge7[[#This Row],[PRCount_W1]:[CommitCount_W1]])</f>
        <v>0</v>
      </c>
      <c r="M2491">
        <f>SUM(Merge7[[#This Row],[PRCountW2]:[CommitCountW2]])</f>
        <v>1</v>
      </c>
    </row>
    <row r="2492" spans="1:13" x14ac:dyDescent="0.35">
      <c r="A2492" t="s">
        <v>4274</v>
      </c>
      <c r="F2492">
        <v>1</v>
      </c>
      <c r="H2492">
        <v>0</v>
      </c>
      <c r="I2492">
        <f>3*Merge7[[#This Row],[PRCount_W1]]+Merge7[[#This Row],[IssueCount_W1]]+Merge7[[#This Row],[CommitCount_W1]]</f>
        <v>0</v>
      </c>
      <c r="J2492">
        <f>3*Merge7[[#This Row],[PRCountW2]]+Merge7[[#This Row],[IssueCountW2]]+Merge7[[#This Row],[CommitCountW2]]</f>
        <v>1</v>
      </c>
      <c r="K249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92">
        <f>SUM(Merge7[[#This Row],[PRCount_W1]:[CommitCount_W1]])</f>
        <v>0</v>
      </c>
      <c r="M2492">
        <f>SUM(Merge7[[#This Row],[PRCountW2]:[CommitCountW2]])</f>
        <v>1</v>
      </c>
    </row>
    <row r="2493" spans="1:13" x14ac:dyDescent="0.35">
      <c r="A2493" t="s">
        <v>4275</v>
      </c>
      <c r="F2493">
        <v>1</v>
      </c>
      <c r="H2493">
        <v>0</v>
      </c>
      <c r="I2493">
        <f>3*Merge7[[#This Row],[PRCount_W1]]+Merge7[[#This Row],[IssueCount_W1]]+Merge7[[#This Row],[CommitCount_W1]]</f>
        <v>0</v>
      </c>
      <c r="J2493">
        <f>3*Merge7[[#This Row],[PRCountW2]]+Merge7[[#This Row],[IssueCountW2]]+Merge7[[#This Row],[CommitCountW2]]</f>
        <v>1</v>
      </c>
      <c r="K249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93">
        <f>SUM(Merge7[[#This Row],[PRCount_W1]:[CommitCount_W1]])</f>
        <v>0</v>
      </c>
      <c r="M2493">
        <f>SUM(Merge7[[#This Row],[PRCountW2]:[CommitCountW2]])</f>
        <v>1</v>
      </c>
    </row>
    <row r="2494" spans="1:13" x14ac:dyDescent="0.35">
      <c r="A2494" t="s">
        <v>4276</v>
      </c>
      <c r="F2494">
        <v>1</v>
      </c>
      <c r="H2494">
        <v>0</v>
      </c>
      <c r="I2494">
        <f>3*Merge7[[#This Row],[PRCount_W1]]+Merge7[[#This Row],[IssueCount_W1]]+Merge7[[#This Row],[CommitCount_W1]]</f>
        <v>0</v>
      </c>
      <c r="J2494">
        <f>3*Merge7[[#This Row],[PRCountW2]]+Merge7[[#This Row],[IssueCountW2]]+Merge7[[#This Row],[CommitCountW2]]</f>
        <v>1</v>
      </c>
      <c r="K249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94">
        <f>SUM(Merge7[[#This Row],[PRCount_W1]:[CommitCount_W1]])</f>
        <v>0</v>
      </c>
      <c r="M2494">
        <f>SUM(Merge7[[#This Row],[PRCountW2]:[CommitCountW2]])</f>
        <v>1</v>
      </c>
    </row>
    <row r="2495" spans="1:13" x14ac:dyDescent="0.35">
      <c r="A2495" t="s">
        <v>4277</v>
      </c>
      <c r="F2495">
        <v>1</v>
      </c>
      <c r="H2495">
        <v>0</v>
      </c>
      <c r="I2495">
        <f>3*Merge7[[#This Row],[PRCount_W1]]+Merge7[[#This Row],[IssueCount_W1]]+Merge7[[#This Row],[CommitCount_W1]]</f>
        <v>0</v>
      </c>
      <c r="J2495">
        <f>3*Merge7[[#This Row],[PRCountW2]]+Merge7[[#This Row],[IssueCountW2]]+Merge7[[#This Row],[CommitCountW2]]</f>
        <v>1</v>
      </c>
      <c r="K249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95">
        <f>SUM(Merge7[[#This Row],[PRCount_W1]:[CommitCount_W1]])</f>
        <v>0</v>
      </c>
      <c r="M2495">
        <f>SUM(Merge7[[#This Row],[PRCountW2]:[CommitCountW2]])</f>
        <v>1</v>
      </c>
    </row>
    <row r="2496" spans="1:13" x14ac:dyDescent="0.35">
      <c r="A2496" t="s">
        <v>4278</v>
      </c>
      <c r="F2496">
        <v>1</v>
      </c>
      <c r="H2496">
        <v>1</v>
      </c>
      <c r="I2496">
        <f>3*Merge7[[#This Row],[PRCount_W1]]+Merge7[[#This Row],[IssueCount_W1]]+Merge7[[#This Row],[CommitCount_W1]]</f>
        <v>0</v>
      </c>
      <c r="J2496">
        <f>3*Merge7[[#This Row],[PRCountW2]]+Merge7[[#This Row],[IssueCountW2]]+Merge7[[#This Row],[CommitCountW2]]</f>
        <v>1</v>
      </c>
      <c r="K249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2496">
        <f>SUM(Merge7[[#This Row],[PRCount_W1]:[CommitCount_W1]])</f>
        <v>0</v>
      </c>
      <c r="M2496">
        <f>SUM(Merge7[[#This Row],[PRCountW2]:[CommitCountW2]])</f>
        <v>1</v>
      </c>
    </row>
    <row r="2497" spans="1:13" x14ac:dyDescent="0.35">
      <c r="A2497" t="s">
        <v>4279</v>
      </c>
      <c r="F2497">
        <v>1</v>
      </c>
      <c r="H2497">
        <v>0</v>
      </c>
      <c r="I2497">
        <f>3*Merge7[[#This Row],[PRCount_W1]]+Merge7[[#This Row],[IssueCount_W1]]+Merge7[[#This Row],[CommitCount_W1]]</f>
        <v>0</v>
      </c>
      <c r="J2497">
        <f>3*Merge7[[#This Row],[PRCountW2]]+Merge7[[#This Row],[IssueCountW2]]+Merge7[[#This Row],[CommitCountW2]]</f>
        <v>1</v>
      </c>
      <c r="K249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97">
        <f>SUM(Merge7[[#This Row],[PRCount_W1]:[CommitCount_W1]])</f>
        <v>0</v>
      </c>
      <c r="M2497">
        <f>SUM(Merge7[[#This Row],[PRCountW2]:[CommitCountW2]])</f>
        <v>1</v>
      </c>
    </row>
    <row r="2498" spans="1:13" x14ac:dyDescent="0.35">
      <c r="A2498" t="s">
        <v>4280</v>
      </c>
      <c r="F2498">
        <v>1</v>
      </c>
      <c r="H2498">
        <v>0</v>
      </c>
      <c r="I2498">
        <f>3*Merge7[[#This Row],[PRCount_W1]]+Merge7[[#This Row],[IssueCount_W1]]+Merge7[[#This Row],[CommitCount_W1]]</f>
        <v>0</v>
      </c>
      <c r="J2498">
        <f>3*Merge7[[#This Row],[PRCountW2]]+Merge7[[#This Row],[IssueCountW2]]+Merge7[[#This Row],[CommitCountW2]]</f>
        <v>1</v>
      </c>
      <c r="K249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98">
        <f>SUM(Merge7[[#This Row],[PRCount_W1]:[CommitCount_W1]])</f>
        <v>0</v>
      </c>
      <c r="M2498">
        <f>SUM(Merge7[[#This Row],[PRCountW2]:[CommitCountW2]])</f>
        <v>1</v>
      </c>
    </row>
    <row r="2499" spans="1:13" x14ac:dyDescent="0.35">
      <c r="A2499" t="s">
        <v>4281</v>
      </c>
      <c r="F2499">
        <v>1</v>
      </c>
      <c r="H2499">
        <v>0</v>
      </c>
      <c r="I2499">
        <f>3*Merge7[[#This Row],[PRCount_W1]]+Merge7[[#This Row],[IssueCount_W1]]+Merge7[[#This Row],[CommitCount_W1]]</f>
        <v>0</v>
      </c>
      <c r="J2499">
        <f>3*Merge7[[#This Row],[PRCountW2]]+Merge7[[#This Row],[IssueCountW2]]+Merge7[[#This Row],[CommitCountW2]]</f>
        <v>1</v>
      </c>
      <c r="K249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499">
        <f>SUM(Merge7[[#This Row],[PRCount_W1]:[CommitCount_W1]])</f>
        <v>0</v>
      </c>
      <c r="M2499">
        <f>SUM(Merge7[[#This Row],[PRCountW2]:[CommitCountW2]])</f>
        <v>1</v>
      </c>
    </row>
    <row r="2500" spans="1:13" x14ac:dyDescent="0.35">
      <c r="A2500" t="s">
        <v>4282</v>
      </c>
      <c r="F2500">
        <v>1</v>
      </c>
      <c r="H2500">
        <v>0</v>
      </c>
      <c r="I2500">
        <f>3*Merge7[[#This Row],[PRCount_W1]]+Merge7[[#This Row],[IssueCount_W1]]+Merge7[[#This Row],[CommitCount_W1]]</f>
        <v>0</v>
      </c>
      <c r="J2500">
        <f>3*Merge7[[#This Row],[PRCountW2]]+Merge7[[#This Row],[IssueCountW2]]+Merge7[[#This Row],[CommitCountW2]]</f>
        <v>1</v>
      </c>
      <c r="K250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00">
        <f>SUM(Merge7[[#This Row],[PRCount_W1]:[CommitCount_W1]])</f>
        <v>0</v>
      </c>
      <c r="M2500">
        <f>SUM(Merge7[[#This Row],[PRCountW2]:[CommitCountW2]])</f>
        <v>1</v>
      </c>
    </row>
    <row r="2501" spans="1:13" x14ac:dyDescent="0.35">
      <c r="A2501" t="s">
        <v>4283</v>
      </c>
      <c r="F2501">
        <v>1</v>
      </c>
      <c r="H2501">
        <v>0</v>
      </c>
      <c r="I2501">
        <f>3*Merge7[[#This Row],[PRCount_W1]]+Merge7[[#This Row],[IssueCount_W1]]+Merge7[[#This Row],[CommitCount_W1]]</f>
        <v>0</v>
      </c>
      <c r="J2501">
        <f>3*Merge7[[#This Row],[PRCountW2]]+Merge7[[#This Row],[IssueCountW2]]+Merge7[[#This Row],[CommitCountW2]]</f>
        <v>1</v>
      </c>
      <c r="K250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01">
        <f>SUM(Merge7[[#This Row],[PRCount_W1]:[CommitCount_W1]])</f>
        <v>0</v>
      </c>
      <c r="M2501">
        <f>SUM(Merge7[[#This Row],[PRCountW2]:[CommitCountW2]])</f>
        <v>1</v>
      </c>
    </row>
    <row r="2502" spans="1:13" x14ac:dyDescent="0.35">
      <c r="A2502" t="s">
        <v>4284</v>
      </c>
      <c r="F2502">
        <v>1</v>
      </c>
      <c r="H2502">
        <v>0</v>
      </c>
      <c r="I2502">
        <f>3*Merge7[[#This Row],[PRCount_W1]]+Merge7[[#This Row],[IssueCount_W1]]+Merge7[[#This Row],[CommitCount_W1]]</f>
        <v>0</v>
      </c>
      <c r="J2502">
        <f>3*Merge7[[#This Row],[PRCountW2]]+Merge7[[#This Row],[IssueCountW2]]+Merge7[[#This Row],[CommitCountW2]]</f>
        <v>1</v>
      </c>
      <c r="K250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02">
        <f>SUM(Merge7[[#This Row],[PRCount_W1]:[CommitCount_W1]])</f>
        <v>0</v>
      </c>
      <c r="M2502">
        <f>SUM(Merge7[[#This Row],[PRCountW2]:[CommitCountW2]])</f>
        <v>1</v>
      </c>
    </row>
    <row r="2503" spans="1:13" x14ac:dyDescent="0.35">
      <c r="A2503" t="s">
        <v>4285</v>
      </c>
      <c r="F2503">
        <v>1</v>
      </c>
      <c r="H2503">
        <v>0</v>
      </c>
      <c r="I2503">
        <f>3*Merge7[[#This Row],[PRCount_W1]]+Merge7[[#This Row],[IssueCount_W1]]+Merge7[[#This Row],[CommitCount_W1]]</f>
        <v>0</v>
      </c>
      <c r="J2503">
        <f>3*Merge7[[#This Row],[PRCountW2]]+Merge7[[#This Row],[IssueCountW2]]+Merge7[[#This Row],[CommitCountW2]]</f>
        <v>1</v>
      </c>
      <c r="K250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03">
        <f>SUM(Merge7[[#This Row],[PRCount_W1]:[CommitCount_W1]])</f>
        <v>0</v>
      </c>
      <c r="M2503">
        <f>SUM(Merge7[[#This Row],[PRCountW2]:[CommitCountW2]])</f>
        <v>1</v>
      </c>
    </row>
    <row r="2504" spans="1:13" x14ac:dyDescent="0.35">
      <c r="A2504" t="s">
        <v>4286</v>
      </c>
      <c r="F2504">
        <v>1</v>
      </c>
      <c r="H2504">
        <v>0</v>
      </c>
      <c r="I2504">
        <f>3*Merge7[[#This Row],[PRCount_W1]]+Merge7[[#This Row],[IssueCount_W1]]+Merge7[[#This Row],[CommitCount_W1]]</f>
        <v>0</v>
      </c>
      <c r="J2504">
        <f>3*Merge7[[#This Row],[PRCountW2]]+Merge7[[#This Row],[IssueCountW2]]+Merge7[[#This Row],[CommitCountW2]]</f>
        <v>1</v>
      </c>
      <c r="K250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04">
        <f>SUM(Merge7[[#This Row],[PRCount_W1]:[CommitCount_W1]])</f>
        <v>0</v>
      </c>
      <c r="M2504">
        <f>SUM(Merge7[[#This Row],[PRCountW2]:[CommitCountW2]])</f>
        <v>1</v>
      </c>
    </row>
    <row r="2505" spans="1:13" x14ac:dyDescent="0.35">
      <c r="A2505" t="s">
        <v>4287</v>
      </c>
      <c r="F2505">
        <v>1</v>
      </c>
      <c r="H2505">
        <v>0</v>
      </c>
      <c r="I2505">
        <f>3*Merge7[[#This Row],[PRCount_W1]]+Merge7[[#This Row],[IssueCount_W1]]+Merge7[[#This Row],[CommitCount_W1]]</f>
        <v>0</v>
      </c>
      <c r="J2505">
        <f>3*Merge7[[#This Row],[PRCountW2]]+Merge7[[#This Row],[IssueCountW2]]+Merge7[[#This Row],[CommitCountW2]]</f>
        <v>1</v>
      </c>
      <c r="K250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05">
        <f>SUM(Merge7[[#This Row],[PRCount_W1]:[CommitCount_W1]])</f>
        <v>0</v>
      </c>
      <c r="M2505">
        <f>SUM(Merge7[[#This Row],[PRCountW2]:[CommitCountW2]])</f>
        <v>1</v>
      </c>
    </row>
    <row r="2506" spans="1:13" x14ac:dyDescent="0.35">
      <c r="A2506" t="s">
        <v>4288</v>
      </c>
      <c r="F2506">
        <v>1</v>
      </c>
      <c r="H2506">
        <v>0</v>
      </c>
      <c r="I2506">
        <f>3*Merge7[[#This Row],[PRCount_W1]]+Merge7[[#This Row],[IssueCount_W1]]+Merge7[[#This Row],[CommitCount_W1]]</f>
        <v>0</v>
      </c>
      <c r="J2506">
        <f>3*Merge7[[#This Row],[PRCountW2]]+Merge7[[#This Row],[IssueCountW2]]+Merge7[[#This Row],[CommitCountW2]]</f>
        <v>1</v>
      </c>
      <c r="K250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06">
        <f>SUM(Merge7[[#This Row],[PRCount_W1]:[CommitCount_W1]])</f>
        <v>0</v>
      </c>
      <c r="M2506">
        <f>SUM(Merge7[[#This Row],[PRCountW2]:[CommitCountW2]])</f>
        <v>1</v>
      </c>
    </row>
    <row r="2507" spans="1:13" x14ac:dyDescent="0.35">
      <c r="A2507" t="s">
        <v>4289</v>
      </c>
      <c r="F2507">
        <v>1</v>
      </c>
      <c r="H2507">
        <v>0</v>
      </c>
      <c r="I2507">
        <f>3*Merge7[[#This Row],[PRCount_W1]]+Merge7[[#This Row],[IssueCount_W1]]+Merge7[[#This Row],[CommitCount_W1]]</f>
        <v>0</v>
      </c>
      <c r="J2507">
        <f>3*Merge7[[#This Row],[PRCountW2]]+Merge7[[#This Row],[IssueCountW2]]+Merge7[[#This Row],[CommitCountW2]]</f>
        <v>1</v>
      </c>
      <c r="K250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07">
        <f>SUM(Merge7[[#This Row],[PRCount_W1]:[CommitCount_W1]])</f>
        <v>0</v>
      </c>
      <c r="M2507">
        <f>SUM(Merge7[[#This Row],[PRCountW2]:[CommitCountW2]])</f>
        <v>1</v>
      </c>
    </row>
    <row r="2508" spans="1:13" x14ac:dyDescent="0.35">
      <c r="A2508" t="s">
        <v>4290</v>
      </c>
      <c r="F2508">
        <v>1</v>
      </c>
      <c r="H2508">
        <v>0</v>
      </c>
      <c r="I2508">
        <f>3*Merge7[[#This Row],[PRCount_W1]]+Merge7[[#This Row],[IssueCount_W1]]+Merge7[[#This Row],[CommitCount_W1]]</f>
        <v>0</v>
      </c>
      <c r="J2508">
        <f>3*Merge7[[#This Row],[PRCountW2]]+Merge7[[#This Row],[IssueCountW2]]+Merge7[[#This Row],[CommitCountW2]]</f>
        <v>1</v>
      </c>
      <c r="K250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08">
        <f>SUM(Merge7[[#This Row],[PRCount_W1]:[CommitCount_W1]])</f>
        <v>0</v>
      </c>
      <c r="M2508">
        <f>SUM(Merge7[[#This Row],[PRCountW2]:[CommitCountW2]])</f>
        <v>1</v>
      </c>
    </row>
    <row r="2509" spans="1:13" x14ac:dyDescent="0.35">
      <c r="A2509" t="s">
        <v>4291</v>
      </c>
      <c r="F2509">
        <v>1</v>
      </c>
      <c r="H2509">
        <v>0</v>
      </c>
      <c r="I2509">
        <f>3*Merge7[[#This Row],[PRCount_W1]]+Merge7[[#This Row],[IssueCount_W1]]+Merge7[[#This Row],[CommitCount_W1]]</f>
        <v>0</v>
      </c>
      <c r="J2509">
        <f>3*Merge7[[#This Row],[PRCountW2]]+Merge7[[#This Row],[IssueCountW2]]+Merge7[[#This Row],[CommitCountW2]]</f>
        <v>1</v>
      </c>
      <c r="K250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09">
        <f>SUM(Merge7[[#This Row],[PRCount_W1]:[CommitCount_W1]])</f>
        <v>0</v>
      </c>
      <c r="M2509">
        <f>SUM(Merge7[[#This Row],[PRCountW2]:[CommitCountW2]])</f>
        <v>1</v>
      </c>
    </row>
    <row r="2510" spans="1:13" x14ac:dyDescent="0.35">
      <c r="A2510" t="s">
        <v>4292</v>
      </c>
      <c r="F2510">
        <v>1</v>
      </c>
      <c r="H2510">
        <v>0</v>
      </c>
      <c r="I2510">
        <f>3*Merge7[[#This Row],[PRCount_W1]]+Merge7[[#This Row],[IssueCount_W1]]+Merge7[[#This Row],[CommitCount_W1]]</f>
        <v>0</v>
      </c>
      <c r="J2510">
        <f>3*Merge7[[#This Row],[PRCountW2]]+Merge7[[#This Row],[IssueCountW2]]+Merge7[[#This Row],[CommitCountW2]]</f>
        <v>1</v>
      </c>
      <c r="K251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10">
        <f>SUM(Merge7[[#This Row],[PRCount_W1]:[CommitCount_W1]])</f>
        <v>0</v>
      </c>
      <c r="M2510">
        <f>SUM(Merge7[[#This Row],[PRCountW2]:[CommitCountW2]])</f>
        <v>1</v>
      </c>
    </row>
    <row r="2511" spans="1:13" x14ac:dyDescent="0.35">
      <c r="A2511" t="s">
        <v>4293</v>
      </c>
      <c r="F2511">
        <v>1</v>
      </c>
      <c r="H2511">
        <v>0</v>
      </c>
      <c r="I2511">
        <f>3*Merge7[[#This Row],[PRCount_W1]]+Merge7[[#This Row],[IssueCount_W1]]+Merge7[[#This Row],[CommitCount_W1]]</f>
        <v>0</v>
      </c>
      <c r="J2511">
        <f>3*Merge7[[#This Row],[PRCountW2]]+Merge7[[#This Row],[IssueCountW2]]+Merge7[[#This Row],[CommitCountW2]]</f>
        <v>1</v>
      </c>
      <c r="K251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11">
        <f>SUM(Merge7[[#This Row],[PRCount_W1]:[CommitCount_W1]])</f>
        <v>0</v>
      </c>
      <c r="M2511">
        <f>SUM(Merge7[[#This Row],[PRCountW2]:[CommitCountW2]])</f>
        <v>1</v>
      </c>
    </row>
    <row r="2512" spans="1:13" x14ac:dyDescent="0.35">
      <c r="A2512" t="s">
        <v>4294</v>
      </c>
      <c r="F2512">
        <v>1</v>
      </c>
      <c r="H2512">
        <v>0</v>
      </c>
      <c r="I2512">
        <f>3*Merge7[[#This Row],[PRCount_W1]]+Merge7[[#This Row],[IssueCount_W1]]+Merge7[[#This Row],[CommitCount_W1]]</f>
        <v>0</v>
      </c>
      <c r="J2512">
        <f>3*Merge7[[#This Row],[PRCountW2]]+Merge7[[#This Row],[IssueCountW2]]+Merge7[[#This Row],[CommitCountW2]]</f>
        <v>1</v>
      </c>
      <c r="K251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12">
        <f>SUM(Merge7[[#This Row],[PRCount_W1]:[CommitCount_W1]])</f>
        <v>0</v>
      </c>
      <c r="M2512">
        <f>SUM(Merge7[[#This Row],[PRCountW2]:[CommitCountW2]])</f>
        <v>1</v>
      </c>
    </row>
    <row r="2513" spans="1:13" x14ac:dyDescent="0.35">
      <c r="A2513" t="s">
        <v>4295</v>
      </c>
      <c r="F2513">
        <v>1</v>
      </c>
      <c r="H2513">
        <v>0</v>
      </c>
      <c r="I2513">
        <f>3*Merge7[[#This Row],[PRCount_W1]]+Merge7[[#This Row],[IssueCount_W1]]+Merge7[[#This Row],[CommitCount_W1]]</f>
        <v>0</v>
      </c>
      <c r="J2513">
        <f>3*Merge7[[#This Row],[PRCountW2]]+Merge7[[#This Row],[IssueCountW2]]+Merge7[[#This Row],[CommitCountW2]]</f>
        <v>1</v>
      </c>
      <c r="K251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13">
        <f>SUM(Merge7[[#This Row],[PRCount_W1]:[CommitCount_W1]])</f>
        <v>0</v>
      </c>
      <c r="M2513">
        <f>SUM(Merge7[[#This Row],[PRCountW2]:[CommitCountW2]])</f>
        <v>1</v>
      </c>
    </row>
    <row r="2514" spans="1:13" x14ac:dyDescent="0.35">
      <c r="A2514" t="s">
        <v>4296</v>
      </c>
      <c r="F2514">
        <v>1</v>
      </c>
      <c r="H2514">
        <v>0</v>
      </c>
      <c r="I2514">
        <f>3*Merge7[[#This Row],[PRCount_W1]]+Merge7[[#This Row],[IssueCount_W1]]+Merge7[[#This Row],[CommitCount_W1]]</f>
        <v>0</v>
      </c>
      <c r="J2514">
        <f>3*Merge7[[#This Row],[PRCountW2]]+Merge7[[#This Row],[IssueCountW2]]+Merge7[[#This Row],[CommitCountW2]]</f>
        <v>1</v>
      </c>
      <c r="K251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14">
        <f>SUM(Merge7[[#This Row],[PRCount_W1]:[CommitCount_W1]])</f>
        <v>0</v>
      </c>
      <c r="M2514">
        <f>SUM(Merge7[[#This Row],[PRCountW2]:[CommitCountW2]])</f>
        <v>1</v>
      </c>
    </row>
    <row r="2515" spans="1:13" x14ac:dyDescent="0.35">
      <c r="A2515" t="s">
        <v>4297</v>
      </c>
      <c r="F2515">
        <v>1</v>
      </c>
      <c r="H2515">
        <v>0</v>
      </c>
      <c r="I2515">
        <f>3*Merge7[[#This Row],[PRCount_W1]]+Merge7[[#This Row],[IssueCount_W1]]+Merge7[[#This Row],[CommitCount_W1]]</f>
        <v>0</v>
      </c>
      <c r="J2515">
        <f>3*Merge7[[#This Row],[PRCountW2]]+Merge7[[#This Row],[IssueCountW2]]+Merge7[[#This Row],[CommitCountW2]]</f>
        <v>1</v>
      </c>
      <c r="K251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15">
        <f>SUM(Merge7[[#This Row],[PRCount_W1]:[CommitCount_W1]])</f>
        <v>0</v>
      </c>
      <c r="M2515">
        <f>SUM(Merge7[[#This Row],[PRCountW2]:[CommitCountW2]])</f>
        <v>1</v>
      </c>
    </row>
    <row r="2516" spans="1:13" x14ac:dyDescent="0.35">
      <c r="A2516" t="s">
        <v>4298</v>
      </c>
      <c r="F2516">
        <v>1</v>
      </c>
      <c r="H2516">
        <v>0</v>
      </c>
      <c r="I2516">
        <f>3*Merge7[[#This Row],[PRCount_W1]]+Merge7[[#This Row],[IssueCount_W1]]+Merge7[[#This Row],[CommitCount_W1]]</f>
        <v>0</v>
      </c>
      <c r="J2516">
        <f>3*Merge7[[#This Row],[PRCountW2]]+Merge7[[#This Row],[IssueCountW2]]+Merge7[[#This Row],[CommitCountW2]]</f>
        <v>1</v>
      </c>
      <c r="K251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16">
        <f>SUM(Merge7[[#This Row],[PRCount_W1]:[CommitCount_W1]])</f>
        <v>0</v>
      </c>
      <c r="M2516">
        <f>SUM(Merge7[[#This Row],[PRCountW2]:[CommitCountW2]])</f>
        <v>1</v>
      </c>
    </row>
    <row r="2517" spans="1:13" x14ac:dyDescent="0.35">
      <c r="A2517" t="s">
        <v>4299</v>
      </c>
      <c r="F2517">
        <v>1</v>
      </c>
      <c r="H2517">
        <v>0</v>
      </c>
      <c r="I2517">
        <f>3*Merge7[[#This Row],[PRCount_W1]]+Merge7[[#This Row],[IssueCount_W1]]+Merge7[[#This Row],[CommitCount_W1]]</f>
        <v>0</v>
      </c>
      <c r="J2517">
        <f>3*Merge7[[#This Row],[PRCountW2]]+Merge7[[#This Row],[IssueCountW2]]+Merge7[[#This Row],[CommitCountW2]]</f>
        <v>1</v>
      </c>
      <c r="K251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17">
        <f>SUM(Merge7[[#This Row],[PRCount_W1]:[CommitCount_W1]])</f>
        <v>0</v>
      </c>
      <c r="M2517">
        <f>SUM(Merge7[[#This Row],[PRCountW2]:[CommitCountW2]])</f>
        <v>1</v>
      </c>
    </row>
    <row r="2518" spans="1:13" x14ac:dyDescent="0.35">
      <c r="A2518" t="s">
        <v>4300</v>
      </c>
      <c r="F2518">
        <v>1</v>
      </c>
      <c r="H2518">
        <v>0</v>
      </c>
      <c r="I2518">
        <f>3*Merge7[[#This Row],[PRCount_W1]]+Merge7[[#This Row],[IssueCount_W1]]+Merge7[[#This Row],[CommitCount_W1]]</f>
        <v>0</v>
      </c>
      <c r="J2518">
        <f>3*Merge7[[#This Row],[PRCountW2]]+Merge7[[#This Row],[IssueCountW2]]+Merge7[[#This Row],[CommitCountW2]]</f>
        <v>1</v>
      </c>
      <c r="K251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18">
        <f>SUM(Merge7[[#This Row],[PRCount_W1]:[CommitCount_W1]])</f>
        <v>0</v>
      </c>
      <c r="M2518">
        <f>SUM(Merge7[[#This Row],[PRCountW2]:[CommitCountW2]])</f>
        <v>1</v>
      </c>
    </row>
    <row r="2519" spans="1:13" x14ac:dyDescent="0.35">
      <c r="A2519" t="s">
        <v>4301</v>
      </c>
      <c r="F2519">
        <v>1</v>
      </c>
      <c r="H2519">
        <v>0</v>
      </c>
      <c r="I2519">
        <f>3*Merge7[[#This Row],[PRCount_W1]]+Merge7[[#This Row],[IssueCount_W1]]+Merge7[[#This Row],[CommitCount_W1]]</f>
        <v>0</v>
      </c>
      <c r="J2519">
        <f>3*Merge7[[#This Row],[PRCountW2]]+Merge7[[#This Row],[IssueCountW2]]+Merge7[[#This Row],[CommitCountW2]]</f>
        <v>1</v>
      </c>
      <c r="K251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19">
        <f>SUM(Merge7[[#This Row],[PRCount_W1]:[CommitCount_W1]])</f>
        <v>0</v>
      </c>
      <c r="M2519">
        <f>SUM(Merge7[[#This Row],[PRCountW2]:[CommitCountW2]])</f>
        <v>1</v>
      </c>
    </row>
    <row r="2520" spans="1:13" x14ac:dyDescent="0.35">
      <c r="A2520" t="s">
        <v>4302</v>
      </c>
      <c r="F2520">
        <v>1</v>
      </c>
      <c r="H2520">
        <v>0</v>
      </c>
      <c r="I2520">
        <f>3*Merge7[[#This Row],[PRCount_W1]]+Merge7[[#This Row],[IssueCount_W1]]+Merge7[[#This Row],[CommitCount_W1]]</f>
        <v>0</v>
      </c>
      <c r="J2520">
        <f>3*Merge7[[#This Row],[PRCountW2]]+Merge7[[#This Row],[IssueCountW2]]+Merge7[[#This Row],[CommitCountW2]]</f>
        <v>1</v>
      </c>
      <c r="K252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20">
        <f>SUM(Merge7[[#This Row],[PRCount_W1]:[CommitCount_W1]])</f>
        <v>0</v>
      </c>
      <c r="M2520">
        <f>SUM(Merge7[[#This Row],[PRCountW2]:[CommitCountW2]])</f>
        <v>1</v>
      </c>
    </row>
    <row r="2521" spans="1:13" x14ac:dyDescent="0.35">
      <c r="A2521" t="s">
        <v>4303</v>
      </c>
      <c r="F2521">
        <v>1</v>
      </c>
      <c r="H2521">
        <v>0</v>
      </c>
      <c r="I2521">
        <f>3*Merge7[[#This Row],[PRCount_W1]]+Merge7[[#This Row],[IssueCount_W1]]+Merge7[[#This Row],[CommitCount_W1]]</f>
        <v>0</v>
      </c>
      <c r="J2521">
        <f>3*Merge7[[#This Row],[PRCountW2]]+Merge7[[#This Row],[IssueCountW2]]+Merge7[[#This Row],[CommitCountW2]]</f>
        <v>1</v>
      </c>
      <c r="K252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21">
        <f>SUM(Merge7[[#This Row],[PRCount_W1]:[CommitCount_W1]])</f>
        <v>0</v>
      </c>
      <c r="M2521">
        <f>SUM(Merge7[[#This Row],[PRCountW2]:[CommitCountW2]])</f>
        <v>1</v>
      </c>
    </row>
    <row r="2522" spans="1:13" x14ac:dyDescent="0.35">
      <c r="A2522" t="s">
        <v>4304</v>
      </c>
      <c r="F2522">
        <v>1</v>
      </c>
      <c r="H2522">
        <v>0</v>
      </c>
      <c r="I2522">
        <f>3*Merge7[[#This Row],[PRCount_W1]]+Merge7[[#This Row],[IssueCount_W1]]+Merge7[[#This Row],[CommitCount_W1]]</f>
        <v>0</v>
      </c>
      <c r="J2522">
        <f>3*Merge7[[#This Row],[PRCountW2]]+Merge7[[#This Row],[IssueCountW2]]+Merge7[[#This Row],[CommitCountW2]]</f>
        <v>1</v>
      </c>
      <c r="K252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22">
        <f>SUM(Merge7[[#This Row],[PRCount_W1]:[CommitCount_W1]])</f>
        <v>0</v>
      </c>
      <c r="M2522">
        <f>SUM(Merge7[[#This Row],[PRCountW2]:[CommitCountW2]])</f>
        <v>1</v>
      </c>
    </row>
    <row r="2523" spans="1:13" x14ac:dyDescent="0.35">
      <c r="A2523" t="s">
        <v>4305</v>
      </c>
      <c r="F2523">
        <v>1</v>
      </c>
      <c r="H2523">
        <v>0</v>
      </c>
      <c r="I2523">
        <f>3*Merge7[[#This Row],[PRCount_W1]]+Merge7[[#This Row],[IssueCount_W1]]+Merge7[[#This Row],[CommitCount_W1]]</f>
        <v>0</v>
      </c>
      <c r="J2523">
        <f>3*Merge7[[#This Row],[PRCountW2]]+Merge7[[#This Row],[IssueCountW2]]+Merge7[[#This Row],[CommitCountW2]]</f>
        <v>1</v>
      </c>
      <c r="K252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23">
        <f>SUM(Merge7[[#This Row],[PRCount_W1]:[CommitCount_W1]])</f>
        <v>0</v>
      </c>
      <c r="M2523">
        <f>SUM(Merge7[[#This Row],[PRCountW2]:[CommitCountW2]])</f>
        <v>1</v>
      </c>
    </row>
    <row r="2524" spans="1:13" x14ac:dyDescent="0.35">
      <c r="A2524" t="s">
        <v>4306</v>
      </c>
      <c r="F2524">
        <v>1</v>
      </c>
      <c r="H2524">
        <v>0</v>
      </c>
      <c r="I2524">
        <f>3*Merge7[[#This Row],[PRCount_W1]]+Merge7[[#This Row],[IssueCount_W1]]+Merge7[[#This Row],[CommitCount_W1]]</f>
        <v>0</v>
      </c>
      <c r="J2524">
        <f>3*Merge7[[#This Row],[PRCountW2]]+Merge7[[#This Row],[IssueCountW2]]+Merge7[[#This Row],[CommitCountW2]]</f>
        <v>1</v>
      </c>
      <c r="K252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24">
        <f>SUM(Merge7[[#This Row],[PRCount_W1]:[CommitCount_W1]])</f>
        <v>0</v>
      </c>
      <c r="M2524">
        <f>SUM(Merge7[[#This Row],[PRCountW2]:[CommitCountW2]])</f>
        <v>1</v>
      </c>
    </row>
    <row r="2525" spans="1:13" x14ac:dyDescent="0.35">
      <c r="A2525" t="s">
        <v>4307</v>
      </c>
      <c r="F2525">
        <v>1</v>
      </c>
      <c r="H2525">
        <v>0</v>
      </c>
      <c r="I2525">
        <f>3*Merge7[[#This Row],[PRCount_W1]]+Merge7[[#This Row],[IssueCount_W1]]+Merge7[[#This Row],[CommitCount_W1]]</f>
        <v>0</v>
      </c>
      <c r="J2525">
        <f>3*Merge7[[#This Row],[PRCountW2]]+Merge7[[#This Row],[IssueCountW2]]+Merge7[[#This Row],[CommitCountW2]]</f>
        <v>1</v>
      </c>
      <c r="K252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25">
        <f>SUM(Merge7[[#This Row],[PRCount_W1]:[CommitCount_W1]])</f>
        <v>0</v>
      </c>
      <c r="M2525">
        <f>SUM(Merge7[[#This Row],[PRCountW2]:[CommitCountW2]])</f>
        <v>1</v>
      </c>
    </row>
    <row r="2526" spans="1:13" x14ac:dyDescent="0.35">
      <c r="A2526" t="s">
        <v>4308</v>
      </c>
      <c r="F2526">
        <v>1</v>
      </c>
      <c r="H2526">
        <v>0</v>
      </c>
      <c r="I2526">
        <f>3*Merge7[[#This Row],[PRCount_W1]]+Merge7[[#This Row],[IssueCount_W1]]+Merge7[[#This Row],[CommitCount_W1]]</f>
        <v>0</v>
      </c>
      <c r="J2526">
        <f>3*Merge7[[#This Row],[PRCountW2]]+Merge7[[#This Row],[IssueCountW2]]+Merge7[[#This Row],[CommitCountW2]]</f>
        <v>1</v>
      </c>
      <c r="K252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26">
        <f>SUM(Merge7[[#This Row],[PRCount_W1]:[CommitCount_W1]])</f>
        <v>0</v>
      </c>
      <c r="M2526">
        <f>SUM(Merge7[[#This Row],[PRCountW2]:[CommitCountW2]])</f>
        <v>1</v>
      </c>
    </row>
    <row r="2527" spans="1:13" x14ac:dyDescent="0.35">
      <c r="A2527" t="s">
        <v>4309</v>
      </c>
      <c r="F2527">
        <v>1</v>
      </c>
      <c r="H2527">
        <v>0</v>
      </c>
      <c r="I2527">
        <f>3*Merge7[[#This Row],[PRCount_W1]]+Merge7[[#This Row],[IssueCount_W1]]+Merge7[[#This Row],[CommitCount_W1]]</f>
        <v>0</v>
      </c>
      <c r="J2527">
        <f>3*Merge7[[#This Row],[PRCountW2]]+Merge7[[#This Row],[IssueCountW2]]+Merge7[[#This Row],[CommitCountW2]]</f>
        <v>1</v>
      </c>
      <c r="K252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27">
        <f>SUM(Merge7[[#This Row],[PRCount_W1]:[CommitCount_W1]])</f>
        <v>0</v>
      </c>
      <c r="M2527">
        <f>SUM(Merge7[[#This Row],[PRCountW2]:[CommitCountW2]])</f>
        <v>1</v>
      </c>
    </row>
    <row r="2528" spans="1:13" x14ac:dyDescent="0.35">
      <c r="A2528" t="s">
        <v>4310</v>
      </c>
      <c r="F2528">
        <v>1</v>
      </c>
      <c r="H2528">
        <v>0</v>
      </c>
      <c r="I2528">
        <f>3*Merge7[[#This Row],[PRCount_W1]]+Merge7[[#This Row],[IssueCount_W1]]+Merge7[[#This Row],[CommitCount_W1]]</f>
        <v>0</v>
      </c>
      <c r="J2528">
        <f>3*Merge7[[#This Row],[PRCountW2]]+Merge7[[#This Row],[IssueCountW2]]+Merge7[[#This Row],[CommitCountW2]]</f>
        <v>1</v>
      </c>
      <c r="K252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28">
        <f>SUM(Merge7[[#This Row],[PRCount_W1]:[CommitCount_W1]])</f>
        <v>0</v>
      </c>
      <c r="M2528">
        <f>SUM(Merge7[[#This Row],[PRCountW2]:[CommitCountW2]])</f>
        <v>1</v>
      </c>
    </row>
    <row r="2529" spans="1:13" x14ac:dyDescent="0.35">
      <c r="A2529" t="s">
        <v>4311</v>
      </c>
      <c r="F2529">
        <v>1</v>
      </c>
      <c r="H2529">
        <v>0</v>
      </c>
      <c r="I2529">
        <f>3*Merge7[[#This Row],[PRCount_W1]]+Merge7[[#This Row],[IssueCount_W1]]+Merge7[[#This Row],[CommitCount_W1]]</f>
        <v>0</v>
      </c>
      <c r="J2529">
        <f>3*Merge7[[#This Row],[PRCountW2]]+Merge7[[#This Row],[IssueCountW2]]+Merge7[[#This Row],[CommitCountW2]]</f>
        <v>1</v>
      </c>
      <c r="K252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29">
        <f>SUM(Merge7[[#This Row],[PRCount_W1]:[CommitCount_W1]])</f>
        <v>0</v>
      </c>
      <c r="M2529">
        <f>SUM(Merge7[[#This Row],[PRCountW2]:[CommitCountW2]])</f>
        <v>1</v>
      </c>
    </row>
    <row r="2530" spans="1:13" x14ac:dyDescent="0.35">
      <c r="A2530" t="s">
        <v>4312</v>
      </c>
      <c r="F2530">
        <v>1</v>
      </c>
      <c r="H2530">
        <v>0</v>
      </c>
      <c r="I2530">
        <f>3*Merge7[[#This Row],[PRCount_W1]]+Merge7[[#This Row],[IssueCount_W1]]+Merge7[[#This Row],[CommitCount_W1]]</f>
        <v>0</v>
      </c>
      <c r="J2530">
        <f>3*Merge7[[#This Row],[PRCountW2]]+Merge7[[#This Row],[IssueCountW2]]+Merge7[[#This Row],[CommitCountW2]]</f>
        <v>1</v>
      </c>
      <c r="K253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30">
        <f>SUM(Merge7[[#This Row],[PRCount_W1]:[CommitCount_W1]])</f>
        <v>0</v>
      </c>
      <c r="M2530">
        <f>SUM(Merge7[[#This Row],[PRCountW2]:[CommitCountW2]])</f>
        <v>1</v>
      </c>
    </row>
    <row r="2531" spans="1:13" x14ac:dyDescent="0.35">
      <c r="A2531" t="s">
        <v>4313</v>
      </c>
      <c r="F2531">
        <v>1</v>
      </c>
      <c r="H2531">
        <v>0</v>
      </c>
      <c r="I2531">
        <f>3*Merge7[[#This Row],[PRCount_W1]]+Merge7[[#This Row],[IssueCount_W1]]+Merge7[[#This Row],[CommitCount_W1]]</f>
        <v>0</v>
      </c>
      <c r="J2531">
        <f>3*Merge7[[#This Row],[PRCountW2]]+Merge7[[#This Row],[IssueCountW2]]+Merge7[[#This Row],[CommitCountW2]]</f>
        <v>1</v>
      </c>
      <c r="K253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31">
        <f>SUM(Merge7[[#This Row],[PRCount_W1]:[CommitCount_W1]])</f>
        <v>0</v>
      </c>
      <c r="M2531">
        <f>SUM(Merge7[[#This Row],[PRCountW2]:[CommitCountW2]])</f>
        <v>1</v>
      </c>
    </row>
    <row r="2532" spans="1:13" x14ac:dyDescent="0.35">
      <c r="A2532" t="s">
        <v>4314</v>
      </c>
      <c r="F2532">
        <v>1</v>
      </c>
      <c r="H2532">
        <v>0</v>
      </c>
      <c r="I2532">
        <f>3*Merge7[[#This Row],[PRCount_W1]]+Merge7[[#This Row],[IssueCount_W1]]+Merge7[[#This Row],[CommitCount_W1]]</f>
        <v>0</v>
      </c>
      <c r="J2532">
        <f>3*Merge7[[#This Row],[PRCountW2]]+Merge7[[#This Row],[IssueCountW2]]+Merge7[[#This Row],[CommitCountW2]]</f>
        <v>1</v>
      </c>
      <c r="K253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32">
        <f>SUM(Merge7[[#This Row],[PRCount_W1]:[CommitCount_W1]])</f>
        <v>0</v>
      </c>
      <c r="M2532">
        <f>SUM(Merge7[[#This Row],[PRCountW2]:[CommitCountW2]])</f>
        <v>1</v>
      </c>
    </row>
    <row r="2533" spans="1:13" x14ac:dyDescent="0.35">
      <c r="A2533" t="s">
        <v>4315</v>
      </c>
      <c r="F2533">
        <v>1</v>
      </c>
      <c r="H2533">
        <v>0</v>
      </c>
      <c r="I2533">
        <f>3*Merge7[[#This Row],[PRCount_W1]]+Merge7[[#This Row],[IssueCount_W1]]+Merge7[[#This Row],[CommitCount_W1]]</f>
        <v>0</v>
      </c>
      <c r="J2533">
        <f>3*Merge7[[#This Row],[PRCountW2]]+Merge7[[#This Row],[IssueCountW2]]+Merge7[[#This Row],[CommitCountW2]]</f>
        <v>1</v>
      </c>
      <c r="K253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33">
        <f>SUM(Merge7[[#This Row],[PRCount_W1]:[CommitCount_W1]])</f>
        <v>0</v>
      </c>
      <c r="M2533">
        <f>SUM(Merge7[[#This Row],[PRCountW2]:[CommitCountW2]])</f>
        <v>1</v>
      </c>
    </row>
    <row r="2534" spans="1:13" x14ac:dyDescent="0.35">
      <c r="A2534" t="s">
        <v>4316</v>
      </c>
      <c r="F2534">
        <v>1</v>
      </c>
      <c r="H2534">
        <v>0</v>
      </c>
      <c r="I2534">
        <f>3*Merge7[[#This Row],[PRCount_W1]]+Merge7[[#This Row],[IssueCount_W1]]+Merge7[[#This Row],[CommitCount_W1]]</f>
        <v>0</v>
      </c>
      <c r="J2534">
        <f>3*Merge7[[#This Row],[PRCountW2]]+Merge7[[#This Row],[IssueCountW2]]+Merge7[[#This Row],[CommitCountW2]]</f>
        <v>1</v>
      </c>
      <c r="K253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34">
        <f>SUM(Merge7[[#This Row],[PRCount_W1]:[CommitCount_W1]])</f>
        <v>0</v>
      </c>
      <c r="M2534">
        <f>SUM(Merge7[[#This Row],[PRCountW2]:[CommitCountW2]])</f>
        <v>1</v>
      </c>
    </row>
    <row r="2535" spans="1:13" x14ac:dyDescent="0.35">
      <c r="A2535" t="s">
        <v>4317</v>
      </c>
      <c r="F2535">
        <v>1</v>
      </c>
      <c r="H2535">
        <v>0</v>
      </c>
      <c r="I2535">
        <f>3*Merge7[[#This Row],[PRCount_W1]]+Merge7[[#This Row],[IssueCount_W1]]+Merge7[[#This Row],[CommitCount_W1]]</f>
        <v>0</v>
      </c>
      <c r="J2535">
        <f>3*Merge7[[#This Row],[PRCountW2]]+Merge7[[#This Row],[IssueCountW2]]+Merge7[[#This Row],[CommitCountW2]]</f>
        <v>1</v>
      </c>
      <c r="K253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35">
        <f>SUM(Merge7[[#This Row],[PRCount_W1]:[CommitCount_W1]])</f>
        <v>0</v>
      </c>
      <c r="M2535">
        <f>SUM(Merge7[[#This Row],[PRCountW2]:[CommitCountW2]])</f>
        <v>1</v>
      </c>
    </row>
    <row r="2536" spans="1:13" x14ac:dyDescent="0.35">
      <c r="A2536" t="s">
        <v>4318</v>
      </c>
      <c r="F2536">
        <v>1</v>
      </c>
      <c r="H2536">
        <v>0</v>
      </c>
      <c r="I2536">
        <f>3*Merge7[[#This Row],[PRCount_W1]]+Merge7[[#This Row],[IssueCount_W1]]+Merge7[[#This Row],[CommitCount_W1]]</f>
        <v>0</v>
      </c>
      <c r="J2536">
        <f>3*Merge7[[#This Row],[PRCountW2]]+Merge7[[#This Row],[IssueCountW2]]+Merge7[[#This Row],[CommitCountW2]]</f>
        <v>1</v>
      </c>
      <c r="K253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36">
        <f>SUM(Merge7[[#This Row],[PRCount_W1]:[CommitCount_W1]])</f>
        <v>0</v>
      </c>
      <c r="M2536">
        <f>SUM(Merge7[[#This Row],[PRCountW2]:[CommitCountW2]])</f>
        <v>1</v>
      </c>
    </row>
    <row r="2537" spans="1:13" x14ac:dyDescent="0.35">
      <c r="A2537" t="s">
        <v>4319</v>
      </c>
      <c r="F2537">
        <v>1</v>
      </c>
      <c r="H2537">
        <v>0</v>
      </c>
      <c r="I2537">
        <f>3*Merge7[[#This Row],[PRCount_W1]]+Merge7[[#This Row],[IssueCount_W1]]+Merge7[[#This Row],[CommitCount_W1]]</f>
        <v>0</v>
      </c>
      <c r="J2537">
        <f>3*Merge7[[#This Row],[PRCountW2]]+Merge7[[#This Row],[IssueCountW2]]+Merge7[[#This Row],[CommitCountW2]]</f>
        <v>1</v>
      </c>
      <c r="K253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37">
        <f>SUM(Merge7[[#This Row],[PRCount_W1]:[CommitCount_W1]])</f>
        <v>0</v>
      </c>
      <c r="M2537">
        <f>SUM(Merge7[[#This Row],[PRCountW2]:[CommitCountW2]])</f>
        <v>1</v>
      </c>
    </row>
    <row r="2538" spans="1:13" x14ac:dyDescent="0.35">
      <c r="A2538" t="s">
        <v>4320</v>
      </c>
      <c r="F2538">
        <v>1</v>
      </c>
      <c r="H2538">
        <v>0</v>
      </c>
      <c r="I2538">
        <f>3*Merge7[[#This Row],[PRCount_W1]]+Merge7[[#This Row],[IssueCount_W1]]+Merge7[[#This Row],[CommitCount_W1]]</f>
        <v>0</v>
      </c>
      <c r="J2538">
        <f>3*Merge7[[#This Row],[PRCountW2]]+Merge7[[#This Row],[IssueCountW2]]+Merge7[[#This Row],[CommitCountW2]]</f>
        <v>1</v>
      </c>
      <c r="K253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38">
        <f>SUM(Merge7[[#This Row],[PRCount_W1]:[CommitCount_W1]])</f>
        <v>0</v>
      </c>
      <c r="M2538">
        <f>SUM(Merge7[[#This Row],[PRCountW2]:[CommitCountW2]])</f>
        <v>1</v>
      </c>
    </row>
    <row r="2539" spans="1:13" x14ac:dyDescent="0.35">
      <c r="A2539" t="s">
        <v>4321</v>
      </c>
      <c r="F2539">
        <v>1</v>
      </c>
      <c r="H2539">
        <v>0</v>
      </c>
      <c r="I2539">
        <f>3*Merge7[[#This Row],[PRCount_W1]]+Merge7[[#This Row],[IssueCount_W1]]+Merge7[[#This Row],[CommitCount_W1]]</f>
        <v>0</v>
      </c>
      <c r="J2539">
        <f>3*Merge7[[#This Row],[PRCountW2]]+Merge7[[#This Row],[IssueCountW2]]+Merge7[[#This Row],[CommitCountW2]]</f>
        <v>1</v>
      </c>
      <c r="K253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39">
        <f>SUM(Merge7[[#This Row],[PRCount_W1]:[CommitCount_W1]])</f>
        <v>0</v>
      </c>
      <c r="M2539">
        <f>SUM(Merge7[[#This Row],[PRCountW2]:[CommitCountW2]])</f>
        <v>1</v>
      </c>
    </row>
    <row r="2540" spans="1:13" x14ac:dyDescent="0.35">
      <c r="A2540" t="s">
        <v>4322</v>
      </c>
      <c r="F2540">
        <v>1</v>
      </c>
      <c r="H2540">
        <v>0</v>
      </c>
      <c r="I2540">
        <f>3*Merge7[[#This Row],[PRCount_W1]]+Merge7[[#This Row],[IssueCount_W1]]+Merge7[[#This Row],[CommitCount_W1]]</f>
        <v>0</v>
      </c>
      <c r="J2540">
        <f>3*Merge7[[#This Row],[PRCountW2]]+Merge7[[#This Row],[IssueCountW2]]+Merge7[[#This Row],[CommitCountW2]]</f>
        <v>1</v>
      </c>
      <c r="K254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40">
        <f>SUM(Merge7[[#This Row],[PRCount_W1]:[CommitCount_W1]])</f>
        <v>0</v>
      </c>
      <c r="M2540">
        <f>SUM(Merge7[[#This Row],[PRCountW2]:[CommitCountW2]])</f>
        <v>1</v>
      </c>
    </row>
    <row r="2541" spans="1:13" x14ac:dyDescent="0.35">
      <c r="A2541" t="s">
        <v>4323</v>
      </c>
      <c r="F2541">
        <v>1</v>
      </c>
      <c r="H2541">
        <v>0</v>
      </c>
      <c r="I2541">
        <f>3*Merge7[[#This Row],[PRCount_W1]]+Merge7[[#This Row],[IssueCount_W1]]+Merge7[[#This Row],[CommitCount_W1]]</f>
        <v>0</v>
      </c>
      <c r="J2541">
        <f>3*Merge7[[#This Row],[PRCountW2]]+Merge7[[#This Row],[IssueCountW2]]+Merge7[[#This Row],[CommitCountW2]]</f>
        <v>1</v>
      </c>
      <c r="K254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41">
        <f>SUM(Merge7[[#This Row],[PRCount_W1]:[CommitCount_W1]])</f>
        <v>0</v>
      </c>
      <c r="M2541">
        <f>SUM(Merge7[[#This Row],[PRCountW2]:[CommitCountW2]])</f>
        <v>1</v>
      </c>
    </row>
    <row r="2542" spans="1:13" x14ac:dyDescent="0.35">
      <c r="A2542" t="s">
        <v>4324</v>
      </c>
      <c r="F2542">
        <v>1</v>
      </c>
      <c r="H2542">
        <v>0</v>
      </c>
      <c r="I2542">
        <f>3*Merge7[[#This Row],[PRCount_W1]]+Merge7[[#This Row],[IssueCount_W1]]+Merge7[[#This Row],[CommitCount_W1]]</f>
        <v>0</v>
      </c>
      <c r="J2542">
        <f>3*Merge7[[#This Row],[PRCountW2]]+Merge7[[#This Row],[IssueCountW2]]+Merge7[[#This Row],[CommitCountW2]]</f>
        <v>1</v>
      </c>
      <c r="K254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42">
        <f>SUM(Merge7[[#This Row],[PRCount_W1]:[CommitCount_W1]])</f>
        <v>0</v>
      </c>
      <c r="M2542">
        <f>SUM(Merge7[[#This Row],[PRCountW2]:[CommitCountW2]])</f>
        <v>1</v>
      </c>
    </row>
    <row r="2543" spans="1:13" x14ac:dyDescent="0.35">
      <c r="A2543" t="s">
        <v>4449</v>
      </c>
      <c r="F2543">
        <v>1</v>
      </c>
      <c r="H2543">
        <v>0</v>
      </c>
      <c r="I2543">
        <f>3*Merge7[[#This Row],[PRCount_W1]]+Merge7[[#This Row],[IssueCount_W1]]+Merge7[[#This Row],[CommitCount_W1]]</f>
        <v>0</v>
      </c>
      <c r="J2543">
        <f>3*Merge7[[#This Row],[PRCountW2]]+Merge7[[#This Row],[IssueCountW2]]+Merge7[[#This Row],[CommitCountW2]]</f>
        <v>1</v>
      </c>
      <c r="K254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43">
        <f>SUM(Merge7[[#This Row],[PRCount_W1]:[CommitCount_W1]])</f>
        <v>0</v>
      </c>
      <c r="M2543">
        <f>SUM(Merge7[[#This Row],[PRCountW2]:[CommitCountW2]])</f>
        <v>1</v>
      </c>
    </row>
    <row r="2544" spans="1:13" x14ac:dyDescent="0.35">
      <c r="A2544" t="s">
        <v>4325</v>
      </c>
      <c r="F2544">
        <v>1</v>
      </c>
      <c r="H2544">
        <v>0</v>
      </c>
      <c r="I2544">
        <f>3*Merge7[[#This Row],[PRCount_W1]]+Merge7[[#This Row],[IssueCount_W1]]+Merge7[[#This Row],[CommitCount_W1]]</f>
        <v>0</v>
      </c>
      <c r="J2544">
        <f>3*Merge7[[#This Row],[PRCountW2]]+Merge7[[#This Row],[IssueCountW2]]+Merge7[[#This Row],[CommitCountW2]]</f>
        <v>1</v>
      </c>
      <c r="K254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44">
        <f>SUM(Merge7[[#This Row],[PRCount_W1]:[CommitCount_W1]])</f>
        <v>0</v>
      </c>
      <c r="M2544">
        <f>SUM(Merge7[[#This Row],[PRCountW2]:[CommitCountW2]])</f>
        <v>1</v>
      </c>
    </row>
    <row r="2545" spans="1:13" x14ac:dyDescent="0.35">
      <c r="A2545" t="s">
        <v>4326</v>
      </c>
      <c r="F2545">
        <v>1</v>
      </c>
      <c r="H2545">
        <v>0</v>
      </c>
      <c r="I2545">
        <f>3*Merge7[[#This Row],[PRCount_W1]]+Merge7[[#This Row],[IssueCount_W1]]+Merge7[[#This Row],[CommitCount_W1]]</f>
        <v>0</v>
      </c>
      <c r="J2545">
        <f>3*Merge7[[#This Row],[PRCountW2]]+Merge7[[#This Row],[IssueCountW2]]+Merge7[[#This Row],[CommitCountW2]]</f>
        <v>1</v>
      </c>
      <c r="K254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45">
        <f>SUM(Merge7[[#This Row],[PRCount_W1]:[CommitCount_W1]])</f>
        <v>0</v>
      </c>
      <c r="M2545">
        <f>SUM(Merge7[[#This Row],[PRCountW2]:[CommitCountW2]])</f>
        <v>1</v>
      </c>
    </row>
    <row r="2546" spans="1:13" x14ac:dyDescent="0.35">
      <c r="A2546" t="s">
        <v>4327</v>
      </c>
      <c r="F2546">
        <v>1</v>
      </c>
      <c r="H2546">
        <v>0</v>
      </c>
      <c r="I2546">
        <f>3*Merge7[[#This Row],[PRCount_W1]]+Merge7[[#This Row],[IssueCount_W1]]+Merge7[[#This Row],[CommitCount_W1]]</f>
        <v>0</v>
      </c>
      <c r="J2546">
        <f>3*Merge7[[#This Row],[PRCountW2]]+Merge7[[#This Row],[IssueCountW2]]+Merge7[[#This Row],[CommitCountW2]]</f>
        <v>1</v>
      </c>
      <c r="K254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46">
        <f>SUM(Merge7[[#This Row],[PRCount_W1]:[CommitCount_W1]])</f>
        <v>0</v>
      </c>
      <c r="M2546">
        <f>SUM(Merge7[[#This Row],[PRCountW2]:[CommitCountW2]])</f>
        <v>1</v>
      </c>
    </row>
    <row r="2547" spans="1:13" x14ac:dyDescent="0.35">
      <c r="A2547" t="s">
        <v>4328</v>
      </c>
      <c r="F2547">
        <v>1</v>
      </c>
      <c r="H2547">
        <v>0</v>
      </c>
      <c r="I2547">
        <f>3*Merge7[[#This Row],[PRCount_W1]]+Merge7[[#This Row],[IssueCount_W1]]+Merge7[[#This Row],[CommitCount_W1]]</f>
        <v>0</v>
      </c>
      <c r="J2547">
        <f>3*Merge7[[#This Row],[PRCountW2]]+Merge7[[#This Row],[IssueCountW2]]+Merge7[[#This Row],[CommitCountW2]]</f>
        <v>1</v>
      </c>
      <c r="K254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47">
        <f>SUM(Merge7[[#This Row],[PRCount_W1]:[CommitCount_W1]])</f>
        <v>0</v>
      </c>
      <c r="M2547">
        <f>SUM(Merge7[[#This Row],[PRCountW2]:[CommitCountW2]])</f>
        <v>1</v>
      </c>
    </row>
    <row r="2548" spans="1:13" x14ac:dyDescent="0.35">
      <c r="A2548" t="s">
        <v>4329</v>
      </c>
      <c r="F2548">
        <v>1</v>
      </c>
      <c r="H2548">
        <v>0</v>
      </c>
      <c r="I2548">
        <f>3*Merge7[[#This Row],[PRCount_W1]]+Merge7[[#This Row],[IssueCount_W1]]+Merge7[[#This Row],[CommitCount_W1]]</f>
        <v>0</v>
      </c>
      <c r="J2548">
        <f>3*Merge7[[#This Row],[PRCountW2]]+Merge7[[#This Row],[IssueCountW2]]+Merge7[[#This Row],[CommitCountW2]]</f>
        <v>1</v>
      </c>
      <c r="K254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48">
        <f>SUM(Merge7[[#This Row],[PRCount_W1]:[CommitCount_W1]])</f>
        <v>0</v>
      </c>
      <c r="M2548">
        <f>SUM(Merge7[[#This Row],[PRCountW2]:[CommitCountW2]])</f>
        <v>1</v>
      </c>
    </row>
    <row r="2549" spans="1:13" x14ac:dyDescent="0.35">
      <c r="A2549" t="s">
        <v>4330</v>
      </c>
      <c r="F2549">
        <v>1</v>
      </c>
      <c r="H2549">
        <v>0</v>
      </c>
      <c r="I2549">
        <f>3*Merge7[[#This Row],[PRCount_W1]]+Merge7[[#This Row],[IssueCount_W1]]+Merge7[[#This Row],[CommitCount_W1]]</f>
        <v>0</v>
      </c>
      <c r="J2549">
        <f>3*Merge7[[#This Row],[PRCountW2]]+Merge7[[#This Row],[IssueCountW2]]+Merge7[[#This Row],[CommitCountW2]]</f>
        <v>1</v>
      </c>
      <c r="K254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49">
        <f>SUM(Merge7[[#This Row],[PRCount_W1]:[CommitCount_W1]])</f>
        <v>0</v>
      </c>
      <c r="M2549">
        <f>SUM(Merge7[[#This Row],[PRCountW2]:[CommitCountW2]])</f>
        <v>1</v>
      </c>
    </row>
    <row r="2550" spans="1:13" x14ac:dyDescent="0.35">
      <c r="A2550" t="s">
        <v>4331</v>
      </c>
      <c r="F2550">
        <v>1</v>
      </c>
      <c r="H2550">
        <v>0</v>
      </c>
      <c r="I2550">
        <f>3*Merge7[[#This Row],[PRCount_W1]]+Merge7[[#This Row],[IssueCount_W1]]+Merge7[[#This Row],[CommitCount_W1]]</f>
        <v>0</v>
      </c>
      <c r="J2550">
        <f>3*Merge7[[#This Row],[PRCountW2]]+Merge7[[#This Row],[IssueCountW2]]+Merge7[[#This Row],[CommitCountW2]]</f>
        <v>1</v>
      </c>
      <c r="K255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50">
        <f>SUM(Merge7[[#This Row],[PRCount_W1]:[CommitCount_W1]])</f>
        <v>0</v>
      </c>
      <c r="M2550">
        <f>SUM(Merge7[[#This Row],[PRCountW2]:[CommitCountW2]])</f>
        <v>1</v>
      </c>
    </row>
    <row r="2551" spans="1:13" x14ac:dyDescent="0.35">
      <c r="A2551" t="s">
        <v>4332</v>
      </c>
      <c r="F2551">
        <v>1</v>
      </c>
      <c r="H2551">
        <v>0</v>
      </c>
      <c r="I2551">
        <f>3*Merge7[[#This Row],[PRCount_W1]]+Merge7[[#This Row],[IssueCount_W1]]+Merge7[[#This Row],[CommitCount_W1]]</f>
        <v>0</v>
      </c>
      <c r="J2551">
        <f>3*Merge7[[#This Row],[PRCountW2]]+Merge7[[#This Row],[IssueCountW2]]+Merge7[[#This Row],[CommitCountW2]]</f>
        <v>1</v>
      </c>
      <c r="K255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51">
        <f>SUM(Merge7[[#This Row],[PRCount_W1]:[CommitCount_W1]])</f>
        <v>0</v>
      </c>
      <c r="M2551">
        <f>SUM(Merge7[[#This Row],[PRCountW2]:[CommitCountW2]])</f>
        <v>1</v>
      </c>
    </row>
    <row r="2552" spans="1:13" x14ac:dyDescent="0.35">
      <c r="A2552" t="s">
        <v>4333</v>
      </c>
      <c r="F2552">
        <v>1</v>
      </c>
      <c r="H2552">
        <v>0</v>
      </c>
      <c r="I2552">
        <f>3*Merge7[[#This Row],[PRCount_W1]]+Merge7[[#This Row],[IssueCount_W1]]+Merge7[[#This Row],[CommitCount_W1]]</f>
        <v>0</v>
      </c>
      <c r="J2552">
        <f>3*Merge7[[#This Row],[PRCountW2]]+Merge7[[#This Row],[IssueCountW2]]+Merge7[[#This Row],[CommitCountW2]]</f>
        <v>1</v>
      </c>
      <c r="K255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52">
        <f>SUM(Merge7[[#This Row],[PRCount_W1]:[CommitCount_W1]])</f>
        <v>0</v>
      </c>
      <c r="M2552">
        <f>SUM(Merge7[[#This Row],[PRCountW2]:[CommitCountW2]])</f>
        <v>1</v>
      </c>
    </row>
    <row r="2553" spans="1:13" x14ac:dyDescent="0.35">
      <c r="A2553" t="s">
        <v>4334</v>
      </c>
      <c r="F2553">
        <v>1</v>
      </c>
      <c r="H2553">
        <v>0</v>
      </c>
      <c r="I2553">
        <f>3*Merge7[[#This Row],[PRCount_W1]]+Merge7[[#This Row],[IssueCount_W1]]+Merge7[[#This Row],[CommitCount_W1]]</f>
        <v>0</v>
      </c>
      <c r="J2553">
        <f>3*Merge7[[#This Row],[PRCountW2]]+Merge7[[#This Row],[IssueCountW2]]+Merge7[[#This Row],[CommitCountW2]]</f>
        <v>1</v>
      </c>
      <c r="K255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53">
        <f>SUM(Merge7[[#This Row],[PRCount_W1]:[CommitCount_W1]])</f>
        <v>0</v>
      </c>
      <c r="M2553">
        <f>SUM(Merge7[[#This Row],[PRCountW2]:[CommitCountW2]])</f>
        <v>1</v>
      </c>
    </row>
    <row r="2554" spans="1:13" x14ac:dyDescent="0.35">
      <c r="A2554" t="s">
        <v>4335</v>
      </c>
      <c r="F2554">
        <v>1</v>
      </c>
      <c r="H2554">
        <v>0</v>
      </c>
      <c r="I2554">
        <f>3*Merge7[[#This Row],[PRCount_W1]]+Merge7[[#This Row],[IssueCount_W1]]+Merge7[[#This Row],[CommitCount_W1]]</f>
        <v>0</v>
      </c>
      <c r="J2554">
        <f>3*Merge7[[#This Row],[PRCountW2]]+Merge7[[#This Row],[IssueCountW2]]+Merge7[[#This Row],[CommitCountW2]]</f>
        <v>1</v>
      </c>
      <c r="K255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54">
        <f>SUM(Merge7[[#This Row],[PRCount_W1]:[CommitCount_W1]])</f>
        <v>0</v>
      </c>
      <c r="M2554">
        <f>SUM(Merge7[[#This Row],[PRCountW2]:[CommitCountW2]])</f>
        <v>1</v>
      </c>
    </row>
    <row r="2555" spans="1:13" x14ac:dyDescent="0.35">
      <c r="A2555" t="s">
        <v>4336</v>
      </c>
      <c r="F2555">
        <v>1</v>
      </c>
      <c r="H2555">
        <v>0</v>
      </c>
      <c r="I2555">
        <f>3*Merge7[[#This Row],[PRCount_W1]]+Merge7[[#This Row],[IssueCount_W1]]+Merge7[[#This Row],[CommitCount_W1]]</f>
        <v>0</v>
      </c>
      <c r="J2555">
        <f>3*Merge7[[#This Row],[PRCountW2]]+Merge7[[#This Row],[IssueCountW2]]+Merge7[[#This Row],[CommitCountW2]]</f>
        <v>1</v>
      </c>
      <c r="K255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55">
        <f>SUM(Merge7[[#This Row],[PRCount_W1]:[CommitCount_W1]])</f>
        <v>0</v>
      </c>
      <c r="M2555">
        <f>SUM(Merge7[[#This Row],[PRCountW2]:[CommitCountW2]])</f>
        <v>1</v>
      </c>
    </row>
    <row r="2556" spans="1:13" x14ac:dyDescent="0.35">
      <c r="A2556" t="s">
        <v>4337</v>
      </c>
      <c r="F2556">
        <v>1</v>
      </c>
      <c r="H2556">
        <v>0</v>
      </c>
      <c r="I2556">
        <f>3*Merge7[[#This Row],[PRCount_W1]]+Merge7[[#This Row],[IssueCount_W1]]+Merge7[[#This Row],[CommitCount_W1]]</f>
        <v>0</v>
      </c>
      <c r="J2556">
        <f>3*Merge7[[#This Row],[PRCountW2]]+Merge7[[#This Row],[IssueCountW2]]+Merge7[[#This Row],[CommitCountW2]]</f>
        <v>1</v>
      </c>
      <c r="K255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56">
        <f>SUM(Merge7[[#This Row],[PRCount_W1]:[CommitCount_W1]])</f>
        <v>0</v>
      </c>
      <c r="M2556">
        <f>SUM(Merge7[[#This Row],[PRCountW2]:[CommitCountW2]])</f>
        <v>1</v>
      </c>
    </row>
    <row r="2557" spans="1:13" x14ac:dyDescent="0.35">
      <c r="A2557" t="s">
        <v>4338</v>
      </c>
      <c r="F2557">
        <v>1</v>
      </c>
      <c r="H2557">
        <v>0</v>
      </c>
      <c r="I2557">
        <f>3*Merge7[[#This Row],[PRCount_W1]]+Merge7[[#This Row],[IssueCount_W1]]+Merge7[[#This Row],[CommitCount_W1]]</f>
        <v>0</v>
      </c>
      <c r="J2557">
        <f>3*Merge7[[#This Row],[PRCountW2]]+Merge7[[#This Row],[IssueCountW2]]+Merge7[[#This Row],[CommitCountW2]]</f>
        <v>1</v>
      </c>
      <c r="K255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57">
        <f>SUM(Merge7[[#This Row],[PRCount_W1]:[CommitCount_W1]])</f>
        <v>0</v>
      </c>
      <c r="M2557">
        <f>SUM(Merge7[[#This Row],[PRCountW2]:[CommitCountW2]])</f>
        <v>1</v>
      </c>
    </row>
    <row r="2558" spans="1:13" x14ac:dyDescent="0.35">
      <c r="A2558" t="s">
        <v>4339</v>
      </c>
      <c r="F2558">
        <v>1</v>
      </c>
      <c r="H2558">
        <v>0</v>
      </c>
      <c r="I2558">
        <f>3*Merge7[[#This Row],[PRCount_W1]]+Merge7[[#This Row],[IssueCount_W1]]+Merge7[[#This Row],[CommitCount_W1]]</f>
        <v>0</v>
      </c>
      <c r="J2558">
        <f>3*Merge7[[#This Row],[PRCountW2]]+Merge7[[#This Row],[IssueCountW2]]+Merge7[[#This Row],[CommitCountW2]]</f>
        <v>1</v>
      </c>
      <c r="K255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58">
        <f>SUM(Merge7[[#This Row],[PRCount_W1]:[CommitCount_W1]])</f>
        <v>0</v>
      </c>
      <c r="M2558">
        <f>SUM(Merge7[[#This Row],[PRCountW2]:[CommitCountW2]])</f>
        <v>1</v>
      </c>
    </row>
    <row r="2559" spans="1:13" x14ac:dyDescent="0.35">
      <c r="A2559" t="s">
        <v>4340</v>
      </c>
      <c r="F2559">
        <v>1</v>
      </c>
      <c r="H2559">
        <v>0</v>
      </c>
      <c r="I2559">
        <f>3*Merge7[[#This Row],[PRCount_W1]]+Merge7[[#This Row],[IssueCount_W1]]+Merge7[[#This Row],[CommitCount_W1]]</f>
        <v>0</v>
      </c>
      <c r="J2559">
        <f>3*Merge7[[#This Row],[PRCountW2]]+Merge7[[#This Row],[IssueCountW2]]+Merge7[[#This Row],[CommitCountW2]]</f>
        <v>1</v>
      </c>
      <c r="K255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59">
        <f>SUM(Merge7[[#This Row],[PRCount_W1]:[CommitCount_W1]])</f>
        <v>0</v>
      </c>
      <c r="M2559">
        <f>SUM(Merge7[[#This Row],[PRCountW2]:[CommitCountW2]])</f>
        <v>1</v>
      </c>
    </row>
    <row r="2560" spans="1:13" x14ac:dyDescent="0.35">
      <c r="A2560" t="s">
        <v>4341</v>
      </c>
      <c r="F2560">
        <v>1</v>
      </c>
      <c r="H2560">
        <v>0</v>
      </c>
      <c r="I2560">
        <f>3*Merge7[[#This Row],[PRCount_W1]]+Merge7[[#This Row],[IssueCount_W1]]+Merge7[[#This Row],[CommitCount_W1]]</f>
        <v>0</v>
      </c>
      <c r="J2560">
        <f>3*Merge7[[#This Row],[PRCountW2]]+Merge7[[#This Row],[IssueCountW2]]+Merge7[[#This Row],[CommitCountW2]]</f>
        <v>1</v>
      </c>
      <c r="K256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60">
        <f>SUM(Merge7[[#This Row],[PRCount_W1]:[CommitCount_W1]])</f>
        <v>0</v>
      </c>
      <c r="M2560">
        <f>SUM(Merge7[[#This Row],[PRCountW2]:[CommitCountW2]])</f>
        <v>1</v>
      </c>
    </row>
    <row r="2561" spans="1:13" x14ac:dyDescent="0.35">
      <c r="A2561" t="s">
        <v>4342</v>
      </c>
      <c r="F2561">
        <v>1</v>
      </c>
      <c r="H2561">
        <v>0</v>
      </c>
      <c r="I2561">
        <f>3*Merge7[[#This Row],[PRCount_W1]]+Merge7[[#This Row],[IssueCount_W1]]+Merge7[[#This Row],[CommitCount_W1]]</f>
        <v>0</v>
      </c>
      <c r="J2561">
        <f>3*Merge7[[#This Row],[PRCountW2]]+Merge7[[#This Row],[IssueCountW2]]+Merge7[[#This Row],[CommitCountW2]]</f>
        <v>1</v>
      </c>
      <c r="K256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61">
        <f>SUM(Merge7[[#This Row],[PRCount_W1]:[CommitCount_W1]])</f>
        <v>0</v>
      </c>
      <c r="M2561">
        <f>SUM(Merge7[[#This Row],[PRCountW2]:[CommitCountW2]])</f>
        <v>1</v>
      </c>
    </row>
    <row r="2562" spans="1:13" x14ac:dyDescent="0.35">
      <c r="A2562" t="s">
        <v>4343</v>
      </c>
      <c r="F2562">
        <v>1</v>
      </c>
      <c r="H2562">
        <v>0</v>
      </c>
      <c r="I2562">
        <f>3*Merge7[[#This Row],[PRCount_W1]]+Merge7[[#This Row],[IssueCount_W1]]+Merge7[[#This Row],[CommitCount_W1]]</f>
        <v>0</v>
      </c>
      <c r="J2562">
        <f>3*Merge7[[#This Row],[PRCountW2]]+Merge7[[#This Row],[IssueCountW2]]+Merge7[[#This Row],[CommitCountW2]]</f>
        <v>1</v>
      </c>
      <c r="K256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62">
        <f>SUM(Merge7[[#This Row],[PRCount_W1]:[CommitCount_W1]])</f>
        <v>0</v>
      </c>
      <c r="M2562">
        <f>SUM(Merge7[[#This Row],[PRCountW2]:[CommitCountW2]])</f>
        <v>1</v>
      </c>
    </row>
    <row r="2563" spans="1:13" x14ac:dyDescent="0.35">
      <c r="A2563" t="s">
        <v>4344</v>
      </c>
      <c r="F2563">
        <v>1</v>
      </c>
      <c r="H2563">
        <v>0</v>
      </c>
      <c r="I2563">
        <f>3*Merge7[[#This Row],[PRCount_W1]]+Merge7[[#This Row],[IssueCount_W1]]+Merge7[[#This Row],[CommitCount_W1]]</f>
        <v>0</v>
      </c>
      <c r="J2563">
        <f>3*Merge7[[#This Row],[PRCountW2]]+Merge7[[#This Row],[IssueCountW2]]+Merge7[[#This Row],[CommitCountW2]]</f>
        <v>1</v>
      </c>
      <c r="K256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63">
        <f>SUM(Merge7[[#This Row],[PRCount_W1]:[CommitCount_W1]])</f>
        <v>0</v>
      </c>
      <c r="M2563">
        <f>SUM(Merge7[[#This Row],[PRCountW2]:[CommitCountW2]])</f>
        <v>1</v>
      </c>
    </row>
    <row r="2564" spans="1:13" x14ac:dyDescent="0.35">
      <c r="A2564" t="s">
        <v>4345</v>
      </c>
      <c r="F2564">
        <v>1</v>
      </c>
      <c r="H2564">
        <v>0</v>
      </c>
      <c r="I2564">
        <f>3*Merge7[[#This Row],[PRCount_W1]]+Merge7[[#This Row],[IssueCount_W1]]+Merge7[[#This Row],[CommitCount_W1]]</f>
        <v>0</v>
      </c>
      <c r="J2564">
        <f>3*Merge7[[#This Row],[PRCountW2]]+Merge7[[#This Row],[IssueCountW2]]+Merge7[[#This Row],[CommitCountW2]]</f>
        <v>1</v>
      </c>
      <c r="K256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64">
        <f>SUM(Merge7[[#This Row],[PRCount_W1]:[CommitCount_W1]])</f>
        <v>0</v>
      </c>
      <c r="M2564">
        <f>SUM(Merge7[[#This Row],[PRCountW2]:[CommitCountW2]])</f>
        <v>1</v>
      </c>
    </row>
    <row r="2565" spans="1:13" x14ac:dyDescent="0.35">
      <c r="A2565" t="s">
        <v>4346</v>
      </c>
      <c r="F2565">
        <v>1</v>
      </c>
      <c r="H2565">
        <v>1</v>
      </c>
      <c r="I2565">
        <f>3*Merge7[[#This Row],[PRCount_W1]]+Merge7[[#This Row],[IssueCount_W1]]+Merge7[[#This Row],[CommitCount_W1]]</f>
        <v>0</v>
      </c>
      <c r="J2565">
        <f>3*Merge7[[#This Row],[PRCountW2]]+Merge7[[#This Row],[IssueCountW2]]+Merge7[[#This Row],[CommitCountW2]]</f>
        <v>1</v>
      </c>
      <c r="K256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2565">
        <f>SUM(Merge7[[#This Row],[PRCount_W1]:[CommitCount_W1]])</f>
        <v>0</v>
      </c>
      <c r="M2565">
        <f>SUM(Merge7[[#This Row],[PRCountW2]:[CommitCountW2]])</f>
        <v>1</v>
      </c>
    </row>
    <row r="2566" spans="1:13" x14ac:dyDescent="0.35">
      <c r="A2566" t="s">
        <v>4347</v>
      </c>
      <c r="F2566">
        <v>1</v>
      </c>
      <c r="H2566">
        <v>0</v>
      </c>
      <c r="I2566">
        <f>3*Merge7[[#This Row],[PRCount_W1]]+Merge7[[#This Row],[IssueCount_W1]]+Merge7[[#This Row],[CommitCount_W1]]</f>
        <v>0</v>
      </c>
      <c r="J2566">
        <f>3*Merge7[[#This Row],[PRCountW2]]+Merge7[[#This Row],[IssueCountW2]]+Merge7[[#This Row],[CommitCountW2]]</f>
        <v>1</v>
      </c>
      <c r="K256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66">
        <f>SUM(Merge7[[#This Row],[PRCount_W1]:[CommitCount_W1]])</f>
        <v>0</v>
      </c>
      <c r="M2566">
        <f>SUM(Merge7[[#This Row],[PRCountW2]:[CommitCountW2]])</f>
        <v>1</v>
      </c>
    </row>
    <row r="2567" spans="1:13" x14ac:dyDescent="0.35">
      <c r="A2567" t="s">
        <v>4348</v>
      </c>
      <c r="F2567">
        <v>1</v>
      </c>
      <c r="H2567">
        <v>1</v>
      </c>
      <c r="I2567">
        <f>3*Merge7[[#This Row],[PRCount_W1]]+Merge7[[#This Row],[IssueCount_W1]]+Merge7[[#This Row],[CommitCount_W1]]</f>
        <v>0</v>
      </c>
      <c r="J2567">
        <f>3*Merge7[[#This Row],[PRCountW2]]+Merge7[[#This Row],[IssueCountW2]]+Merge7[[#This Row],[CommitCountW2]]</f>
        <v>1</v>
      </c>
      <c r="K256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2567">
        <f>SUM(Merge7[[#This Row],[PRCount_W1]:[CommitCount_W1]])</f>
        <v>0</v>
      </c>
      <c r="M2567">
        <f>SUM(Merge7[[#This Row],[PRCountW2]:[CommitCountW2]])</f>
        <v>1</v>
      </c>
    </row>
    <row r="2568" spans="1:13" x14ac:dyDescent="0.35">
      <c r="A2568" t="s">
        <v>4349</v>
      </c>
      <c r="F2568">
        <v>1</v>
      </c>
      <c r="H2568">
        <v>0</v>
      </c>
      <c r="I2568">
        <f>3*Merge7[[#This Row],[PRCount_W1]]+Merge7[[#This Row],[IssueCount_W1]]+Merge7[[#This Row],[CommitCount_W1]]</f>
        <v>0</v>
      </c>
      <c r="J2568">
        <f>3*Merge7[[#This Row],[PRCountW2]]+Merge7[[#This Row],[IssueCountW2]]+Merge7[[#This Row],[CommitCountW2]]</f>
        <v>1</v>
      </c>
      <c r="K256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68">
        <f>SUM(Merge7[[#This Row],[PRCount_W1]:[CommitCount_W1]])</f>
        <v>0</v>
      </c>
      <c r="M2568">
        <f>SUM(Merge7[[#This Row],[PRCountW2]:[CommitCountW2]])</f>
        <v>1</v>
      </c>
    </row>
    <row r="2569" spans="1:13" x14ac:dyDescent="0.35">
      <c r="A2569" t="s">
        <v>4350</v>
      </c>
      <c r="F2569">
        <v>1</v>
      </c>
      <c r="H2569">
        <v>0</v>
      </c>
      <c r="I2569">
        <f>3*Merge7[[#This Row],[PRCount_W1]]+Merge7[[#This Row],[IssueCount_W1]]+Merge7[[#This Row],[CommitCount_W1]]</f>
        <v>0</v>
      </c>
      <c r="J2569">
        <f>3*Merge7[[#This Row],[PRCountW2]]+Merge7[[#This Row],[IssueCountW2]]+Merge7[[#This Row],[CommitCountW2]]</f>
        <v>1</v>
      </c>
      <c r="K256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69">
        <f>SUM(Merge7[[#This Row],[PRCount_W1]:[CommitCount_W1]])</f>
        <v>0</v>
      </c>
      <c r="M2569">
        <f>SUM(Merge7[[#This Row],[PRCountW2]:[CommitCountW2]])</f>
        <v>1</v>
      </c>
    </row>
    <row r="2570" spans="1:13" x14ac:dyDescent="0.35">
      <c r="A2570" t="s">
        <v>4351</v>
      </c>
      <c r="F2570">
        <v>1</v>
      </c>
      <c r="H2570">
        <v>0</v>
      </c>
      <c r="I2570">
        <f>3*Merge7[[#This Row],[PRCount_W1]]+Merge7[[#This Row],[IssueCount_W1]]+Merge7[[#This Row],[CommitCount_W1]]</f>
        <v>0</v>
      </c>
      <c r="J2570">
        <f>3*Merge7[[#This Row],[PRCountW2]]+Merge7[[#This Row],[IssueCountW2]]+Merge7[[#This Row],[CommitCountW2]]</f>
        <v>1</v>
      </c>
      <c r="K257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70">
        <f>SUM(Merge7[[#This Row],[PRCount_W1]:[CommitCount_W1]])</f>
        <v>0</v>
      </c>
      <c r="M2570">
        <f>SUM(Merge7[[#This Row],[PRCountW2]:[CommitCountW2]])</f>
        <v>1</v>
      </c>
    </row>
    <row r="2571" spans="1:13" x14ac:dyDescent="0.35">
      <c r="A2571" t="s">
        <v>4352</v>
      </c>
      <c r="F2571">
        <v>1</v>
      </c>
      <c r="H2571">
        <v>0</v>
      </c>
      <c r="I2571">
        <f>3*Merge7[[#This Row],[PRCount_W1]]+Merge7[[#This Row],[IssueCount_W1]]+Merge7[[#This Row],[CommitCount_W1]]</f>
        <v>0</v>
      </c>
      <c r="J2571">
        <f>3*Merge7[[#This Row],[PRCountW2]]+Merge7[[#This Row],[IssueCountW2]]+Merge7[[#This Row],[CommitCountW2]]</f>
        <v>1</v>
      </c>
      <c r="K257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71">
        <f>SUM(Merge7[[#This Row],[PRCount_W1]:[CommitCount_W1]])</f>
        <v>0</v>
      </c>
      <c r="M2571">
        <f>SUM(Merge7[[#This Row],[PRCountW2]:[CommitCountW2]])</f>
        <v>1</v>
      </c>
    </row>
    <row r="2572" spans="1:13" x14ac:dyDescent="0.35">
      <c r="A2572" t="s">
        <v>4353</v>
      </c>
      <c r="F2572">
        <v>1</v>
      </c>
      <c r="H2572">
        <v>0</v>
      </c>
      <c r="I2572">
        <f>3*Merge7[[#This Row],[PRCount_W1]]+Merge7[[#This Row],[IssueCount_W1]]+Merge7[[#This Row],[CommitCount_W1]]</f>
        <v>0</v>
      </c>
      <c r="J2572">
        <f>3*Merge7[[#This Row],[PRCountW2]]+Merge7[[#This Row],[IssueCountW2]]+Merge7[[#This Row],[CommitCountW2]]</f>
        <v>1</v>
      </c>
      <c r="K257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72">
        <f>SUM(Merge7[[#This Row],[PRCount_W1]:[CommitCount_W1]])</f>
        <v>0</v>
      </c>
      <c r="M2572">
        <f>SUM(Merge7[[#This Row],[PRCountW2]:[CommitCountW2]])</f>
        <v>1</v>
      </c>
    </row>
    <row r="2573" spans="1:13" x14ac:dyDescent="0.35">
      <c r="A2573" t="s">
        <v>4354</v>
      </c>
      <c r="F2573">
        <v>1</v>
      </c>
      <c r="H2573">
        <v>0</v>
      </c>
      <c r="I2573">
        <f>3*Merge7[[#This Row],[PRCount_W1]]+Merge7[[#This Row],[IssueCount_W1]]+Merge7[[#This Row],[CommitCount_W1]]</f>
        <v>0</v>
      </c>
      <c r="J2573">
        <f>3*Merge7[[#This Row],[PRCountW2]]+Merge7[[#This Row],[IssueCountW2]]+Merge7[[#This Row],[CommitCountW2]]</f>
        <v>1</v>
      </c>
      <c r="K257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73">
        <f>SUM(Merge7[[#This Row],[PRCount_W1]:[CommitCount_W1]])</f>
        <v>0</v>
      </c>
      <c r="M2573">
        <f>SUM(Merge7[[#This Row],[PRCountW2]:[CommitCountW2]])</f>
        <v>1</v>
      </c>
    </row>
    <row r="2574" spans="1:13" x14ac:dyDescent="0.35">
      <c r="A2574" t="s">
        <v>4355</v>
      </c>
      <c r="F2574">
        <v>1</v>
      </c>
      <c r="H2574">
        <v>0</v>
      </c>
      <c r="I2574">
        <f>3*Merge7[[#This Row],[PRCount_W1]]+Merge7[[#This Row],[IssueCount_W1]]+Merge7[[#This Row],[CommitCount_W1]]</f>
        <v>0</v>
      </c>
      <c r="J2574">
        <f>3*Merge7[[#This Row],[PRCountW2]]+Merge7[[#This Row],[IssueCountW2]]+Merge7[[#This Row],[CommitCountW2]]</f>
        <v>1</v>
      </c>
      <c r="K257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74">
        <f>SUM(Merge7[[#This Row],[PRCount_W1]:[CommitCount_W1]])</f>
        <v>0</v>
      </c>
      <c r="M2574">
        <f>SUM(Merge7[[#This Row],[PRCountW2]:[CommitCountW2]])</f>
        <v>1</v>
      </c>
    </row>
    <row r="2575" spans="1:13" x14ac:dyDescent="0.35">
      <c r="A2575" t="s">
        <v>4356</v>
      </c>
      <c r="F2575">
        <v>1</v>
      </c>
      <c r="H2575">
        <v>0</v>
      </c>
      <c r="I2575">
        <f>3*Merge7[[#This Row],[PRCount_W1]]+Merge7[[#This Row],[IssueCount_W1]]+Merge7[[#This Row],[CommitCount_W1]]</f>
        <v>0</v>
      </c>
      <c r="J2575">
        <f>3*Merge7[[#This Row],[PRCountW2]]+Merge7[[#This Row],[IssueCountW2]]+Merge7[[#This Row],[CommitCountW2]]</f>
        <v>1</v>
      </c>
      <c r="K257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75">
        <f>SUM(Merge7[[#This Row],[PRCount_W1]:[CommitCount_W1]])</f>
        <v>0</v>
      </c>
      <c r="M2575">
        <f>SUM(Merge7[[#This Row],[PRCountW2]:[CommitCountW2]])</f>
        <v>1</v>
      </c>
    </row>
    <row r="2576" spans="1:13" x14ac:dyDescent="0.35">
      <c r="A2576" t="s">
        <v>4357</v>
      </c>
      <c r="F2576">
        <v>1</v>
      </c>
      <c r="H2576">
        <v>0</v>
      </c>
      <c r="I2576">
        <f>3*Merge7[[#This Row],[PRCount_W1]]+Merge7[[#This Row],[IssueCount_W1]]+Merge7[[#This Row],[CommitCount_W1]]</f>
        <v>0</v>
      </c>
      <c r="J2576">
        <f>3*Merge7[[#This Row],[PRCountW2]]+Merge7[[#This Row],[IssueCountW2]]+Merge7[[#This Row],[CommitCountW2]]</f>
        <v>1</v>
      </c>
      <c r="K257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76">
        <f>SUM(Merge7[[#This Row],[PRCount_W1]:[CommitCount_W1]])</f>
        <v>0</v>
      </c>
      <c r="M2576">
        <f>SUM(Merge7[[#This Row],[PRCountW2]:[CommitCountW2]])</f>
        <v>1</v>
      </c>
    </row>
    <row r="2577" spans="1:13" x14ac:dyDescent="0.35">
      <c r="A2577" t="s">
        <v>4358</v>
      </c>
      <c r="F2577">
        <v>1</v>
      </c>
      <c r="H2577">
        <v>0</v>
      </c>
      <c r="I2577">
        <f>3*Merge7[[#This Row],[PRCount_W1]]+Merge7[[#This Row],[IssueCount_W1]]+Merge7[[#This Row],[CommitCount_W1]]</f>
        <v>0</v>
      </c>
      <c r="J2577">
        <f>3*Merge7[[#This Row],[PRCountW2]]+Merge7[[#This Row],[IssueCountW2]]+Merge7[[#This Row],[CommitCountW2]]</f>
        <v>1</v>
      </c>
      <c r="K257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77">
        <f>SUM(Merge7[[#This Row],[PRCount_W1]:[CommitCount_W1]])</f>
        <v>0</v>
      </c>
      <c r="M2577">
        <f>SUM(Merge7[[#This Row],[PRCountW2]:[CommitCountW2]])</f>
        <v>1</v>
      </c>
    </row>
    <row r="2578" spans="1:13" x14ac:dyDescent="0.35">
      <c r="A2578" t="s">
        <v>4359</v>
      </c>
      <c r="F2578">
        <v>1</v>
      </c>
      <c r="H2578">
        <v>0</v>
      </c>
      <c r="I2578">
        <f>3*Merge7[[#This Row],[PRCount_W1]]+Merge7[[#This Row],[IssueCount_W1]]+Merge7[[#This Row],[CommitCount_W1]]</f>
        <v>0</v>
      </c>
      <c r="J2578">
        <f>3*Merge7[[#This Row],[PRCountW2]]+Merge7[[#This Row],[IssueCountW2]]+Merge7[[#This Row],[CommitCountW2]]</f>
        <v>1</v>
      </c>
      <c r="K257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78">
        <f>SUM(Merge7[[#This Row],[PRCount_W1]:[CommitCount_W1]])</f>
        <v>0</v>
      </c>
      <c r="M2578">
        <f>SUM(Merge7[[#This Row],[PRCountW2]:[CommitCountW2]])</f>
        <v>1</v>
      </c>
    </row>
    <row r="2579" spans="1:13" x14ac:dyDescent="0.35">
      <c r="A2579" t="s">
        <v>4360</v>
      </c>
      <c r="F2579">
        <v>1</v>
      </c>
      <c r="H2579">
        <v>0</v>
      </c>
      <c r="I2579">
        <f>3*Merge7[[#This Row],[PRCount_W1]]+Merge7[[#This Row],[IssueCount_W1]]+Merge7[[#This Row],[CommitCount_W1]]</f>
        <v>0</v>
      </c>
      <c r="J2579">
        <f>3*Merge7[[#This Row],[PRCountW2]]+Merge7[[#This Row],[IssueCountW2]]+Merge7[[#This Row],[CommitCountW2]]</f>
        <v>1</v>
      </c>
      <c r="K257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79">
        <f>SUM(Merge7[[#This Row],[PRCount_W1]:[CommitCount_W1]])</f>
        <v>0</v>
      </c>
      <c r="M2579">
        <f>SUM(Merge7[[#This Row],[PRCountW2]:[CommitCountW2]])</f>
        <v>1</v>
      </c>
    </row>
    <row r="2580" spans="1:13" x14ac:dyDescent="0.35">
      <c r="A2580" t="s">
        <v>4361</v>
      </c>
      <c r="F2580">
        <v>1</v>
      </c>
      <c r="H2580">
        <v>0</v>
      </c>
      <c r="I2580">
        <f>3*Merge7[[#This Row],[PRCount_W1]]+Merge7[[#This Row],[IssueCount_W1]]+Merge7[[#This Row],[CommitCount_W1]]</f>
        <v>0</v>
      </c>
      <c r="J2580">
        <f>3*Merge7[[#This Row],[PRCountW2]]+Merge7[[#This Row],[IssueCountW2]]+Merge7[[#This Row],[CommitCountW2]]</f>
        <v>1</v>
      </c>
      <c r="K258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80">
        <f>SUM(Merge7[[#This Row],[PRCount_W1]:[CommitCount_W1]])</f>
        <v>0</v>
      </c>
      <c r="M2580">
        <f>SUM(Merge7[[#This Row],[PRCountW2]:[CommitCountW2]])</f>
        <v>1</v>
      </c>
    </row>
    <row r="2581" spans="1:13" x14ac:dyDescent="0.35">
      <c r="A2581" t="s">
        <v>4362</v>
      </c>
      <c r="F2581">
        <v>1</v>
      </c>
      <c r="H2581">
        <v>0</v>
      </c>
      <c r="I2581">
        <f>3*Merge7[[#This Row],[PRCount_W1]]+Merge7[[#This Row],[IssueCount_W1]]+Merge7[[#This Row],[CommitCount_W1]]</f>
        <v>0</v>
      </c>
      <c r="J2581">
        <f>3*Merge7[[#This Row],[PRCountW2]]+Merge7[[#This Row],[IssueCountW2]]+Merge7[[#This Row],[CommitCountW2]]</f>
        <v>1</v>
      </c>
      <c r="K258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81">
        <f>SUM(Merge7[[#This Row],[PRCount_W1]:[CommitCount_W1]])</f>
        <v>0</v>
      </c>
      <c r="M2581">
        <f>SUM(Merge7[[#This Row],[PRCountW2]:[CommitCountW2]])</f>
        <v>1</v>
      </c>
    </row>
    <row r="2582" spans="1:13" x14ac:dyDescent="0.35">
      <c r="A2582" t="s">
        <v>4363</v>
      </c>
      <c r="F2582">
        <v>1</v>
      </c>
      <c r="H2582">
        <v>0</v>
      </c>
      <c r="I2582">
        <f>3*Merge7[[#This Row],[PRCount_W1]]+Merge7[[#This Row],[IssueCount_W1]]+Merge7[[#This Row],[CommitCount_W1]]</f>
        <v>0</v>
      </c>
      <c r="J2582">
        <f>3*Merge7[[#This Row],[PRCountW2]]+Merge7[[#This Row],[IssueCountW2]]+Merge7[[#This Row],[CommitCountW2]]</f>
        <v>1</v>
      </c>
      <c r="K258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82">
        <f>SUM(Merge7[[#This Row],[PRCount_W1]:[CommitCount_W1]])</f>
        <v>0</v>
      </c>
      <c r="M2582">
        <f>SUM(Merge7[[#This Row],[PRCountW2]:[CommitCountW2]])</f>
        <v>1</v>
      </c>
    </row>
    <row r="2583" spans="1:13" x14ac:dyDescent="0.35">
      <c r="A2583" t="s">
        <v>4364</v>
      </c>
      <c r="F2583">
        <v>1</v>
      </c>
      <c r="H2583">
        <v>0</v>
      </c>
      <c r="I2583">
        <f>3*Merge7[[#This Row],[PRCount_W1]]+Merge7[[#This Row],[IssueCount_W1]]+Merge7[[#This Row],[CommitCount_W1]]</f>
        <v>0</v>
      </c>
      <c r="J2583">
        <f>3*Merge7[[#This Row],[PRCountW2]]+Merge7[[#This Row],[IssueCountW2]]+Merge7[[#This Row],[CommitCountW2]]</f>
        <v>1</v>
      </c>
      <c r="K258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83">
        <f>SUM(Merge7[[#This Row],[PRCount_W1]:[CommitCount_W1]])</f>
        <v>0</v>
      </c>
      <c r="M2583">
        <f>SUM(Merge7[[#This Row],[PRCountW2]:[CommitCountW2]])</f>
        <v>1</v>
      </c>
    </row>
    <row r="2584" spans="1:13" x14ac:dyDescent="0.35">
      <c r="A2584" t="s">
        <v>4365</v>
      </c>
      <c r="F2584">
        <v>1</v>
      </c>
      <c r="H2584">
        <v>0</v>
      </c>
      <c r="I2584">
        <f>3*Merge7[[#This Row],[PRCount_W1]]+Merge7[[#This Row],[IssueCount_W1]]+Merge7[[#This Row],[CommitCount_W1]]</f>
        <v>0</v>
      </c>
      <c r="J2584">
        <f>3*Merge7[[#This Row],[PRCountW2]]+Merge7[[#This Row],[IssueCountW2]]+Merge7[[#This Row],[CommitCountW2]]</f>
        <v>1</v>
      </c>
      <c r="K258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84">
        <f>SUM(Merge7[[#This Row],[PRCount_W1]:[CommitCount_W1]])</f>
        <v>0</v>
      </c>
      <c r="M2584">
        <f>SUM(Merge7[[#This Row],[PRCountW2]:[CommitCountW2]])</f>
        <v>1</v>
      </c>
    </row>
    <row r="2585" spans="1:13" x14ac:dyDescent="0.35">
      <c r="A2585" t="s">
        <v>4366</v>
      </c>
      <c r="F2585">
        <v>1</v>
      </c>
      <c r="H2585">
        <v>0</v>
      </c>
      <c r="I2585">
        <f>3*Merge7[[#This Row],[PRCount_W1]]+Merge7[[#This Row],[IssueCount_W1]]+Merge7[[#This Row],[CommitCount_W1]]</f>
        <v>0</v>
      </c>
      <c r="J2585">
        <f>3*Merge7[[#This Row],[PRCountW2]]+Merge7[[#This Row],[IssueCountW2]]+Merge7[[#This Row],[CommitCountW2]]</f>
        <v>1</v>
      </c>
      <c r="K258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85">
        <f>SUM(Merge7[[#This Row],[PRCount_W1]:[CommitCount_W1]])</f>
        <v>0</v>
      </c>
      <c r="M2585">
        <f>SUM(Merge7[[#This Row],[PRCountW2]:[CommitCountW2]])</f>
        <v>1</v>
      </c>
    </row>
    <row r="2586" spans="1:13" x14ac:dyDescent="0.35">
      <c r="A2586" t="s">
        <v>4367</v>
      </c>
      <c r="F2586">
        <v>1</v>
      </c>
      <c r="H2586">
        <v>0</v>
      </c>
      <c r="I2586">
        <f>3*Merge7[[#This Row],[PRCount_W1]]+Merge7[[#This Row],[IssueCount_W1]]+Merge7[[#This Row],[CommitCount_W1]]</f>
        <v>0</v>
      </c>
      <c r="J2586">
        <f>3*Merge7[[#This Row],[PRCountW2]]+Merge7[[#This Row],[IssueCountW2]]+Merge7[[#This Row],[CommitCountW2]]</f>
        <v>1</v>
      </c>
      <c r="K258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86">
        <f>SUM(Merge7[[#This Row],[PRCount_W1]:[CommitCount_W1]])</f>
        <v>0</v>
      </c>
      <c r="M2586">
        <f>SUM(Merge7[[#This Row],[PRCountW2]:[CommitCountW2]])</f>
        <v>1</v>
      </c>
    </row>
    <row r="2587" spans="1:13" x14ac:dyDescent="0.35">
      <c r="A2587" t="s">
        <v>4368</v>
      </c>
      <c r="F2587">
        <v>1</v>
      </c>
      <c r="H2587">
        <v>0</v>
      </c>
      <c r="I2587">
        <f>3*Merge7[[#This Row],[PRCount_W1]]+Merge7[[#This Row],[IssueCount_W1]]+Merge7[[#This Row],[CommitCount_W1]]</f>
        <v>0</v>
      </c>
      <c r="J2587">
        <f>3*Merge7[[#This Row],[PRCountW2]]+Merge7[[#This Row],[IssueCountW2]]+Merge7[[#This Row],[CommitCountW2]]</f>
        <v>1</v>
      </c>
      <c r="K258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87">
        <f>SUM(Merge7[[#This Row],[PRCount_W1]:[CommitCount_W1]])</f>
        <v>0</v>
      </c>
      <c r="M2587">
        <f>SUM(Merge7[[#This Row],[PRCountW2]:[CommitCountW2]])</f>
        <v>1</v>
      </c>
    </row>
    <row r="2588" spans="1:13" x14ac:dyDescent="0.35">
      <c r="A2588" t="s">
        <v>4369</v>
      </c>
      <c r="F2588">
        <v>1</v>
      </c>
      <c r="H2588">
        <v>0</v>
      </c>
      <c r="I2588">
        <f>3*Merge7[[#This Row],[PRCount_W1]]+Merge7[[#This Row],[IssueCount_W1]]+Merge7[[#This Row],[CommitCount_W1]]</f>
        <v>0</v>
      </c>
      <c r="J2588">
        <f>3*Merge7[[#This Row],[PRCountW2]]+Merge7[[#This Row],[IssueCountW2]]+Merge7[[#This Row],[CommitCountW2]]</f>
        <v>1</v>
      </c>
      <c r="K258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88">
        <f>SUM(Merge7[[#This Row],[PRCount_W1]:[CommitCount_W1]])</f>
        <v>0</v>
      </c>
      <c r="M2588">
        <f>SUM(Merge7[[#This Row],[PRCountW2]:[CommitCountW2]])</f>
        <v>1</v>
      </c>
    </row>
    <row r="2589" spans="1:13" x14ac:dyDescent="0.35">
      <c r="A2589" t="s">
        <v>4370</v>
      </c>
      <c r="F2589">
        <v>1</v>
      </c>
      <c r="H2589">
        <v>1</v>
      </c>
      <c r="I2589">
        <f>3*Merge7[[#This Row],[PRCount_W1]]+Merge7[[#This Row],[IssueCount_W1]]+Merge7[[#This Row],[CommitCount_W1]]</f>
        <v>0</v>
      </c>
      <c r="J2589">
        <f>3*Merge7[[#This Row],[PRCountW2]]+Merge7[[#This Row],[IssueCountW2]]+Merge7[[#This Row],[CommitCountW2]]</f>
        <v>1</v>
      </c>
      <c r="K258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2589">
        <f>SUM(Merge7[[#This Row],[PRCount_W1]:[CommitCount_W1]])</f>
        <v>0</v>
      </c>
      <c r="M2589">
        <f>SUM(Merge7[[#This Row],[PRCountW2]:[CommitCountW2]])</f>
        <v>1</v>
      </c>
    </row>
    <row r="2590" spans="1:13" x14ac:dyDescent="0.35">
      <c r="A2590" t="s">
        <v>4371</v>
      </c>
      <c r="F2590">
        <v>1</v>
      </c>
      <c r="H2590">
        <v>0</v>
      </c>
      <c r="I2590">
        <f>3*Merge7[[#This Row],[PRCount_W1]]+Merge7[[#This Row],[IssueCount_W1]]+Merge7[[#This Row],[CommitCount_W1]]</f>
        <v>0</v>
      </c>
      <c r="J2590">
        <f>3*Merge7[[#This Row],[PRCountW2]]+Merge7[[#This Row],[IssueCountW2]]+Merge7[[#This Row],[CommitCountW2]]</f>
        <v>1</v>
      </c>
      <c r="K259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90">
        <f>SUM(Merge7[[#This Row],[PRCount_W1]:[CommitCount_W1]])</f>
        <v>0</v>
      </c>
      <c r="M2590">
        <f>SUM(Merge7[[#This Row],[PRCountW2]:[CommitCountW2]])</f>
        <v>1</v>
      </c>
    </row>
    <row r="2591" spans="1:13" x14ac:dyDescent="0.35">
      <c r="A2591" t="s">
        <v>4372</v>
      </c>
      <c r="F2591">
        <v>1</v>
      </c>
      <c r="H2591">
        <v>0</v>
      </c>
      <c r="I2591">
        <f>3*Merge7[[#This Row],[PRCount_W1]]+Merge7[[#This Row],[IssueCount_W1]]+Merge7[[#This Row],[CommitCount_W1]]</f>
        <v>0</v>
      </c>
      <c r="J2591">
        <f>3*Merge7[[#This Row],[PRCountW2]]+Merge7[[#This Row],[IssueCountW2]]+Merge7[[#This Row],[CommitCountW2]]</f>
        <v>1</v>
      </c>
      <c r="K259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91">
        <f>SUM(Merge7[[#This Row],[PRCount_W1]:[CommitCount_W1]])</f>
        <v>0</v>
      </c>
      <c r="M2591">
        <f>SUM(Merge7[[#This Row],[PRCountW2]:[CommitCountW2]])</f>
        <v>1</v>
      </c>
    </row>
    <row r="2592" spans="1:13" x14ac:dyDescent="0.35">
      <c r="A2592" t="s">
        <v>4373</v>
      </c>
      <c r="F2592">
        <v>1</v>
      </c>
      <c r="H2592">
        <v>0</v>
      </c>
      <c r="I2592">
        <f>3*Merge7[[#This Row],[PRCount_W1]]+Merge7[[#This Row],[IssueCount_W1]]+Merge7[[#This Row],[CommitCount_W1]]</f>
        <v>0</v>
      </c>
      <c r="J2592">
        <f>3*Merge7[[#This Row],[PRCountW2]]+Merge7[[#This Row],[IssueCountW2]]+Merge7[[#This Row],[CommitCountW2]]</f>
        <v>1</v>
      </c>
      <c r="K259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92">
        <f>SUM(Merge7[[#This Row],[PRCount_W1]:[CommitCount_W1]])</f>
        <v>0</v>
      </c>
      <c r="M2592">
        <f>SUM(Merge7[[#This Row],[PRCountW2]:[CommitCountW2]])</f>
        <v>1</v>
      </c>
    </row>
    <row r="2593" spans="1:13" x14ac:dyDescent="0.35">
      <c r="A2593" t="s">
        <v>4375</v>
      </c>
      <c r="F2593">
        <v>1</v>
      </c>
      <c r="H2593">
        <v>0</v>
      </c>
      <c r="I2593">
        <f>3*Merge7[[#This Row],[PRCount_W1]]+Merge7[[#This Row],[IssueCount_W1]]+Merge7[[#This Row],[CommitCount_W1]]</f>
        <v>0</v>
      </c>
      <c r="J2593">
        <f>3*Merge7[[#This Row],[PRCountW2]]+Merge7[[#This Row],[IssueCountW2]]+Merge7[[#This Row],[CommitCountW2]]</f>
        <v>1</v>
      </c>
      <c r="K259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93">
        <f>SUM(Merge7[[#This Row],[PRCount_W1]:[CommitCount_W1]])</f>
        <v>0</v>
      </c>
      <c r="M2593">
        <f>SUM(Merge7[[#This Row],[PRCountW2]:[CommitCountW2]])</f>
        <v>1</v>
      </c>
    </row>
    <row r="2594" spans="1:13" x14ac:dyDescent="0.35">
      <c r="A2594" t="s">
        <v>4376</v>
      </c>
      <c r="F2594">
        <v>1</v>
      </c>
      <c r="H2594">
        <v>0</v>
      </c>
      <c r="I2594">
        <f>3*Merge7[[#This Row],[PRCount_W1]]+Merge7[[#This Row],[IssueCount_W1]]+Merge7[[#This Row],[CommitCount_W1]]</f>
        <v>0</v>
      </c>
      <c r="J2594">
        <f>3*Merge7[[#This Row],[PRCountW2]]+Merge7[[#This Row],[IssueCountW2]]+Merge7[[#This Row],[CommitCountW2]]</f>
        <v>1</v>
      </c>
      <c r="K259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94">
        <f>SUM(Merge7[[#This Row],[PRCount_W1]:[CommitCount_W1]])</f>
        <v>0</v>
      </c>
      <c r="M2594">
        <f>SUM(Merge7[[#This Row],[PRCountW2]:[CommitCountW2]])</f>
        <v>1</v>
      </c>
    </row>
    <row r="2595" spans="1:13" x14ac:dyDescent="0.35">
      <c r="A2595" t="s">
        <v>4377</v>
      </c>
      <c r="F2595">
        <v>1</v>
      </c>
      <c r="H2595">
        <v>0</v>
      </c>
      <c r="I2595">
        <f>3*Merge7[[#This Row],[PRCount_W1]]+Merge7[[#This Row],[IssueCount_W1]]+Merge7[[#This Row],[CommitCount_W1]]</f>
        <v>0</v>
      </c>
      <c r="J2595">
        <f>3*Merge7[[#This Row],[PRCountW2]]+Merge7[[#This Row],[IssueCountW2]]+Merge7[[#This Row],[CommitCountW2]]</f>
        <v>1</v>
      </c>
      <c r="K259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95">
        <f>SUM(Merge7[[#This Row],[PRCount_W1]:[CommitCount_W1]])</f>
        <v>0</v>
      </c>
      <c r="M2595">
        <f>SUM(Merge7[[#This Row],[PRCountW2]:[CommitCountW2]])</f>
        <v>1</v>
      </c>
    </row>
    <row r="2596" spans="1:13" x14ac:dyDescent="0.35">
      <c r="A2596" t="s">
        <v>4378</v>
      </c>
      <c r="F2596">
        <v>1</v>
      </c>
      <c r="H2596">
        <v>0</v>
      </c>
      <c r="I2596">
        <f>3*Merge7[[#This Row],[PRCount_W1]]+Merge7[[#This Row],[IssueCount_W1]]+Merge7[[#This Row],[CommitCount_W1]]</f>
        <v>0</v>
      </c>
      <c r="J2596">
        <f>3*Merge7[[#This Row],[PRCountW2]]+Merge7[[#This Row],[IssueCountW2]]+Merge7[[#This Row],[CommitCountW2]]</f>
        <v>1</v>
      </c>
      <c r="K259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96">
        <f>SUM(Merge7[[#This Row],[PRCount_W1]:[CommitCount_W1]])</f>
        <v>0</v>
      </c>
      <c r="M2596">
        <f>SUM(Merge7[[#This Row],[PRCountW2]:[CommitCountW2]])</f>
        <v>1</v>
      </c>
    </row>
    <row r="2597" spans="1:13" x14ac:dyDescent="0.35">
      <c r="A2597" t="s">
        <v>4379</v>
      </c>
      <c r="F2597">
        <v>1</v>
      </c>
      <c r="H2597">
        <v>0</v>
      </c>
      <c r="I2597">
        <f>3*Merge7[[#This Row],[PRCount_W1]]+Merge7[[#This Row],[IssueCount_W1]]+Merge7[[#This Row],[CommitCount_W1]]</f>
        <v>0</v>
      </c>
      <c r="J2597">
        <f>3*Merge7[[#This Row],[PRCountW2]]+Merge7[[#This Row],[IssueCountW2]]+Merge7[[#This Row],[CommitCountW2]]</f>
        <v>1</v>
      </c>
      <c r="K259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97">
        <f>SUM(Merge7[[#This Row],[PRCount_W1]:[CommitCount_W1]])</f>
        <v>0</v>
      </c>
      <c r="M2597">
        <f>SUM(Merge7[[#This Row],[PRCountW2]:[CommitCountW2]])</f>
        <v>1</v>
      </c>
    </row>
    <row r="2598" spans="1:13" x14ac:dyDescent="0.35">
      <c r="A2598" t="s">
        <v>4380</v>
      </c>
      <c r="F2598">
        <v>1</v>
      </c>
      <c r="H2598">
        <v>0</v>
      </c>
      <c r="I2598">
        <f>3*Merge7[[#This Row],[PRCount_W1]]+Merge7[[#This Row],[IssueCount_W1]]+Merge7[[#This Row],[CommitCount_W1]]</f>
        <v>0</v>
      </c>
      <c r="J2598">
        <f>3*Merge7[[#This Row],[PRCountW2]]+Merge7[[#This Row],[IssueCountW2]]+Merge7[[#This Row],[CommitCountW2]]</f>
        <v>1</v>
      </c>
      <c r="K259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98">
        <f>SUM(Merge7[[#This Row],[PRCount_W1]:[CommitCount_W1]])</f>
        <v>0</v>
      </c>
      <c r="M2598">
        <f>SUM(Merge7[[#This Row],[PRCountW2]:[CommitCountW2]])</f>
        <v>1</v>
      </c>
    </row>
    <row r="2599" spans="1:13" x14ac:dyDescent="0.35">
      <c r="A2599" t="s">
        <v>4381</v>
      </c>
      <c r="F2599">
        <v>1</v>
      </c>
      <c r="H2599">
        <v>0</v>
      </c>
      <c r="I2599">
        <f>3*Merge7[[#This Row],[PRCount_W1]]+Merge7[[#This Row],[IssueCount_W1]]+Merge7[[#This Row],[CommitCount_W1]]</f>
        <v>0</v>
      </c>
      <c r="J2599">
        <f>3*Merge7[[#This Row],[PRCountW2]]+Merge7[[#This Row],[IssueCountW2]]+Merge7[[#This Row],[CommitCountW2]]</f>
        <v>1</v>
      </c>
      <c r="K259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599">
        <f>SUM(Merge7[[#This Row],[PRCount_W1]:[CommitCount_W1]])</f>
        <v>0</v>
      </c>
      <c r="M2599">
        <f>SUM(Merge7[[#This Row],[PRCountW2]:[CommitCountW2]])</f>
        <v>1</v>
      </c>
    </row>
    <row r="2600" spans="1:13" x14ac:dyDescent="0.35">
      <c r="A2600" t="s">
        <v>4382</v>
      </c>
      <c r="F2600">
        <v>1</v>
      </c>
      <c r="H2600">
        <v>0</v>
      </c>
      <c r="I2600">
        <f>3*Merge7[[#This Row],[PRCount_W1]]+Merge7[[#This Row],[IssueCount_W1]]+Merge7[[#This Row],[CommitCount_W1]]</f>
        <v>0</v>
      </c>
      <c r="J2600">
        <f>3*Merge7[[#This Row],[PRCountW2]]+Merge7[[#This Row],[IssueCountW2]]+Merge7[[#This Row],[CommitCountW2]]</f>
        <v>1</v>
      </c>
      <c r="K260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00">
        <f>SUM(Merge7[[#This Row],[PRCount_W1]:[CommitCount_W1]])</f>
        <v>0</v>
      </c>
      <c r="M2600">
        <f>SUM(Merge7[[#This Row],[PRCountW2]:[CommitCountW2]])</f>
        <v>1</v>
      </c>
    </row>
    <row r="2601" spans="1:13" x14ac:dyDescent="0.35">
      <c r="A2601" t="s">
        <v>4383</v>
      </c>
      <c r="F2601">
        <v>1</v>
      </c>
      <c r="H2601">
        <v>0</v>
      </c>
      <c r="I2601">
        <f>3*Merge7[[#This Row],[PRCount_W1]]+Merge7[[#This Row],[IssueCount_W1]]+Merge7[[#This Row],[CommitCount_W1]]</f>
        <v>0</v>
      </c>
      <c r="J2601">
        <f>3*Merge7[[#This Row],[PRCountW2]]+Merge7[[#This Row],[IssueCountW2]]+Merge7[[#This Row],[CommitCountW2]]</f>
        <v>1</v>
      </c>
      <c r="K260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01">
        <f>SUM(Merge7[[#This Row],[PRCount_W1]:[CommitCount_W1]])</f>
        <v>0</v>
      </c>
      <c r="M2601">
        <f>SUM(Merge7[[#This Row],[PRCountW2]:[CommitCountW2]])</f>
        <v>1</v>
      </c>
    </row>
    <row r="2602" spans="1:13" x14ac:dyDescent="0.35">
      <c r="A2602" t="s">
        <v>4384</v>
      </c>
      <c r="F2602">
        <v>1</v>
      </c>
      <c r="H2602">
        <v>0</v>
      </c>
      <c r="I2602">
        <f>3*Merge7[[#This Row],[PRCount_W1]]+Merge7[[#This Row],[IssueCount_W1]]+Merge7[[#This Row],[CommitCount_W1]]</f>
        <v>0</v>
      </c>
      <c r="J2602">
        <f>3*Merge7[[#This Row],[PRCountW2]]+Merge7[[#This Row],[IssueCountW2]]+Merge7[[#This Row],[CommitCountW2]]</f>
        <v>1</v>
      </c>
      <c r="K260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02">
        <f>SUM(Merge7[[#This Row],[PRCount_W1]:[CommitCount_W1]])</f>
        <v>0</v>
      </c>
      <c r="M2602">
        <f>SUM(Merge7[[#This Row],[PRCountW2]:[CommitCountW2]])</f>
        <v>1</v>
      </c>
    </row>
    <row r="2603" spans="1:13" x14ac:dyDescent="0.35">
      <c r="A2603" t="s">
        <v>4385</v>
      </c>
      <c r="F2603">
        <v>1</v>
      </c>
      <c r="H2603">
        <v>0</v>
      </c>
      <c r="I2603">
        <f>3*Merge7[[#This Row],[PRCount_W1]]+Merge7[[#This Row],[IssueCount_W1]]+Merge7[[#This Row],[CommitCount_W1]]</f>
        <v>0</v>
      </c>
      <c r="J2603">
        <f>3*Merge7[[#This Row],[PRCountW2]]+Merge7[[#This Row],[IssueCountW2]]+Merge7[[#This Row],[CommitCountW2]]</f>
        <v>1</v>
      </c>
      <c r="K260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03">
        <f>SUM(Merge7[[#This Row],[PRCount_W1]:[CommitCount_W1]])</f>
        <v>0</v>
      </c>
      <c r="M2603">
        <f>SUM(Merge7[[#This Row],[PRCountW2]:[CommitCountW2]])</f>
        <v>1</v>
      </c>
    </row>
    <row r="2604" spans="1:13" x14ac:dyDescent="0.35">
      <c r="A2604" t="s">
        <v>4386</v>
      </c>
      <c r="F2604">
        <v>1</v>
      </c>
      <c r="H2604">
        <v>0</v>
      </c>
      <c r="I2604">
        <f>3*Merge7[[#This Row],[PRCount_W1]]+Merge7[[#This Row],[IssueCount_W1]]+Merge7[[#This Row],[CommitCount_W1]]</f>
        <v>0</v>
      </c>
      <c r="J2604">
        <f>3*Merge7[[#This Row],[PRCountW2]]+Merge7[[#This Row],[IssueCountW2]]+Merge7[[#This Row],[CommitCountW2]]</f>
        <v>1</v>
      </c>
      <c r="K260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04">
        <f>SUM(Merge7[[#This Row],[PRCount_W1]:[CommitCount_W1]])</f>
        <v>0</v>
      </c>
      <c r="M2604">
        <f>SUM(Merge7[[#This Row],[PRCountW2]:[CommitCountW2]])</f>
        <v>1</v>
      </c>
    </row>
    <row r="2605" spans="1:13" x14ac:dyDescent="0.35">
      <c r="A2605" t="s">
        <v>4387</v>
      </c>
      <c r="F2605">
        <v>1</v>
      </c>
      <c r="H2605">
        <v>0</v>
      </c>
      <c r="I2605">
        <f>3*Merge7[[#This Row],[PRCount_W1]]+Merge7[[#This Row],[IssueCount_W1]]+Merge7[[#This Row],[CommitCount_W1]]</f>
        <v>0</v>
      </c>
      <c r="J2605">
        <f>3*Merge7[[#This Row],[PRCountW2]]+Merge7[[#This Row],[IssueCountW2]]+Merge7[[#This Row],[CommitCountW2]]</f>
        <v>1</v>
      </c>
      <c r="K260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05">
        <f>SUM(Merge7[[#This Row],[PRCount_W1]:[CommitCount_W1]])</f>
        <v>0</v>
      </c>
      <c r="M2605">
        <f>SUM(Merge7[[#This Row],[PRCountW2]:[CommitCountW2]])</f>
        <v>1</v>
      </c>
    </row>
    <row r="2606" spans="1:13" x14ac:dyDescent="0.35">
      <c r="A2606" t="s">
        <v>4388</v>
      </c>
      <c r="F2606">
        <v>1</v>
      </c>
      <c r="H2606">
        <v>0</v>
      </c>
      <c r="I2606">
        <f>3*Merge7[[#This Row],[PRCount_W1]]+Merge7[[#This Row],[IssueCount_W1]]+Merge7[[#This Row],[CommitCount_W1]]</f>
        <v>0</v>
      </c>
      <c r="J2606">
        <f>3*Merge7[[#This Row],[PRCountW2]]+Merge7[[#This Row],[IssueCountW2]]+Merge7[[#This Row],[CommitCountW2]]</f>
        <v>1</v>
      </c>
      <c r="K260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06">
        <f>SUM(Merge7[[#This Row],[PRCount_W1]:[CommitCount_W1]])</f>
        <v>0</v>
      </c>
      <c r="M2606">
        <f>SUM(Merge7[[#This Row],[PRCountW2]:[CommitCountW2]])</f>
        <v>1</v>
      </c>
    </row>
    <row r="2607" spans="1:13" x14ac:dyDescent="0.35">
      <c r="A2607" t="s">
        <v>4389</v>
      </c>
      <c r="F2607">
        <v>1</v>
      </c>
      <c r="H2607">
        <v>0</v>
      </c>
      <c r="I2607">
        <f>3*Merge7[[#This Row],[PRCount_W1]]+Merge7[[#This Row],[IssueCount_W1]]+Merge7[[#This Row],[CommitCount_W1]]</f>
        <v>0</v>
      </c>
      <c r="J2607">
        <f>3*Merge7[[#This Row],[PRCountW2]]+Merge7[[#This Row],[IssueCountW2]]+Merge7[[#This Row],[CommitCountW2]]</f>
        <v>1</v>
      </c>
      <c r="K260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07">
        <f>SUM(Merge7[[#This Row],[PRCount_W1]:[CommitCount_W1]])</f>
        <v>0</v>
      </c>
      <c r="M2607">
        <f>SUM(Merge7[[#This Row],[PRCountW2]:[CommitCountW2]])</f>
        <v>1</v>
      </c>
    </row>
    <row r="2608" spans="1:13" x14ac:dyDescent="0.35">
      <c r="A2608" t="s">
        <v>4390</v>
      </c>
      <c r="F2608">
        <v>1</v>
      </c>
      <c r="H2608">
        <v>2</v>
      </c>
      <c r="I2608">
        <f>3*Merge7[[#This Row],[PRCount_W1]]+Merge7[[#This Row],[IssueCount_W1]]+Merge7[[#This Row],[CommitCount_W1]]</f>
        <v>0</v>
      </c>
      <c r="J2608">
        <f>3*Merge7[[#This Row],[PRCountW2]]+Merge7[[#This Row],[IssueCountW2]]+Merge7[[#This Row],[CommitCountW2]]</f>
        <v>1</v>
      </c>
      <c r="K260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Unknown</v>
      </c>
      <c r="L2608">
        <f>SUM(Merge7[[#This Row],[PRCount_W1]:[CommitCount_W1]])</f>
        <v>0</v>
      </c>
      <c r="M2608">
        <f>SUM(Merge7[[#This Row],[PRCountW2]:[CommitCountW2]])</f>
        <v>1</v>
      </c>
    </row>
    <row r="2609" spans="1:13" x14ac:dyDescent="0.35">
      <c r="A2609" t="s">
        <v>4391</v>
      </c>
      <c r="F2609">
        <v>1</v>
      </c>
      <c r="H2609">
        <v>0</v>
      </c>
      <c r="I2609">
        <f>3*Merge7[[#This Row],[PRCount_W1]]+Merge7[[#This Row],[IssueCount_W1]]+Merge7[[#This Row],[CommitCount_W1]]</f>
        <v>0</v>
      </c>
      <c r="J2609">
        <f>3*Merge7[[#This Row],[PRCountW2]]+Merge7[[#This Row],[IssueCountW2]]+Merge7[[#This Row],[CommitCountW2]]</f>
        <v>1</v>
      </c>
      <c r="K260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09">
        <f>SUM(Merge7[[#This Row],[PRCount_W1]:[CommitCount_W1]])</f>
        <v>0</v>
      </c>
      <c r="M2609">
        <f>SUM(Merge7[[#This Row],[PRCountW2]:[CommitCountW2]])</f>
        <v>1</v>
      </c>
    </row>
    <row r="2610" spans="1:13" x14ac:dyDescent="0.35">
      <c r="A2610" t="s">
        <v>4392</v>
      </c>
      <c r="F2610">
        <v>1</v>
      </c>
      <c r="H2610">
        <v>0</v>
      </c>
      <c r="I2610">
        <f>3*Merge7[[#This Row],[PRCount_W1]]+Merge7[[#This Row],[IssueCount_W1]]+Merge7[[#This Row],[CommitCount_W1]]</f>
        <v>0</v>
      </c>
      <c r="J2610">
        <f>3*Merge7[[#This Row],[PRCountW2]]+Merge7[[#This Row],[IssueCountW2]]+Merge7[[#This Row],[CommitCountW2]]</f>
        <v>1</v>
      </c>
      <c r="K261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10">
        <f>SUM(Merge7[[#This Row],[PRCount_W1]:[CommitCount_W1]])</f>
        <v>0</v>
      </c>
      <c r="M2610">
        <f>SUM(Merge7[[#This Row],[PRCountW2]:[CommitCountW2]])</f>
        <v>1</v>
      </c>
    </row>
    <row r="2611" spans="1:13" x14ac:dyDescent="0.35">
      <c r="A2611" t="s">
        <v>4393</v>
      </c>
      <c r="F2611">
        <v>1</v>
      </c>
      <c r="H2611">
        <v>0</v>
      </c>
      <c r="I2611">
        <f>3*Merge7[[#This Row],[PRCount_W1]]+Merge7[[#This Row],[IssueCount_W1]]+Merge7[[#This Row],[CommitCount_W1]]</f>
        <v>0</v>
      </c>
      <c r="J2611">
        <f>3*Merge7[[#This Row],[PRCountW2]]+Merge7[[#This Row],[IssueCountW2]]+Merge7[[#This Row],[CommitCountW2]]</f>
        <v>1</v>
      </c>
      <c r="K261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11">
        <f>SUM(Merge7[[#This Row],[PRCount_W1]:[CommitCount_W1]])</f>
        <v>0</v>
      </c>
      <c r="M2611">
        <f>SUM(Merge7[[#This Row],[PRCountW2]:[CommitCountW2]])</f>
        <v>1</v>
      </c>
    </row>
    <row r="2612" spans="1:13" x14ac:dyDescent="0.35">
      <c r="A2612" t="s">
        <v>4394</v>
      </c>
      <c r="F2612">
        <v>1</v>
      </c>
      <c r="H2612">
        <v>0</v>
      </c>
      <c r="I2612">
        <f>3*Merge7[[#This Row],[PRCount_W1]]+Merge7[[#This Row],[IssueCount_W1]]+Merge7[[#This Row],[CommitCount_W1]]</f>
        <v>0</v>
      </c>
      <c r="J2612">
        <f>3*Merge7[[#This Row],[PRCountW2]]+Merge7[[#This Row],[IssueCountW2]]+Merge7[[#This Row],[CommitCountW2]]</f>
        <v>1</v>
      </c>
      <c r="K261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12">
        <f>SUM(Merge7[[#This Row],[PRCount_W1]:[CommitCount_W1]])</f>
        <v>0</v>
      </c>
      <c r="M2612">
        <f>SUM(Merge7[[#This Row],[PRCountW2]:[CommitCountW2]])</f>
        <v>1</v>
      </c>
    </row>
    <row r="2613" spans="1:13" x14ac:dyDescent="0.35">
      <c r="A2613" t="s">
        <v>4395</v>
      </c>
      <c r="F2613">
        <v>1</v>
      </c>
      <c r="H2613">
        <v>0</v>
      </c>
      <c r="I2613">
        <f>3*Merge7[[#This Row],[PRCount_W1]]+Merge7[[#This Row],[IssueCount_W1]]+Merge7[[#This Row],[CommitCount_W1]]</f>
        <v>0</v>
      </c>
      <c r="J2613">
        <f>3*Merge7[[#This Row],[PRCountW2]]+Merge7[[#This Row],[IssueCountW2]]+Merge7[[#This Row],[CommitCountW2]]</f>
        <v>1</v>
      </c>
      <c r="K261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13">
        <f>SUM(Merge7[[#This Row],[PRCount_W1]:[CommitCount_W1]])</f>
        <v>0</v>
      </c>
      <c r="M2613">
        <f>SUM(Merge7[[#This Row],[PRCountW2]:[CommitCountW2]])</f>
        <v>1</v>
      </c>
    </row>
    <row r="2614" spans="1:13" x14ac:dyDescent="0.35">
      <c r="A2614" t="s">
        <v>4396</v>
      </c>
      <c r="F2614">
        <v>1</v>
      </c>
      <c r="H2614">
        <v>0</v>
      </c>
      <c r="I2614">
        <f>3*Merge7[[#This Row],[PRCount_W1]]+Merge7[[#This Row],[IssueCount_W1]]+Merge7[[#This Row],[CommitCount_W1]]</f>
        <v>0</v>
      </c>
      <c r="J2614">
        <f>3*Merge7[[#This Row],[PRCountW2]]+Merge7[[#This Row],[IssueCountW2]]+Merge7[[#This Row],[CommitCountW2]]</f>
        <v>1</v>
      </c>
      <c r="K261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14">
        <f>SUM(Merge7[[#This Row],[PRCount_W1]:[CommitCount_W1]])</f>
        <v>0</v>
      </c>
      <c r="M2614">
        <f>SUM(Merge7[[#This Row],[PRCountW2]:[CommitCountW2]])</f>
        <v>1</v>
      </c>
    </row>
    <row r="2615" spans="1:13" x14ac:dyDescent="0.35">
      <c r="A2615" t="s">
        <v>4397</v>
      </c>
      <c r="F2615">
        <v>1</v>
      </c>
      <c r="H2615">
        <v>0</v>
      </c>
      <c r="I2615">
        <f>3*Merge7[[#This Row],[PRCount_W1]]+Merge7[[#This Row],[IssueCount_W1]]+Merge7[[#This Row],[CommitCount_W1]]</f>
        <v>0</v>
      </c>
      <c r="J2615">
        <f>3*Merge7[[#This Row],[PRCountW2]]+Merge7[[#This Row],[IssueCountW2]]+Merge7[[#This Row],[CommitCountW2]]</f>
        <v>1</v>
      </c>
      <c r="K261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15">
        <f>SUM(Merge7[[#This Row],[PRCount_W1]:[CommitCount_W1]])</f>
        <v>0</v>
      </c>
      <c r="M2615">
        <f>SUM(Merge7[[#This Row],[PRCountW2]:[CommitCountW2]])</f>
        <v>1</v>
      </c>
    </row>
    <row r="2616" spans="1:13" x14ac:dyDescent="0.35">
      <c r="A2616" t="s">
        <v>4398</v>
      </c>
      <c r="F2616">
        <v>1</v>
      </c>
      <c r="H2616">
        <v>0</v>
      </c>
      <c r="I2616">
        <f>3*Merge7[[#This Row],[PRCount_W1]]+Merge7[[#This Row],[IssueCount_W1]]+Merge7[[#This Row],[CommitCount_W1]]</f>
        <v>0</v>
      </c>
      <c r="J2616">
        <f>3*Merge7[[#This Row],[PRCountW2]]+Merge7[[#This Row],[IssueCountW2]]+Merge7[[#This Row],[CommitCountW2]]</f>
        <v>1</v>
      </c>
      <c r="K261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16">
        <f>SUM(Merge7[[#This Row],[PRCount_W1]:[CommitCount_W1]])</f>
        <v>0</v>
      </c>
      <c r="M2616">
        <f>SUM(Merge7[[#This Row],[PRCountW2]:[CommitCountW2]])</f>
        <v>1</v>
      </c>
    </row>
    <row r="2617" spans="1:13" x14ac:dyDescent="0.35">
      <c r="A2617" t="s">
        <v>4399</v>
      </c>
      <c r="F2617">
        <v>1</v>
      </c>
      <c r="H2617">
        <v>0</v>
      </c>
      <c r="I2617">
        <f>3*Merge7[[#This Row],[PRCount_W1]]+Merge7[[#This Row],[IssueCount_W1]]+Merge7[[#This Row],[CommitCount_W1]]</f>
        <v>0</v>
      </c>
      <c r="J2617">
        <f>3*Merge7[[#This Row],[PRCountW2]]+Merge7[[#This Row],[IssueCountW2]]+Merge7[[#This Row],[CommitCountW2]]</f>
        <v>1</v>
      </c>
      <c r="K261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17">
        <f>SUM(Merge7[[#This Row],[PRCount_W1]:[CommitCount_W1]])</f>
        <v>0</v>
      </c>
      <c r="M2617">
        <f>SUM(Merge7[[#This Row],[PRCountW2]:[CommitCountW2]])</f>
        <v>1</v>
      </c>
    </row>
    <row r="2618" spans="1:13" x14ac:dyDescent="0.35">
      <c r="A2618" t="s">
        <v>4400</v>
      </c>
      <c r="F2618">
        <v>1</v>
      </c>
      <c r="H2618">
        <v>0</v>
      </c>
      <c r="I2618">
        <f>3*Merge7[[#This Row],[PRCount_W1]]+Merge7[[#This Row],[IssueCount_W1]]+Merge7[[#This Row],[CommitCount_W1]]</f>
        <v>0</v>
      </c>
      <c r="J2618">
        <f>3*Merge7[[#This Row],[PRCountW2]]+Merge7[[#This Row],[IssueCountW2]]+Merge7[[#This Row],[CommitCountW2]]</f>
        <v>1</v>
      </c>
      <c r="K261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18">
        <f>SUM(Merge7[[#This Row],[PRCount_W1]:[CommitCount_W1]])</f>
        <v>0</v>
      </c>
      <c r="M2618">
        <f>SUM(Merge7[[#This Row],[PRCountW2]:[CommitCountW2]])</f>
        <v>1</v>
      </c>
    </row>
    <row r="2619" spans="1:13" x14ac:dyDescent="0.35">
      <c r="A2619" t="s">
        <v>4401</v>
      </c>
      <c r="F2619">
        <v>1</v>
      </c>
      <c r="H2619">
        <v>0</v>
      </c>
      <c r="I2619">
        <f>3*Merge7[[#This Row],[PRCount_W1]]+Merge7[[#This Row],[IssueCount_W1]]+Merge7[[#This Row],[CommitCount_W1]]</f>
        <v>0</v>
      </c>
      <c r="J2619">
        <f>3*Merge7[[#This Row],[PRCountW2]]+Merge7[[#This Row],[IssueCountW2]]+Merge7[[#This Row],[CommitCountW2]]</f>
        <v>1</v>
      </c>
      <c r="K261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19">
        <f>SUM(Merge7[[#This Row],[PRCount_W1]:[CommitCount_W1]])</f>
        <v>0</v>
      </c>
      <c r="M2619">
        <f>SUM(Merge7[[#This Row],[PRCountW2]:[CommitCountW2]])</f>
        <v>1</v>
      </c>
    </row>
    <row r="2620" spans="1:13" x14ac:dyDescent="0.35">
      <c r="A2620" t="s">
        <v>4402</v>
      </c>
      <c r="F2620">
        <v>1</v>
      </c>
      <c r="H2620">
        <v>0</v>
      </c>
      <c r="I2620">
        <f>3*Merge7[[#This Row],[PRCount_W1]]+Merge7[[#This Row],[IssueCount_W1]]+Merge7[[#This Row],[CommitCount_W1]]</f>
        <v>0</v>
      </c>
      <c r="J2620">
        <f>3*Merge7[[#This Row],[PRCountW2]]+Merge7[[#This Row],[IssueCountW2]]+Merge7[[#This Row],[CommitCountW2]]</f>
        <v>1</v>
      </c>
      <c r="K262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20">
        <f>SUM(Merge7[[#This Row],[PRCount_W1]:[CommitCount_W1]])</f>
        <v>0</v>
      </c>
      <c r="M2620">
        <f>SUM(Merge7[[#This Row],[PRCountW2]:[CommitCountW2]])</f>
        <v>1</v>
      </c>
    </row>
    <row r="2621" spans="1:13" x14ac:dyDescent="0.35">
      <c r="A2621" t="s">
        <v>4403</v>
      </c>
      <c r="F2621">
        <v>1</v>
      </c>
      <c r="H2621">
        <v>0</v>
      </c>
      <c r="I2621">
        <f>3*Merge7[[#This Row],[PRCount_W1]]+Merge7[[#This Row],[IssueCount_W1]]+Merge7[[#This Row],[CommitCount_W1]]</f>
        <v>0</v>
      </c>
      <c r="J2621">
        <f>3*Merge7[[#This Row],[PRCountW2]]+Merge7[[#This Row],[IssueCountW2]]+Merge7[[#This Row],[CommitCountW2]]</f>
        <v>1</v>
      </c>
      <c r="K262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21">
        <f>SUM(Merge7[[#This Row],[PRCount_W1]:[CommitCount_W1]])</f>
        <v>0</v>
      </c>
      <c r="M2621">
        <f>SUM(Merge7[[#This Row],[PRCountW2]:[CommitCountW2]])</f>
        <v>1</v>
      </c>
    </row>
    <row r="2622" spans="1:13" x14ac:dyDescent="0.35">
      <c r="A2622" t="s">
        <v>4404</v>
      </c>
      <c r="F2622">
        <v>1</v>
      </c>
      <c r="H2622">
        <v>0</v>
      </c>
      <c r="I2622">
        <f>3*Merge7[[#This Row],[PRCount_W1]]+Merge7[[#This Row],[IssueCount_W1]]+Merge7[[#This Row],[CommitCount_W1]]</f>
        <v>0</v>
      </c>
      <c r="J2622">
        <f>3*Merge7[[#This Row],[PRCountW2]]+Merge7[[#This Row],[IssueCountW2]]+Merge7[[#This Row],[CommitCountW2]]</f>
        <v>1</v>
      </c>
      <c r="K262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22">
        <f>SUM(Merge7[[#This Row],[PRCount_W1]:[CommitCount_W1]])</f>
        <v>0</v>
      </c>
      <c r="M2622">
        <f>SUM(Merge7[[#This Row],[PRCountW2]:[CommitCountW2]])</f>
        <v>1</v>
      </c>
    </row>
    <row r="2623" spans="1:13" x14ac:dyDescent="0.35">
      <c r="A2623" t="s">
        <v>4405</v>
      </c>
      <c r="F2623">
        <v>1</v>
      </c>
      <c r="H2623">
        <v>0</v>
      </c>
      <c r="I2623">
        <f>3*Merge7[[#This Row],[PRCount_W1]]+Merge7[[#This Row],[IssueCount_W1]]+Merge7[[#This Row],[CommitCount_W1]]</f>
        <v>0</v>
      </c>
      <c r="J2623">
        <f>3*Merge7[[#This Row],[PRCountW2]]+Merge7[[#This Row],[IssueCountW2]]+Merge7[[#This Row],[CommitCountW2]]</f>
        <v>1</v>
      </c>
      <c r="K262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23">
        <f>SUM(Merge7[[#This Row],[PRCount_W1]:[CommitCount_W1]])</f>
        <v>0</v>
      </c>
      <c r="M2623">
        <f>SUM(Merge7[[#This Row],[PRCountW2]:[CommitCountW2]])</f>
        <v>1</v>
      </c>
    </row>
    <row r="2624" spans="1:13" x14ac:dyDescent="0.35">
      <c r="A2624" t="s">
        <v>4406</v>
      </c>
      <c r="F2624">
        <v>1</v>
      </c>
      <c r="H2624">
        <v>0</v>
      </c>
      <c r="I2624">
        <f>3*Merge7[[#This Row],[PRCount_W1]]+Merge7[[#This Row],[IssueCount_W1]]+Merge7[[#This Row],[CommitCount_W1]]</f>
        <v>0</v>
      </c>
      <c r="J2624">
        <f>3*Merge7[[#This Row],[PRCountW2]]+Merge7[[#This Row],[IssueCountW2]]+Merge7[[#This Row],[CommitCountW2]]</f>
        <v>1</v>
      </c>
      <c r="K262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24">
        <f>SUM(Merge7[[#This Row],[PRCount_W1]:[CommitCount_W1]])</f>
        <v>0</v>
      </c>
      <c r="M2624">
        <f>SUM(Merge7[[#This Row],[PRCountW2]:[CommitCountW2]])</f>
        <v>1</v>
      </c>
    </row>
    <row r="2625" spans="1:13" x14ac:dyDescent="0.35">
      <c r="A2625" t="s">
        <v>4407</v>
      </c>
      <c r="F2625">
        <v>1</v>
      </c>
      <c r="H2625">
        <v>0</v>
      </c>
      <c r="I2625">
        <f>3*Merge7[[#This Row],[PRCount_W1]]+Merge7[[#This Row],[IssueCount_W1]]+Merge7[[#This Row],[CommitCount_W1]]</f>
        <v>0</v>
      </c>
      <c r="J2625">
        <f>3*Merge7[[#This Row],[PRCountW2]]+Merge7[[#This Row],[IssueCountW2]]+Merge7[[#This Row],[CommitCountW2]]</f>
        <v>1</v>
      </c>
      <c r="K262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25">
        <f>SUM(Merge7[[#This Row],[PRCount_W1]:[CommitCount_W1]])</f>
        <v>0</v>
      </c>
      <c r="M2625">
        <f>SUM(Merge7[[#This Row],[PRCountW2]:[CommitCountW2]])</f>
        <v>1</v>
      </c>
    </row>
    <row r="2626" spans="1:13" x14ac:dyDescent="0.35">
      <c r="A2626" t="s">
        <v>4408</v>
      </c>
      <c r="F2626">
        <v>1</v>
      </c>
      <c r="H2626">
        <v>0</v>
      </c>
      <c r="I2626">
        <f>3*Merge7[[#This Row],[PRCount_W1]]+Merge7[[#This Row],[IssueCount_W1]]+Merge7[[#This Row],[CommitCount_W1]]</f>
        <v>0</v>
      </c>
      <c r="J2626">
        <f>3*Merge7[[#This Row],[PRCountW2]]+Merge7[[#This Row],[IssueCountW2]]+Merge7[[#This Row],[CommitCountW2]]</f>
        <v>1</v>
      </c>
      <c r="K262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26">
        <f>SUM(Merge7[[#This Row],[PRCount_W1]:[CommitCount_W1]])</f>
        <v>0</v>
      </c>
      <c r="M2626">
        <f>SUM(Merge7[[#This Row],[PRCountW2]:[CommitCountW2]])</f>
        <v>1</v>
      </c>
    </row>
    <row r="2627" spans="1:13" x14ac:dyDescent="0.35">
      <c r="A2627" t="s">
        <v>4409</v>
      </c>
      <c r="F2627">
        <v>1</v>
      </c>
      <c r="H2627">
        <v>0</v>
      </c>
      <c r="I2627">
        <f>3*Merge7[[#This Row],[PRCount_W1]]+Merge7[[#This Row],[IssueCount_W1]]+Merge7[[#This Row],[CommitCount_W1]]</f>
        <v>0</v>
      </c>
      <c r="J2627">
        <f>3*Merge7[[#This Row],[PRCountW2]]+Merge7[[#This Row],[IssueCountW2]]+Merge7[[#This Row],[CommitCountW2]]</f>
        <v>1</v>
      </c>
      <c r="K262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27">
        <f>SUM(Merge7[[#This Row],[PRCount_W1]:[CommitCount_W1]])</f>
        <v>0</v>
      </c>
      <c r="M2627">
        <f>SUM(Merge7[[#This Row],[PRCountW2]:[CommitCountW2]])</f>
        <v>1</v>
      </c>
    </row>
    <row r="2628" spans="1:13" x14ac:dyDescent="0.35">
      <c r="A2628" t="s">
        <v>4410</v>
      </c>
      <c r="F2628">
        <v>1</v>
      </c>
      <c r="H2628">
        <v>0</v>
      </c>
      <c r="I2628">
        <f>3*Merge7[[#This Row],[PRCount_W1]]+Merge7[[#This Row],[IssueCount_W1]]+Merge7[[#This Row],[CommitCount_W1]]</f>
        <v>0</v>
      </c>
      <c r="J2628">
        <f>3*Merge7[[#This Row],[PRCountW2]]+Merge7[[#This Row],[IssueCountW2]]+Merge7[[#This Row],[CommitCountW2]]</f>
        <v>1</v>
      </c>
      <c r="K262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28">
        <f>SUM(Merge7[[#This Row],[PRCount_W1]:[CommitCount_W1]])</f>
        <v>0</v>
      </c>
      <c r="M2628">
        <f>SUM(Merge7[[#This Row],[PRCountW2]:[CommitCountW2]])</f>
        <v>1</v>
      </c>
    </row>
    <row r="2629" spans="1:13" x14ac:dyDescent="0.35">
      <c r="A2629" t="s">
        <v>4411</v>
      </c>
      <c r="F2629">
        <v>1</v>
      </c>
      <c r="H2629">
        <v>0</v>
      </c>
      <c r="I2629">
        <f>3*Merge7[[#This Row],[PRCount_W1]]+Merge7[[#This Row],[IssueCount_W1]]+Merge7[[#This Row],[CommitCount_W1]]</f>
        <v>0</v>
      </c>
      <c r="J2629">
        <f>3*Merge7[[#This Row],[PRCountW2]]+Merge7[[#This Row],[IssueCountW2]]+Merge7[[#This Row],[CommitCountW2]]</f>
        <v>1</v>
      </c>
      <c r="K262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29">
        <f>SUM(Merge7[[#This Row],[PRCount_W1]:[CommitCount_W1]])</f>
        <v>0</v>
      </c>
      <c r="M2629">
        <f>SUM(Merge7[[#This Row],[PRCountW2]:[CommitCountW2]])</f>
        <v>1</v>
      </c>
    </row>
    <row r="2630" spans="1:13" x14ac:dyDescent="0.35">
      <c r="A2630" t="s">
        <v>4412</v>
      </c>
      <c r="F2630">
        <v>1</v>
      </c>
      <c r="H2630">
        <v>0</v>
      </c>
      <c r="I2630">
        <f>3*Merge7[[#This Row],[PRCount_W1]]+Merge7[[#This Row],[IssueCount_W1]]+Merge7[[#This Row],[CommitCount_W1]]</f>
        <v>0</v>
      </c>
      <c r="J2630">
        <f>3*Merge7[[#This Row],[PRCountW2]]+Merge7[[#This Row],[IssueCountW2]]+Merge7[[#This Row],[CommitCountW2]]</f>
        <v>1</v>
      </c>
      <c r="K263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30">
        <f>SUM(Merge7[[#This Row],[PRCount_W1]:[CommitCount_W1]])</f>
        <v>0</v>
      </c>
      <c r="M2630">
        <f>SUM(Merge7[[#This Row],[PRCountW2]:[CommitCountW2]])</f>
        <v>1</v>
      </c>
    </row>
    <row r="2631" spans="1:13" x14ac:dyDescent="0.35">
      <c r="A2631" t="s">
        <v>4413</v>
      </c>
      <c r="F2631">
        <v>1</v>
      </c>
      <c r="H2631">
        <v>0</v>
      </c>
      <c r="I2631">
        <f>3*Merge7[[#This Row],[PRCount_W1]]+Merge7[[#This Row],[IssueCount_W1]]+Merge7[[#This Row],[CommitCount_W1]]</f>
        <v>0</v>
      </c>
      <c r="J2631">
        <f>3*Merge7[[#This Row],[PRCountW2]]+Merge7[[#This Row],[IssueCountW2]]+Merge7[[#This Row],[CommitCountW2]]</f>
        <v>1</v>
      </c>
      <c r="K263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31">
        <f>SUM(Merge7[[#This Row],[PRCount_W1]:[CommitCount_W1]])</f>
        <v>0</v>
      </c>
      <c r="M2631">
        <f>SUM(Merge7[[#This Row],[PRCountW2]:[CommitCountW2]])</f>
        <v>1</v>
      </c>
    </row>
    <row r="2632" spans="1:13" x14ac:dyDescent="0.35">
      <c r="A2632" t="s">
        <v>4414</v>
      </c>
      <c r="F2632">
        <v>1</v>
      </c>
      <c r="H2632">
        <v>0</v>
      </c>
      <c r="I2632">
        <f>3*Merge7[[#This Row],[PRCount_W1]]+Merge7[[#This Row],[IssueCount_W1]]+Merge7[[#This Row],[CommitCount_W1]]</f>
        <v>0</v>
      </c>
      <c r="J2632">
        <f>3*Merge7[[#This Row],[PRCountW2]]+Merge7[[#This Row],[IssueCountW2]]+Merge7[[#This Row],[CommitCountW2]]</f>
        <v>1</v>
      </c>
      <c r="K263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32">
        <f>SUM(Merge7[[#This Row],[PRCount_W1]:[CommitCount_W1]])</f>
        <v>0</v>
      </c>
      <c r="M2632">
        <f>SUM(Merge7[[#This Row],[PRCountW2]:[CommitCountW2]])</f>
        <v>1</v>
      </c>
    </row>
    <row r="2633" spans="1:13" x14ac:dyDescent="0.35">
      <c r="A2633" t="s">
        <v>4415</v>
      </c>
      <c r="F2633">
        <v>1</v>
      </c>
      <c r="H2633">
        <v>0</v>
      </c>
      <c r="I2633">
        <f>3*Merge7[[#This Row],[PRCount_W1]]+Merge7[[#This Row],[IssueCount_W1]]+Merge7[[#This Row],[CommitCount_W1]]</f>
        <v>0</v>
      </c>
      <c r="J2633">
        <f>3*Merge7[[#This Row],[PRCountW2]]+Merge7[[#This Row],[IssueCountW2]]+Merge7[[#This Row],[CommitCountW2]]</f>
        <v>1</v>
      </c>
      <c r="K263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33">
        <f>SUM(Merge7[[#This Row],[PRCount_W1]:[CommitCount_W1]])</f>
        <v>0</v>
      </c>
      <c r="M2633">
        <f>SUM(Merge7[[#This Row],[PRCountW2]:[CommitCountW2]])</f>
        <v>1</v>
      </c>
    </row>
    <row r="2634" spans="1:13" x14ac:dyDescent="0.35">
      <c r="A2634" t="s">
        <v>2458</v>
      </c>
      <c r="E2634">
        <v>1</v>
      </c>
      <c r="H2634">
        <v>0</v>
      </c>
      <c r="I2634">
        <f>3*Merge7[[#This Row],[PRCount_W1]]+Merge7[[#This Row],[IssueCount_W1]]+Merge7[[#This Row],[CommitCount_W1]]</f>
        <v>0</v>
      </c>
      <c r="J2634">
        <f>3*Merge7[[#This Row],[PRCountW2]]+Merge7[[#This Row],[IssueCountW2]]+Merge7[[#This Row],[CommitCountW2]]</f>
        <v>3</v>
      </c>
      <c r="K263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34">
        <f>SUM(Merge7[[#This Row],[PRCount_W1]:[CommitCount_W1]])</f>
        <v>0</v>
      </c>
      <c r="M2634">
        <f>SUM(Merge7[[#This Row],[PRCountW2]:[CommitCountW2]])</f>
        <v>1</v>
      </c>
    </row>
    <row r="2635" spans="1:13" x14ac:dyDescent="0.35">
      <c r="A2635" t="s">
        <v>2459</v>
      </c>
      <c r="E2635">
        <v>1</v>
      </c>
      <c r="H2635">
        <v>0</v>
      </c>
      <c r="I2635">
        <f>3*Merge7[[#This Row],[PRCount_W1]]+Merge7[[#This Row],[IssueCount_W1]]+Merge7[[#This Row],[CommitCount_W1]]</f>
        <v>0</v>
      </c>
      <c r="J2635">
        <f>3*Merge7[[#This Row],[PRCountW2]]+Merge7[[#This Row],[IssueCountW2]]+Merge7[[#This Row],[CommitCountW2]]</f>
        <v>3</v>
      </c>
      <c r="K263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35">
        <f>SUM(Merge7[[#This Row],[PRCount_W1]:[CommitCount_W1]])</f>
        <v>0</v>
      </c>
      <c r="M2635">
        <f>SUM(Merge7[[#This Row],[PRCountW2]:[CommitCountW2]])</f>
        <v>1</v>
      </c>
    </row>
    <row r="2636" spans="1:13" x14ac:dyDescent="0.35">
      <c r="A2636" t="s">
        <v>2514</v>
      </c>
      <c r="E2636">
        <v>1</v>
      </c>
      <c r="H2636">
        <v>0</v>
      </c>
      <c r="I2636">
        <f>3*Merge7[[#This Row],[PRCount_W1]]+Merge7[[#This Row],[IssueCount_W1]]+Merge7[[#This Row],[CommitCount_W1]]</f>
        <v>0</v>
      </c>
      <c r="J2636">
        <f>3*Merge7[[#This Row],[PRCountW2]]+Merge7[[#This Row],[IssueCountW2]]+Merge7[[#This Row],[CommitCountW2]]</f>
        <v>3</v>
      </c>
      <c r="K263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36">
        <f>SUM(Merge7[[#This Row],[PRCount_W1]:[CommitCount_W1]])</f>
        <v>0</v>
      </c>
      <c r="M2636">
        <f>SUM(Merge7[[#This Row],[PRCountW2]:[CommitCountW2]])</f>
        <v>1</v>
      </c>
    </row>
    <row r="2637" spans="1:13" x14ac:dyDescent="0.35">
      <c r="A2637" t="s">
        <v>2515</v>
      </c>
      <c r="E2637">
        <v>1</v>
      </c>
      <c r="H2637">
        <v>0</v>
      </c>
      <c r="I2637">
        <f>3*Merge7[[#This Row],[PRCount_W1]]+Merge7[[#This Row],[IssueCount_W1]]+Merge7[[#This Row],[CommitCount_W1]]</f>
        <v>0</v>
      </c>
      <c r="J2637">
        <f>3*Merge7[[#This Row],[PRCountW2]]+Merge7[[#This Row],[IssueCountW2]]+Merge7[[#This Row],[CommitCountW2]]</f>
        <v>3</v>
      </c>
      <c r="K263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37">
        <f>SUM(Merge7[[#This Row],[PRCount_W1]:[CommitCount_W1]])</f>
        <v>0</v>
      </c>
      <c r="M2637">
        <f>SUM(Merge7[[#This Row],[PRCountW2]:[CommitCountW2]])</f>
        <v>1</v>
      </c>
    </row>
    <row r="2638" spans="1:13" x14ac:dyDescent="0.35">
      <c r="A2638" t="s">
        <v>2516</v>
      </c>
      <c r="E2638">
        <v>1</v>
      </c>
      <c r="H2638">
        <v>0</v>
      </c>
      <c r="I2638">
        <f>3*Merge7[[#This Row],[PRCount_W1]]+Merge7[[#This Row],[IssueCount_W1]]+Merge7[[#This Row],[CommitCount_W1]]</f>
        <v>0</v>
      </c>
      <c r="J2638">
        <f>3*Merge7[[#This Row],[PRCountW2]]+Merge7[[#This Row],[IssueCountW2]]+Merge7[[#This Row],[CommitCountW2]]</f>
        <v>3</v>
      </c>
      <c r="K263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38">
        <f>SUM(Merge7[[#This Row],[PRCount_W1]:[CommitCount_W1]])</f>
        <v>0</v>
      </c>
      <c r="M2638">
        <f>SUM(Merge7[[#This Row],[PRCountW2]:[CommitCountW2]])</f>
        <v>1</v>
      </c>
    </row>
    <row r="2639" spans="1:13" x14ac:dyDescent="0.35">
      <c r="A2639" t="s">
        <v>2517</v>
      </c>
      <c r="E2639">
        <v>1</v>
      </c>
      <c r="H2639">
        <v>0</v>
      </c>
      <c r="I2639">
        <f>3*Merge7[[#This Row],[PRCount_W1]]+Merge7[[#This Row],[IssueCount_W1]]+Merge7[[#This Row],[CommitCount_W1]]</f>
        <v>0</v>
      </c>
      <c r="J2639">
        <f>3*Merge7[[#This Row],[PRCountW2]]+Merge7[[#This Row],[IssueCountW2]]+Merge7[[#This Row],[CommitCountW2]]</f>
        <v>3</v>
      </c>
      <c r="K263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39">
        <f>SUM(Merge7[[#This Row],[PRCount_W1]:[CommitCount_W1]])</f>
        <v>0</v>
      </c>
      <c r="M2639">
        <f>SUM(Merge7[[#This Row],[PRCountW2]:[CommitCountW2]])</f>
        <v>1</v>
      </c>
    </row>
    <row r="2640" spans="1:13" x14ac:dyDescent="0.35">
      <c r="A2640" t="s">
        <v>2518</v>
      </c>
      <c r="E2640">
        <v>1</v>
      </c>
      <c r="H2640">
        <v>0</v>
      </c>
      <c r="I2640">
        <f>3*Merge7[[#This Row],[PRCount_W1]]+Merge7[[#This Row],[IssueCount_W1]]+Merge7[[#This Row],[CommitCount_W1]]</f>
        <v>0</v>
      </c>
      <c r="J2640">
        <f>3*Merge7[[#This Row],[PRCountW2]]+Merge7[[#This Row],[IssueCountW2]]+Merge7[[#This Row],[CommitCountW2]]</f>
        <v>3</v>
      </c>
      <c r="K264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40">
        <f>SUM(Merge7[[#This Row],[PRCount_W1]:[CommitCount_W1]])</f>
        <v>0</v>
      </c>
      <c r="M2640">
        <f>SUM(Merge7[[#This Row],[PRCountW2]:[CommitCountW2]])</f>
        <v>1</v>
      </c>
    </row>
    <row r="2641" spans="1:13" x14ac:dyDescent="0.35">
      <c r="A2641" t="s">
        <v>2519</v>
      </c>
      <c r="E2641">
        <v>1</v>
      </c>
      <c r="H2641">
        <v>0</v>
      </c>
      <c r="I2641">
        <f>3*Merge7[[#This Row],[PRCount_W1]]+Merge7[[#This Row],[IssueCount_W1]]+Merge7[[#This Row],[CommitCount_W1]]</f>
        <v>0</v>
      </c>
      <c r="J2641">
        <f>3*Merge7[[#This Row],[PRCountW2]]+Merge7[[#This Row],[IssueCountW2]]+Merge7[[#This Row],[CommitCountW2]]</f>
        <v>3</v>
      </c>
      <c r="K264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41">
        <f>SUM(Merge7[[#This Row],[PRCount_W1]:[CommitCount_W1]])</f>
        <v>0</v>
      </c>
      <c r="M2641">
        <f>SUM(Merge7[[#This Row],[PRCountW2]:[CommitCountW2]])</f>
        <v>1</v>
      </c>
    </row>
    <row r="2642" spans="1:13" x14ac:dyDescent="0.35">
      <c r="A2642" t="s">
        <v>2520</v>
      </c>
      <c r="E2642">
        <v>1</v>
      </c>
      <c r="H2642">
        <v>0</v>
      </c>
      <c r="I2642">
        <f>3*Merge7[[#This Row],[PRCount_W1]]+Merge7[[#This Row],[IssueCount_W1]]+Merge7[[#This Row],[CommitCount_W1]]</f>
        <v>0</v>
      </c>
      <c r="J2642">
        <f>3*Merge7[[#This Row],[PRCountW2]]+Merge7[[#This Row],[IssueCountW2]]+Merge7[[#This Row],[CommitCountW2]]</f>
        <v>3</v>
      </c>
      <c r="K264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42">
        <f>SUM(Merge7[[#This Row],[PRCount_W1]:[CommitCount_W1]])</f>
        <v>0</v>
      </c>
      <c r="M2642">
        <f>SUM(Merge7[[#This Row],[PRCountW2]:[CommitCountW2]])</f>
        <v>1</v>
      </c>
    </row>
    <row r="2643" spans="1:13" x14ac:dyDescent="0.35">
      <c r="A2643" t="s">
        <v>2522</v>
      </c>
      <c r="E2643">
        <v>1</v>
      </c>
      <c r="H2643">
        <v>0</v>
      </c>
      <c r="I2643">
        <f>3*Merge7[[#This Row],[PRCount_W1]]+Merge7[[#This Row],[IssueCount_W1]]+Merge7[[#This Row],[CommitCount_W1]]</f>
        <v>0</v>
      </c>
      <c r="J2643">
        <f>3*Merge7[[#This Row],[PRCountW2]]+Merge7[[#This Row],[IssueCountW2]]+Merge7[[#This Row],[CommitCountW2]]</f>
        <v>3</v>
      </c>
      <c r="K264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43">
        <f>SUM(Merge7[[#This Row],[PRCount_W1]:[CommitCount_W1]])</f>
        <v>0</v>
      </c>
      <c r="M2643">
        <f>SUM(Merge7[[#This Row],[PRCountW2]:[CommitCountW2]])</f>
        <v>1</v>
      </c>
    </row>
    <row r="2644" spans="1:13" x14ac:dyDescent="0.35">
      <c r="A2644" t="s">
        <v>2524</v>
      </c>
      <c r="E2644">
        <v>1</v>
      </c>
      <c r="H2644">
        <v>1</v>
      </c>
      <c r="I2644">
        <f>3*Merge7[[#This Row],[PRCount_W1]]+Merge7[[#This Row],[IssueCount_W1]]+Merge7[[#This Row],[CommitCount_W1]]</f>
        <v>0</v>
      </c>
      <c r="J2644">
        <f>3*Merge7[[#This Row],[PRCountW2]]+Merge7[[#This Row],[IssueCountW2]]+Merge7[[#This Row],[CommitCountW2]]</f>
        <v>3</v>
      </c>
      <c r="K264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2644">
        <f>SUM(Merge7[[#This Row],[PRCount_W1]:[CommitCount_W1]])</f>
        <v>0</v>
      </c>
      <c r="M2644">
        <f>SUM(Merge7[[#This Row],[PRCountW2]:[CommitCountW2]])</f>
        <v>1</v>
      </c>
    </row>
    <row r="2645" spans="1:13" x14ac:dyDescent="0.35">
      <c r="A2645" t="s">
        <v>2525</v>
      </c>
      <c r="E2645">
        <v>1</v>
      </c>
      <c r="H2645">
        <v>0</v>
      </c>
      <c r="I2645">
        <f>3*Merge7[[#This Row],[PRCount_W1]]+Merge7[[#This Row],[IssueCount_W1]]+Merge7[[#This Row],[CommitCount_W1]]</f>
        <v>0</v>
      </c>
      <c r="J2645">
        <f>3*Merge7[[#This Row],[PRCountW2]]+Merge7[[#This Row],[IssueCountW2]]+Merge7[[#This Row],[CommitCountW2]]</f>
        <v>3</v>
      </c>
      <c r="K264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45">
        <f>SUM(Merge7[[#This Row],[PRCount_W1]:[CommitCount_W1]])</f>
        <v>0</v>
      </c>
      <c r="M2645">
        <f>SUM(Merge7[[#This Row],[PRCountW2]:[CommitCountW2]])</f>
        <v>1</v>
      </c>
    </row>
    <row r="2646" spans="1:13" x14ac:dyDescent="0.35">
      <c r="A2646" t="s">
        <v>2531</v>
      </c>
      <c r="E2646">
        <v>1</v>
      </c>
      <c r="H2646">
        <v>0</v>
      </c>
      <c r="I2646">
        <f>3*Merge7[[#This Row],[PRCount_W1]]+Merge7[[#This Row],[IssueCount_W1]]+Merge7[[#This Row],[CommitCount_W1]]</f>
        <v>0</v>
      </c>
      <c r="J2646">
        <f>3*Merge7[[#This Row],[PRCountW2]]+Merge7[[#This Row],[IssueCountW2]]+Merge7[[#This Row],[CommitCountW2]]</f>
        <v>3</v>
      </c>
      <c r="K264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46">
        <f>SUM(Merge7[[#This Row],[PRCount_W1]:[CommitCount_W1]])</f>
        <v>0</v>
      </c>
      <c r="M2646">
        <f>SUM(Merge7[[#This Row],[PRCountW2]:[CommitCountW2]])</f>
        <v>1</v>
      </c>
    </row>
    <row r="2647" spans="1:13" x14ac:dyDescent="0.35">
      <c r="A2647" t="s">
        <v>2532</v>
      </c>
      <c r="E2647">
        <v>1</v>
      </c>
      <c r="H2647">
        <v>0</v>
      </c>
      <c r="I2647">
        <f>3*Merge7[[#This Row],[PRCount_W1]]+Merge7[[#This Row],[IssueCount_W1]]+Merge7[[#This Row],[CommitCount_W1]]</f>
        <v>0</v>
      </c>
      <c r="J2647">
        <f>3*Merge7[[#This Row],[PRCountW2]]+Merge7[[#This Row],[IssueCountW2]]+Merge7[[#This Row],[CommitCountW2]]</f>
        <v>3</v>
      </c>
      <c r="K264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47">
        <f>SUM(Merge7[[#This Row],[PRCount_W1]:[CommitCount_W1]])</f>
        <v>0</v>
      </c>
      <c r="M2647">
        <f>SUM(Merge7[[#This Row],[PRCountW2]:[CommitCountW2]])</f>
        <v>1</v>
      </c>
    </row>
    <row r="2648" spans="1:13" x14ac:dyDescent="0.35">
      <c r="A2648" t="s">
        <v>2534</v>
      </c>
      <c r="E2648">
        <v>1</v>
      </c>
      <c r="H2648">
        <v>1</v>
      </c>
      <c r="I2648">
        <f>3*Merge7[[#This Row],[PRCount_W1]]+Merge7[[#This Row],[IssueCount_W1]]+Merge7[[#This Row],[CommitCount_W1]]</f>
        <v>0</v>
      </c>
      <c r="J2648">
        <f>3*Merge7[[#This Row],[PRCountW2]]+Merge7[[#This Row],[IssueCountW2]]+Merge7[[#This Row],[CommitCountW2]]</f>
        <v>3</v>
      </c>
      <c r="K264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2648">
        <f>SUM(Merge7[[#This Row],[PRCount_W1]:[CommitCount_W1]])</f>
        <v>0</v>
      </c>
      <c r="M2648">
        <f>SUM(Merge7[[#This Row],[PRCountW2]:[CommitCountW2]])</f>
        <v>1</v>
      </c>
    </row>
    <row r="2649" spans="1:13" x14ac:dyDescent="0.35">
      <c r="A2649" t="s">
        <v>2535</v>
      </c>
      <c r="E2649">
        <v>1</v>
      </c>
      <c r="H2649">
        <v>0</v>
      </c>
      <c r="I2649">
        <f>3*Merge7[[#This Row],[PRCount_W1]]+Merge7[[#This Row],[IssueCount_W1]]+Merge7[[#This Row],[CommitCount_W1]]</f>
        <v>0</v>
      </c>
      <c r="J2649">
        <f>3*Merge7[[#This Row],[PRCountW2]]+Merge7[[#This Row],[IssueCountW2]]+Merge7[[#This Row],[CommitCountW2]]</f>
        <v>3</v>
      </c>
      <c r="K264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49">
        <f>SUM(Merge7[[#This Row],[PRCount_W1]:[CommitCount_W1]])</f>
        <v>0</v>
      </c>
      <c r="M2649">
        <f>SUM(Merge7[[#This Row],[PRCountW2]:[CommitCountW2]])</f>
        <v>1</v>
      </c>
    </row>
    <row r="2650" spans="1:13" x14ac:dyDescent="0.35">
      <c r="A2650" t="s">
        <v>2537</v>
      </c>
      <c r="E2650">
        <v>1</v>
      </c>
      <c r="H2650">
        <v>0</v>
      </c>
      <c r="I2650">
        <f>3*Merge7[[#This Row],[PRCount_W1]]+Merge7[[#This Row],[IssueCount_W1]]+Merge7[[#This Row],[CommitCount_W1]]</f>
        <v>0</v>
      </c>
      <c r="J2650">
        <f>3*Merge7[[#This Row],[PRCountW2]]+Merge7[[#This Row],[IssueCountW2]]+Merge7[[#This Row],[CommitCountW2]]</f>
        <v>3</v>
      </c>
      <c r="K265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50">
        <f>SUM(Merge7[[#This Row],[PRCount_W1]:[CommitCount_W1]])</f>
        <v>0</v>
      </c>
      <c r="M2650">
        <f>SUM(Merge7[[#This Row],[PRCountW2]:[CommitCountW2]])</f>
        <v>1</v>
      </c>
    </row>
    <row r="2651" spans="1:13" x14ac:dyDescent="0.35">
      <c r="A2651" t="s">
        <v>2538</v>
      </c>
      <c r="E2651">
        <v>1</v>
      </c>
      <c r="H2651">
        <v>0</v>
      </c>
      <c r="I2651">
        <f>3*Merge7[[#This Row],[PRCount_W1]]+Merge7[[#This Row],[IssueCount_W1]]+Merge7[[#This Row],[CommitCount_W1]]</f>
        <v>0</v>
      </c>
      <c r="J2651">
        <f>3*Merge7[[#This Row],[PRCountW2]]+Merge7[[#This Row],[IssueCountW2]]+Merge7[[#This Row],[CommitCountW2]]</f>
        <v>3</v>
      </c>
      <c r="K265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51">
        <f>SUM(Merge7[[#This Row],[PRCount_W1]:[CommitCount_W1]])</f>
        <v>0</v>
      </c>
      <c r="M2651">
        <f>SUM(Merge7[[#This Row],[PRCountW2]:[CommitCountW2]])</f>
        <v>1</v>
      </c>
    </row>
    <row r="2652" spans="1:13" x14ac:dyDescent="0.35">
      <c r="A2652" t="s">
        <v>2539</v>
      </c>
      <c r="E2652">
        <v>1</v>
      </c>
      <c r="H2652">
        <v>0</v>
      </c>
      <c r="I2652">
        <f>3*Merge7[[#This Row],[PRCount_W1]]+Merge7[[#This Row],[IssueCount_W1]]+Merge7[[#This Row],[CommitCount_W1]]</f>
        <v>0</v>
      </c>
      <c r="J2652">
        <f>3*Merge7[[#This Row],[PRCountW2]]+Merge7[[#This Row],[IssueCountW2]]+Merge7[[#This Row],[CommitCountW2]]</f>
        <v>3</v>
      </c>
      <c r="K265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52">
        <f>SUM(Merge7[[#This Row],[PRCount_W1]:[CommitCount_W1]])</f>
        <v>0</v>
      </c>
      <c r="M2652">
        <f>SUM(Merge7[[#This Row],[PRCountW2]:[CommitCountW2]])</f>
        <v>1</v>
      </c>
    </row>
    <row r="2653" spans="1:13" x14ac:dyDescent="0.35">
      <c r="A2653" t="s">
        <v>2540</v>
      </c>
      <c r="E2653">
        <v>1</v>
      </c>
      <c r="H2653">
        <v>0</v>
      </c>
      <c r="I2653">
        <f>3*Merge7[[#This Row],[PRCount_W1]]+Merge7[[#This Row],[IssueCount_W1]]+Merge7[[#This Row],[CommitCount_W1]]</f>
        <v>0</v>
      </c>
      <c r="J2653">
        <f>3*Merge7[[#This Row],[PRCountW2]]+Merge7[[#This Row],[IssueCountW2]]+Merge7[[#This Row],[CommitCountW2]]</f>
        <v>3</v>
      </c>
      <c r="K265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53">
        <f>SUM(Merge7[[#This Row],[PRCount_W1]:[CommitCount_W1]])</f>
        <v>0</v>
      </c>
      <c r="M2653">
        <f>SUM(Merge7[[#This Row],[PRCountW2]:[CommitCountW2]])</f>
        <v>1</v>
      </c>
    </row>
    <row r="2654" spans="1:13" x14ac:dyDescent="0.35">
      <c r="A2654" t="s">
        <v>2548</v>
      </c>
      <c r="E2654">
        <v>1</v>
      </c>
      <c r="H2654">
        <v>0</v>
      </c>
      <c r="I2654">
        <f>3*Merge7[[#This Row],[PRCount_W1]]+Merge7[[#This Row],[IssueCount_W1]]+Merge7[[#This Row],[CommitCount_W1]]</f>
        <v>0</v>
      </c>
      <c r="J2654">
        <f>3*Merge7[[#This Row],[PRCountW2]]+Merge7[[#This Row],[IssueCountW2]]+Merge7[[#This Row],[CommitCountW2]]</f>
        <v>3</v>
      </c>
      <c r="K265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54">
        <f>SUM(Merge7[[#This Row],[PRCount_W1]:[CommitCount_W1]])</f>
        <v>0</v>
      </c>
      <c r="M2654">
        <f>SUM(Merge7[[#This Row],[PRCountW2]:[CommitCountW2]])</f>
        <v>1</v>
      </c>
    </row>
    <row r="2655" spans="1:13" x14ac:dyDescent="0.35">
      <c r="A2655" t="s">
        <v>2550</v>
      </c>
      <c r="E2655">
        <v>1</v>
      </c>
      <c r="H2655">
        <v>0</v>
      </c>
      <c r="I2655">
        <f>3*Merge7[[#This Row],[PRCount_W1]]+Merge7[[#This Row],[IssueCount_W1]]+Merge7[[#This Row],[CommitCount_W1]]</f>
        <v>0</v>
      </c>
      <c r="J2655">
        <f>3*Merge7[[#This Row],[PRCountW2]]+Merge7[[#This Row],[IssueCountW2]]+Merge7[[#This Row],[CommitCountW2]]</f>
        <v>3</v>
      </c>
      <c r="K265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55">
        <f>SUM(Merge7[[#This Row],[PRCount_W1]:[CommitCount_W1]])</f>
        <v>0</v>
      </c>
      <c r="M2655">
        <f>SUM(Merge7[[#This Row],[PRCountW2]:[CommitCountW2]])</f>
        <v>1</v>
      </c>
    </row>
    <row r="2656" spans="1:13" x14ac:dyDescent="0.35">
      <c r="A2656" t="s">
        <v>2551</v>
      </c>
      <c r="E2656">
        <v>1</v>
      </c>
      <c r="H2656">
        <v>1</v>
      </c>
      <c r="I2656">
        <f>3*Merge7[[#This Row],[PRCount_W1]]+Merge7[[#This Row],[IssueCount_W1]]+Merge7[[#This Row],[CommitCount_W1]]</f>
        <v>0</v>
      </c>
      <c r="J2656">
        <f>3*Merge7[[#This Row],[PRCountW2]]+Merge7[[#This Row],[IssueCountW2]]+Merge7[[#This Row],[CommitCountW2]]</f>
        <v>3</v>
      </c>
      <c r="K265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2656">
        <f>SUM(Merge7[[#This Row],[PRCount_W1]:[CommitCount_W1]])</f>
        <v>0</v>
      </c>
      <c r="M2656">
        <f>SUM(Merge7[[#This Row],[PRCountW2]:[CommitCountW2]])</f>
        <v>1</v>
      </c>
    </row>
    <row r="2657" spans="1:13" x14ac:dyDescent="0.35">
      <c r="A2657" t="s">
        <v>2552</v>
      </c>
      <c r="E2657">
        <v>1</v>
      </c>
      <c r="H2657">
        <v>0</v>
      </c>
      <c r="I2657">
        <f>3*Merge7[[#This Row],[PRCount_W1]]+Merge7[[#This Row],[IssueCount_W1]]+Merge7[[#This Row],[CommitCount_W1]]</f>
        <v>0</v>
      </c>
      <c r="J2657">
        <f>3*Merge7[[#This Row],[PRCountW2]]+Merge7[[#This Row],[IssueCountW2]]+Merge7[[#This Row],[CommitCountW2]]</f>
        <v>3</v>
      </c>
      <c r="K265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57">
        <f>SUM(Merge7[[#This Row],[PRCount_W1]:[CommitCount_W1]])</f>
        <v>0</v>
      </c>
      <c r="M2657">
        <f>SUM(Merge7[[#This Row],[PRCountW2]:[CommitCountW2]])</f>
        <v>1</v>
      </c>
    </row>
    <row r="2658" spans="1:13" x14ac:dyDescent="0.35">
      <c r="A2658" t="s">
        <v>2556</v>
      </c>
      <c r="E2658">
        <v>1</v>
      </c>
      <c r="H2658">
        <v>0</v>
      </c>
      <c r="I2658">
        <f>3*Merge7[[#This Row],[PRCount_W1]]+Merge7[[#This Row],[IssueCount_W1]]+Merge7[[#This Row],[CommitCount_W1]]</f>
        <v>0</v>
      </c>
      <c r="J2658">
        <f>3*Merge7[[#This Row],[PRCountW2]]+Merge7[[#This Row],[IssueCountW2]]+Merge7[[#This Row],[CommitCountW2]]</f>
        <v>3</v>
      </c>
      <c r="K265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58">
        <f>SUM(Merge7[[#This Row],[PRCount_W1]:[CommitCount_W1]])</f>
        <v>0</v>
      </c>
      <c r="M2658">
        <f>SUM(Merge7[[#This Row],[PRCountW2]:[CommitCountW2]])</f>
        <v>1</v>
      </c>
    </row>
    <row r="2659" spans="1:13" x14ac:dyDescent="0.35">
      <c r="A2659" t="s">
        <v>2558</v>
      </c>
      <c r="E2659">
        <v>1</v>
      </c>
      <c r="H2659">
        <v>0</v>
      </c>
      <c r="I2659">
        <f>3*Merge7[[#This Row],[PRCount_W1]]+Merge7[[#This Row],[IssueCount_W1]]+Merge7[[#This Row],[CommitCount_W1]]</f>
        <v>0</v>
      </c>
      <c r="J2659">
        <f>3*Merge7[[#This Row],[PRCountW2]]+Merge7[[#This Row],[IssueCountW2]]+Merge7[[#This Row],[CommitCountW2]]</f>
        <v>3</v>
      </c>
      <c r="K265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59">
        <f>SUM(Merge7[[#This Row],[PRCount_W1]:[CommitCount_W1]])</f>
        <v>0</v>
      </c>
      <c r="M2659">
        <f>SUM(Merge7[[#This Row],[PRCountW2]:[CommitCountW2]])</f>
        <v>1</v>
      </c>
    </row>
    <row r="2660" spans="1:13" x14ac:dyDescent="0.35">
      <c r="A2660" t="s">
        <v>2559</v>
      </c>
      <c r="E2660">
        <v>1</v>
      </c>
      <c r="H2660">
        <v>1</v>
      </c>
      <c r="I2660">
        <f>3*Merge7[[#This Row],[PRCount_W1]]+Merge7[[#This Row],[IssueCount_W1]]+Merge7[[#This Row],[CommitCount_W1]]</f>
        <v>0</v>
      </c>
      <c r="J2660">
        <f>3*Merge7[[#This Row],[PRCountW2]]+Merge7[[#This Row],[IssueCountW2]]+Merge7[[#This Row],[CommitCountW2]]</f>
        <v>3</v>
      </c>
      <c r="K266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2660">
        <f>SUM(Merge7[[#This Row],[PRCount_W1]:[CommitCount_W1]])</f>
        <v>0</v>
      </c>
      <c r="M2660">
        <f>SUM(Merge7[[#This Row],[PRCountW2]:[CommitCountW2]])</f>
        <v>1</v>
      </c>
    </row>
    <row r="2661" spans="1:13" x14ac:dyDescent="0.35">
      <c r="A2661" t="s">
        <v>2560</v>
      </c>
      <c r="E2661">
        <v>1</v>
      </c>
      <c r="H2661">
        <v>0</v>
      </c>
      <c r="I2661">
        <f>3*Merge7[[#This Row],[PRCount_W1]]+Merge7[[#This Row],[IssueCount_W1]]+Merge7[[#This Row],[CommitCount_W1]]</f>
        <v>0</v>
      </c>
      <c r="J2661">
        <f>3*Merge7[[#This Row],[PRCountW2]]+Merge7[[#This Row],[IssueCountW2]]+Merge7[[#This Row],[CommitCountW2]]</f>
        <v>3</v>
      </c>
      <c r="K266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61">
        <f>SUM(Merge7[[#This Row],[PRCount_W1]:[CommitCount_W1]])</f>
        <v>0</v>
      </c>
      <c r="M2661">
        <f>SUM(Merge7[[#This Row],[PRCountW2]:[CommitCountW2]])</f>
        <v>1</v>
      </c>
    </row>
    <row r="2662" spans="1:13" x14ac:dyDescent="0.35">
      <c r="A2662" t="s">
        <v>2561</v>
      </c>
      <c r="E2662">
        <v>1</v>
      </c>
      <c r="H2662">
        <v>1</v>
      </c>
      <c r="I2662">
        <f>3*Merge7[[#This Row],[PRCount_W1]]+Merge7[[#This Row],[IssueCount_W1]]+Merge7[[#This Row],[CommitCount_W1]]</f>
        <v>0</v>
      </c>
      <c r="J2662">
        <f>3*Merge7[[#This Row],[PRCountW2]]+Merge7[[#This Row],[IssueCountW2]]+Merge7[[#This Row],[CommitCountW2]]</f>
        <v>3</v>
      </c>
      <c r="K266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2662">
        <f>SUM(Merge7[[#This Row],[PRCount_W1]:[CommitCount_W1]])</f>
        <v>0</v>
      </c>
      <c r="M2662">
        <f>SUM(Merge7[[#This Row],[PRCountW2]:[CommitCountW2]])</f>
        <v>1</v>
      </c>
    </row>
    <row r="2663" spans="1:13" x14ac:dyDescent="0.35">
      <c r="A2663" t="s">
        <v>2562</v>
      </c>
      <c r="E2663">
        <v>1</v>
      </c>
      <c r="H2663">
        <v>0</v>
      </c>
      <c r="I2663">
        <f>3*Merge7[[#This Row],[PRCount_W1]]+Merge7[[#This Row],[IssueCount_W1]]+Merge7[[#This Row],[CommitCount_W1]]</f>
        <v>0</v>
      </c>
      <c r="J2663">
        <f>3*Merge7[[#This Row],[PRCountW2]]+Merge7[[#This Row],[IssueCountW2]]+Merge7[[#This Row],[CommitCountW2]]</f>
        <v>3</v>
      </c>
      <c r="K266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63">
        <f>SUM(Merge7[[#This Row],[PRCount_W1]:[CommitCount_W1]])</f>
        <v>0</v>
      </c>
      <c r="M2663">
        <f>SUM(Merge7[[#This Row],[PRCountW2]:[CommitCountW2]])</f>
        <v>1</v>
      </c>
    </row>
    <row r="2664" spans="1:13" x14ac:dyDescent="0.35">
      <c r="A2664" t="s">
        <v>2565</v>
      </c>
      <c r="E2664">
        <v>1</v>
      </c>
      <c r="H2664">
        <v>0</v>
      </c>
      <c r="I2664">
        <f>3*Merge7[[#This Row],[PRCount_W1]]+Merge7[[#This Row],[IssueCount_W1]]+Merge7[[#This Row],[CommitCount_W1]]</f>
        <v>0</v>
      </c>
      <c r="J2664">
        <f>3*Merge7[[#This Row],[PRCountW2]]+Merge7[[#This Row],[IssueCountW2]]+Merge7[[#This Row],[CommitCountW2]]</f>
        <v>3</v>
      </c>
      <c r="K266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64">
        <f>SUM(Merge7[[#This Row],[PRCount_W1]:[CommitCount_W1]])</f>
        <v>0</v>
      </c>
      <c r="M2664">
        <f>SUM(Merge7[[#This Row],[PRCountW2]:[CommitCountW2]])</f>
        <v>1</v>
      </c>
    </row>
    <row r="2665" spans="1:13" x14ac:dyDescent="0.35">
      <c r="A2665" t="s">
        <v>2567</v>
      </c>
      <c r="E2665">
        <v>1</v>
      </c>
      <c r="H2665">
        <v>0</v>
      </c>
      <c r="I2665">
        <f>3*Merge7[[#This Row],[PRCount_W1]]+Merge7[[#This Row],[IssueCount_W1]]+Merge7[[#This Row],[CommitCount_W1]]</f>
        <v>0</v>
      </c>
      <c r="J2665">
        <f>3*Merge7[[#This Row],[PRCountW2]]+Merge7[[#This Row],[IssueCountW2]]+Merge7[[#This Row],[CommitCountW2]]</f>
        <v>3</v>
      </c>
      <c r="K266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65">
        <f>SUM(Merge7[[#This Row],[PRCount_W1]:[CommitCount_W1]])</f>
        <v>0</v>
      </c>
      <c r="M2665">
        <f>SUM(Merge7[[#This Row],[PRCountW2]:[CommitCountW2]])</f>
        <v>1</v>
      </c>
    </row>
    <row r="2666" spans="1:13" x14ac:dyDescent="0.35">
      <c r="A2666" t="s">
        <v>2568</v>
      </c>
      <c r="E2666">
        <v>1</v>
      </c>
      <c r="H2666">
        <v>0</v>
      </c>
      <c r="I2666">
        <f>3*Merge7[[#This Row],[PRCount_W1]]+Merge7[[#This Row],[IssueCount_W1]]+Merge7[[#This Row],[CommitCount_W1]]</f>
        <v>0</v>
      </c>
      <c r="J2666">
        <f>3*Merge7[[#This Row],[PRCountW2]]+Merge7[[#This Row],[IssueCountW2]]+Merge7[[#This Row],[CommitCountW2]]</f>
        <v>3</v>
      </c>
      <c r="K266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66">
        <f>SUM(Merge7[[#This Row],[PRCount_W1]:[CommitCount_W1]])</f>
        <v>0</v>
      </c>
      <c r="M2666">
        <f>SUM(Merge7[[#This Row],[PRCountW2]:[CommitCountW2]])</f>
        <v>1</v>
      </c>
    </row>
    <row r="2667" spans="1:13" x14ac:dyDescent="0.35">
      <c r="A2667" t="s">
        <v>2570</v>
      </c>
      <c r="E2667">
        <v>1</v>
      </c>
      <c r="H2667">
        <v>0</v>
      </c>
      <c r="I2667">
        <f>3*Merge7[[#This Row],[PRCount_W1]]+Merge7[[#This Row],[IssueCount_W1]]+Merge7[[#This Row],[CommitCount_W1]]</f>
        <v>0</v>
      </c>
      <c r="J2667">
        <f>3*Merge7[[#This Row],[PRCountW2]]+Merge7[[#This Row],[IssueCountW2]]+Merge7[[#This Row],[CommitCountW2]]</f>
        <v>3</v>
      </c>
      <c r="K266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67">
        <f>SUM(Merge7[[#This Row],[PRCount_W1]:[CommitCount_W1]])</f>
        <v>0</v>
      </c>
      <c r="M2667">
        <f>SUM(Merge7[[#This Row],[PRCountW2]:[CommitCountW2]])</f>
        <v>1</v>
      </c>
    </row>
    <row r="2668" spans="1:13" x14ac:dyDescent="0.35">
      <c r="A2668" t="s">
        <v>2571</v>
      </c>
      <c r="E2668">
        <v>1</v>
      </c>
      <c r="H2668">
        <v>1</v>
      </c>
      <c r="I2668">
        <f>3*Merge7[[#This Row],[PRCount_W1]]+Merge7[[#This Row],[IssueCount_W1]]+Merge7[[#This Row],[CommitCount_W1]]</f>
        <v>0</v>
      </c>
      <c r="J2668">
        <f>3*Merge7[[#This Row],[PRCountW2]]+Merge7[[#This Row],[IssueCountW2]]+Merge7[[#This Row],[CommitCountW2]]</f>
        <v>3</v>
      </c>
      <c r="K266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2668">
        <f>SUM(Merge7[[#This Row],[PRCount_W1]:[CommitCount_W1]])</f>
        <v>0</v>
      </c>
      <c r="M2668">
        <f>SUM(Merge7[[#This Row],[PRCountW2]:[CommitCountW2]])</f>
        <v>1</v>
      </c>
    </row>
    <row r="2669" spans="1:13" x14ac:dyDescent="0.35">
      <c r="A2669" t="s">
        <v>2572</v>
      </c>
      <c r="E2669">
        <v>1</v>
      </c>
      <c r="H2669">
        <v>0</v>
      </c>
      <c r="I2669">
        <f>3*Merge7[[#This Row],[PRCount_W1]]+Merge7[[#This Row],[IssueCount_W1]]+Merge7[[#This Row],[CommitCount_W1]]</f>
        <v>0</v>
      </c>
      <c r="J2669">
        <f>3*Merge7[[#This Row],[PRCountW2]]+Merge7[[#This Row],[IssueCountW2]]+Merge7[[#This Row],[CommitCountW2]]</f>
        <v>3</v>
      </c>
      <c r="K266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69">
        <f>SUM(Merge7[[#This Row],[PRCount_W1]:[CommitCount_W1]])</f>
        <v>0</v>
      </c>
      <c r="M2669">
        <f>SUM(Merge7[[#This Row],[PRCountW2]:[CommitCountW2]])</f>
        <v>1</v>
      </c>
    </row>
    <row r="2670" spans="1:13" x14ac:dyDescent="0.35">
      <c r="A2670" t="s">
        <v>2573</v>
      </c>
      <c r="E2670">
        <v>1</v>
      </c>
      <c r="H2670">
        <v>0</v>
      </c>
      <c r="I2670">
        <f>3*Merge7[[#This Row],[PRCount_W1]]+Merge7[[#This Row],[IssueCount_W1]]+Merge7[[#This Row],[CommitCount_W1]]</f>
        <v>0</v>
      </c>
      <c r="J2670">
        <f>3*Merge7[[#This Row],[PRCountW2]]+Merge7[[#This Row],[IssueCountW2]]+Merge7[[#This Row],[CommitCountW2]]</f>
        <v>3</v>
      </c>
      <c r="K267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70">
        <f>SUM(Merge7[[#This Row],[PRCount_W1]:[CommitCount_W1]])</f>
        <v>0</v>
      </c>
      <c r="M2670">
        <f>SUM(Merge7[[#This Row],[PRCountW2]:[CommitCountW2]])</f>
        <v>1</v>
      </c>
    </row>
    <row r="2671" spans="1:13" x14ac:dyDescent="0.35">
      <c r="A2671" t="s">
        <v>2578</v>
      </c>
      <c r="E2671">
        <v>1</v>
      </c>
      <c r="H2671">
        <v>2</v>
      </c>
      <c r="I2671">
        <f>3*Merge7[[#This Row],[PRCount_W1]]+Merge7[[#This Row],[IssueCount_W1]]+Merge7[[#This Row],[CommitCount_W1]]</f>
        <v>0</v>
      </c>
      <c r="J2671">
        <f>3*Merge7[[#This Row],[PRCountW2]]+Merge7[[#This Row],[IssueCountW2]]+Merge7[[#This Row],[CommitCountW2]]</f>
        <v>3</v>
      </c>
      <c r="K267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Unknown</v>
      </c>
      <c r="L2671">
        <f>SUM(Merge7[[#This Row],[PRCount_W1]:[CommitCount_W1]])</f>
        <v>0</v>
      </c>
      <c r="M2671">
        <f>SUM(Merge7[[#This Row],[PRCountW2]:[CommitCountW2]])</f>
        <v>1</v>
      </c>
    </row>
    <row r="2672" spans="1:13" x14ac:dyDescent="0.35">
      <c r="A2672" t="s">
        <v>2579</v>
      </c>
      <c r="E2672">
        <v>1</v>
      </c>
      <c r="H2672">
        <v>0</v>
      </c>
      <c r="I2672">
        <f>3*Merge7[[#This Row],[PRCount_W1]]+Merge7[[#This Row],[IssueCount_W1]]+Merge7[[#This Row],[CommitCount_W1]]</f>
        <v>0</v>
      </c>
      <c r="J2672">
        <f>3*Merge7[[#This Row],[PRCountW2]]+Merge7[[#This Row],[IssueCountW2]]+Merge7[[#This Row],[CommitCountW2]]</f>
        <v>3</v>
      </c>
      <c r="K267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72">
        <f>SUM(Merge7[[#This Row],[PRCount_W1]:[CommitCount_W1]])</f>
        <v>0</v>
      </c>
      <c r="M2672">
        <f>SUM(Merge7[[#This Row],[PRCountW2]:[CommitCountW2]])</f>
        <v>1</v>
      </c>
    </row>
    <row r="2673" spans="1:13" x14ac:dyDescent="0.35">
      <c r="A2673" t="s">
        <v>2580</v>
      </c>
      <c r="E2673">
        <v>1</v>
      </c>
      <c r="H2673">
        <v>0</v>
      </c>
      <c r="I2673">
        <f>3*Merge7[[#This Row],[PRCount_W1]]+Merge7[[#This Row],[IssueCount_W1]]+Merge7[[#This Row],[CommitCount_W1]]</f>
        <v>0</v>
      </c>
      <c r="J2673">
        <f>3*Merge7[[#This Row],[PRCountW2]]+Merge7[[#This Row],[IssueCountW2]]+Merge7[[#This Row],[CommitCountW2]]</f>
        <v>3</v>
      </c>
      <c r="K267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73">
        <f>SUM(Merge7[[#This Row],[PRCount_W1]:[CommitCount_W1]])</f>
        <v>0</v>
      </c>
      <c r="M2673">
        <f>SUM(Merge7[[#This Row],[PRCountW2]:[CommitCountW2]])</f>
        <v>1</v>
      </c>
    </row>
    <row r="2674" spans="1:13" x14ac:dyDescent="0.35">
      <c r="A2674" t="s">
        <v>2582</v>
      </c>
      <c r="E2674">
        <v>1</v>
      </c>
      <c r="H2674">
        <v>0</v>
      </c>
      <c r="I2674">
        <f>3*Merge7[[#This Row],[PRCount_W1]]+Merge7[[#This Row],[IssueCount_W1]]+Merge7[[#This Row],[CommitCount_W1]]</f>
        <v>0</v>
      </c>
      <c r="J2674">
        <f>3*Merge7[[#This Row],[PRCountW2]]+Merge7[[#This Row],[IssueCountW2]]+Merge7[[#This Row],[CommitCountW2]]</f>
        <v>3</v>
      </c>
      <c r="K267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74">
        <f>SUM(Merge7[[#This Row],[PRCount_W1]:[CommitCount_W1]])</f>
        <v>0</v>
      </c>
      <c r="M2674">
        <f>SUM(Merge7[[#This Row],[PRCountW2]:[CommitCountW2]])</f>
        <v>1</v>
      </c>
    </row>
    <row r="2675" spans="1:13" x14ac:dyDescent="0.35">
      <c r="A2675" t="s">
        <v>2583</v>
      </c>
      <c r="E2675">
        <v>1</v>
      </c>
      <c r="H2675">
        <v>1</v>
      </c>
      <c r="I2675">
        <f>3*Merge7[[#This Row],[PRCount_W1]]+Merge7[[#This Row],[IssueCount_W1]]+Merge7[[#This Row],[CommitCount_W1]]</f>
        <v>0</v>
      </c>
      <c r="J2675">
        <f>3*Merge7[[#This Row],[PRCountW2]]+Merge7[[#This Row],[IssueCountW2]]+Merge7[[#This Row],[CommitCountW2]]</f>
        <v>3</v>
      </c>
      <c r="K267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2675">
        <f>SUM(Merge7[[#This Row],[PRCount_W1]:[CommitCount_W1]])</f>
        <v>0</v>
      </c>
      <c r="M2675">
        <f>SUM(Merge7[[#This Row],[PRCountW2]:[CommitCountW2]])</f>
        <v>1</v>
      </c>
    </row>
    <row r="2676" spans="1:13" x14ac:dyDescent="0.35">
      <c r="A2676" t="s">
        <v>2588</v>
      </c>
      <c r="E2676">
        <v>1</v>
      </c>
      <c r="H2676">
        <v>0</v>
      </c>
      <c r="I2676">
        <f>3*Merge7[[#This Row],[PRCount_W1]]+Merge7[[#This Row],[IssueCount_W1]]+Merge7[[#This Row],[CommitCount_W1]]</f>
        <v>0</v>
      </c>
      <c r="J2676">
        <f>3*Merge7[[#This Row],[PRCountW2]]+Merge7[[#This Row],[IssueCountW2]]+Merge7[[#This Row],[CommitCountW2]]</f>
        <v>3</v>
      </c>
      <c r="K267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76">
        <f>SUM(Merge7[[#This Row],[PRCount_W1]:[CommitCount_W1]])</f>
        <v>0</v>
      </c>
      <c r="M2676">
        <f>SUM(Merge7[[#This Row],[PRCountW2]:[CommitCountW2]])</f>
        <v>1</v>
      </c>
    </row>
    <row r="2677" spans="1:13" x14ac:dyDescent="0.35">
      <c r="A2677" t="s">
        <v>2590</v>
      </c>
      <c r="E2677">
        <v>1</v>
      </c>
      <c r="H2677">
        <v>0</v>
      </c>
      <c r="I2677">
        <f>3*Merge7[[#This Row],[PRCount_W1]]+Merge7[[#This Row],[IssueCount_W1]]+Merge7[[#This Row],[CommitCount_W1]]</f>
        <v>0</v>
      </c>
      <c r="J2677">
        <f>3*Merge7[[#This Row],[PRCountW2]]+Merge7[[#This Row],[IssueCountW2]]+Merge7[[#This Row],[CommitCountW2]]</f>
        <v>3</v>
      </c>
      <c r="K267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77">
        <f>SUM(Merge7[[#This Row],[PRCount_W1]:[CommitCount_W1]])</f>
        <v>0</v>
      </c>
      <c r="M2677">
        <f>SUM(Merge7[[#This Row],[PRCountW2]:[CommitCountW2]])</f>
        <v>1</v>
      </c>
    </row>
    <row r="2678" spans="1:13" x14ac:dyDescent="0.35">
      <c r="A2678" t="s">
        <v>2591</v>
      </c>
      <c r="E2678">
        <v>1</v>
      </c>
      <c r="H2678">
        <v>0</v>
      </c>
      <c r="I2678">
        <f>3*Merge7[[#This Row],[PRCount_W1]]+Merge7[[#This Row],[IssueCount_W1]]+Merge7[[#This Row],[CommitCount_W1]]</f>
        <v>0</v>
      </c>
      <c r="J2678">
        <f>3*Merge7[[#This Row],[PRCountW2]]+Merge7[[#This Row],[IssueCountW2]]+Merge7[[#This Row],[CommitCountW2]]</f>
        <v>3</v>
      </c>
      <c r="K267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78">
        <f>SUM(Merge7[[#This Row],[PRCount_W1]:[CommitCount_W1]])</f>
        <v>0</v>
      </c>
      <c r="M2678">
        <f>SUM(Merge7[[#This Row],[PRCountW2]:[CommitCountW2]])</f>
        <v>1</v>
      </c>
    </row>
    <row r="2679" spans="1:13" x14ac:dyDescent="0.35">
      <c r="A2679" t="s">
        <v>2592</v>
      </c>
      <c r="E2679">
        <v>1</v>
      </c>
      <c r="H2679">
        <v>1</v>
      </c>
      <c r="I2679">
        <f>3*Merge7[[#This Row],[PRCount_W1]]+Merge7[[#This Row],[IssueCount_W1]]+Merge7[[#This Row],[CommitCount_W1]]</f>
        <v>0</v>
      </c>
      <c r="J2679">
        <f>3*Merge7[[#This Row],[PRCountW2]]+Merge7[[#This Row],[IssueCountW2]]+Merge7[[#This Row],[CommitCountW2]]</f>
        <v>3</v>
      </c>
      <c r="K267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2679">
        <f>SUM(Merge7[[#This Row],[PRCount_W1]:[CommitCount_W1]])</f>
        <v>0</v>
      </c>
      <c r="M2679">
        <f>SUM(Merge7[[#This Row],[PRCountW2]:[CommitCountW2]])</f>
        <v>1</v>
      </c>
    </row>
    <row r="2680" spans="1:13" x14ac:dyDescent="0.35">
      <c r="A2680" t="s">
        <v>2593</v>
      </c>
      <c r="E2680">
        <v>1</v>
      </c>
      <c r="H2680">
        <v>0</v>
      </c>
      <c r="I2680">
        <f>3*Merge7[[#This Row],[PRCount_W1]]+Merge7[[#This Row],[IssueCount_W1]]+Merge7[[#This Row],[CommitCount_W1]]</f>
        <v>0</v>
      </c>
      <c r="J2680">
        <f>3*Merge7[[#This Row],[PRCountW2]]+Merge7[[#This Row],[IssueCountW2]]+Merge7[[#This Row],[CommitCountW2]]</f>
        <v>3</v>
      </c>
      <c r="K268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80">
        <f>SUM(Merge7[[#This Row],[PRCount_W1]:[CommitCount_W1]])</f>
        <v>0</v>
      </c>
      <c r="M2680">
        <f>SUM(Merge7[[#This Row],[PRCountW2]:[CommitCountW2]])</f>
        <v>1</v>
      </c>
    </row>
    <row r="2681" spans="1:13" x14ac:dyDescent="0.35">
      <c r="A2681" t="s">
        <v>2594</v>
      </c>
      <c r="E2681">
        <v>1</v>
      </c>
      <c r="H2681">
        <v>2</v>
      </c>
      <c r="I2681">
        <f>3*Merge7[[#This Row],[PRCount_W1]]+Merge7[[#This Row],[IssueCount_W1]]+Merge7[[#This Row],[CommitCount_W1]]</f>
        <v>0</v>
      </c>
      <c r="J2681">
        <f>3*Merge7[[#This Row],[PRCountW2]]+Merge7[[#This Row],[IssueCountW2]]+Merge7[[#This Row],[CommitCountW2]]</f>
        <v>3</v>
      </c>
      <c r="K268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Unknown</v>
      </c>
      <c r="L2681">
        <f>SUM(Merge7[[#This Row],[PRCount_W1]:[CommitCount_W1]])</f>
        <v>0</v>
      </c>
      <c r="M2681">
        <f>SUM(Merge7[[#This Row],[PRCountW2]:[CommitCountW2]])</f>
        <v>1</v>
      </c>
    </row>
    <row r="2682" spans="1:13" x14ac:dyDescent="0.35">
      <c r="A2682" t="s">
        <v>2595</v>
      </c>
      <c r="E2682">
        <v>1</v>
      </c>
      <c r="H2682">
        <v>0</v>
      </c>
      <c r="I2682">
        <f>3*Merge7[[#This Row],[PRCount_W1]]+Merge7[[#This Row],[IssueCount_W1]]+Merge7[[#This Row],[CommitCount_W1]]</f>
        <v>0</v>
      </c>
      <c r="J2682">
        <f>3*Merge7[[#This Row],[PRCountW2]]+Merge7[[#This Row],[IssueCountW2]]+Merge7[[#This Row],[CommitCountW2]]</f>
        <v>3</v>
      </c>
      <c r="K268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82">
        <f>SUM(Merge7[[#This Row],[PRCount_W1]:[CommitCount_W1]])</f>
        <v>0</v>
      </c>
      <c r="M2682">
        <f>SUM(Merge7[[#This Row],[PRCountW2]:[CommitCountW2]])</f>
        <v>1</v>
      </c>
    </row>
    <row r="2683" spans="1:13" x14ac:dyDescent="0.35">
      <c r="A2683" t="s">
        <v>2597</v>
      </c>
      <c r="E2683">
        <v>1</v>
      </c>
      <c r="H2683">
        <v>0</v>
      </c>
      <c r="I2683">
        <f>3*Merge7[[#This Row],[PRCount_W1]]+Merge7[[#This Row],[IssueCount_W1]]+Merge7[[#This Row],[CommitCount_W1]]</f>
        <v>0</v>
      </c>
      <c r="J2683">
        <f>3*Merge7[[#This Row],[PRCountW2]]+Merge7[[#This Row],[IssueCountW2]]+Merge7[[#This Row],[CommitCountW2]]</f>
        <v>3</v>
      </c>
      <c r="K268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83">
        <f>SUM(Merge7[[#This Row],[PRCount_W1]:[CommitCount_W1]])</f>
        <v>0</v>
      </c>
      <c r="M2683">
        <f>SUM(Merge7[[#This Row],[PRCountW2]:[CommitCountW2]])</f>
        <v>1</v>
      </c>
    </row>
    <row r="2684" spans="1:13" x14ac:dyDescent="0.35">
      <c r="A2684" t="s">
        <v>2599</v>
      </c>
      <c r="E2684">
        <v>1</v>
      </c>
      <c r="H2684">
        <v>0</v>
      </c>
      <c r="I2684">
        <f>3*Merge7[[#This Row],[PRCount_W1]]+Merge7[[#This Row],[IssueCount_W1]]+Merge7[[#This Row],[CommitCount_W1]]</f>
        <v>0</v>
      </c>
      <c r="J2684">
        <f>3*Merge7[[#This Row],[PRCountW2]]+Merge7[[#This Row],[IssueCountW2]]+Merge7[[#This Row],[CommitCountW2]]</f>
        <v>3</v>
      </c>
      <c r="K268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84">
        <f>SUM(Merge7[[#This Row],[PRCount_W1]:[CommitCount_W1]])</f>
        <v>0</v>
      </c>
      <c r="M2684">
        <f>SUM(Merge7[[#This Row],[PRCountW2]:[CommitCountW2]])</f>
        <v>1</v>
      </c>
    </row>
    <row r="2685" spans="1:13" x14ac:dyDescent="0.35">
      <c r="A2685" t="s">
        <v>2602</v>
      </c>
      <c r="E2685">
        <v>1</v>
      </c>
      <c r="H2685">
        <v>0</v>
      </c>
      <c r="I2685">
        <f>3*Merge7[[#This Row],[PRCount_W1]]+Merge7[[#This Row],[IssueCount_W1]]+Merge7[[#This Row],[CommitCount_W1]]</f>
        <v>0</v>
      </c>
      <c r="J2685">
        <f>3*Merge7[[#This Row],[PRCountW2]]+Merge7[[#This Row],[IssueCountW2]]+Merge7[[#This Row],[CommitCountW2]]</f>
        <v>3</v>
      </c>
      <c r="K268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85">
        <f>SUM(Merge7[[#This Row],[PRCount_W1]:[CommitCount_W1]])</f>
        <v>0</v>
      </c>
      <c r="M2685">
        <f>SUM(Merge7[[#This Row],[PRCountW2]:[CommitCountW2]])</f>
        <v>1</v>
      </c>
    </row>
    <row r="2686" spans="1:13" x14ac:dyDescent="0.35">
      <c r="A2686" t="s">
        <v>2607</v>
      </c>
      <c r="E2686">
        <v>1</v>
      </c>
      <c r="H2686">
        <v>0</v>
      </c>
      <c r="I2686">
        <f>3*Merge7[[#This Row],[PRCount_W1]]+Merge7[[#This Row],[IssueCount_W1]]+Merge7[[#This Row],[CommitCount_W1]]</f>
        <v>0</v>
      </c>
      <c r="J2686">
        <f>3*Merge7[[#This Row],[PRCountW2]]+Merge7[[#This Row],[IssueCountW2]]+Merge7[[#This Row],[CommitCountW2]]</f>
        <v>3</v>
      </c>
      <c r="K268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86">
        <f>SUM(Merge7[[#This Row],[PRCount_W1]:[CommitCount_W1]])</f>
        <v>0</v>
      </c>
      <c r="M2686">
        <f>SUM(Merge7[[#This Row],[PRCountW2]:[CommitCountW2]])</f>
        <v>1</v>
      </c>
    </row>
    <row r="2687" spans="1:13" x14ac:dyDescent="0.35">
      <c r="A2687" t="s">
        <v>2609</v>
      </c>
      <c r="E2687">
        <v>1</v>
      </c>
      <c r="H2687">
        <v>0</v>
      </c>
      <c r="I2687">
        <f>3*Merge7[[#This Row],[PRCount_W1]]+Merge7[[#This Row],[IssueCount_W1]]+Merge7[[#This Row],[CommitCount_W1]]</f>
        <v>0</v>
      </c>
      <c r="J2687">
        <f>3*Merge7[[#This Row],[PRCountW2]]+Merge7[[#This Row],[IssueCountW2]]+Merge7[[#This Row],[CommitCountW2]]</f>
        <v>3</v>
      </c>
      <c r="K268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87">
        <f>SUM(Merge7[[#This Row],[PRCount_W1]:[CommitCount_W1]])</f>
        <v>0</v>
      </c>
      <c r="M2687">
        <f>SUM(Merge7[[#This Row],[PRCountW2]:[CommitCountW2]])</f>
        <v>1</v>
      </c>
    </row>
    <row r="2688" spans="1:13" x14ac:dyDescent="0.35">
      <c r="A2688" t="s">
        <v>2610</v>
      </c>
      <c r="E2688">
        <v>1</v>
      </c>
      <c r="H2688">
        <v>0</v>
      </c>
      <c r="I2688">
        <f>3*Merge7[[#This Row],[PRCount_W1]]+Merge7[[#This Row],[IssueCount_W1]]+Merge7[[#This Row],[CommitCount_W1]]</f>
        <v>0</v>
      </c>
      <c r="J2688">
        <f>3*Merge7[[#This Row],[PRCountW2]]+Merge7[[#This Row],[IssueCountW2]]+Merge7[[#This Row],[CommitCountW2]]</f>
        <v>3</v>
      </c>
      <c r="K268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88">
        <f>SUM(Merge7[[#This Row],[PRCount_W1]:[CommitCount_W1]])</f>
        <v>0</v>
      </c>
      <c r="M2688">
        <f>SUM(Merge7[[#This Row],[PRCountW2]:[CommitCountW2]])</f>
        <v>1</v>
      </c>
    </row>
    <row r="2689" spans="1:13" x14ac:dyDescent="0.35">
      <c r="A2689" t="s">
        <v>2611</v>
      </c>
      <c r="E2689">
        <v>1</v>
      </c>
      <c r="H2689">
        <v>0</v>
      </c>
      <c r="I2689">
        <f>3*Merge7[[#This Row],[PRCount_W1]]+Merge7[[#This Row],[IssueCount_W1]]+Merge7[[#This Row],[CommitCount_W1]]</f>
        <v>0</v>
      </c>
      <c r="J2689">
        <f>3*Merge7[[#This Row],[PRCountW2]]+Merge7[[#This Row],[IssueCountW2]]+Merge7[[#This Row],[CommitCountW2]]</f>
        <v>3</v>
      </c>
      <c r="K268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89">
        <f>SUM(Merge7[[#This Row],[PRCount_W1]:[CommitCount_W1]])</f>
        <v>0</v>
      </c>
      <c r="M2689">
        <f>SUM(Merge7[[#This Row],[PRCountW2]:[CommitCountW2]])</f>
        <v>1</v>
      </c>
    </row>
    <row r="2690" spans="1:13" x14ac:dyDescent="0.35">
      <c r="A2690" t="s">
        <v>2612</v>
      </c>
      <c r="E2690">
        <v>1</v>
      </c>
      <c r="H2690">
        <v>0</v>
      </c>
      <c r="I2690">
        <f>3*Merge7[[#This Row],[PRCount_W1]]+Merge7[[#This Row],[IssueCount_W1]]+Merge7[[#This Row],[CommitCount_W1]]</f>
        <v>0</v>
      </c>
      <c r="J2690">
        <f>3*Merge7[[#This Row],[PRCountW2]]+Merge7[[#This Row],[IssueCountW2]]+Merge7[[#This Row],[CommitCountW2]]</f>
        <v>3</v>
      </c>
      <c r="K269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90">
        <f>SUM(Merge7[[#This Row],[PRCount_W1]:[CommitCount_W1]])</f>
        <v>0</v>
      </c>
      <c r="M2690">
        <f>SUM(Merge7[[#This Row],[PRCountW2]:[CommitCountW2]])</f>
        <v>1</v>
      </c>
    </row>
    <row r="2691" spans="1:13" x14ac:dyDescent="0.35">
      <c r="A2691" t="s">
        <v>2614</v>
      </c>
      <c r="E2691">
        <v>1</v>
      </c>
      <c r="H2691">
        <v>1</v>
      </c>
      <c r="I2691">
        <f>3*Merge7[[#This Row],[PRCount_W1]]+Merge7[[#This Row],[IssueCount_W1]]+Merge7[[#This Row],[CommitCount_W1]]</f>
        <v>0</v>
      </c>
      <c r="J2691">
        <f>3*Merge7[[#This Row],[PRCountW2]]+Merge7[[#This Row],[IssueCountW2]]+Merge7[[#This Row],[CommitCountW2]]</f>
        <v>3</v>
      </c>
      <c r="K269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2691">
        <f>SUM(Merge7[[#This Row],[PRCount_W1]:[CommitCount_W1]])</f>
        <v>0</v>
      </c>
      <c r="M2691">
        <f>SUM(Merge7[[#This Row],[PRCountW2]:[CommitCountW2]])</f>
        <v>1</v>
      </c>
    </row>
    <row r="2692" spans="1:13" x14ac:dyDescent="0.35">
      <c r="A2692" t="s">
        <v>2616</v>
      </c>
      <c r="E2692">
        <v>1</v>
      </c>
      <c r="H2692">
        <v>0</v>
      </c>
      <c r="I2692">
        <f>3*Merge7[[#This Row],[PRCount_W1]]+Merge7[[#This Row],[IssueCount_W1]]+Merge7[[#This Row],[CommitCount_W1]]</f>
        <v>0</v>
      </c>
      <c r="J2692">
        <f>3*Merge7[[#This Row],[PRCountW2]]+Merge7[[#This Row],[IssueCountW2]]+Merge7[[#This Row],[CommitCountW2]]</f>
        <v>3</v>
      </c>
      <c r="K269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92">
        <f>SUM(Merge7[[#This Row],[PRCount_W1]:[CommitCount_W1]])</f>
        <v>0</v>
      </c>
      <c r="M2692">
        <f>SUM(Merge7[[#This Row],[PRCountW2]:[CommitCountW2]])</f>
        <v>1</v>
      </c>
    </row>
    <row r="2693" spans="1:13" x14ac:dyDescent="0.35">
      <c r="A2693" t="s">
        <v>2617</v>
      </c>
      <c r="E2693">
        <v>1</v>
      </c>
      <c r="H2693">
        <v>1</v>
      </c>
      <c r="I2693">
        <f>3*Merge7[[#This Row],[PRCount_W1]]+Merge7[[#This Row],[IssueCount_W1]]+Merge7[[#This Row],[CommitCount_W1]]</f>
        <v>0</v>
      </c>
      <c r="J2693">
        <f>3*Merge7[[#This Row],[PRCountW2]]+Merge7[[#This Row],[IssueCountW2]]+Merge7[[#This Row],[CommitCountW2]]</f>
        <v>3</v>
      </c>
      <c r="K269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2693">
        <f>SUM(Merge7[[#This Row],[PRCount_W1]:[CommitCount_W1]])</f>
        <v>0</v>
      </c>
      <c r="M2693">
        <f>SUM(Merge7[[#This Row],[PRCountW2]:[CommitCountW2]])</f>
        <v>1</v>
      </c>
    </row>
    <row r="2694" spans="1:13" x14ac:dyDescent="0.35">
      <c r="A2694" t="s">
        <v>2619</v>
      </c>
      <c r="E2694">
        <v>1</v>
      </c>
      <c r="H2694">
        <v>1</v>
      </c>
      <c r="I2694">
        <f>3*Merge7[[#This Row],[PRCount_W1]]+Merge7[[#This Row],[IssueCount_W1]]+Merge7[[#This Row],[CommitCount_W1]]</f>
        <v>0</v>
      </c>
      <c r="J2694">
        <f>3*Merge7[[#This Row],[PRCountW2]]+Merge7[[#This Row],[IssueCountW2]]+Merge7[[#This Row],[CommitCountW2]]</f>
        <v>3</v>
      </c>
      <c r="K269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2694">
        <f>SUM(Merge7[[#This Row],[PRCount_W1]:[CommitCount_W1]])</f>
        <v>0</v>
      </c>
      <c r="M2694">
        <f>SUM(Merge7[[#This Row],[PRCountW2]:[CommitCountW2]])</f>
        <v>1</v>
      </c>
    </row>
    <row r="2695" spans="1:13" x14ac:dyDescent="0.35">
      <c r="A2695" t="s">
        <v>2620</v>
      </c>
      <c r="E2695">
        <v>1</v>
      </c>
      <c r="H2695">
        <v>0</v>
      </c>
      <c r="I2695">
        <f>3*Merge7[[#This Row],[PRCount_W1]]+Merge7[[#This Row],[IssueCount_W1]]+Merge7[[#This Row],[CommitCount_W1]]</f>
        <v>0</v>
      </c>
      <c r="J2695">
        <f>3*Merge7[[#This Row],[PRCountW2]]+Merge7[[#This Row],[IssueCountW2]]+Merge7[[#This Row],[CommitCountW2]]</f>
        <v>3</v>
      </c>
      <c r="K269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95">
        <f>SUM(Merge7[[#This Row],[PRCount_W1]:[CommitCount_W1]])</f>
        <v>0</v>
      </c>
      <c r="M2695">
        <f>SUM(Merge7[[#This Row],[PRCountW2]:[CommitCountW2]])</f>
        <v>1</v>
      </c>
    </row>
    <row r="2696" spans="1:13" x14ac:dyDescent="0.35">
      <c r="A2696" t="s">
        <v>2622</v>
      </c>
      <c r="E2696">
        <v>1</v>
      </c>
      <c r="H2696">
        <v>1</v>
      </c>
      <c r="I2696">
        <f>3*Merge7[[#This Row],[PRCount_W1]]+Merge7[[#This Row],[IssueCount_W1]]+Merge7[[#This Row],[CommitCount_W1]]</f>
        <v>0</v>
      </c>
      <c r="J2696">
        <f>3*Merge7[[#This Row],[PRCountW2]]+Merge7[[#This Row],[IssueCountW2]]+Merge7[[#This Row],[CommitCountW2]]</f>
        <v>3</v>
      </c>
      <c r="K269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2696">
        <f>SUM(Merge7[[#This Row],[PRCount_W1]:[CommitCount_W1]])</f>
        <v>0</v>
      </c>
      <c r="M2696">
        <f>SUM(Merge7[[#This Row],[PRCountW2]:[CommitCountW2]])</f>
        <v>1</v>
      </c>
    </row>
    <row r="2697" spans="1:13" x14ac:dyDescent="0.35">
      <c r="A2697" t="s">
        <v>2623</v>
      </c>
      <c r="E2697">
        <v>1</v>
      </c>
      <c r="H2697">
        <v>0</v>
      </c>
      <c r="I2697">
        <f>3*Merge7[[#This Row],[PRCount_W1]]+Merge7[[#This Row],[IssueCount_W1]]+Merge7[[#This Row],[CommitCount_W1]]</f>
        <v>0</v>
      </c>
      <c r="J2697">
        <f>3*Merge7[[#This Row],[PRCountW2]]+Merge7[[#This Row],[IssueCountW2]]+Merge7[[#This Row],[CommitCountW2]]</f>
        <v>3</v>
      </c>
      <c r="K269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97">
        <f>SUM(Merge7[[#This Row],[PRCount_W1]:[CommitCount_W1]])</f>
        <v>0</v>
      </c>
      <c r="M2697">
        <f>SUM(Merge7[[#This Row],[PRCountW2]:[CommitCountW2]])</f>
        <v>1</v>
      </c>
    </row>
    <row r="2698" spans="1:13" x14ac:dyDescent="0.35">
      <c r="A2698" t="s">
        <v>2625</v>
      </c>
      <c r="E2698">
        <v>1</v>
      </c>
      <c r="H2698">
        <v>0</v>
      </c>
      <c r="I2698">
        <f>3*Merge7[[#This Row],[PRCount_W1]]+Merge7[[#This Row],[IssueCount_W1]]+Merge7[[#This Row],[CommitCount_W1]]</f>
        <v>0</v>
      </c>
      <c r="J2698">
        <f>3*Merge7[[#This Row],[PRCountW2]]+Merge7[[#This Row],[IssueCountW2]]+Merge7[[#This Row],[CommitCountW2]]</f>
        <v>3</v>
      </c>
      <c r="K269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98">
        <f>SUM(Merge7[[#This Row],[PRCount_W1]:[CommitCount_W1]])</f>
        <v>0</v>
      </c>
      <c r="M2698">
        <f>SUM(Merge7[[#This Row],[PRCountW2]:[CommitCountW2]])</f>
        <v>1</v>
      </c>
    </row>
    <row r="2699" spans="1:13" x14ac:dyDescent="0.35">
      <c r="A2699" t="s">
        <v>2628</v>
      </c>
      <c r="E2699">
        <v>1</v>
      </c>
      <c r="H2699">
        <v>0</v>
      </c>
      <c r="I2699">
        <f>3*Merge7[[#This Row],[PRCount_W1]]+Merge7[[#This Row],[IssueCount_W1]]+Merge7[[#This Row],[CommitCount_W1]]</f>
        <v>0</v>
      </c>
      <c r="J2699">
        <f>3*Merge7[[#This Row],[PRCountW2]]+Merge7[[#This Row],[IssueCountW2]]+Merge7[[#This Row],[CommitCountW2]]</f>
        <v>3</v>
      </c>
      <c r="K269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699">
        <f>SUM(Merge7[[#This Row],[PRCount_W1]:[CommitCount_W1]])</f>
        <v>0</v>
      </c>
      <c r="M2699">
        <f>SUM(Merge7[[#This Row],[PRCountW2]:[CommitCountW2]])</f>
        <v>1</v>
      </c>
    </row>
    <row r="2700" spans="1:13" x14ac:dyDescent="0.35">
      <c r="A2700" t="s">
        <v>2629</v>
      </c>
      <c r="E2700">
        <v>1</v>
      </c>
      <c r="H2700">
        <v>0</v>
      </c>
      <c r="I2700">
        <f>3*Merge7[[#This Row],[PRCount_W1]]+Merge7[[#This Row],[IssueCount_W1]]+Merge7[[#This Row],[CommitCount_W1]]</f>
        <v>0</v>
      </c>
      <c r="J2700">
        <f>3*Merge7[[#This Row],[PRCountW2]]+Merge7[[#This Row],[IssueCountW2]]+Merge7[[#This Row],[CommitCountW2]]</f>
        <v>3</v>
      </c>
      <c r="K270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700">
        <f>SUM(Merge7[[#This Row],[PRCount_W1]:[CommitCount_W1]])</f>
        <v>0</v>
      </c>
      <c r="M2700">
        <f>SUM(Merge7[[#This Row],[PRCountW2]:[CommitCountW2]])</f>
        <v>1</v>
      </c>
    </row>
    <row r="2701" spans="1:13" x14ac:dyDescent="0.35">
      <c r="A2701" t="s">
        <v>2631</v>
      </c>
      <c r="E2701">
        <v>1</v>
      </c>
      <c r="H2701">
        <v>0</v>
      </c>
      <c r="I2701">
        <f>3*Merge7[[#This Row],[PRCount_W1]]+Merge7[[#This Row],[IssueCount_W1]]+Merge7[[#This Row],[CommitCount_W1]]</f>
        <v>0</v>
      </c>
      <c r="J2701">
        <f>3*Merge7[[#This Row],[PRCountW2]]+Merge7[[#This Row],[IssueCountW2]]+Merge7[[#This Row],[CommitCountW2]]</f>
        <v>3</v>
      </c>
      <c r="K270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701">
        <f>SUM(Merge7[[#This Row],[PRCount_W1]:[CommitCount_W1]])</f>
        <v>0</v>
      </c>
      <c r="M2701">
        <f>SUM(Merge7[[#This Row],[PRCountW2]:[CommitCountW2]])</f>
        <v>1</v>
      </c>
    </row>
    <row r="2702" spans="1:13" x14ac:dyDescent="0.35">
      <c r="A2702" t="s">
        <v>2632</v>
      </c>
      <c r="E2702">
        <v>1</v>
      </c>
      <c r="H2702">
        <v>0</v>
      </c>
      <c r="I2702">
        <f>3*Merge7[[#This Row],[PRCount_W1]]+Merge7[[#This Row],[IssueCount_W1]]+Merge7[[#This Row],[CommitCount_W1]]</f>
        <v>0</v>
      </c>
      <c r="J2702">
        <f>3*Merge7[[#This Row],[PRCountW2]]+Merge7[[#This Row],[IssueCountW2]]+Merge7[[#This Row],[CommitCountW2]]</f>
        <v>3</v>
      </c>
      <c r="K270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702">
        <f>SUM(Merge7[[#This Row],[PRCount_W1]:[CommitCount_W1]])</f>
        <v>0</v>
      </c>
      <c r="M2702">
        <f>SUM(Merge7[[#This Row],[PRCountW2]:[CommitCountW2]])</f>
        <v>1</v>
      </c>
    </row>
    <row r="2703" spans="1:13" x14ac:dyDescent="0.35">
      <c r="A2703" t="s">
        <v>2634</v>
      </c>
      <c r="E2703">
        <v>1</v>
      </c>
      <c r="H2703">
        <v>1</v>
      </c>
      <c r="I2703">
        <f>3*Merge7[[#This Row],[PRCount_W1]]+Merge7[[#This Row],[IssueCount_W1]]+Merge7[[#This Row],[CommitCount_W1]]</f>
        <v>0</v>
      </c>
      <c r="J2703">
        <f>3*Merge7[[#This Row],[PRCountW2]]+Merge7[[#This Row],[IssueCountW2]]+Merge7[[#This Row],[CommitCountW2]]</f>
        <v>3</v>
      </c>
      <c r="K270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2703">
        <f>SUM(Merge7[[#This Row],[PRCount_W1]:[CommitCount_W1]])</f>
        <v>0</v>
      </c>
      <c r="M2703">
        <f>SUM(Merge7[[#This Row],[PRCountW2]:[CommitCountW2]])</f>
        <v>1</v>
      </c>
    </row>
    <row r="2704" spans="1:13" x14ac:dyDescent="0.35">
      <c r="A2704" t="s">
        <v>2635</v>
      </c>
      <c r="E2704">
        <v>1</v>
      </c>
      <c r="H2704">
        <v>0</v>
      </c>
      <c r="I2704">
        <f>3*Merge7[[#This Row],[PRCount_W1]]+Merge7[[#This Row],[IssueCount_W1]]+Merge7[[#This Row],[CommitCount_W1]]</f>
        <v>0</v>
      </c>
      <c r="J2704">
        <f>3*Merge7[[#This Row],[PRCountW2]]+Merge7[[#This Row],[IssueCountW2]]+Merge7[[#This Row],[CommitCountW2]]</f>
        <v>3</v>
      </c>
      <c r="K270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704">
        <f>SUM(Merge7[[#This Row],[PRCount_W1]:[CommitCount_W1]])</f>
        <v>0</v>
      </c>
      <c r="M2704">
        <f>SUM(Merge7[[#This Row],[PRCountW2]:[CommitCountW2]])</f>
        <v>1</v>
      </c>
    </row>
    <row r="2705" spans="1:13" x14ac:dyDescent="0.35">
      <c r="A2705" t="s">
        <v>2636</v>
      </c>
      <c r="E2705">
        <v>1</v>
      </c>
      <c r="H2705">
        <v>0</v>
      </c>
      <c r="I2705">
        <f>3*Merge7[[#This Row],[PRCount_W1]]+Merge7[[#This Row],[IssueCount_W1]]+Merge7[[#This Row],[CommitCount_W1]]</f>
        <v>0</v>
      </c>
      <c r="J2705">
        <f>3*Merge7[[#This Row],[PRCountW2]]+Merge7[[#This Row],[IssueCountW2]]+Merge7[[#This Row],[CommitCountW2]]</f>
        <v>3</v>
      </c>
      <c r="K270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705">
        <f>SUM(Merge7[[#This Row],[PRCount_W1]:[CommitCount_W1]])</f>
        <v>0</v>
      </c>
      <c r="M2705">
        <f>SUM(Merge7[[#This Row],[PRCountW2]:[CommitCountW2]])</f>
        <v>1</v>
      </c>
    </row>
    <row r="2706" spans="1:13" x14ac:dyDescent="0.35">
      <c r="A2706" t="s">
        <v>2637</v>
      </c>
      <c r="E2706">
        <v>1</v>
      </c>
      <c r="H2706">
        <v>0</v>
      </c>
      <c r="I2706">
        <f>3*Merge7[[#This Row],[PRCount_W1]]+Merge7[[#This Row],[IssueCount_W1]]+Merge7[[#This Row],[CommitCount_W1]]</f>
        <v>0</v>
      </c>
      <c r="J2706">
        <f>3*Merge7[[#This Row],[PRCountW2]]+Merge7[[#This Row],[IssueCountW2]]+Merge7[[#This Row],[CommitCountW2]]</f>
        <v>3</v>
      </c>
      <c r="K270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706">
        <f>SUM(Merge7[[#This Row],[PRCount_W1]:[CommitCount_W1]])</f>
        <v>0</v>
      </c>
      <c r="M2706">
        <f>SUM(Merge7[[#This Row],[PRCountW2]:[CommitCountW2]])</f>
        <v>1</v>
      </c>
    </row>
    <row r="2707" spans="1:13" x14ac:dyDescent="0.35">
      <c r="A2707" t="s">
        <v>2638</v>
      </c>
      <c r="E2707">
        <v>1</v>
      </c>
      <c r="H2707">
        <v>0</v>
      </c>
      <c r="I2707">
        <f>3*Merge7[[#This Row],[PRCount_W1]]+Merge7[[#This Row],[IssueCount_W1]]+Merge7[[#This Row],[CommitCount_W1]]</f>
        <v>0</v>
      </c>
      <c r="J2707">
        <f>3*Merge7[[#This Row],[PRCountW2]]+Merge7[[#This Row],[IssueCountW2]]+Merge7[[#This Row],[CommitCountW2]]</f>
        <v>3</v>
      </c>
      <c r="K270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707">
        <f>SUM(Merge7[[#This Row],[PRCount_W1]:[CommitCount_W1]])</f>
        <v>0</v>
      </c>
      <c r="M2707">
        <f>SUM(Merge7[[#This Row],[PRCountW2]:[CommitCountW2]])</f>
        <v>1</v>
      </c>
    </row>
    <row r="2708" spans="1:13" x14ac:dyDescent="0.35">
      <c r="A2708" t="s">
        <v>2639</v>
      </c>
      <c r="E2708">
        <v>1</v>
      </c>
      <c r="H2708">
        <v>0</v>
      </c>
      <c r="I2708">
        <f>3*Merge7[[#This Row],[PRCount_W1]]+Merge7[[#This Row],[IssueCount_W1]]+Merge7[[#This Row],[CommitCount_W1]]</f>
        <v>0</v>
      </c>
      <c r="J2708">
        <f>3*Merge7[[#This Row],[PRCountW2]]+Merge7[[#This Row],[IssueCountW2]]+Merge7[[#This Row],[CommitCountW2]]</f>
        <v>3</v>
      </c>
      <c r="K270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708">
        <f>SUM(Merge7[[#This Row],[PRCount_W1]:[CommitCount_W1]])</f>
        <v>0</v>
      </c>
      <c r="M2708">
        <f>SUM(Merge7[[#This Row],[PRCountW2]:[CommitCountW2]])</f>
        <v>1</v>
      </c>
    </row>
    <row r="2709" spans="1:13" x14ac:dyDescent="0.35">
      <c r="A2709" t="s">
        <v>2641</v>
      </c>
      <c r="E2709">
        <v>1</v>
      </c>
      <c r="H2709">
        <v>0</v>
      </c>
      <c r="I2709">
        <f>3*Merge7[[#This Row],[PRCount_W1]]+Merge7[[#This Row],[IssueCount_W1]]+Merge7[[#This Row],[CommitCount_W1]]</f>
        <v>0</v>
      </c>
      <c r="J2709">
        <f>3*Merge7[[#This Row],[PRCountW2]]+Merge7[[#This Row],[IssueCountW2]]+Merge7[[#This Row],[CommitCountW2]]</f>
        <v>3</v>
      </c>
      <c r="K270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709">
        <f>SUM(Merge7[[#This Row],[PRCount_W1]:[CommitCount_W1]])</f>
        <v>0</v>
      </c>
      <c r="M2709">
        <f>SUM(Merge7[[#This Row],[PRCountW2]:[CommitCountW2]])</f>
        <v>1</v>
      </c>
    </row>
    <row r="2710" spans="1:13" x14ac:dyDescent="0.35">
      <c r="A2710" t="s">
        <v>2643</v>
      </c>
      <c r="E2710">
        <v>1</v>
      </c>
      <c r="H2710">
        <v>0</v>
      </c>
      <c r="I2710">
        <f>3*Merge7[[#This Row],[PRCount_W1]]+Merge7[[#This Row],[IssueCount_W1]]+Merge7[[#This Row],[CommitCount_W1]]</f>
        <v>0</v>
      </c>
      <c r="J2710">
        <f>3*Merge7[[#This Row],[PRCountW2]]+Merge7[[#This Row],[IssueCountW2]]+Merge7[[#This Row],[CommitCountW2]]</f>
        <v>3</v>
      </c>
      <c r="K271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710">
        <f>SUM(Merge7[[#This Row],[PRCount_W1]:[CommitCount_W1]])</f>
        <v>0</v>
      </c>
      <c r="M2710">
        <f>SUM(Merge7[[#This Row],[PRCountW2]:[CommitCountW2]])</f>
        <v>1</v>
      </c>
    </row>
    <row r="2711" spans="1:13" x14ac:dyDescent="0.35">
      <c r="A2711" t="s">
        <v>2644</v>
      </c>
      <c r="E2711">
        <v>1</v>
      </c>
      <c r="H2711">
        <v>0</v>
      </c>
      <c r="I2711">
        <f>3*Merge7[[#This Row],[PRCount_W1]]+Merge7[[#This Row],[IssueCount_W1]]+Merge7[[#This Row],[CommitCount_W1]]</f>
        <v>0</v>
      </c>
      <c r="J2711">
        <f>3*Merge7[[#This Row],[PRCountW2]]+Merge7[[#This Row],[IssueCountW2]]+Merge7[[#This Row],[CommitCountW2]]</f>
        <v>3</v>
      </c>
      <c r="K271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711">
        <f>SUM(Merge7[[#This Row],[PRCount_W1]:[CommitCount_W1]])</f>
        <v>0</v>
      </c>
      <c r="M2711">
        <f>SUM(Merge7[[#This Row],[PRCountW2]:[CommitCountW2]])</f>
        <v>1</v>
      </c>
    </row>
    <row r="2712" spans="1:13" x14ac:dyDescent="0.35">
      <c r="A2712" t="s">
        <v>2645</v>
      </c>
      <c r="E2712">
        <v>1</v>
      </c>
      <c r="H2712">
        <v>0</v>
      </c>
      <c r="I2712">
        <f>3*Merge7[[#This Row],[PRCount_W1]]+Merge7[[#This Row],[IssueCount_W1]]+Merge7[[#This Row],[CommitCount_W1]]</f>
        <v>0</v>
      </c>
      <c r="J2712">
        <f>3*Merge7[[#This Row],[PRCountW2]]+Merge7[[#This Row],[IssueCountW2]]+Merge7[[#This Row],[CommitCountW2]]</f>
        <v>3</v>
      </c>
      <c r="K271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712">
        <f>SUM(Merge7[[#This Row],[PRCount_W1]:[CommitCount_W1]])</f>
        <v>0</v>
      </c>
      <c r="M2712">
        <f>SUM(Merge7[[#This Row],[PRCountW2]:[CommitCountW2]])</f>
        <v>1</v>
      </c>
    </row>
    <row r="2713" spans="1:13" x14ac:dyDescent="0.35">
      <c r="A2713" t="s">
        <v>2649</v>
      </c>
      <c r="E2713">
        <v>1</v>
      </c>
      <c r="H2713">
        <v>0</v>
      </c>
      <c r="I2713">
        <f>3*Merge7[[#This Row],[PRCount_W1]]+Merge7[[#This Row],[IssueCount_W1]]+Merge7[[#This Row],[CommitCount_W1]]</f>
        <v>0</v>
      </c>
      <c r="J2713">
        <f>3*Merge7[[#This Row],[PRCountW2]]+Merge7[[#This Row],[IssueCountW2]]+Merge7[[#This Row],[CommitCountW2]]</f>
        <v>3</v>
      </c>
      <c r="K271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713">
        <f>SUM(Merge7[[#This Row],[PRCount_W1]:[CommitCount_W1]])</f>
        <v>0</v>
      </c>
      <c r="M2713">
        <f>SUM(Merge7[[#This Row],[PRCountW2]:[CommitCountW2]])</f>
        <v>1</v>
      </c>
    </row>
    <row r="2714" spans="1:13" x14ac:dyDescent="0.35">
      <c r="A2714" t="s">
        <v>2652</v>
      </c>
      <c r="E2714">
        <v>1</v>
      </c>
      <c r="H2714">
        <v>0</v>
      </c>
      <c r="I2714">
        <f>3*Merge7[[#This Row],[PRCount_W1]]+Merge7[[#This Row],[IssueCount_W1]]+Merge7[[#This Row],[CommitCount_W1]]</f>
        <v>0</v>
      </c>
      <c r="J2714">
        <f>3*Merge7[[#This Row],[PRCountW2]]+Merge7[[#This Row],[IssueCountW2]]+Merge7[[#This Row],[CommitCountW2]]</f>
        <v>3</v>
      </c>
      <c r="K271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714">
        <f>SUM(Merge7[[#This Row],[PRCount_W1]:[CommitCount_W1]])</f>
        <v>0</v>
      </c>
      <c r="M2714">
        <f>SUM(Merge7[[#This Row],[PRCountW2]:[CommitCountW2]])</f>
        <v>1</v>
      </c>
    </row>
    <row r="2715" spans="1:13" x14ac:dyDescent="0.35">
      <c r="A2715" t="s">
        <v>2654</v>
      </c>
      <c r="E2715">
        <v>1</v>
      </c>
      <c r="H2715">
        <v>0</v>
      </c>
      <c r="I2715">
        <f>3*Merge7[[#This Row],[PRCount_W1]]+Merge7[[#This Row],[IssueCount_W1]]+Merge7[[#This Row],[CommitCount_W1]]</f>
        <v>0</v>
      </c>
      <c r="J2715">
        <f>3*Merge7[[#This Row],[PRCountW2]]+Merge7[[#This Row],[IssueCountW2]]+Merge7[[#This Row],[CommitCountW2]]</f>
        <v>3</v>
      </c>
      <c r="K271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715">
        <f>SUM(Merge7[[#This Row],[PRCount_W1]:[CommitCount_W1]])</f>
        <v>0</v>
      </c>
      <c r="M2715">
        <f>SUM(Merge7[[#This Row],[PRCountW2]:[CommitCountW2]])</f>
        <v>1</v>
      </c>
    </row>
    <row r="2716" spans="1:13" x14ac:dyDescent="0.35">
      <c r="A2716" t="s">
        <v>2657</v>
      </c>
      <c r="E2716">
        <v>1</v>
      </c>
      <c r="H2716">
        <v>0</v>
      </c>
      <c r="I2716">
        <f>3*Merge7[[#This Row],[PRCount_W1]]+Merge7[[#This Row],[IssueCount_W1]]+Merge7[[#This Row],[CommitCount_W1]]</f>
        <v>0</v>
      </c>
      <c r="J2716">
        <f>3*Merge7[[#This Row],[PRCountW2]]+Merge7[[#This Row],[IssueCountW2]]+Merge7[[#This Row],[CommitCountW2]]</f>
        <v>3</v>
      </c>
      <c r="K271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716">
        <f>SUM(Merge7[[#This Row],[PRCount_W1]:[CommitCount_W1]])</f>
        <v>0</v>
      </c>
      <c r="M2716">
        <f>SUM(Merge7[[#This Row],[PRCountW2]:[CommitCountW2]])</f>
        <v>1</v>
      </c>
    </row>
    <row r="2717" spans="1:13" x14ac:dyDescent="0.35">
      <c r="A2717" t="s">
        <v>2658</v>
      </c>
      <c r="E2717">
        <v>1</v>
      </c>
      <c r="H2717">
        <v>1</v>
      </c>
      <c r="I2717">
        <f>3*Merge7[[#This Row],[PRCount_W1]]+Merge7[[#This Row],[IssueCount_W1]]+Merge7[[#This Row],[CommitCount_W1]]</f>
        <v>0</v>
      </c>
      <c r="J2717">
        <f>3*Merge7[[#This Row],[PRCountW2]]+Merge7[[#This Row],[IssueCountW2]]+Merge7[[#This Row],[CommitCountW2]]</f>
        <v>3</v>
      </c>
      <c r="K271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2717">
        <f>SUM(Merge7[[#This Row],[PRCount_W1]:[CommitCount_W1]])</f>
        <v>0</v>
      </c>
      <c r="M2717">
        <f>SUM(Merge7[[#This Row],[PRCountW2]:[CommitCountW2]])</f>
        <v>1</v>
      </c>
    </row>
    <row r="2718" spans="1:13" x14ac:dyDescent="0.35">
      <c r="A2718" t="s">
        <v>2660</v>
      </c>
      <c r="E2718">
        <v>1</v>
      </c>
      <c r="H2718">
        <v>0</v>
      </c>
      <c r="I2718">
        <f>3*Merge7[[#This Row],[PRCount_W1]]+Merge7[[#This Row],[IssueCount_W1]]+Merge7[[#This Row],[CommitCount_W1]]</f>
        <v>0</v>
      </c>
      <c r="J2718">
        <f>3*Merge7[[#This Row],[PRCountW2]]+Merge7[[#This Row],[IssueCountW2]]+Merge7[[#This Row],[CommitCountW2]]</f>
        <v>3</v>
      </c>
      <c r="K271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718">
        <f>SUM(Merge7[[#This Row],[PRCount_W1]:[CommitCount_W1]])</f>
        <v>0</v>
      </c>
      <c r="M2718">
        <f>SUM(Merge7[[#This Row],[PRCountW2]:[CommitCountW2]])</f>
        <v>1</v>
      </c>
    </row>
    <row r="2719" spans="1:13" x14ac:dyDescent="0.35">
      <c r="A2719" t="s">
        <v>2661</v>
      </c>
      <c r="E2719">
        <v>1</v>
      </c>
      <c r="H2719">
        <v>0</v>
      </c>
      <c r="I2719">
        <f>3*Merge7[[#This Row],[PRCount_W1]]+Merge7[[#This Row],[IssueCount_W1]]+Merge7[[#This Row],[CommitCount_W1]]</f>
        <v>0</v>
      </c>
      <c r="J2719">
        <f>3*Merge7[[#This Row],[PRCountW2]]+Merge7[[#This Row],[IssueCountW2]]+Merge7[[#This Row],[CommitCountW2]]</f>
        <v>3</v>
      </c>
      <c r="K271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719">
        <f>SUM(Merge7[[#This Row],[PRCount_W1]:[CommitCount_W1]])</f>
        <v>0</v>
      </c>
      <c r="M2719">
        <f>SUM(Merge7[[#This Row],[PRCountW2]:[CommitCountW2]])</f>
        <v>1</v>
      </c>
    </row>
    <row r="2720" spans="1:13" x14ac:dyDescent="0.35">
      <c r="A2720" t="s">
        <v>2663</v>
      </c>
      <c r="E2720">
        <v>1</v>
      </c>
      <c r="H2720">
        <v>0</v>
      </c>
      <c r="I2720">
        <f>3*Merge7[[#This Row],[PRCount_W1]]+Merge7[[#This Row],[IssueCount_W1]]+Merge7[[#This Row],[CommitCount_W1]]</f>
        <v>0</v>
      </c>
      <c r="J2720">
        <f>3*Merge7[[#This Row],[PRCountW2]]+Merge7[[#This Row],[IssueCountW2]]+Merge7[[#This Row],[CommitCountW2]]</f>
        <v>3</v>
      </c>
      <c r="K272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720">
        <f>SUM(Merge7[[#This Row],[PRCount_W1]:[CommitCount_W1]])</f>
        <v>0</v>
      </c>
      <c r="M2720">
        <f>SUM(Merge7[[#This Row],[PRCountW2]:[CommitCountW2]])</f>
        <v>1</v>
      </c>
    </row>
    <row r="2721" spans="1:13" x14ac:dyDescent="0.35">
      <c r="A2721" t="s">
        <v>2664</v>
      </c>
      <c r="E2721">
        <v>1</v>
      </c>
      <c r="H2721">
        <v>1</v>
      </c>
      <c r="I2721">
        <f>3*Merge7[[#This Row],[PRCount_W1]]+Merge7[[#This Row],[IssueCount_W1]]+Merge7[[#This Row],[CommitCount_W1]]</f>
        <v>0</v>
      </c>
      <c r="J2721">
        <f>3*Merge7[[#This Row],[PRCountW2]]+Merge7[[#This Row],[IssueCountW2]]+Merge7[[#This Row],[CommitCountW2]]</f>
        <v>3</v>
      </c>
      <c r="K272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2721">
        <f>SUM(Merge7[[#This Row],[PRCount_W1]:[CommitCount_W1]])</f>
        <v>0</v>
      </c>
      <c r="M2721">
        <f>SUM(Merge7[[#This Row],[PRCountW2]:[CommitCountW2]])</f>
        <v>1</v>
      </c>
    </row>
    <row r="2722" spans="1:13" x14ac:dyDescent="0.35">
      <c r="A2722" t="s">
        <v>2665</v>
      </c>
      <c r="E2722">
        <v>1</v>
      </c>
      <c r="H2722">
        <v>0</v>
      </c>
      <c r="I2722">
        <f>3*Merge7[[#This Row],[PRCount_W1]]+Merge7[[#This Row],[IssueCount_W1]]+Merge7[[#This Row],[CommitCount_W1]]</f>
        <v>0</v>
      </c>
      <c r="J2722">
        <f>3*Merge7[[#This Row],[PRCountW2]]+Merge7[[#This Row],[IssueCountW2]]+Merge7[[#This Row],[CommitCountW2]]</f>
        <v>3</v>
      </c>
      <c r="K272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722">
        <f>SUM(Merge7[[#This Row],[PRCount_W1]:[CommitCount_W1]])</f>
        <v>0</v>
      </c>
      <c r="M2722">
        <f>SUM(Merge7[[#This Row],[PRCountW2]:[CommitCountW2]])</f>
        <v>1</v>
      </c>
    </row>
    <row r="2723" spans="1:13" x14ac:dyDescent="0.35">
      <c r="A2723" t="s">
        <v>2671</v>
      </c>
      <c r="E2723">
        <v>1</v>
      </c>
      <c r="H2723">
        <v>0</v>
      </c>
      <c r="I2723">
        <f>3*Merge7[[#This Row],[PRCount_W1]]+Merge7[[#This Row],[IssueCount_W1]]+Merge7[[#This Row],[CommitCount_W1]]</f>
        <v>0</v>
      </c>
      <c r="J2723">
        <f>3*Merge7[[#This Row],[PRCountW2]]+Merge7[[#This Row],[IssueCountW2]]+Merge7[[#This Row],[CommitCountW2]]</f>
        <v>3</v>
      </c>
      <c r="K272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723">
        <f>SUM(Merge7[[#This Row],[PRCount_W1]:[CommitCount_W1]])</f>
        <v>0</v>
      </c>
      <c r="M2723">
        <f>SUM(Merge7[[#This Row],[PRCountW2]:[CommitCountW2]])</f>
        <v>1</v>
      </c>
    </row>
    <row r="2724" spans="1:13" x14ac:dyDescent="0.35">
      <c r="A2724" t="s">
        <v>2672</v>
      </c>
      <c r="E2724">
        <v>1</v>
      </c>
      <c r="H2724">
        <v>0</v>
      </c>
      <c r="I2724">
        <f>3*Merge7[[#This Row],[PRCount_W1]]+Merge7[[#This Row],[IssueCount_W1]]+Merge7[[#This Row],[CommitCount_W1]]</f>
        <v>0</v>
      </c>
      <c r="J2724">
        <f>3*Merge7[[#This Row],[PRCountW2]]+Merge7[[#This Row],[IssueCountW2]]+Merge7[[#This Row],[CommitCountW2]]</f>
        <v>3</v>
      </c>
      <c r="K272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724">
        <f>SUM(Merge7[[#This Row],[PRCount_W1]:[CommitCount_W1]])</f>
        <v>0</v>
      </c>
      <c r="M2724">
        <f>SUM(Merge7[[#This Row],[PRCountW2]:[CommitCountW2]])</f>
        <v>1</v>
      </c>
    </row>
    <row r="2725" spans="1:13" x14ac:dyDescent="0.35">
      <c r="A2725" t="s">
        <v>2674</v>
      </c>
      <c r="E2725">
        <v>1</v>
      </c>
      <c r="H2725">
        <v>0</v>
      </c>
      <c r="I2725">
        <f>3*Merge7[[#This Row],[PRCount_W1]]+Merge7[[#This Row],[IssueCount_W1]]+Merge7[[#This Row],[CommitCount_W1]]</f>
        <v>0</v>
      </c>
      <c r="J2725">
        <f>3*Merge7[[#This Row],[PRCountW2]]+Merge7[[#This Row],[IssueCountW2]]+Merge7[[#This Row],[CommitCountW2]]</f>
        <v>3</v>
      </c>
      <c r="K272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725">
        <f>SUM(Merge7[[#This Row],[PRCount_W1]:[CommitCount_W1]])</f>
        <v>0</v>
      </c>
      <c r="M2725">
        <f>SUM(Merge7[[#This Row],[PRCountW2]:[CommitCountW2]])</f>
        <v>1</v>
      </c>
    </row>
    <row r="2726" spans="1:13" x14ac:dyDescent="0.35">
      <c r="A2726" t="s">
        <v>2677</v>
      </c>
      <c r="E2726">
        <v>1</v>
      </c>
      <c r="H2726">
        <v>0</v>
      </c>
      <c r="I2726">
        <f>3*Merge7[[#This Row],[PRCount_W1]]+Merge7[[#This Row],[IssueCount_W1]]+Merge7[[#This Row],[CommitCount_W1]]</f>
        <v>0</v>
      </c>
      <c r="J2726">
        <f>3*Merge7[[#This Row],[PRCountW2]]+Merge7[[#This Row],[IssueCountW2]]+Merge7[[#This Row],[CommitCountW2]]</f>
        <v>3</v>
      </c>
      <c r="K272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726">
        <f>SUM(Merge7[[#This Row],[PRCount_W1]:[CommitCount_W1]])</f>
        <v>0</v>
      </c>
      <c r="M2726">
        <f>SUM(Merge7[[#This Row],[PRCountW2]:[CommitCountW2]])</f>
        <v>1</v>
      </c>
    </row>
    <row r="2727" spans="1:13" x14ac:dyDescent="0.35">
      <c r="A2727" t="s">
        <v>2679</v>
      </c>
      <c r="E2727">
        <v>1</v>
      </c>
      <c r="H2727">
        <v>1</v>
      </c>
      <c r="I2727">
        <f>3*Merge7[[#This Row],[PRCount_W1]]+Merge7[[#This Row],[IssueCount_W1]]+Merge7[[#This Row],[CommitCount_W1]]</f>
        <v>0</v>
      </c>
      <c r="J2727">
        <f>3*Merge7[[#This Row],[PRCountW2]]+Merge7[[#This Row],[IssueCountW2]]+Merge7[[#This Row],[CommitCountW2]]</f>
        <v>3</v>
      </c>
      <c r="K272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2727">
        <f>SUM(Merge7[[#This Row],[PRCount_W1]:[CommitCount_W1]])</f>
        <v>0</v>
      </c>
      <c r="M2727">
        <f>SUM(Merge7[[#This Row],[PRCountW2]:[CommitCountW2]])</f>
        <v>1</v>
      </c>
    </row>
    <row r="2728" spans="1:13" x14ac:dyDescent="0.35">
      <c r="A2728" t="s">
        <v>2684</v>
      </c>
      <c r="E2728">
        <v>1</v>
      </c>
      <c r="H2728">
        <v>0</v>
      </c>
      <c r="I2728">
        <f>3*Merge7[[#This Row],[PRCount_W1]]+Merge7[[#This Row],[IssueCount_W1]]+Merge7[[#This Row],[CommitCount_W1]]</f>
        <v>0</v>
      </c>
      <c r="J2728">
        <f>3*Merge7[[#This Row],[PRCountW2]]+Merge7[[#This Row],[IssueCountW2]]+Merge7[[#This Row],[CommitCountW2]]</f>
        <v>3</v>
      </c>
      <c r="K272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728">
        <f>SUM(Merge7[[#This Row],[PRCount_W1]:[CommitCount_W1]])</f>
        <v>0</v>
      </c>
      <c r="M2728">
        <f>SUM(Merge7[[#This Row],[PRCountW2]:[CommitCountW2]])</f>
        <v>1</v>
      </c>
    </row>
    <row r="2729" spans="1:13" x14ac:dyDescent="0.35">
      <c r="A2729" t="s">
        <v>2687</v>
      </c>
      <c r="E2729">
        <v>1</v>
      </c>
      <c r="H2729">
        <v>0</v>
      </c>
      <c r="I2729">
        <f>3*Merge7[[#This Row],[PRCount_W1]]+Merge7[[#This Row],[IssueCount_W1]]+Merge7[[#This Row],[CommitCount_W1]]</f>
        <v>0</v>
      </c>
      <c r="J2729">
        <f>3*Merge7[[#This Row],[PRCountW2]]+Merge7[[#This Row],[IssueCountW2]]+Merge7[[#This Row],[CommitCountW2]]</f>
        <v>3</v>
      </c>
      <c r="K272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729">
        <f>SUM(Merge7[[#This Row],[PRCount_W1]:[CommitCount_W1]])</f>
        <v>0</v>
      </c>
      <c r="M2729">
        <f>SUM(Merge7[[#This Row],[PRCountW2]:[CommitCountW2]])</f>
        <v>1</v>
      </c>
    </row>
    <row r="2730" spans="1:13" x14ac:dyDescent="0.35">
      <c r="A2730" t="s">
        <v>2690</v>
      </c>
      <c r="E2730">
        <v>1</v>
      </c>
      <c r="H2730">
        <v>0</v>
      </c>
      <c r="I2730">
        <f>3*Merge7[[#This Row],[PRCount_W1]]+Merge7[[#This Row],[IssueCount_W1]]+Merge7[[#This Row],[CommitCount_W1]]</f>
        <v>0</v>
      </c>
      <c r="J2730">
        <f>3*Merge7[[#This Row],[PRCountW2]]+Merge7[[#This Row],[IssueCountW2]]+Merge7[[#This Row],[CommitCountW2]]</f>
        <v>3</v>
      </c>
      <c r="K273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730">
        <f>SUM(Merge7[[#This Row],[PRCount_W1]:[CommitCount_W1]])</f>
        <v>0</v>
      </c>
      <c r="M2730">
        <f>SUM(Merge7[[#This Row],[PRCountW2]:[CommitCountW2]])</f>
        <v>1</v>
      </c>
    </row>
    <row r="2731" spans="1:13" x14ac:dyDescent="0.35">
      <c r="A2731" t="s">
        <v>2691</v>
      </c>
      <c r="E2731">
        <v>1</v>
      </c>
      <c r="H2731">
        <v>0</v>
      </c>
      <c r="I2731">
        <f>3*Merge7[[#This Row],[PRCount_W1]]+Merge7[[#This Row],[IssueCount_W1]]+Merge7[[#This Row],[CommitCount_W1]]</f>
        <v>0</v>
      </c>
      <c r="J2731">
        <f>3*Merge7[[#This Row],[PRCountW2]]+Merge7[[#This Row],[IssueCountW2]]+Merge7[[#This Row],[CommitCountW2]]</f>
        <v>3</v>
      </c>
      <c r="K273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731">
        <f>SUM(Merge7[[#This Row],[PRCount_W1]:[CommitCount_W1]])</f>
        <v>0</v>
      </c>
      <c r="M2731">
        <f>SUM(Merge7[[#This Row],[PRCountW2]:[CommitCountW2]])</f>
        <v>1</v>
      </c>
    </row>
    <row r="2732" spans="1:13" x14ac:dyDescent="0.35">
      <c r="A2732" t="s">
        <v>2694</v>
      </c>
      <c r="E2732">
        <v>1</v>
      </c>
      <c r="H2732">
        <v>0</v>
      </c>
      <c r="I2732">
        <f>3*Merge7[[#This Row],[PRCount_W1]]+Merge7[[#This Row],[IssueCount_W1]]+Merge7[[#This Row],[CommitCount_W1]]</f>
        <v>0</v>
      </c>
      <c r="J2732">
        <f>3*Merge7[[#This Row],[PRCountW2]]+Merge7[[#This Row],[IssueCountW2]]+Merge7[[#This Row],[CommitCountW2]]</f>
        <v>3</v>
      </c>
      <c r="K273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732">
        <f>SUM(Merge7[[#This Row],[PRCount_W1]:[CommitCount_W1]])</f>
        <v>0</v>
      </c>
      <c r="M2732">
        <f>SUM(Merge7[[#This Row],[PRCountW2]:[CommitCountW2]])</f>
        <v>1</v>
      </c>
    </row>
    <row r="2733" spans="1:13" x14ac:dyDescent="0.35">
      <c r="A2733" t="s">
        <v>2695</v>
      </c>
      <c r="E2733">
        <v>1</v>
      </c>
      <c r="H2733">
        <v>0</v>
      </c>
      <c r="I2733">
        <f>3*Merge7[[#This Row],[PRCount_W1]]+Merge7[[#This Row],[IssueCount_W1]]+Merge7[[#This Row],[CommitCount_W1]]</f>
        <v>0</v>
      </c>
      <c r="J2733">
        <f>3*Merge7[[#This Row],[PRCountW2]]+Merge7[[#This Row],[IssueCountW2]]+Merge7[[#This Row],[CommitCountW2]]</f>
        <v>3</v>
      </c>
      <c r="K273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733">
        <f>SUM(Merge7[[#This Row],[PRCount_W1]:[CommitCount_W1]])</f>
        <v>0</v>
      </c>
      <c r="M2733">
        <f>SUM(Merge7[[#This Row],[PRCountW2]:[CommitCountW2]])</f>
        <v>1</v>
      </c>
    </row>
    <row r="2734" spans="1:13" x14ac:dyDescent="0.35">
      <c r="A2734" t="s">
        <v>4421</v>
      </c>
      <c r="G2734">
        <v>1</v>
      </c>
      <c r="H2734">
        <v>1</v>
      </c>
      <c r="I2734">
        <f>3*Merge7[[#This Row],[PRCount_W1]]+Merge7[[#This Row],[IssueCount_W1]]+Merge7[[#This Row],[CommitCount_W1]]</f>
        <v>0</v>
      </c>
      <c r="J2734">
        <f>3*Merge7[[#This Row],[PRCountW2]]+Merge7[[#This Row],[IssueCountW2]]+Merge7[[#This Row],[CommitCountW2]]</f>
        <v>1</v>
      </c>
      <c r="K273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2734">
        <f>SUM(Merge7[[#This Row],[PRCount_W1]:[CommitCount_W1]])</f>
        <v>0</v>
      </c>
      <c r="M2734">
        <f>SUM(Merge7[[#This Row],[PRCountW2]:[CommitCountW2]])</f>
        <v>1</v>
      </c>
    </row>
    <row r="2735" spans="1:13" x14ac:dyDescent="0.35">
      <c r="A2735" t="s">
        <v>4422</v>
      </c>
      <c r="G2735">
        <v>1</v>
      </c>
      <c r="H2735">
        <v>0</v>
      </c>
      <c r="I2735">
        <f>3*Merge7[[#This Row],[PRCount_W1]]+Merge7[[#This Row],[IssueCount_W1]]+Merge7[[#This Row],[CommitCount_W1]]</f>
        <v>0</v>
      </c>
      <c r="J2735">
        <f>3*Merge7[[#This Row],[PRCountW2]]+Merge7[[#This Row],[IssueCountW2]]+Merge7[[#This Row],[CommitCountW2]]</f>
        <v>1</v>
      </c>
      <c r="K273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735">
        <f>SUM(Merge7[[#This Row],[PRCount_W1]:[CommitCount_W1]])</f>
        <v>0</v>
      </c>
      <c r="M2735">
        <f>SUM(Merge7[[#This Row],[PRCountW2]:[CommitCountW2]])</f>
        <v>1</v>
      </c>
    </row>
    <row r="2736" spans="1:13" x14ac:dyDescent="0.35">
      <c r="A2736" t="s">
        <v>4423</v>
      </c>
      <c r="G2736">
        <v>1</v>
      </c>
      <c r="H2736">
        <v>1</v>
      </c>
      <c r="I2736">
        <f>3*Merge7[[#This Row],[PRCount_W1]]+Merge7[[#This Row],[IssueCount_W1]]+Merge7[[#This Row],[CommitCount_W1]]</f>
        <v>0</v>
      </c>
      <c r="J2736">
        <f>3*Merge7[[#This Row],[PRCountW2]]+Merge7[[#This Row],[IssueCountW2]]+Merge7[[#This Row],[CommitCountW2]]</f>
        <v>1</v>
      </c>
      <c r="K273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2736">
        <f>SUM(Merge7[[#This Row],[PRCount_W1]:[CommitCount_W1]])</f>
        <v>0</v>
      </c>
      <c r="M2736">
        <f>SUM(Merge7[[#This Row],[PRCountW2]:[CommitCountW2]])</f>
        <v>1</v>
      </c>
    </row>
    <row r="2737" spans="1:13" x14ac:dyDescent="0.35">
      <c r="A2737" t="s">
        <v>4424</v>
      </c>
      <c r="G2737">
        <v>1</v>
      </c>
      <c r="H2737">
        <v>0</v>
      </c>
      <c r="I2737">
        <f>3*Merge7[[#This Row],[PRCount_W1]]+Merge7[[#This Row],[IssueCount_W1]]+Merge7[[#This Row],[CommitCount_W1]]</f>
        <v>0</v>
      </c>
      <c r="J2737">
        <f>3*Merge7[[#This Row],[PRCountW2]]+Merge7[[#This Row],[IssueCountW2]]+Merge7[[#This Row],[CommitCountW2]]</f>
        <v>1</v>
      </c>
      <c r="K273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737">
        <f>SUM(Merge7[[#This Row],[PRCount_W1]:[CommitCount_W1]])</f>
        <v>0</v>
      </c>
      <c r="M2737">
        <f>SUM(Merge7[[#This Row],[PRCountW2]:[CommitCountW2]])</f>
        <v>1</v>
      </c>
    </row>
    <row r="2738" spans="1:13" x14ac:dyDescent="0.35">
      <c r="A2738" t="s">
        <v>4425</v>
      </c>
      <c r="G2738">
        <v>1</v>
      </c>
      <c r="H2738">
        <v>1</v>
      </c>
      <c r="I2738">
        <f>3*Merge7[[#This Row],[PRCount_W1]]+Merge7[[#This Row],[IssueCount_W1]]+Merge7[[#This Row],[CommitCount_W1]]</f>
        <v>0</v>
      </c>
      <c r="J2738">
        <f>3*Merge7[[#This Row],[PRCountW2]]+Merge7[[#This Row],[IssueCountW2]]+Merge7[[#This Row],[CommitCountW2]]</f>
        <v>1</v>
      </c>
      <c r="K273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2738">
        <f>SUM(Merge7[[#This Row],[PRCount_W1]:[CommitCount_W1]])</f>
        <v>0</v>
      </c>
      <c r="M2738">
        <f>SUM(Merge7[[#This Row],[PRCountW2]:[CommitCountW2]])</f>
        <v>1</v>
      </c>
    </row>
    <row r="2739" spans="1:13" x14ac:dyDescent="0.35">
      <c r="A2739" t="s">
        <v>4426</v>
      </c>
      <c r="G2739">
        <v>1</v>
      </c>
      <c r="H2739">
        <v>0</v>
      </c>
      <c r="I2739">
        <f>3*Merge7[[#This Row],[PRCount_W1]]+Merge7[[#This Row],[IssueCount_W1]]+Merge7[[#This Row],[CommitCount_W1]]</f>
        <v>0</v>
      </c>
      <c r="J2739">
        <f>3*Merge7[[#This Row],[PRCountW2]]+Merge7[[#This Row],[IssueCountW2]]+Merge7[[#This Row],[CommitCountW2]]</f>
        <v>1</v>
      </c>
      <c r="K273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739">
        <f>SUM(Merge7[[#This Row],[PRCount_W1]:[CommitCount_W1]])</f>
        <v>0</v>
      </c>
      <c r="M2739">
        <f>SUM(Merge7[[#This Row],[PRCountW2]:[CommitCountW2]])</f>
        <v>1</v>
      </c>
    </row>
    <row r="2740" spans="1:13" x14ac:dyDescent="0.35">
      <c r="A2740" t="s">
        <v>4427</v>
      </c>
      <c r="G2740">
        <v>1</v>
      </c>
      <c r="H2740">
        <v>0</v>
      </c>
      <c r="I2740">
        <f>3*Merge7[[#This Row],[PRCount_W1]]+Merge7[[#This Row],[IssueCount_W1]]+Merge7[[#This Row],[CommitCount_W1]]</f>
        <v>0</v>
      </c>
      <c r="J2740">
        <f>3*Merge7[[#This Row],[PRCountW2]]+Merge7[[#This Row],[IssueCountW2]]+Merge7[[#This Row],[CommitCountW2]]</f>
        <v>1</v>
      </c>
      <c r="K274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740">
        <f>SUM(Merge7[[#This Row],[PRCount_W1]:[CommitCount_W1]])</f>
        <v>0</v>
      </c>
      <c r="M2740">
        <f>SUM(Merge7[[#This Row],[PRCountW2]:[CommitCountW2]])</f>
        <v>1</v>
      </c>
    </row>
    <row r="2741" spans="1:13" x14ac:dyDescent="0.35">
      <c r="A2741" t="s">
        <v>4428</v>
      </c>
      <c r="G2741">
        <v>1</v>
      </c>
      <c r="H2741">
        <v>0</v>
      </c>
      <c r="I2741">
        <f>3*Merge7[[#This Row],[PRCount_W1]]+Merge7[[#This Row],[IssueCount_W1]]+Merge7[[#This Row],[CommitCount_W1]]</f>
        <v>0</v>
      </c>
      <c r="J2741">
        <f>3*Merge7[[#This Row],[PRCountW2]]+Merge7[[#This Row],[IssueCountW2]]+Merge7[[#This Row],[CommitCountW2]]</f>
        <v>1</v>
      </c>
      <c r="K274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741">
        <f>SUM(Merge7[[#This Row],[PRCount_W1]:[CommitCount_W1]])</f>
        <v>0</v>
      </c>
      <c r="M2741">
        <f>SUM(Merge7[[#This Row],[PRCountW2]:[CommitCountW2]])</f>
        <v>1</v>
      </c>
    </row>
    <row r="2742" spans="1:13" x14ac:dyDescent="0.35">
      <c r="A2742" t="s">
        <v>4429</v>
      </c>
      <c r="G2742">
        <v>1</v>
      </c>
      <c r="H2742">
        <v>0</v>
      </c>
      <c r="I2742">
        <f>3*Merge7[[#This Row],[PRCount_W1]]+Merge7[[#This Row],[IssueCount_W1]]+Merge7[[#This Row],[CommitCount_W1]]</f>
        <v>0</v>
      </c>
      <c r="J2742">
        <f>3*Merge7[[#This Row],[PRCountW2]]+Merge7[[#This Row],[IssueCountW2]]+Merge7[[#This Row],[CommitCountW2]]</f>
        <v>1</v>
      </c>
      <c r="K274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742">
        <f>SUM(Merge7[[#This Row],[PRCount_W1]:[CommitCount_W1]])</f>
        <v>0</v>
      </c>
      <c r="M2742">
        <f>SUM(Merge7[[#This Row],[PRCountW2]:[CommitCountW2]])</f>
        <v>1</v>
      </c>
    </row>
    <row r="2743" spans="1:13" x14ac:dyDescent="0.35">
      <c r="A2743" t="s">
        <v>4430</v>
      </c>
      <c r="G2743">
        <v>1</v>
      </c>
      <c r="H2743">
        <v>0</v>
      </c>
      <c r="I2743">
        <f>3*Merge7[[#This Row],[PRCount_W1]]+Merge7[[#This Row],[IssueCount_W1]]+Merge7[[#This Row],[CommitCount_W1]]</f>
        <v>0</v>
      </c>
      <c r="J2743">
        <f>3*Merge7[[#This Row],[PRCountW2]]+Merge7[[#This Row],[IssueCountW2]]+Merge7[[#This Row],[CommitCountW2]]</f>
        <v>1</v>
      </c>
      <c r="K274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743">
        <f>SUM(Merge7[[#This Row],[PRCount_W1]:[CommitCount_W1]])</f>
        <v>0</v>
      </c>
      <c r="M2743">
        <f>SUM(Merge7[[#This Row],[PRCountW2]:[CommitCountW2]])</f>
        <v>1</v>
      </c>
    </row>
    <row r="2744" spans="1:13" x14ac:dyDescent="0.35">
      <c r="A2744" t="s">
        <v>4431</v>
      </c>
      <c r="G2744">
        <v>1</v>
      </c>
      <c r="H2744">
        <v>1</v>
      </c>
      <c r="I2744">
        <f>3*Merge7[[#This Row],[PRCount_W1]]+Merge7[[#This Row],[IssueCount_W1]]+Merge7[[#This Row],[CommitCount_W1]]</f>
        <v>0</v>
      </c>
      <c r="J2744">
        <f>3*Merge7[[#This Row],[PRCountW2]]+Merge7[[#This Row],[IssueCountW2]]+Merge7[[#This Row],[CommitCountW2]]</f>
        <v>1</v>
      </c>
      <c r="K274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2744">
        <f>SUM(Merge7[[#This Row],[PRCount_W1]:[CommitCount_W1]])</f>
        <v>0</v>
      </c>
      <c r="M2744">
        <f>SUM(Merge7[[#This Row],[PRCountW2]:[CommitCountW2]])</f>
        <v>1</v>
      </c>
    </row>
    <row r="2745" spans="1:13" x14ac:dyDescent="0.35">
      <c r="A2745" t="s">
        <v>4432</v>
      </c>
      <c r="G2745">
        <v>1</v>
      </c>
      <c r="H2745">
        <v>0</v>
      </c>
      <c r="I2745">
        <f>3*Merge7[[#This Row],[PRCount_W1]]+Merge7[[#This Row],[IssueCount_W1]]+Merge7[[#This Row],[CommitCount_W1]]</f>
        <v>0</v>
      </c>
      <c r="J2745">
        <f>3*Merge7[[#This Row],[PRCountW2]]+Merge7[[#This Row],[IssueCountW2]]+Merge7[[#This Row],[CommitCountW2]]</f>
        <v>1</v>
      </c>
      <c r="K274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745">
        <f>SUM(Merge7[[#This Row],[PRCount_W1]:[CommitCount_W1]])</f>
        <v>0</v>
      </c>
      <c r="M2745">
        <f>SUM(Merge7[[#This Row],[PRCountW2]:[CommitCountW2]])</f>
        <v>1</v>
      </c>
    </row>
    <row r="2746" spans="1:13" x14ac:dyDescent="0.35">
      <c r="A2746" t="s">
        <v>4433</v>
      </c>
      <c r="G2746">
        <v>1</v>
      </c>
      <c r="H2746">
        <v>1</v>
      </c>
      <c r="I2746">
        <f>3*Merge7[[#This Row],[PRCount_W1]]+Merge7[[#This Row],[IssueCount_W1]]+Merge7[[#This Row],[CommitCount_W1]]</f>
        <v>0</v>
      </c>
      <c r="J2746">
        <f>3*Merge7[[#This Row],[PRCountW2]]+Merge7[[#This Row],[IssueCountW2]]+Merge7[[#This Row],[CommitCountW2]]</f>
        <v>1</v>
      </c>
      <c r="K274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2746">
        <f>SUM(Merge7[[#This Row],[PRCount_W1]:[CommitCount_W1]])</f>
        <v>0</v>
      </c>
      <c r="M2746">
        <f>SUM(Merge7[[#This Row],[PRCountW2]:[CommitCountW2]])</f>
        <v>1</v>
      </c>
    </row>
    <row r="2747" spans="1:13" x14ac:dyDescent="0.35">
      <c r="A2747" t="s">
        <v>4434</v>
      </c>
      <c r="G2747">
        <v>1</v>
      </c>
      <c r="H2747">
        <v>1</v>
      </c>
      <c r="I2747">
        <f>3*Merge7[[#This Row],[PRCount_W1]]+Merge7[[#This Row],[IssueCount_W1]]+Merge7[[#This Row],[CommitCount_W1]]</f>
        <v>0</v>
      </c>
      <c r="J2747">
        <f>3*Merge7[[#This Row],[PRCountW2]]+Merge7[[#This Row],[IssueCountW2]]+Merge7[[#This Row],[CommitCountW2]]</f>
        <v>1</v>
      </c>
      <c r="K274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2747">
        <f>SUM(Merge7[[#This Row],[PRCount_W1]:[CommitCount_W1]])</f>
        <v>0</v>
      </c>
      <c r="M2747">
        <f>SUM(Merge7[[#This Row],[PRCountW2]:[CommitCountW2]])</f>
        <v>1</v>
      </c>
    </row>
    <row r="2748" spans="1:13" x14ac:dyDescent="0.35">
      <c r="A2748" t="s">
        <v>4435</v>
      </c>
      <c r="G2748">
        <v>1</v>
      </c>
      <c r="H2748">
        <v>0</v>
      </c>
      <c r="I2748">
        <f>3*Merge7[[#This Row],[PRCount_W1]]+Merge7[[#This Row],[IssueCount_W1]]+Merge7[[#This Row],[CommitCount_W1]]</f>
        <v>0</v>
      </c>
      <c r="J2748">
        <f>3*Merge7[[#This Row],[PRCountW2]]+Merge7[[#This Row],[IssueCountW2]]+Merge7[[#This Row],[CommitCountW2]]</f>
        <v>1</v>
      </c>
      <c r="K274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748">
        <f>SUM(Merge7[[#This Row],[PRCount_W1]:[CommitCount_W1]])</f>
        <v>0</v>
      </c>
      <c r="M2748">
        <f>SUM(Merge7[[#This Row],[PRCountW2]:[CommitCountW2]])</f>
        <v>1</v>
      </c>
    </row>
    <row r="2749" spans="1:13" x14ac:dyDescent="0.35">
      <c r="A2749" t="s">
        <v>4436</v>
      </c>
      <c r="G2749">
        <v>1</v>
      </c>
      <c r="H2749">
        <v>1</v>
      </c>
      <c r="I2749">
        <f>3*Merge7[[#This Row],[PRCount_W1]]+Merge7[[#This Row],[IssueCount_W1]]+Merge7[[#This Row],[CommitCount_W1]]</f>
        <v>0</v>
      </c>
      <c r="J2749">
        <f>3*Merge7[[#This Row],[PRCountW2]]+Merge7[[#This Row],[IssueCountW2]]+Merge7[[#This Row],[CommitCountW2]]</f>
        <v>1</v>
      </c>
      <c r="K274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2749">
        <f>SUM(Merge7[[#This Row],[PRCount_W1]:[CommitCount_W1]])</f>
        <v>0</v>
      </c>
      <c r="M2749">
        <f>SUM(Merge7[[#This Row],[PRCountW2]:[CommitCountW2]])</f>
        <v>1</v>
      </c>
    </row>
    <row r="2750" spans="1:13" x14ac:dyDescent="0.35">
      <c r="A2750" t="s">
        <v>4437</v>
      </c>
      <c r="G2750">
        <v>1</v>
      </c>
      <c r="H2750">
        <v>0</v>
      </c>
      <c r="I2750">
        <f>3*Merge7[[#This Row],[PRCount_W1]]+Merge7[[#This Row],[IssueCount_W1]]+Merge7[[#This Row],[CommitCount_W1]]</f>
        <v>0</v>
      </c>
      <c r="J2750">
        <f>3*Merge7[[#This Row],[PRCountW2]]+Merge7[[#This Row],[IssueCountW2]]+Merge7[[#This Row],[CommitCountW2]]</f>
        <v>1</v>
      </c>
      <c r="K275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750">
        <f>SUM(Merge7[[#This Row],[PRCount_W1]:[CommitCount_W1]])</f>
        <v>0</v>
      </c>
      <c r="M2750">
        <f>SUM(Merge7[[#This Row],[PRCountW2]:[CommitCountW2]])</f>
        <v>1</v>
      </c>
    </row>
    <row r="2751" spans="1:13" x14ac:dyDescent="0.35">
      <c r="A2751" t="s">
        <v>4438</v>
      </c>
      <c r="G2751">
        <v>1</v>
      </c>
      <c r="H2751">
        <v>0</v>
      </c>
      <c r="I2751">
        <f>3*Merge7[[#This Row],[PRCount_W1]]+Merge7[[#This Row],[IssueCount_W1]]+Merge7[[#This Row],[CommitCount_W1]]</f>
        <v>0</v>
      </c>
      <c r="J2751">
        <f>3*Merge7[[#This Row],[PRCountW2]]+Merge7[[#This Row],[IssueCountW2]]+Merge7[[#This Row],[CommitCountW2]]</f>
        <v>1</v>
      </c>
      <c r="K275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751">
        <f>SUM(Merge7[[#This Row],[PRCount_W1]:[CommitCount_W1]])</f>
        <v>0</v>
      </c>
      <c r="M2751">
        <f>SUM(Merge7[[#This Row],[PRCountW2]:[CommitCountW2]])</f>
        <v>1</v>
      </c>
    </row>
    <row r="2752" spans="1:13" x14ac:dyDescent="0.35">
      <c r="A2752" t="s">
        <v>4439</v>
      </c>
      <c r="G2752">
        <v>1</v>
      </c>
      <c r="H2752">
        <v>0</v>
      </c>
      <c r="I2752">
        <f>3*Merge7[[#This Row],[PRCount_W1]]+Merge7[[#This Row],[IssueCount_W1]]+Merge7[[#This Row],[CommitCount_W1]]</f>
        <v>0</v>
      </c>
      <c r="J2752">
        <f>3*Merge7[[#This Row],[PRCountW2]]+Merge7[[#This Row],[IssueCountW2]]+Merge7[[#This Row],[CommitCountW2]]</f>
        <v>1</v>
      </c>
      <c r="K275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752">
        <f>SUM(Merge7[[#This Row],[PRCount_W1]:[CommitCount_W1]])</f>
        <v>0</v>
      </c>
      <c r="M2752">
        <f>SUM(Merge7[[#This Row],[PRCountW2]:[CommitCountW2]])</f>
        <v>1</v>
      </c>
    </row>
    <row r="2753" spans="1:13" x14ac:dyDescent="0.35">
      <c r="A2753" t="s">
        <v>4440</v>
      </c>
      <c r="G2753">
        <v>1</v>
      </c>
      <c r="H2753">
        <v>1</v>
      </c>
      <c r="I2753">
        <f>3*Merge7[[#This Row],[PRCount_W1]]+Merge7[[#This Row],[IssueCount_W1]]+Merge7[[#This Row],[CommitCount_W1]]</f>
        <v>0</v>
      </c>
      <c r="J2753">
        <f>3*Merge7[[#This Row],[PRCountW2]]+Merge7[[#This Row],[IssueCountW2]]+Merge7[[#This Row],[CommitCountW2]]</f>
        <v>1</v>
      </c>
      <c r="K275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2753">
        <f>SUM(Merge7[[#This Row],[PRCount_W1]:[CommitCount_W1]])</f>
        <v>0</v>
      </c>
      <c r="M2753">
        <f>SUM(Merge7[[#This Row],[PRCountW2]:[CommitCountW2]])</f>
        <v>1</v>
      </c>
    </row>
    <row r="2754" spans="1:13" x14ac:dyDescent="0.35">
      <c r="A2754" t="s">
        <v>4441</v>
      </c>
      <c r="G2754">
        <v>1</v>
      </c>
      <c r="H2754">
        <v>1</v>
      </c>
      <c r="I2754">
        <f>3*Merge7[[#This Row],[PRCount_W1]]+Merge7[[#This Row],[IssueCount_W1]]+Merge7[[#This Row],[CommitCount_W1]]</f>
        <v>0</v>
      </c>
      <c r="J2754">
        <f>3*Merge7[[#This Row],[PRCountW2]]+Merge7[[#This Row],[IssueCountW2]]+Merge7[[#This Row],[CommitCountW2]]</f>
        <v>1</v>
      </c>
      <c r="K275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</v>
      </c>
      <c r="L2754">
        <f>SUM(Merge7[[#This Row],[PRCount_W1]:[CommitCount_W1]])</f>
        <v>0</v>
      </c>
      <c r="M2754">
        <f>SUM(Merge7[[#This Row],[PRCountW2]:[CommitCountW2]])</f>
        <v>1</v>
      </c>
    </row>
    <row r="2755" spans="1:13" x14ac:dyDescent="0.35">
      <c r="A2755" t="s">
        <v>4442</v>
      </c>
      <c r="G2755">
        <v>1</v>
      </c>
      <c r="H2755">
        <v>0</v>
      </c>
      <c r="I2755">
        <f>3*Merge7[[#This Row],[PRCount_W1]]+Merge7[[#This Row],[IssueCount_W1]]+Merge7[[#This Row],[CommitCount_W1]]</f>
        <v>0</v>
      </c>
      <c r="J2755">
        <f>3*Merge7[[#This Row],[PRCountW2]]+Merge7[[#This Row],[IssueCountW2]]+Merge7[[#This Row],[CommitCountW2]]</f>
        <v>1</v>
      </c>
      <c r="K275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Newcomer</v>
      </c>
      <c r="L2755">
        <f>SUM(Merge7[[#This Row],[PRCount_W1]:[CommitCount_W1]])</f>
        <v>0</v>
      </c>
      <c r="M2755">
        <f>SUM(Merge7[[#This Row],[PRCountW2]:[CommitCountW2]])</f>
        <v>1</v>
      </c>
    </row>
    <row r="2756" spans="1:13" x14ac:dyDescent="0.35">
      <c r="A2756" t="s">
        <v>7</v>
      </c>
      <c r="C2756">
        <v>6</v>
      </c>
      <c r="H2756">
        <v>0</v>
      </c>
      <c r="I2756">
        <f>3*Merge7[[#This Row],[PRCount_W1]]+Merge7[[#This Row],[IssueCount_W1]]+Merge7[[#This Row],[CommitCount_W1]]</f>
        <v>6</v>
      </c>
      <c r="J2756">
        <f>3*Merge7[[#This Row],[PRCountW2]]+Merge7[[#This Row],[IssueCountW2]]+Merge7[[#This Row],[CommitCountW2]]</f>
        <v>0</v>
      </c>
      <c r="K275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756">
        <f>SUM(Merge7[[#This Row],[PRCount_W1]:[CommitCount_W1]])</f>
        <v>6</v>
      </c>
      <c r="M2756">
        <f>SUM(Merge7[[#This Row],[PRCountW2]:[CommitCountW2]])</f>
        <v>0</v>
      </c>
    </row>
    <row r="2757" spans="1:13" x14ac:dyDescent="0.35">
      <c r="A2757" t="s">
        <v>11</v>
      </c>
      <c r="C2757">
        <v>6</v>
      </c>
      <c r="H2757">
        <v>0</v>
      </c>
      <c r="I2757">
        <f>3*Merge7[[#This Row],[PRCount_W1]]+Merge7[[#This Row],[IssueCount_W1]]+Merge7[[#This Row],[CommitCount_W1]]</f>
        <v>6</v>
      </c>
      <c r="J2757">
        <f>3*Merge7[[#This Row],[PRCountW2]]+Merge7[[#This Row],[IssueCountW2]]+Merge7[[#This Row],[CommitCountW2]]</f>
        <v>0</v>
      </c>
      <c r="K275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757">
        <f>SUM(Merge7[[#This Row],[PRCount_W1]:[CommitCount_W1]])</f>
        <v>6</v>
      </c>
      <c r="M2757">
        <f>SUM(Merge7[[#This Row],[PRCountW2]:[CommitCountW2]])</f>
        <v>0</v>
      </c>
    </row>
    <row r="2758" spans="1:13" x14ac:dyDescent="0.35">
      <c r="A2758" t="s">
        <v>13</v>
      </c>
      <c r="C2758">
        <v>6</v>
      </c>
      <c r="H2758">
        <v>0</v>
      </c>
      <c r="I2758">
        <f>3*Merge7[[#This Row],[PRCount_W1]]+Merge7[[#This Row],[IssueCount_W1]]+Merge7[[#This Row],[CommitCount_W1]]</f>
        <v>6</v>
      </c>
      <c r="J2758">
        <f>3*Merge7[[#This Row],[PRCountW2]]+Merge7[[#This Row],[IssueCountW2]]+Merge7[[#This Row],[CommitCountW2]]</f>
        <v>0</v>
      </c>
      <c r="K275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758">
        <f>SUM(Merge7[[#This Row],[PRCount_W1]:[CommitCount_W1]])</f>
        <v>6</v>
      </c>
      <c r="M2758">
        <f>SUM(Merge7[[#This Row],[PRCountW2]:[CommitCountW2]])</f>
        <v>0</v>
      </c>
    </row>
    <row r="2759" spans="1:13" x14ac:dyDescent="0.35">
      <c r="A2759" t="s">
        <v>15</v>
      </c>
      <c r="C2759">
        <v>5</v>
      </c>
      <c r="H2759">
        <v>0</v>
      </c>
      <c r="I2759">
        <f>3*Merge7[[#This Row],[PRCount_W1]]+Merge7[[#This Row],[IssueCount_W1]]+Merge7[[#This Row],[CommitCount_W1]]</f>
        <v>5</v>
      </c>
      <c r="J2759">
        <f>3*Merge7[[#This Row],[PRCountW2]]+Merge7[[#This Row],[IssueCountW2]]+Merge7[[#This Row],[CommitCountW2]]</f>
        <v>0</v>
      </c>
      <c r="K275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759">
        <f>SUM(Merge7[[#This Row],[PRCount_W1]:[CommitCount_W1]])</f>
        <v>5</v>
      </c>
      <c r="M2759">
        <f>SUM(Merge7[[#This Row],[PRCountW2]:[CommitCountW2]])</f>
        <v>0</v>
      </c>
    </row>
    <row r="2760" spans="1:13" x14ac:dyDescent="0.35">
      <c r="A2760" t="s">
        <v>26</v>
      </c>
      <c r="C2760">
        <v>4</v>
      </c>
      <c r="H2760">
        <v>0</v>
      </c>
      <c r="I2760">
        <f>3*Merge7[[#This Row],[PRCount_W1]]+Merge7[[#This Row],[IssueCount_W1]]+Merge7[[#This Row],[CommitCount_W1]]</f>
        <v>4</v>
      </c>
      <c r="J2760">
        <f>3*Merge7[[#This Row],[PRCountW2]]+Merge7[[#This Row],[IssueCountW2]]+Merge7[[#This Row],[CommitCountW2]]</f>
        <v>0</v>
      </c>
      <c r="K276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760">
        <f>SUM(Merge7[[#This Row],[PRCount_W1]:[CommitCount_W1]])</f>
        <v>4</v>
      </c>
      <c r="M2760">
        <f>SUM(Merge7[[#This Row],[PRCountW2]:[CommitCountW2]])</f>
        <v>0</v>
      </c>
    </row>
    <row r="2761" spans="1:13" x14ac:dyDescent="0.35">
      <c r="A2761" t="s">
        <v>18</v>
      </c>
      <c r="C2761">
        <v>4</v>
      </c>
      <c r="H2761">
        <v>0</v>
      </c>
      <c r="I2761">
        <f>3*Merge7[[#This Row],[PRCount_W1]]+Merge7[[#This Row],[IssueCount_W1]]+Merge7[[#This Row],[CommitCount_W1]]</f>
        <v>4</v>
      </c>
      <c r="J2761">
        <f>3*Merge7[[#This Row],[PRCountW2]]+Merge7[[#This Row],[IssueCountW2]]+Merge7[[#This Row],[CommitCountW2]]</f>
        <v>0</v>
      </c>
      <c r="K276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761">
        <f>SUM(Merge7[[#This Row],[PRCount_W1]:[CommitCount_W1]])</f>
        <v>4</v>
      </c>
      <c r="M2761">
        <f>SUM(Merge7[[#This Row],[PRCountW2]:[CommitCountW2]])</f>
        <v>0</v>
      </c>
    </row>
    <row r="2762" spans="1:13" x14ac:dyDescent="0.35">
      <c r="A2762" t="s">
        <v>24</v>
      </c>
      <c r="C2762">
        <v>4</v>
      </c>
      <c r="H2762">
        <v>0</v>
      </c>
      <c r="I2762">
        <f>3*Merge7[[#This Row],[PRCount_W1]]+Merge7[[#This Row],[IssueCount_W1]]+Merge7[[#This Row],[CommitCount_W1]]</f>
        <v>4</v>
      </c>
      <c r="J2762">
        <f>3*Merge7[[#This Row],[PRCountW2]]+Merge7[[#This Row],[IssueCountW2]]+Merge7[[#This Row],[CommitCountW2]]</f>
        <v>0</v>
      </c>
      <c r="K276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762">
        <f>SUM(Merge7[[#This Row],[PRCount_W1]:[CommitCount_W1]])</f>
        <v>4</v>
      </c>
      <c r="M2762">
        <f>SUM(Merge7[[#This Row],[PRCountW2]:[CommitCountW2]])</f>
        <v>0</v>
      </c>
    </row>
    <row r="2763" spans="1:13" x14ac:dyDescent="0.35">
      <c r="A2763" t="s">
        <v>169</v>
      </c>
      <c r="C2763">
        <v>3</v>
      </c>
      <c r="H2763">
        <v>0</v>
      </c>
      <c r="I2763">
        <f>3*Merge7[[#This Row],[PRCount_W1]]+Merge7[[#This Row],[IssueCount_W1]]+Merge7[[#This Row],[CommitCount_W1]]</f>
        <v>3</v>
      </c>
      <c r="J2763">
        <f>3*Merge7[[#This Row],[PRCountW2]]+Merge7[[#This Row],[IssueCountW2]]+Merge7[[#This Row],[CommitCountW2]]</f>
        <v>0</v>
      </c>
      <c r="K276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763">
        <f>SUM(Merge7[[#This Row],[PRCount_W1]:[CommitCount_W1]])</f>
        <v>3</v>
      </c>
      <c r="M2763">
        <f>SUM(Merge7[[#This Row],[PRCountW2]:[CommitCountW2]])</f>
        <v>0</v>
      </c>
    </row>
    <row r="2764" spans="1:13" x14ac:dyDescent="0.35">
      <c r="A2764" t="s">
        <v>101</v>
      </c>
      <c r="C2764">
        <v>3</v>
      </c>
      <c r="H2764">
        <v>0</v>
      </c>
      <c r="I2764">
        <f>3*Merge7[[#This Row],[PRCount_W1]]+Merge7[[#This Row],[IssueCount_W1]]+Merge7[[#This Row],[CommitCount_W1]]</f>
        <v>3</v>
      </c>
      <c r="J2764">
        <f>3*Merge7[[#This Row],[PRCountW2]]+Merge7[[#This Row],[IssueCountW2]]+Merge7[[#This Row],[CommitCountW2]]</f>
        <v>0</v>
      </c>
      <c r="K276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764">
        <f>SUM(Merge7[[#This Row],[PRCount_W1]:[CommitCount_W1]])</f>
        <v>3</v>
      </c>
      <c r="M2764">
        <f>SUM(Merge7[[#This Row],[PRCountW2]:[CommitCountW2]])</f>
        <v>0</v>
      </c>
    </row>
    <row r="2765" spans="1:13" x14ac:dyDescent="0.35">
      <c r="A2765" t="s">
        <v>28</v>
      </c>
      <c r="C2765">
        <v>3</v>
      </c>
      <c r="H2765">
        <v>0</v>
      </c>
      <c r="I2765">
        <f>3*Merge7[[#This Row],[PRCount_W1]]+Merge7[[#This Row],[IssueCount_W1]]+Merge7[[#This Row],[CommitCount_W1]]</f>
        <v>3</v>
      </c>
      <c r="J2765">
        <f>3*Merge7[[#This Row],[PRCountW2]]+Merge7[[#This Row],[IssueCountW2]]+Merge7[[#This Row],[CommitCountW2]]</f>
        <v>0</v>
      </c>
      <c r="K276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765">
        <f>SUM(Merge7[[#This Row],[PRCount_W1]:[CommitCount_W1]])</f>
        <v>3</v>
      </c>
      <c r="M2765">
        <f>SUM(Merge7[[#This Row],[PRCountW2]:[CommitCountW2]])</f>
        <v>0</v>
      </c>
    </row>
    <row r="2766" spans="1:13" x14ac:dyDescent="0.35">
      <c r="A2766" t="s">
        <v>30</v>
      </c>
      <c r="C2766">
        <v>3</v>
      </c>
      <c r="H2766">
        <v>0</v>
      </c>
      <c r="I2766">
        <f>3*Merge7[[#This Row],[PRCount_W1]]+Merge7[[#This Row],[IssueCount_W1]]+Merge7[[#This Row],[CommitCount_W1]]</f>
        <v>3</v>
      </c>
      <c r="J2766">
        <f>3*Merge7[[#This Row],[PRCountW2]]+Merge7[[#This Row],[IssueCountW2]]+Merge7[[#This Row],[CommitCountW2]]</f>
        <v>0</v>
      </c>
      <c r="K276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766">
        <f>SUM(Merge7[[#This Row],[PRCount_W1]:[CommitCount_W1]])</f>
        <v>3</v>
      </c>
      <c r="M2766">
        <f>SUM(Merge7[[#This Row],[PRCountW2]:[CommitCountW2]])</f>
        <v>0</v>
      </c>
    </row>
    <row r="2767" spans="1:13" x14ac:dyDescent="0.35">
      <c r="A2767" t="s">
        <v>32</v>
      </c>
      <c r="C2767">
        <v>3</v>
      </c>
      <c r="H2767">
        <v>0</v>
      </c>
      <c r="I2767">
        <f>3*Merge7[[#This Row],[PRCount_W1]]+Merge7[[#This Row],[IssueCount_W1]]+Merge7[[#This Row],[CommitCount_W1]]</f>
        <v>3</v>
      </c>
      <c r="J2767">
        <f>3*Merge7[[#This Row],[PRCountW2]]+Merge7[[#This Row],[IssueCountW2]]+Merge7[[#This Row],[CommitCountW2]]</f>
        <v>0</v>
      </c>
      <c r="K276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767">
        <f>SUM(Merge7[[#This Row],[PRCount_W1]:[CommitCount_W1]])</f>
        <v>3</v>
      </c>
      <c r="M2767">
        <f>SUM(Merge7[[#This Row],[PRCountW2]:[CommitCountW2]])</f>
        <v>0</v>
      </c>
    </row>
    <row r="2768" spans="1:13" x14ac:dyDescent="0.35">
      <c r="A2768" t="s">
        <v>33</v>
      </c>
      <c r="C2768">
        <v>3</v>
      </c>
      <c r="H2768">
        <v>0</v>
      </c>
      <c r="I2768">
        <f>3*Merge7[[#This Row],[PRCount_W1]]+Merge7[[#This Row],[IssueCount_W1]]+Merge7[[#This Row],[CommitCount_W1]]</f>
        <v>3</v>
      </c>
      <c r="J2768">
        <f>3*Merge7[[#This Row],[PRCountW2]]+Merge7[[#This Row],[IssueCountW2]]+Merge7[[#This Row],[CommitCountW2]]</f>
        <v>0</v>
      </c>
      <c r="K276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768">
        <f>SUM(Merge7[[#This Row],[PRCount_W1]:[CommitCount_W1]])</f>
        <v>3</v>
      </c>
      <c r="M2768">
        <f>SUM(Merge7[[#This Row],[PRCountW2]:[CommitCountW2]])</f>
        <v>0</v>
      </c>
    </row>
    <row r="2769" spans="1:13" x14ac:dyDescent="0.35">
      <c r="A2769" t="s">
        <v>34</v>
      </c>
      <c r="C2769">
        <v>3</v>
      </c>
      <c r="H2769">
        <v>0</v>
      </c>
      <c r="I2769">
        <f>3*Merge7[[#This Row],[PRCount_W1]]+Merge7[[#This Row],[IssueCount_W1]]+Merge7[[#This Row],[CommitCount_W1]]</f>
        <v>3</v>
      </c>
      <c r="J2769">
        <f>3*Merge7[[#This Row],[PRCountW2]]+Merge7[[#This Row],[IssueCountW2]]+Merge7[[#This Row],[CommitCountW2]]</f>
        <v>0</v>
      </c>
      <c r="K276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769">
        <f>SUM(Merge7[[#This Row],[PRCount_W1]:[CommitCount_W1]])</f>
        <v>3</v>
      </c>
      <c r="M2769">
        <f>SUM(Merge7[[#This Row],[PRCountW2]:[CommitCountW2]])</f>
        <v>0</v>
      </c>
    </row>
    <row r="2770" spans="1:13" x14ac:dyDescent="0.35">
      <c r="A2770" t="s">
        <v>43</v>
      </c>
      <c r="C2770">
        <v>3</v>
      </c>
      <c r="H2770">
        <v>0</v>
      </c>
      <c r="I2770">
        <f>3*Merge7[[#This Row],[PRCount_W1]]+Merge7[[#This Row],[IssueCount_W1]]+Merge7[[#This Row],[CommitCount_W1]]</f>
        <v>3</v>
      </c>
      <c r="J2770">
        <f>3*Merge7[[#This Row],[PRCountW2]]+Merge7[[#This Row],[IssueCountW2]]+Merge7[[#This Row],[CommitCountW2]]</f>
        <v>0</v>
      </c>
      <c r="K277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770">
        <f>SUM(Merge7[[#This Row],[PRCount_W1]:[CommitCount_W1]])</f>
        <v>3</v>
      </c>
      <c r="M2770">
        <f>SUM(Merge7[[#This Row],[PRCountW2]:[CommitCountW2]])</f>
        <v>0</v>
      </c>
    </row>
    <row r="2771" spans="1:13" x14ac:dyDescent="0.35">
      <c r="A2771" t="s">
        <v>46</v>
      </c>
      <c r="C2771">
        <v>3</v>
      </c>
      <c r="H2771">
        <v>0</v>
      </c>
      <c r="I2771">
        <f>3*Merge7[[#This Row],[PRCount_W1]]+Merge7[[#This Row],[IssueCount_W1]]+Merge7[[#This Row],[CommitCount_W1]]</f>
        <v>3</v>
      </c>
      <c r="J2771">
        <f>3*Merge7[[#This Row],[PRCountW2]]+Merge7[[#This Row],[IssueCountW2]]+Merge7[[#This Row],[CommitCountW2]]</f>
        <v>0</v>
      </c>
      <c r="K277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771">
        <f>SUM(Merge7[[#This Row],[PRCount_W1]:[CommitCount_W1]])</f>
        <v>3</v>
      </c>
      <c r="M2771">
        <f>SUM(Merge7[[#This Row],[PRCountW2]:[CommitCountW2]])</f>
        <v>0</v>
      </c>
    </row>
    <row r="2772" spans="1:13" x14ac:dyDescent="0.35">
      <c r="A2772" t="s">
        <v>47</v>
      </c>
      <c r="C2772">
        <v>3</v>
      </c>
      <c r="H2772">
        <v>0</v>
      </c>
      <c r="I2772">
        <f>3*Merge7[[#This Row],[PRCount_W1]]+Merge7[[#This Row],[IssueCount_W1]]+Merge7[[#This Row],[CommitCount_W1]]</f>
        <v>3</v>
      </c>
      <c r="J2772">
        <f>3*Merge7[[#This Row],[PRCountW2]]+Merge7[[#This Row],[IssueCountW2]]+Merge7[[#This Row],[CommitCountW2]]</f>
        <v>0</v>
      </c>
      <c r="K277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772">
        <f>SUM(Merge7[[#This Row],[PRCount_W1]:[CommitCount_W1]])</f>
        <v>3</v>
      </c>
      <c r="M2772">
        <f>SUM(Merge7[[#This Row],[PRCountW2]:[CommitCountW2]])</f>
        <v>0</v>
      </c>
    </row>
    <row r="2773" spans="1:13" x14ac:dyDescent="0.35">
      <c r="A2773" t="s">
        <v>48</v>
      </c>
      <c r="C2773">
        <v>3</v>
      </c>
      <c r="H2773">
        <v>0</v>
      </c>
      <c r="I2773">
        <f>3*Merge7[[#This Row],[PRCount_W1]]+Merge7[[#This Row],[IssueCount_W1]]+Merge7[[#This Row],[CommitCount_W1]]</f>
        <v>3</v>
      </c>
      <c r="J2773">
        <f>3*Merge7[[#This Row],[PRCountW2]]+Merge7[[#This Row],[IssueCountW2]]+Merge7[[#This Row],[CommitCountW2]]</f>
        <v>0</v>
      </c>
      <c r="K277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773">
        <f>SUM(Merge7[[#This Row],[PRCount_W1]:[CommitCount_W1]])</f>
        <v>3</v>
      </c>
      <c r="M2773">
        <f>SUM(Merge7[[#This Row],[PRCountW2]:[CommitCountW2]])</f>
        <v>0</v>
      </c>
    </row>
    <row r="2774" spans="1:13" x14ac:dyDescent="0.35">
      <c r="A2774" t="s">
        <v>54</v>
      </c>
      <c r="C2774">
        <v>3</v>
      </c>
      <c r="H2774">
        <v>1</v>
      </c>
      <c r="I2774">
        <f>3*Merge7[[#This Row],[PRCount_W1]]+Merge7[[#This Row],[IssueCount_W1]]+Merge7[[#This Row],[CommitCount_W1]]</f>
        <v>3</v>
      </c>
      <c r="J2774">
        <f>3*Merge7[[#This Row],[PRCountW2]]+Merge7[[#This Row],[IssueCountW2]]+Merge7[[#This Row],[CommitCountW2]]</f>
        <v>0</v>
      </c>
      <c r="K277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2774">
        <f>SUM(Merge7[[#This Row],[PRCount_W1]:[CommitCount_W1]])</f>
        <v>3</v>
      </c>
      <c r="M2774">
        <f>SUM(Merge7[[#This Row],[PRCountW2]:[CommitCountW2]])</f>
        <v>0</v>
      </c>
    </row>
    <row r="2775" spans="1:13" x14ac:dyDescent="0.35">
      <c r="A2775" t="s">
        <v>1153</v>
      </c>
      <c r="C2775">
        <v>2</v>
      </c>
      <c r="H2775">
        <v>1</v>
      </c>
      <c r="I2775">
        <f>3*Merge7[[#This Row],[PRCount_W1]]+Merge7[[#This Row],[IssueCount_W1]]+Merge7[[#This Row],[CommitCount_W1]]</f>
        <v>2</v>
      </c>
      <c r="J2775">
        <f>3*Merge7[[#This Row],[PRCountW2]]+Merge7[[#This Row],[IssueCountW2]]+Merge7[[#This Row],[CommitCountW2]]</f>
        <v>0</v>
      </c>
      <c r="K277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2775">
        <f>SUM(Merge7[[#This Row],[PRCount_W1]:[CommitCount_W1]])</f>
        <v>2</v>
      </c>
      <c r="M2775">
        <f>SUM(Merge7[[#This Row],[PRCountW2]:[CommitCountW2]])</f>
        <v>0</v>
      </c>
    </row>
    <row r="2776" spans="1:13" x14ac:dyDescent="0.35">
      <c r="A2776" t="s">
        <v>1770</v>
      </c>
      <c r="C2776">
        <v>2</v>
      </c>
      <c r="H2776">
        <v>0</v>
      </c>
      <c r="I2776">
        <f>3*Merge7[[#This Row],[PRCount_W1]]+Merge7[[#This Row],[IssueCount_W1]]+Merge7[[#This Row],[CommitCount_W1]]</f>
        <v>2</v>
      </c>
      <c r="J2776">
        <f>3*Merge7[[#This Row],[PRCountW2]]+Merge7[[#This Row],[IssueCountW2]]+Merge7[[#This Row],[CommitCountW2]]</f>
        <v>0</v>
      </c>
      <c r="K277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776">
        <f>SUM(Merge7[[#This Row],[PRCount_W1]:[CommitCount_W1]])</f>
        <v>2</v>
      </c>
      <c r="M2776">
        <f>SUM(Merge7[[#This Row],[PRCountW2]:[CommitCountW2]])</f>
        <v>0</v>
      </c>
    </row>
    <row r="2777" spans="1:13" x14ac:dyDescent="0.35">
      <c r="A2777" t="s">
        <v>57</v>
      </c>
      <c r="C2777">
        <v>2</v>
      </c>
      <c r="H2777">
        <v>0</v>
      </c>
      <c r="I2777">
        <f>3*Merge7[[#This Row],[PRCount_W1]]+Merge7[[#This Row],[IssueCount_W1]]+Merge7[[#This Row],[CommitCount_W1]]</f>
        <v>2</v>
      </c>
      <c r="J2777">
        <f>3*Merge7[[#This Row],[PRCountW2]]+Merge7[[#This Row],[IssueCountW2]]+Merge7[[#This Row],[CommitCountW2]]</f>
        <v>0</v>
      </c>
      <c r="K277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777">
        <f>SUM(Merge7[[#This Row],[PRCount_W1]:[CommitCount_W1]])</f>
        <v>2</v>
      </c>
      <c r="M2777">
        <f>SUM(Merge7[[#This Row],[PRCountW2]:[CommitCountW2]])</f>
        <v>0</v>
      </c>
    </row>
    <row r="2778" spans="1:13" x14ac:dyDescent="0.35">
      <c r="A2778" t="s">
        <v>58</v>
      </c>
      <c r="C2778">
        <v>2</v>
      </c>
      <c r="H2778">
        <v>0</v>
      </c>
      <c r="I2778">
        <f>3*Merge7[[#This Row],[PRCount_W1]]+Merge7[[#This Row],[IssueCount_W1]]+Merge7[[#This Row],[CommitCount_W1]]</f>
        <v>2</v>
      </c>
      <c r="J2778">
        <f>3*Merge7[[#This Row],[PRCountW2]]+Merge7[[#This Row],[IssueCountW2]]+Merge7[[#This Row],[CommitCountW2]]</f>
        <v>0</v>
      </c>
      <c r="K277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778">
        <f>SUM(Merge7[[#This Row],[PRCount_W1]:[CommitCount_W1]])</f>
        <v>2</v>
      </c>
      <c r="M2778">
        <f>SUM(Merge7[[#This Row],[PRCountW2]:[CommitCountW2]])</f>
        <v>0</v>
      </c>
    </row>
    <row r="2779" spans="1:13" x14ac:dyDescent="0.35">
      <c r="A2779" t="s">
        <v>59</v>
      </c>
      <c r="C2779">
        <v>2</v>
      </c>
      <c r="H2779">
        <v>0</v>
      </c>
      <c r="I2779">
        <f>3*Merge7[[#This Row],[PRCount_W1]]+Merge7[[#This Row],[IssueCount_W1]]+Merge7[[#This Row],[CommitCount_W1]]</f>
        <v>2</v>
      </c>
      <c r="J2779">
        <f>3*Merge7[[#This Row],[PRCountW2]]+Merge7[[#This Row],[IssueCountW2]]+Merge7[[#This Row],[CommitCountW2]]</f>
        <v>0</v>
      </c>
      <c r="K277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779">
        <f>SUM(Merge7[[#This Row],[PRCount_W1]:[CommitCount_W1]])</f>
        <v>2</v>
      </c>
      <c r="M2779">
        <f>SUM(Merge7[[#This Row],[PRCountW2]:[CommitCountW2]])</f>
        <v>0</v>
      </c>
    </row>
    <row r="2780" spans="1:13" x14ac:dyDescent="0.35">
      <c r="A2780" t="s">
        <v>60</v>
      </c>
      <c r="C2780">
        <v>2</v>
      </c>
      <c r="H2780">
        <v>0</v>
      </c>
      <c r="I2780">
        <f>3*Merge7[[#This Row],[PRCount_W1]]+Merge7[[#This Row],[IssueCount_W1]]+Merge7[[#This Row],[CommitCount_W1]]</f>
        <v>2</v>
      </c>
      <c r="J2780">
        <f>3*Merge7[[#This Row],[PRCountW2]]+Merge7[[#This Row],[IssueCountW2]]+Merge7[[#This Row],[CommitCountW2]]</f>
        <v>0</v>
      </c>
      <c r="K278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780">
        <f>SUM(Merge7[[#This Row],[PRCount_W1]:[CommitCount_W1]])</f>
        <v>2</v>
      </c>
      <c r="M2780">
        <f>SUM(Merge7[[#This Row],[PRCountW2]:[CommitCountW2]])</f>
        <v>0</v>
      </c>
    </row>
    <row r="2781" spans="1:13" x14ac:dyDescent="0.35">
      <c r="A2781" t="s">
        <v>61</v>
      </c>
      <c r="C2781">
        <v>2</v>
      </c>
      <c r="H2781">
        <v>0</v>
      </c>
      <c r="I2781">
        <f>3*Merge7[[#This Row],[PRCount_W1]]+Merge7[[#This Row],[IssueCount_W1]]+Merge7[[#This Row],[CommitCount_W1]]</f>
        <v>2</v>
      </c>
      <c r="J2781">
        <f>3*Merge7[[#This Row],[PRCountW2]]+Merge7[[#This Row],[IssueCountW2]]+Merge7[[#This Row],[CommitCountW2]]</f>
        <v>0</v>
      </c>
      <c r="K278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781">
        <f>SUM(Merge7[[#This Row],[PRCount_W1]:[CommitCount_W1]])</f>
        <v>2</v>
      </c>
      <c r="M2781">
        <f>SUM(Merge7[[#This Row],[PRCountW2]:[CommitCountW2]])</f>
        <v>0</v>
      </c>
    </row>
    <row r="2782" spans="1:13" x14ac:dyDescent="0.35">
      <c r="A2782" t="s">
        <v>62</v>
      </c>
      <c r="C2782">
        <v>2</v>
      </c>
      <c r="H2782">
        <v>0</v>
      </c>
      <c r="I2782">
        <f>3*Merge7[[#This Row],[PRCount_W1]]+Merge7[[#This Row],[IssueCount_W1]]+Merge7[[#This Row],[CommitCount_W1]]</f>
        <v>2</v>
      </c>
      <c r="J2782">
        <f>3*Merge7[[#This Row],[PRCountW2]]+Merge7[[#This Row],[IssueCountW2]]+Merge7[[#This Row],[CommitCountW2]]</f>
        <v>0</v>
      </c>
      <c r="K278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782">
        <f>SUM(Merge7[[#This Row],[PRCount_W1]:[CommitCount_W1]])</f>
        <v>2</v>
      </c>
      <c r="M2782">
        <f>SUM(Merge7[[#This Row],[PRCountW2]:[CommitCountW2]])</f>
        <v>0</v>
      </c>
    </row>
    <row r="2783" spans="1:13" x14ac:dyDescent="0.35">
      <c r="A2783" t="s">
        <v>63</v>
      </c>
      <c r="C2783">
        <v>2</v>
      </c>
      <c r="H2783">
        <v>0</v>
      </c>
      <c r="I2783">
        <f>3*Merge7[[#This Row],[PRCount_W1]]+Merge7[[#This Row],[IssueCount_W1]]+Merge7[[#This Row],[CommitCount_W1]]</f>
        <v>2</v>
      </c>
      <c r="J2783">
        <f>3*Merge7[[#This Row],[PRCountW2]]+Merge7[[#This Row],[IssueCountW2]]+Merge7[[#This Row],[CommitCountW2]]</f>
        <v>0</v>
      </c>
      <c r="K278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783">
        <f>SUM(Merge7[[#This Row],[PRCount_W1]:[CommitCount_W1]])</f>
        <v>2</v>
      </c>
      <c r="M2783">
        <f>SUM(Merge7[[#This Row],[PRCountW2]:[CommitCountW2]])</f>
        <v>0</v>
      </c>
    </row>
    <row r="2784" spans="1:13" x14ac:dyDescent="0.35">
      <c r="A2784" t="s">
        <v>65</v>
      </c>
      <c r="C2784">
        <v>2</v>
      </c>
      <c r="H2784">
        <v>0</v>
      </c>
      <c r="I2784">
        <f>3*Merge7[[#This Row],[PRCount_W1]]+Merge7[[#This Row],[IssueCount_W1]]+Merge7[[#This Row],[CommitCount_W1]]</f>
        <v>2</v>
      </c>
      <c r="J2784">
        <f>3*Merge7[[#This Row],[PRCountW2]]+Merge7[[#This Row],[IssueCountW2]]+Merge7[[#This Row],[CommitCountW2]]</f>
        <v>0</v>
      </c>
      <c r="K278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784">
        <f>SUM(Merge7[[#This Row],[PRCount_W1]:[CommitCount_W1]])</f>
        <v>2</v>
      </c>
      <c r="M2784">
        <f>SUM(Merge7[[#This Row],[PRCountW2]:[CommitCountW2]])</f>
        <v>0</v>
      </c>
    </row>
    <row r="2785" spans="1:13" x14ac:dyDescent="0.35">
      <c r="A2785" t="s">
        <v>66</v>
      </c>
      <c r="C2785">
        <v>2</v>
      </c>
      <c r="H2785">
        <v>0</v>
      </c>
      <c r="I2785">
        <f>3*Merge7[[#This Row],[PRCount_W1]]+Merge7[[#This Row],[IssueCount_W1]]+Merge7[[#This Row],[CommitCount_W1]]</f>
        <v>2</v>
      </c>
      <c r="J2785">
        <f>3*Merge7[[#This Row],[PRCountW2]]+Merge7[[#This Row],[IssueCountW2]]+Merge7[[#This Row],[CommitCountW2]]</f>
        <v>0</v>
      </c>
      <c r="K278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785">
        <f>SUM(Merge7[[#This Row],[PRCount_W1]:[CommitCount_W1]])</f>
        <v>2</v>
      </c>
      <c r="M2785">
        <f>SUM(Merge7[[#This Row],[PRCountW2]:[CommitCountW2]])</f>
        <v>0</v>
      </c>
    </row>
    <row r="2786" spans="1:13" x14ac:dyDescent="0.35">
      <c r="A2786" t="s">
        <v>67</v>
      </c>
      <c r="C2786">
        <v>2</v>
      </c>
      <c r="H2786">
        <v>0</v>
      </c>
      <c r="I2786">
        <f>3*Merge7[[#This Row],[PRCount_W1]]+Merge7[[#This Row],[IssueCount_W1]]+Merge7[[#This Row],[CommitCount_W1]]</f>
        <v>2</v>
      </c>
      <c r="J2786">
        <f>3*Merge7[[#This Row],[PRCountW2]]+Merge7[[#This Row],[IssueCountW2]]+Merge7[[#This Row],[CommitCountW2]]</f>
        <v>0</v>
      </c>
      <c r="K278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786">
        <f>SUM(Merge7[[#This Row],[PRCount_W1]:[CommitCount_W1]])</f>
        <v>2</v>
      </c>
      <c r="M2786">
        <f>SUM(Merge7[[#This Row],[PRCountW2]:[CommitCountW2]])</f>
        <v>0</v>
      </c>
    </row>
    <row r="2787" spans="1:13" x14ac:dyDescent="0.35">
      <c r="A2787" t="s">
        <v>68</v>
      </c>
      <c r="C2787">
        <v>2</v>
      </c>
      <c r="H2787">
        <v>0</v>
      </c>
      <c r="I2787">
        <f>3*Merge7[[#This Row],[PRCount_W1]]+Merge7[[#This Row],[IssueCount_W1]]+Merge7[[#This Row],[CommitCount_W1]]</f>
        <v>2</v>
      </c>
      <c r="J2787">
        <f>3*Merge7[[#This Row],[PRCountW2]]+Merge7[[#This Row],[IssueCountW2]]+Merge7[[#This Row],[CommitCountW2]]</f>
        <v>0</v>
      </c>
      <c r="K278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787">
        <f>SUM(Merge7[[#This Row],[PRCount_W1]:[CommitCount_W1]])</f>
        <v>2</v>
      </c>
      <c r="M2787">
        <f>SUM(Merge7[[#This Row],[PRCountW2]:[CommitCountW2]])</f>
        <v>0</v>
      </c>
    </row>
    <row r="2788" spans="1:13" x14ac:dyDescent="0.35">
      <c r="A2788" t="s">
        <v>70</v>
      </c>
      <c r="C2788">
        <v>2</v>
      </c>
      <c r="H2788">
        <v>0</v>
      </c>
      <c r="I2788">
        <f>3*Merge7[[#This Row],[PRCount_W1]]+Merge7[[#This Row],[IssueCount_W1]]+Merge7[[#This Row],[CommitCount_W1]]</f>
        <v>2</v>
      </c>
      <c r="J2788">
        <f>3*Merge7[[#This Row],[PRCountW2]]+Merge7[[#This Row],[IssueCountW2]]+Merge7[[#This Row],[CommitCountW2]]</f>
        <v>0</v>
      </c>
      <c r="K278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788">
        <f>SUM(Merge7[[#This Row],[PRCount_W1]:[CommitCount_W1]])</f>
        <v>2</v>
      </c>
      <c r="M2788">
        <f>SUM(Merge7[[#This Row],[PRCountW2]:[CommitCountW2]])</f>
        <v>0</v>
      </c>
    </row>
    <row r="2789" spans="1:13" x14ac:dyDescent="0.35">
      <c r="A2789" t="s">
        <v>71</v>
      </c>
      <c r="C2789">
        <v>2</v>
      </c>
      <c r="H2789">
        <v>0</v>
      </c>
      <c r="I2789">
        <f>3*Merge7[[#This Row],[PRCount_W1]]+Merge7[[#This Row],[IssueCount_W1]]+Merge7[[#This Row],[CommitCount_W1]]</f>
        <v>2</v>
      </c>
      <c r="J2789">
        <f>3*Merge7[[#This Row],[PRCountW2]]+Merge7[[#This Row],[IssueCountW2]]+Merge7[[#This Row],[CommitCountW2]]</f>
        <v>0</v>
      </c>
      <c r="K278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789">
        <f>SUM(Merge7[[#This Row],[PRCount_W1]:[CommitCount_W1]])</f>
        <v>2</v>
      </c>
      <c r="M2789">
        <f>SUM(Merge7[[#This Row],[PRCountW2]:[CommitCountW2]])</f>
        <v>0</v>
      </c>
    </row>
    <row r="2790" spans="1:13" x14ac:dyDescent="0.35">
      <c r="A2790" t="s">
        <v>72</v>
      </c>
      <c r="C2790">
        <v>2</v>
      </c>
      <c r="H2790">
        <v>0</v>
      </c>
      <c r="I2790">
        <f>3*Merge7[[#This Row],[PRCount_W1]]+Merge7[[#This Row],[IssueCount_W1]]+Merge7[[#This Row],[CommitCount_W1]]</f>
        <v>2</v>
      </c>
      <c r="J2790">
        <f>3*Merge7[[#This Row],[PRCountW2]]+Merge7[[#This Row],[IssueCountW2]]+Merge7[[#This Row],[CommitCountW2]]</f>
        <v>0</v>
      </c>
      <c r="K279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790">
        <f>SUM(Merge7[[#This Row],[PRCount_W1]:[CommitCount_W1]])</f>
        <v>2</v>
      </c>
      <c r="M2790">
        <f>SUM(Merge7[[#This Row],[PRCountW2]:[CommitCountW2]])</f>
        <v>0</v>
      </c>
    </row>
    <row r="2791" spans="1:13" x14ac:dyDescent="0.35">
      <c r="A2791" t="s">
        <v>73</v>
      </c>
      <c r="C2791">
        <v>2</v>
      </c>
      <c r="H2791">
        <v>0</v>
      </c>
      <c r="I2791">
        <f>3*Merge7[[#This Row],[PRCount_W1]]+Merge7[[#This Row],[IssueCount_W1]]+Merge7[[#This Row],[CommitCount_W1]]</f>
        <v>2</v>
      </c>
      <c r="J2791">
        <f>3*Merge7[[#This Row],[PRCountW2]]+Merge7[[#This Row],[IssueCountW2]]+Merge7[[#This Row],[CommitCountW2]]</f>
        <v>0</v>
      </c>
      <c r="K279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791">
        <f>SUM(Merge7[[#This Row],[PRCount_W1]:[CommitCount_W1]])</f>
        <v>2</v>
      </c>
      <c r="M2791">
        <f>SUM(Merge7[[#This Row],[PRCountW2]:[CommitCountW2]])</f>
        <v>0</v>
      </c>
    </row>
    <row r="2792" spans="1:13" x14ac:dyDescent="0.35">
      <c r="A2792" t="s">
        <v>74</v>
      </c>
      <c r="C2792">
        <v>2</v>
      </c>
      <c r="H2792">
        <v>0</v>
      </c>
      <c r="I2792">
        <f>3*Merge7[[#This Row],[PRCount_W1]]+Merge7[[#This Row],[IssueCount_W1]]+Merge7[[#This Row],[CommitCount_W1]]</f>
        <v>2</v>
      </c>
      <c r="J2792">
        <f>3*Merge7[[#This Row],[PRCountW2]]+Merge7[[#This Row],[IssueCountW2]]+Merge7[[#This Row],[CommitCountW2]]</f>
        <v>0</v>
      </c>
      <c r="K279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792">
        <f>SUM(Merge7[[#This Row],[PRCount_W1]:[CommitCount_W1]])</f>
        <v>2</v>
      </c>
      <c r="M2792">
        <f>SUM(Merge7[[#This Row],[PRCountW2]:[CommitCountW2]])</f>
        <v>0</v>
      </c>
    </row>
    <row r="2793" spans="1:13" x14ac:dyDescent="0.35">
      <c r="A2793" t="s">
        <v>75</v>
      </c>
      <c r="C2793">
        <v>2</v>
      </c>
      <c r="H2793">
        <v>0</v>
      </c>
      <c r="I2793">
        <f>3*Merge7[[#This Row],[PRCount_W1]]+Merge7[[#This Row],[IssueCount_W1]]+Merge7[[#This Row],[CommitCount_W1]]</f>
        <v>2</v>
      </c>
      <c r="J2793">
        <f>3*Merge7[[#This Row],[PRCountW2]]+Merge7[[#This Row],[IssueCountW2]]+Merge7[[#This Row],[CommitCountW2]]</f>
        <v>0</v>
      </c>
      <c r="K279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793">
        <f>SUM(Merge7[[#This Row],[PRCount_W1]:[CommitCount_W1]])</f>
        <v>2</v>
      </c>
      <c r="M2793">
        <f>SUM(Merge7[[#This Row],[PRCountW2]:[CommitCountW2]])</f>
        <v>0</v>
      </c>
    </row>
    <row r="2794" spans="1:13" x14ac:dyDescent="0.35">
      <c r="A2794" t="s">
        <v>76</v>
      </c>
      <c r="C2794">
        <v>2</v>
      </c>
      <c r="H2794">
        <v>0</v>
      </c>
      <c r="I2794">
        <f>3*Merge7[[#This Row],[PRCount_W1]]+Merge7[[#This Row],[IssueCount_W1]]+Merge7[[#This Row],[CommitCount_W1]]</f>
        <v>2</v>
      </c>
      <c r="J2794">
        <f>3*Merge7[[#This Row],[PRCountW2]]+Merge7[[#This Row],[IssueCountW2]]+Merge7[[#This Row],[CommitCountW2]]</f>
        <v>0</v>
      </c>
      <c r="K279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794">
        <f>SUM(Merge7[[#This Row],[PRCount_W1]:[CommitCount_W1]])</f>
        <v>2</v>
      </c>
      <c r="M2794">
        <f>SUM(Merge7[[#This Row],[PRCountW2]:[CommitCountW2]])</f>
        <v>0</v>
      </c>
    </row>
    <row r="2795" spans="1:13" x14ac:dyDescent="0.35">
      <c r="A2795" t="s">
        <v>77</v>
      </c>
      <c r="C2795">
        <v>2</v>
      </c>
      <c r="H2795">
        <v>0</v>
      </c>
      <c r="I2795">
        <f>3*Merge7[[#This Row],[PRCount_W1]]+Merge7[[#This Row],[IssueCount_W1]]+Merge7[[#This Row],[CommitCount_W1]]</f>
        <v>2</v>
      </c>
      <c r="J2795">
        <f>3*Merge7[[#This Row],[PRCountW2]]+Merge7[[#This Row],[IssueCountW2]]+Merge7[[#This Row],[CommitCountW2]]</f>
        <v>0</v>
      </c>
      <c r="K279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795">
        <f>SUM(Merge7[[#This Row],[PRCount_W1]:[CommitCount_W1]])</f>
        <v>2</v>
      </c>
      <c r="M2795">
        <f>SUM(Merge7[[#This Row],[PRCountW2]:[CommitCountW2]])</f>
        <v>0</v>
      </c>
    </row>
    <row r="2796" spans="1:13" x14ac:dyDescent="0.35">
      <c r="A2796" t="s">
        <v>80</v>
      </c>
      <c r="C2796">
        <v>2</v>
      </c>
      <c r="H2796">
        <v>0</v>
      </c>
      <c r="I2796">
        <f>3*Merge7[[#This Row],[PRCount_W1]]+Merge7[[#This Row],[IssueCount_W1]]+Merge7[[#This Row],[CommitCount_W1]]</f>
        <v>2</v>
      </c>
      <c r="J2796">
        <f>3*Merge7[[#This Row],[PRCountW2]]+Merge7[[#This Row],[IssueCountW2]]+Merge7[[#This Row],[CommitCountW2]]</f>
        <v>0</v>
      </c>
      <c r="K279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796">
        <f>SUM(Merge7[[#This Row],[PRCount_W1]:[CommitCount_W1]])</f>
        <v>2</v>
      </c>
      <c r="M2796">
        <f>SUM(Merge7[[#This Row],[PRCountW2]:[CommitCountW2]])</f>
        <v>0</v>
      </c>
    </row>
    <row r="2797" spans="1:13" x14ac:dyDescent="0.35">
      <c r="A2797" t="s">
        <v>81</v>
      </c>
      <c r="C2797">
        <v>2</v>
      </c>
      <c r="H2797">
        <v>0</v>
      </c>
      <c r="I2797">
        <f>3*Merge7[[#This Row],[PRCount_W1]]+Merge7[[#This Row],[IssueCount_W1]]+Merge7[[#This Row],[CommitCount_W1]]</f>
        <v>2</v>
      </c>
      <c r="J2797">
        <f>3*Merge7[[#This Row],[PRCountW2]]+Merge7[[#This Row],[IssueCountW2]]+Merge7[[#This Row],[CommitCountW2]]</f>
        <v>0</v>
      </c>
      <c r="K279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797">
        <f>SUM(Merge7[[#This Row],[PRCount_W1]:[CommitCount_W1]])</f>
        <v>2</v>
      </c>
      <c r="M2797">
        <f>SUM(Merge7[[#This Row],[PRCountW2]:[CommitCountW2]])</f>
        <v>0</v>
      </c>
    </row>
    <row r="2798" spans="1:13" x14ac:dyDescent="0.35">
      <c r="A2798" t="s">
        <v>82</v>
      </c>
      <c r="C2798">
        <v>2</v>
      </c>
      <c r="H2798">
        <v>0</v>
      </c>
      <c r="I2798">
        <f>3*Merge7[[#This Row],[PRCount_W1]]+Merge7[[#This Row],[IssueCount_W1]]+Merge7[[#This Row],[CommitCount_W1]]</f>
        <v>2</v>
      </c>
      <c r="J2798">
        <f>3*Merge7[[#This Row],[PRCountW2]]+Merge7[[#This Row],[IssueCountW2]]+Merge7[[#This Row],[CommitCountW2]]</f>
        <v>0</v>
      </c>
      <c r="K279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798">
        <f>SUM(Merge7[[#This Row],[PRCount_W1]:[CommitCount_W1]])</f>
        <v>2</v>
      </c>
      <c r="M2798">
        <f>SUM(Merge7[[#This Row],[PRCountW2]:[CommitCountW2]])</f>
        <v>0</v>
      </c>
    </row>
    <row r="2799" spans="1:13" x14ac:dyDescent="0.35">
      <c r="A2799" t="s">
        <v>84</v>
      </c>
      <c r="C2799">
        <v>2</v>
      </c>
      <c r="H2799">
        <v>0</v>
      </c>
      <c r="I2799">
        <f>3*Merge7[[#This Row],[PRCount_W1]]+Merge7[[#This Row],[IssueCount_W1]]+Merge7[[#This Row],[CommitCount_W1]]</f>
        <v>2</v>
      </c>
      <c r="J2799">
        <f>3*Merge7[[#This Row],[PRCountW2]]+Merge7[[#This Row],[IssueCountW2]]+Merge7[[#This Row],[CommitCountW2]]</f>
        <v>0</v>
      </c>
      <c r="K279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799">
        <f>SUM(Merge7[[#This Row],[PRCount_W1]:[CommitCount_W1]])</f>
        <v>2</v>
      </c>
      <c r="M2799">
        <f>SUM(Merge7[[#This Row],[PRCountW2]:[CommitCountW2]])</f>
        <v>0</v>
      </c>
    </row>
    <row r="2800" spans="1:13" x14ac:dyDescent="0.35">
      <c r="A2800" t="s">
        <v>86</v>
      </c>
      <c r="C2800">
        <v>2</v>
      </c>
      <c r="H2800">
        <v>0</v>
      </c>
      <c r="I2800">
        <f>3*Merge7[[#This Row],[PRCount_W1]]+Merge7[[#This Row],[IssueCount_W1]]+Merge7[[#This Row],[CommitCount_W1]]</f>
        <v>2</v>
      </c>
      <c r="J2800">
        <f>3*Merge7[[#This Row],[PRCountW2]]+Merge7[[#This Row],[IssueCountW2]]+Merge7[[#This Row],[CommitCountW2]]</f>
        <v>0</v>
      </c>
      <c r="K280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00">
        <f>SUM(Merge7[[#This Row],[PRCount_W1]:[CommitCount_W1]])</f>
        <v>2</v>
      </c>
      <c r="M2800">
        <f>SUM(Merge7[[#This Row],[PRCountW2]:[CommitCountW2]])</f>
        <v>0</v>
      </c>
    </row>
    <row r="2801" spans="1:13" x14ac:dyDescent="0.35">
      <c r="A2801" t="s">
        <v>87</v>
      </c>
      <c r="C2801">
        <v>2</v>
      </c>
      <c r="H2801">
        <v>0</v>
      </c>
      <c r="I2801">
        <f>3*Merge7[[#This Row],[PRCount_W1]]+Merge7[[#This Row],[IssueCount_W1]]+Merge7[[#This Row],[CommitCount_W1]]</f>
        <v>2</v>
      </c>
      <c r="J2801">
        <f>3*Merge7[[#This Row],[PRCountW2]]+Merge7[[#This Row],[IssueCountW2]]+Merge7[[#This Row],[CommitCountW2]]</f>
        <v>0</v>
      </c>
      <c r="K280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01">
        <f>SUM(Merge7[[#This Row],[PRCount_W1]:[CommitCount_W1]])</f>
        <v>2</v>
      </c>
      <c r="M2801">
        <f>SUM(Merge7[[#This Row],[PRCountW2]:[CommitCountW2]])</f>
        <v>0</v>
      </c>
    </row>
    <row r="2802" spans="1:13" x14ac:dyDescent="0.35">
      <c r="A2802" t="s">
        <v>88</v>
      </c>
      <c r="C2802">
        <v>2</v>
      </c>
      <c r="H2802">
        <v>0</v>
      </c>
      <c r="I2802">
        <f>3*Merge7[[#This Row],[PRCount_W1]]+Merge7[[#This Row],[IssueCount_W1]]+Merge7[[#This Row],[CommitCount_W1]]</f>
        <v>2</v>
      </c>
      <c r="J2802">
        <f>3*Merge7[[#This Row],[PRCountW2]]+Merge7[[#This Row],[IssueCountW2]]+Merge7[[#This Row],[CommitCountW2]]</f>
        <v>0</v>
      </c>
      <c r="K280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02">
        <f>SUM(Merge7[[#This Row],[PRCount_W1]:[CommitCount_W1]])</f>
        <v>2</v>
      </c>
      <c r="M2802">
        <f>SUM(Merge7[[#This Row],[PRCountW2]:[CommitCountW2]])</f>
        <v>0</v>
      </c>
    </row>
    <row r="2803" spans="1:13" x14ac:dyDescent="0.35">
      <c r="A2803" t="s">
        <v>89</v>
      </c>
      <c r="C2803">
        <v>2</v>
      </c>
      <c r="H2803">
        <v>0</v>
      </c>
      <c r="I2803">
        <f>3*Merge7[[#This Row],[PRCount_W1]]+Merge7[[#This Row],[IssueCount_W1]]+Merge7[[#This Row],[CommitCount_W1]]</f>
        <v>2</v>
      </c>
      <c r="J2803">
        <f>3*Merge7[[#This Row],[PRCountW2]]+Merge7[[#This Row],[IssueCountW2]]+Merge7[[#This Row],[CommitCountW2]]</f>
        <v>0</v>
      </c>
      <c r="K280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03">
        <f>SUM(Merge7[[#This Row],[PRCount_W1]:[CommitCount_W1]])</f>
        <v>2</v>
      </c>
      <c r="M2803">
        <f>SUM(Merge7[[#This Row],[PRCountW2]:[CommitCountW2]])</f>
        <v>0</v>
      </c>
    </row>
    <row r="2804" spans="1:13" x14ac:dyDescent="0.35">
      <c r="A2804" t="s">
        <v>91</v>
      </c>
      <c r="C2804">
        <v>2</v>
      </c>
      <c r="H2804">
        <v>0</v>
      </c>
      <c r="I2804">
        <f>3*Merge7[[#This Row],[PRCount_W1]]+Merge7[[#This Row],[IssueCount_W1]]+Merge7[[#This Row],[CommitCount_W1]]</f>
        <v>2</v>
      </c>
      <c r="J2804">
        <f>3*Merge7[[#This Row],[PRCountW2]]+Merge7[[#This Row],[IssueCountW2]]+Merge7[[#This Row],[CommitCountW2]]</f>
        <v>0</v>
      </c>
      <c r="K280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04">
        <f>SUM(Merge7[[#This Row],[PRCount_W1]:[CommitCount_W1]])</f>
        <v>2</v>
      </c>
      <c r="M2804">
        <f>SUM(Merge7[[#This Row],[PRCountW2]:[CommitCountW2]])</f>
        <v>0</v>
      </c>
    </row>
    <row r="2805" spans="1:13" x14ac:dyDescent="0.35">
      <c r="A2805" t="s">
        <v>92</v>
      </c>
      <c r="C2805">
        <v>2</v>
      </c>
      <c r="H2805">
        <v>0</v>
      </c>
      <c r="I2805">
        <f>3*Merge7[[#This Row],[PRCount_W1]]+Merge7[[#This Row],[IssueCount_W1]]+Merge7[[#This Row],[CommitCount_W1]]</f>
        <v>2</v>
      </c>
      <c r="J2805">
        <f>3*Merge7[[#This Row],[PRCountW2]]+Merge7[[#This Row],[IssueCountW2]]+Merge7[[#This Row],[CommitCountW2]]</f>
        <v>0</v>
      </c>
      <c r="K280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05">
        <f>SUM(Merge7[[#This Row],[PRCount_W1]:[CommitCount_W1]])</f>
        <v>2</v>
      </c>
      <c r="M2805">
        <f>SUM(Merge7[[#This Row],[PRCountW2]:[CommitCountW2]])</f>
        <v>0</v>
      </c>
    </row>
    <row r="2806" spans="1:13" x14ac:dyDescent="0.35">
      <c r="A2806" t="s">
        <v>93</v>
      </c>
      <c r="C2806">
        <v>2</v>
      </c>
      <c r="H2806">
        <v>0</v>
      </c>
      <c r="I2806">
        <f>3*Merge7[[#This Row],[PRCount_W1]]+Merge7[[#This Row],[IssueCount_W1]]+Merge7[[#This Row],[CommitCount_W1]]</f>
        <v>2</v>
      </c>
      <c r="J2806">
        <f>3*Merge7[[#This Row],[PRCountW2]]+Merge7[[#This Row],[IssueCountW2]]+Merge7[[#This Row],[CommitCountW2]]</f>
        <v>0</v>
      </c>
      <c r="K280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06">
        <f>SUM(Merge7[[#This Row],[PRCount_W1]:[CommitCount_W1]])</f>
        <v>2</v>
      </c>
      <c r="M2806">
        <f>SUM(Merge7[[#This Row],[PRCountW2]:[CommitCountW2]])</f>
        <v>0</v>
      </c>
    </row>
    <row r="2807" spans="1:13" x14ac:dyDescent="0.35">
      <c r="A2807" t="s">
        <v>94</v>
      </c>
      <c r="C2807">
        <v>2</v>
      </c>
      <c r="H2807">
        <v>0</v>
      </c>
      <c r="I2807">
        <f>3*Merge7[[#This Row],[PRCount_W1]]+Merge7[[#This Row],[IssueCount_W1]]+Merge7[[#This Row],[CommitCount_W1]]</f>
        <v>2</v>
      </c>
      <c r="J2807">
        <f>3*Merge7[[#This Row],[PRCountW2]]+Merge7[[#This Row],[IssueCountW2]]+Merge7[[#This Row],[CommitCountW2]]</f>
        <v>0</v>
      </c>
      <c r="K280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07">
        <f>SUM(Merge7[[#This Row],[PRCount_W1]:[CommitCount_W1]])</f>
        <v>2</v>
      </c>
      <c r="M2807">
        <f>SUM(Merge7[[#This Row],[PRCountW2]:[CommitCountW2]])</f>
        <v>0</v>
      </c>
    </row>
    <row r="2808" spans="1:13" x14ac:dyDescent="0.35">
      <c r="A2808" t="s">
        <v>97</v>
      </c>
      <c r="C2808">
        <v>2</v>
      </c>
      <c r="H2808">
        <v>0</v>
      </c>
      <c r="I2808">
        <f>3*Merge7[[#This Row],[PRCount_W1]]+Merge7[[#This Row],[IssueCount_W1]]+Merge7[[#This Row],[CommitCount_W1]]</f>
        <v>2</v>
      </c>
      <c r="J2808">
        <f>3*Merge7[[#This Row],[PRCountW2]]+Merge7[[#This Row],[IssueCountW2]]+Merge7[[#This Row],[CommitCountW2]]</f>
        <v>0</v>
      </c>
      <c r="K280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08">
        <f>SUM(Merge7[[#This Row],[PRCount_W1]:[CommitCount_W1]])</f>
        <v>2</v>
      </c>
      <c r="M2808">
        <f>SUM(Merge7[[#This Row],[PRCountW2]:[CommitCountW2]])</f>
        <v>0</v>
      </c>
    </row>
    <row r="2809" spans="1:13" x14ac:dyDescent="0.35">
      <c r="A2809" t="s">
        <v>98</v>
      </c>
      <c r="C2809">
        <v>2</v>
      </c>
      <c r="H2809">
        <v>0</v>
      </c>
      <c r="I2809">
        <f>3*Merge7[[#This Row],[PRCount_W1]]+Merge7[[#This Row],[IssueCount_W1]]+Merge7[[#This Row],[CommitCount_W1]]</f>
        <v>2</v>
      </c>
      <c r="J2809">
        <f>3*Merge7[[#This Row],[PRCountW2]]+Merge7[[#This Row],[IssueCountW2]]+Merge7[[#This Row],[CommitCountW2]]</f>
        <v>0</v>
      </c>
      <c r="K280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09">
        <f>SUM(Merge7[[#This Row],[PRCount_W1]:[CommitCount_W1]])</f>
        <v>2</v>
      </c>
      <c r="M2809">
        <f>SUM(Merge7[[#This Row],[PRCountW2]:[CommitCountW2]])</f>
        <v>0</v>
      </c>
    </row>
    <row r="2810" spans="1:13" x14ac:dyDescent="0.35">
      <c r="A2810" t="s">
        <v>100</v>
      </c>
      <c r="C2810">
        <v>2</v>
      </c>
      <c r="H2810">
        <v>0</v>
      </c>
      <c r="I2810">
        <f>3*Merge7[[#This Row],[PRCount_W1]]+Merge7[[#This Row],[IssueCount_W1]]+Merge7[[#This Row],[CommitCount_W1]]</f>
        <v>2</v>
      </c>
      <c r="J2810">
        <f>3*Merge7[[#This Row],[PRCountW2]]+Merge7[[#This Row],[IssueCountW2]]+Merge7[[#This Row],[CommitCountW2]]</f>
        <v>0</v>
      </c>
      <c r="K281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10">
        <f>SUM(Merge7[[#This Row],[PRCount_W1]:[CommitCount_W1]])</f>
        <v>2</v>
      </c>
      <c r="M2810">
        <f>SUM(Merge7[[#This Row],[PRCountW2]:[CommitCountW2]])</f>
        <v>0</v>
      </c>
    </row>
    <row r="2811" spans="1:13" x14ac:dyDescent="0.35">
      <c r="A2811" t="s">
        <v>103</v>
      </c>
      <c r="C2811">
        <v>2</v>
      </c>
      <c r="H2811">
        <v>0</v>
      </c>
      <c r="I2811">
        <f>3*Merge7[[#This Row],[PRCount_W1]]+Merge7[[#This Row],[IssueCount_W1]]+Merge7[[#This Row],[CommitCount_W1]]</f>
        <v>2</v>
      </c>
      <c r="J2811">
        <f>3*Merge7[[#This Row],[PRCountW2]]+Merge7[[#This Row],[IssueCountW2]]+Merge7[[#This Row],[CommitCountW2]]</f>
        <v>0</v>
      </c>
      <c r="K281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11">
        <f>SUM(Merge7[[#This Row],[PRCount_W1]:[CommitCount_W1]])</f>
        <v>2</v>
      </c>
      <c r="M2811">
        <f>SUM(Merge7[[#This Row],[PRCountW2]:[CommitCountW2]])</f>
        <v>0</v>
      </c>
    </row>
    <row r="2812" spans="1:13" x14ac:dyDescent="0.35">
      <c r="A2812" t="s">
        <v>104</v>
      </c>
      <c r="C2812">
        <v>2</v>
      </c>
      <c r="H2812">
        <v>0</v>
      </c>
      <c r="I2812">
        <f>3*Merge7[[#This Row],[PRCount_W1]]+Merge7[[#This Row],[IssueCount_W1]]+Merge7[[#This Row],[CommitCount_W1]]</f>
        <v>2</v>
      </c>
      <c r="J2812">
        <f>3*Merge7[[#This Row],[PRCountW2]]+Merge7[[#This Row],[IssueCountW2]]+Merge7[[#This Row],[CommitCountW2]]</f>
        <v>0</v>
      </c>
      <c r="K281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12">
        <f>SUM(Merge7[[#This Row],[PRCount_W1]:[CommitCount_W1]])</f>
        <v>2</v>
      </c>
      <c r="M2812">
        <f>SUM(Merge7[[#This Row],[PRCountW2]:[CommitCountW2]])</f>
        <v>0</v>
      </c>
    </row>
    <row r="2813" spans="1:13" x14ac:dyDescent="0.35">
      <c r="A2813" t="s">
        <v>105</v>
      </c>
      <c r="C2813">
        <v>2</v>
      </c>
      <c r="H2813">
        <v>0</v>
      </c>
      <c r="I2813">
        <f>3*Merge7[[#This Row],[PRCount_W1]]+Merge7[[#This Row],[IssueCount_W1]]+Merge7[[#This Row],[CommitCount_W1]]</f>
        <v>2</v>
      </c>
      <c r="J2813">
        <f>3*Merge7[[#This Row],[PRCountW2]]+Merge7[[#This Row],[IssueCountW2]]+Merge7[[#This Row],[CommitCountW2]]</f>
        <v>0</v>
      </c>
      <c r="K281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13">
        <f>SUM(Merge7[[#This Row],[PRCount_W1]:[CommitCount_W1]])</f>
        <v>2</v>
      </c>
      <c r="M2813">
        <f>SUM(Merge7[[#This Row],[PRCountW2]:[CommitCountW2]])</f>
        <v>0</v>
      </c>
    </row>
    <row r="2814" spans="1:13" x14ac:dyDescent="0.35">
      <c r="A2814" t="s">
        <v>106</v>
      </c>
      <c r="C2814">
        <v>2</v>
      </c>
      <c r="H2814">
        <v>0</v>
      </c>
      <c r="I2814">
        <f>3*Merge7[[#This Row],[PRCount_W1]]+Merge7[[#This Row],[IssueCount_W1]]+Merge7[[#This Row],[CommitCount_W1]]</f>
        <v>2</v>
      </c>
      <c r="J2814">
        <f>3*Merge7[[#This Row],[PRCountW2]]+Merge7[[#This Row],[IssueCountW2]]+Merge7[[#This Row],[CommitCountW2]]</f>
        <v>0</v>
      </c>
      <c r="K281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14">
        <f>SUM(Merge7[[#This Row],[PRCount_W1]:[CommitCount_W1]])</f>
        <v>2</v>
      </c>
      <c r="M2814">
        <f>SUM(Merge7[[#This Row],[PRCountW2]:[CommitCountW2]])</f>
        <v>0</v>
      </c>
    </row>
    <row r="2815" spans="1:13" x14ac:dyDescent="0.35">
      <c r="A2815" t="s">
        <v>107</v>
      </c>
      <c r="C2815">
        <v>2</v>
      </c>
      <c r="H2815">
        <v>0</v>
      </c>
      <c r="I2815">
        <f>3*Merge7[[#This Row],[PRCount_W1]]+Merge7[[#This Row],[IssueCount_W1]]+Merge7[[#This Row],[CommitCount_W1]]</f>
        <v>2</v>
      </c>
      <c r="J2815">
        <f>3*Merge7[[#This Row],[PRCountW2]]+Merge7[[#This Row],[IssueCountW2]]+Merge7[[#This Row],[CommitCountW2]]</f>
        <v>0</v>
      </c>
      <c r="K281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15">
        <f>SUM(Merge7[[#This Row],[PRCount_W1]:[CommitCount_W1]])</f>
        <v>2</v>
      </c>
      <c r="M2815">
        <f>SUM(Merge7[[#This Row],[PRCountW2]:[CommitCountW2]])</f>
        <v>0</v>
      </c>
    </row>
    <row r="2816" spans="1:13" x14ac:dyDescent="0.35">
      <c r="A2816" t="s">
        <v>111</v>
      </c>
      <c r="C2816">
        <v>2</v>
      </c>
      <c r="H2816">
        <v>0</v>
      </c>
      <c r="I2816">
        <f>3*Merge7[[#This Row],[PRCount_W1]]+Merge7[[#This Row],[IssueCount_W1]]+Merge7[[#This Row],[CommitCount_W1]]</f>
        <v>2</v>
      </c>
      <c r="J2816">
        <f>3*Merge7[[#This Row],[PRCountW2]]+Merge7[[#This Row],[IssueCountW2]]+Merge7[[#This Row],[CommitCountW2]]</f>
        <v>0</v>
      </c>
      <c r="K281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16">
        <f>SUM(Merge7[[#This Row],[PRCount_W1]:[CommitCount_W1]])</f>
        <v>2</v>
      </c>
      <c r="M2816">
        <f>SUM(Merge7[[#This Row],[PRCountW2]:[CommitCountW2]])</f>
        <v>0</v>
      </c>
    </row>
    <row r="2817" spans="1:13" x14ac:dyDescent="0.35">
      <c r="A2817" t="s">
        <v>114</v>
      </c>
      <c r="C2817">
        <v>2</v>
      </c>
      <c r="H2817">
        <v>0</v>
      </c>
      <c r="I2817">
        <f>3*Merge7[[#This Row],[PRCount_W1]]+Merge7[[#This Row],[IssueCount_W1]]+Merge7[[#This Row],[CommitCount_W1]]</f>
        <v>2</v>
      </c>
      <c r="J2817">
        <f>3*Merge7[[#This Row],[PRCountW2]]+Merge7[[#This Row],[IssueCountW2]]+Merge7[[#This Row],[CommitCountW2]]</f>
        <v>0</v>
      </c>
      <c r="K281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17">
        <f>SUM(Merge7[[#This Row],[PRCount_W1]:[CommitCount_W1]])</f>
        <v>2</v>
      </c>
      <c r="M2817">
        <f>SUM(Merge7[[#This Row],[PRCountW2]:[CommitCountW2]])</f>
        <v>0</v>
      </c>
    </row>
    <row r="2818" spans="1:13" x14ac:dyDescent="0.35">
      <c r="A2818" t="s">
        <v>117</v>
      </c>
      <c r="C2818">
        <v>2</v>
      </c>
      <c r="H2818">
        <v>0</v>
      </c>
      <c r="I2818">
        <f>3*Merge7[[#This Row],[PRCount_W1]]+Merge7[[#This Row],[IssueCount_W1]]+Merge7[[#This Row],[CommitCount_W1]]</f>
        <v>2</v>
      </c>
      <c r="J2818">
        <f>3*Merge7[[#This Row],[PRCountW2]]+Merge7[[#This Row],[IssueCountW2]]+Merge7[[#This Row],[CommitCountW2]]</f>
        <v>0</v>
      </c>
      <c r="K281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18">
        <f>SUM(Merge7[[#This Row],[PRCount_W1]:[CommitCount_W1]])</f>
        <v>2</v>
      </c>
      <c r="M2818">
        <f>SUM(Merge7[[#This Row],[PRCountW2]:[CommitCountW2]])</f>
        <v>0</v>
      </c>
    </row>
    <row r="2819" spans="1:13" x14ac:dyDescent="0.35">
      <c r="A2819" t="s">
        <v>118</v>
      </c>
      <c r="C2819">
        <v>2</v>
      </c>
      <c r="H2819">
        <v>0</v>
      </c>
      <c r="I2819">
        <f>3*Merge7[[#This Row],[PRCount_W1]]+Merge7[[#This Row],[IssueCount_W1]]+Merge7[[#This Row],[CommitCount_W1]]</f>
        <v>2</v>
      </c>
      <c r="J2819">
        <f>3*Merge7[[#This Row],[PRCountW2]]+Merge7[[#This Row],[IssueCountW2]]+Merge7[[#This Row],[CommitCountW2]]</f>
        <v>0</v>
      </c>
      <c r="K281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19">
        <f>SUM(Merge7[[#This Row],[PRCount_W1]:[CommitCount_W1]])</f>
        <v>2</v>
      </c>
      <c r="M2819">
        <f>SUM(Merge7[[#This Row],[PRCountW2]:[CommitCountW2]])</f>
        <v>0</v>
      </c>
    </row>
    <row r="2820" spans="1:13" x14ac:dyDescent="0.35">
      <c r="A2820" t="s">
        <v>119</v>
      </c>
      <c r="C2820">
        <v>2</v>
      </c>
      <c r="H2820">
        <v>0</v>
      </c>
      <c r="I2820">
        <f>3*Merge7[[#This Row],[PRCount_W1]]+Merge7[[#This Row],[IssueCount_W1]]+Merge7[[#This Row],[CommitCount_W1]]</f>
        <v>2</v>
      </c>
      <c r="J2820">
        <f>3*Merge7[[#This Row],[PRCountW2]]+Merge7[[#This Row],[IssueCountW2]]+Merge7[[#This Row],[CommitCountW2]]</f>
        <v>0</v>
      </c>
      <c r="K282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20">
        <f>SUM(Merge7[[#This Row],[PRCount_W1]:[CommitCount_W1]])</f>
        <v>2</v>
      </c>
      <c r="M2820">
        <f>SUM(Merge7[[#This Row],[PRCountW2]:[CommitCountW2]])</f>
        <v>0</v>
      </c>
    </row>
    <row r="2821" spans="1:13" x14ac:dyDescent="0.35">
      <c r="A2821" t="s">
        <v>120</v>
      </c>
      <c r="C2821">
        <v>2</v>
      </c>
      <c r="H2821">
        <v>0</v>
      </c>
      <c r="I2821">
        <f>3*Merge7[[#This Row],[PRCount_W1]]+Merge7[[#This Row],[IssueCount_W1]]+Merge7[[#This Row],[CommitCount_W1]]</f>
        <v>2</v>
      </c>
      <c r="J2821">
        <f>3*Merge7[[#This Row],[PRCountW2]]+Merge7[[#This Row],[IssueCountW2]]+Merge7[[#This Row],[CommitCountW2]]</f>
        <v>0</v>
      </c>
      <c r="K282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21">
        <f>SUM(Merge7[[#This Row],[PRCount_W1]:[CommitCount_W1]])</f>
        <v>2</v>
      </c>
      <c r="M2821">
        <f>SUM(Merge7[[#This Row],[PRCountW2]:[CommitCountW2]])</f>
        <v>0</v>
      </c>
    </row>
    <row r="2822" spans="1:13" x14ac:dyDescent="0.35">
      <c r="A2822" t="s">
        <v>121</v>
      </c>
      <c r="C2822">
        <v>2</v>
      </c>
      <c r="H2822">
        <v>1</v>
      </c>
      <c r="I2822">
        <f>3*Merge7[[#This Row],[PRCount_W1]]+Merge7[[#This Row],[IssueCount_W1]]+Merge7[[#This Row],[CommitCount_W1]]</f>
        <v>2</v>
      </c>
      <c r="J2822">
        <f>3*Merge7[[#This Row],[PRCountW2]]+Merge7[[#This Row],[IssueCountW2]]+Merge7[[#This Row],[CommitCountW2]]</f>
        <v>0</v>
      </c>
      <c r="K282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2822">
        <f>SUM(Merge7[[#This Row],[PRCount_W1]:[CommitCount_W1]])</f>
        <v>2</v>
      </c>
      <c r="M2822">
        <f>SUM(Merge7[[#This Row],[PRCountW2]:[CommitCountW2]])</f>
        <v>0</v>
      </c>
    </row>
    <row r="2823" spans="1:13" x14ac:dyDescent="0.35">
      <c r="A2823" t="s">
        <v>122</v>
      </c>
      <c r="C2823">
        <v>2</v>
      </c>
      <c r="H2823">
        <v>1</v>
      </c>
      <c r="I2823">
        <f>3*Merge7[[#This Row],[PRCount_W1]]+Merge7[[#This Row],[IssueCount_W1]]+Merge7[[#This Row],[CommitCount_W1]]</f>
        <v>2</v>
      </c>
      <c r="J2823">
        <f>3*Merge7[[#This Row],[PRCountW2]]+Merge7[[#This Row],[IssueCountW2]]+Merge7[[#This Row],[CommitCountW2]]</f>
        <v>0</v>
      </c>
      <c r="K282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2823">
        <f>SUM(Merge7[[#This Row],[PRCount_W1]:[CommitCount_W1]])</f>
        <v>2</v>
      </c>
      <c r="M2823">
        <f>SUM(Merge7[[#This Row],[PRCountW2]:[CommitCountW2]])</f>
        <v>0</v>
      </c>
    </row>
    <row r="2824" spans="1:13" x14ac:dyDescent="0.35">
      <c r="A2824" t="s">
        <v>123</v>
      </c>
      <c r="C2824">
        <v>2</v>
      </c>
      <c r="H2824">
        <v>0</v>
      </c>
      <c r="I2824">
        <f>3*Merge7[[#This Row],[PRCount_W1]]+Merge7[[#This Row],[IssueCount_W1]]+Merge7[[#This Row],[CommitCount_W1]]</f>
        <v>2</v>
      </c>
      <c r="J2824">
        <f>3*Merge7[[#This Row],[PRCountW2]]+Merge7[[#This Row],[IssueCountW2]]+Merge7[[#This Row],[CommitCountW2]]</f>
        <v>0</v>
      </c>
      <c r="K282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24">
        <f>SUM(Merge7[[#This Row],[PRCount_W1]:[CommitCount_W1]])</f>
        <v>2</v>
      </c>
      <c r="M2824">
        <f>SUM(Merge7[[#This Row],[PRCountW2]:[CommitCountW2]])</f>
        <v>0</v>
      </c>
    </row>
    <row r="2825" spans="1:13" x14ac:dyDescent="0.35">
      <c r="A2825" t="s">
        <v>124</v>
      </c>
      <c r="C2825">
        <v>2</v>
      </c>
      <c r="H2825">
        <v>0</v>
      </c>
      <c r="I2825">
        <f>3*Merge7[[#This Row],[PRCount_W1]]+Merge7[[#This Row],[IssueCount_W1]]+Merge7[[#This Row],[CommitCount_W1]]</f>
        <v>2</v>
      </c>
      <c r="J2825">
        <f>3*Merge7[[#This Row],[PRCountW2]]+Merge7[[#This Row],[IssueCountW2]]+Merge7[[#This Row],[CommitCountW2]]</f>
        <v>0</v>
      </c>
      <c r="K282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25">
        <f>SUM(Merge7[[#This Row],[PRCount_W1]:[CommitCount_W1]])</f>
        <v>2</v>
      </c>
      <c r="M2825">
        <f>SUM(Merge7[[#This Row],[PRCountW2]:[CommitCountW2]])</f>
        <v>0</v>
      </c>
    </row>
    <row r="2826" spans="1:13" x14ac:dyDescent="0.35">
      <c r="A2826" t="s">
        <v>128</v>
      </c>
      <c r="C2826">
        <v>2</v>
      </c>
      <c r="H2826">
        <v>0</v>
      </c>
      <c r="I2826">
        <f>3*Merge7[[#This Row],[PRCount_W1]]+Merge7[[#This Row],[IssueCount_W1]]+Merge7[[#This Row],[CommitCount_W1]]</f>
        <v>2</v>
      </c>
      <c r="J2826">
        <f>3*Merge7[[#This Row],[PRCountW2]]+Merge7[[#This Row],[IssueCountW2]]+Merge7[[#This Row],[CommitCountW2]]</f>
        <v>0</v>
      </c>
      <c r="K282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26">
        <f>SUM(Merge7[[#This Row],[PRCount_W1]:[CommitCount_W1]])</f>
        <v>2</v>
      </c>
      <c r="M2826">
        <f>SUM(Merge7[[#This Row],[PRCountW2]:[CommitCountW2]])</f>
        <v>0</v>
      </c>
    </row>
    <row r="2827" spans="1:13" x14ac:dyDescent="0.35">
      <c r="A2827" t="s">
        <v>129</v>
      </c>
      <c r="C2827">
        <v>2</v>
      </c>
      <c r="H2827">
        <v>0</v>
      </c>
      <c r="I2827">
        <f>3*Merge7[[#This Row],[PRCount_W1]]+Merge7[[#This Row],[IssueCount_W1]]+Merge7[[#This Row],[CommitCount_W1]]</f>
        <v>2</v>
      </c>
      <c r="J2827">
        <f>3*Merge7[[#This Row],[PRCountW2]]+Merge7[[#This Row],[IssueCountW2]]+Merge7[[#This Row],[CommitCountW2]]</f>
        <v>0</v>
      </c>
      <c r="K282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27">
        <f>SUM(Merge7[[#This Row],[PRCount_W1]:[CommitCount_W1]])</f>
        <v>2</v>
      </c>
      <c r="M2827">
        <f>SUM(Merge7[[#This Row],[PRCountW2]:[CommitCountW2]])</f>
        <v>0</v>
      </c>
    </row>
    <row r="2828" spans="1:13" x14ac:dyDescent="0.35">
      <c r="A2828" t="s">
        <v>130</v>
      </c>
      <c r="C2828">
        <v>2</v>
      </c>
      <c r="H2828">
        <v>0</v>
      </c>
      <c r="I2828">
        <f>3*Merge7[[#This Row],[PRCount_W1]]+Merge7[[#This Row],[IssueCount_W1]]+Merge7[[#This Row],[CommitCount_W1]]</f>
        <v>2</v>
      </c>
      <c r="J2828">
        <f>3*Merge7[[#This Row],[PRCountW2]]+Merge7[[#This Row],[IssueCountW2]]+Merge7[[#This Row],[CommitCountW2]]</f>
        <v>0</v>
      </c>
      <c r="K282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28">
        <f>SUM(Merge7[[#This Row],[PRCount_W1]:[CommitCount_W1]])</f>
        <v>2</v>
      </c>
      <c r="M2828">
        <f>SUM(Merge7[[#This Row],[PRCountW2]:[CommitCountW2]])</f>
        <v>0</v>
      </c>
    </row>
    <row r="2829" spans="1:13" x14ac:dyDescent="0.35">
      <c r="A2829" t="s">
        <v>132</v>
      </c>
      <c r="C2829">
        <v>2</v>
      </c>
      <c r="H2829">
        <v>0</v>
      </c>
      <c r="I2829">
        <f>3*Merge7[[#This Row],[PRCount_W1]]+Merge7[[#This Row],[IssueCount_W1]]+Merge7[[#This Row],[CommitCount_W1]]</f>
        <v>2</v>
      </c>
      <c r="J2829">
        <f>3*Merge7[[#This Row],[PRCountW2]]+Merge7[[#This Row],[IssueCountW2]]+Merge7[[#This Row],[CommitCountW2]]</f>
        <v>0</v>
      </c>
      <c r="K282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29">
        <f>SUM(Merge7[[#This Row],[PRCount_W1]:[CommitCount_W1]])</f>
        <v>2</v>
      </c>
      <c r="M2829">
        <f>SUM(Merge7[[#This Row],[PRCountW2]:[CommitCountW2]])</f>
        <v>0</v>
      </c>
    </row>
    <row r="2830" spans="1:13" x14ac:dyDescent="0.35">
      <c r="A2830" t="s">
        <v>133</v>
      </c>
      <c r="C2830">
        <v>2</v>
      </c>
      <c r="H2830">
        <v>0</v>
      </c>
      <c r="I2830">
        <f>3*Merge7[[#This Row],[PRCount_W1]]+Merge7[[#This Row],[IssueCount_W1]]+Merge7[[#This Row],[CommitCount_W1]]</f>
        <v>2</v>
      </c>
      <c r="J2830">
        <f>3*Merge7[[#This Row],[PRCountW2]]+Merge7[[#This Row],[IssueCountW2]]+Merge7[[#This Row],[CommitCountW2]]</f>
        <v>0</v>
      </c>
      <c r="K283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30">
        <f>SUM(Merge7[[#This Row],[PRCount_W1]:[CommitCount_W1]])</f>
        <v>2</v>
      </c>
      <c r="M2830">
        <f>SUM(Merge7[[#This Row],[PRCountW2]:[CommitCountW2]])</f>
        <v>0</v>
      </c>
    </row>
    <row r="2831" spans="1:13" x14ac:dyDescent="0.35">
      <c r="A2831" t="s">
        <v>134</v>
      </c>
      <c r="C2831">
        <v>2</v>
      </c>
      <c r="H2831">
        <v>0</v>
      </c>
      <c r="I2831">
        <f>3*Merge7[[#This Row],[PRCount_W1]]+Merge7[[#This Row],[IssueCount_W1]]+Merge7[[#This Row],[CommitCount_W1]]</f>
        <v>2</v>
      </c>
      <c r="J2831">
        <f>3*Merge7[[#This Row],[PRCountW2]]+Merge7[[#This Row],[IssueCountW2]]+Merge7[[#This Row],[CommitCountW2]]</f>
        <v>0</v>
      </c>
      <c r="K283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31">
        <f>SUM(Merge7[[#This Row],[PRCount_W1]:[CommitCount_W1]])</f>
        <v>2</v>
      </c>
      <c r="M2831">
        <f>SUM(Merge7[[#This Row],[PRCountW2]:[CommitCountW2]])</f>
        <v>0</v>
      </c>
    </row>
    <row r="2832" spans="1:13" x14ac:dyDescent="0.35">
      <c r="A2832" t="s">
        <v>135</v>
      </c>
      <c r="C2832">
        <v>2</v>
      </c>
      <c r="H2832">
        <v>0</v>
      </c>
      <c r="I2832">
        <f>3*Merge7[[#This Row],[PRCount_W1]]+Merge7[[#This Row],[IssueCount_W1]]+Merge7[[#This Row],[CommitCount_W1]]</f>
        <v>2</v>
      </c>
      <c r="J2832">
        <f>3*Merge7[[#This Row],[PRCountW2]]+Merge7[[#This Row],[IssueCountW2]]+Merge7[[#This Row],[CommitCountW2]]</f>
        <v>0</v>
      </c>
      <c r="K283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32">
        <f>SUM(Merge7[[#This Row],[PRCount_W1]:[CommitCount_W1]])</f>
        <v>2</v>
      </c>
      <c r="M2832">
        <f>SUM(Merge7[[#This Row],[PRCountW2]:[CommitCountW2]])</f>
        <v>0</v>
      </c>
    </row>
    <row r="2833" spans="1:13" x14ac:dyDescent="0.35">
      <c r="A2833" t="s">
        <v>136</v>
      </c>
      <c r="C2833">
        <v>2</v>
      </c>
      <c r="H2833">
        <v>0</v>
      </c>
      <c r="I2833">
        <f>3*Merge7[[#This Row],[PRCount_W1]]+Merge7[[#This Row],[IssueCount_W1]]+Merge7[[#This Row],[CommitCount_W1]]</f>
        <v>2</v>
      </c>
      <c r="J2833">
        <f>3*Merge7[[#This Row],[PRCountW2]]+Merge7[[#This Row],[IssueCountW2]]+Merge7[[#This Row],[CommitCountW2]]</f>
        <v>0</v>
      </c>
      <c r="K283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33">
        <f>SUM(Merge7[[#This Row],[PRCount_W1]:[CommitCount_W1]])</f>
        <v>2</v>
      </c>
      <c r="M2833">
        <f>SUM(Merge7[[#This Row],[PRCountW2]:[CommitCountW2]])</f>
        <v>0</v>
      </c>
    </row>
    <row r="2834" spans="1:13" x14ac:dyDescent="0.35">
      <c r="A2834" t="s">
        <v>137</v>
      </c>
      <c r="C2834">
        <v>2</v>
      </c>
      <c r="H2834">
        <v>0</v>
      </c>
      <c r="I2834">
        <f>3*Merge7[[#This Row],[PRCount_W1]]+Merge7[[#This Row],[IssueCount_W1]]+Merge7[[#This Row],[CommitCount_W1]]</f>
        <v>2</v>
      </c>
      <c r="J2834">
        <f>3*Merge7[[#This Row],[PRCountW2]]+Merge7[[#This Row],[IssueCountW2]]+Merge7[[#This Row],[CommitCountW2]]</f>
        <v>0</v>
      </c>
      <c r="K283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34">
        <f>SUM(Merge7[[#This Row],[PRCount_W1]:[CommitCount_W1]])</f>
        <v>2</v>
      </c>
      <c r="M2834">
        <f>SUM(Merge7[[#This Row],[PRCountW2]:[CommitCountW2]])</f>
        <v>0</v>
      </c>
    </row>
    <row r="2835" spans="1:13" x14ac:dyDescent="0.35">
      <c r="A2835" t="s">
        <v>138</v>
      </c>
      <c r="C2835">
        <v>2</v>
      </c>
      <c r="H2835">
        <v>0</v>
      </c>
      <c r="I2835">
        <f>3*Merge7[[#This Row],[PRCount_W1]]+Merge7[[#This Row],[IssueCount_W1]]+Merge7[[#This Row],[CommitCount_W1]]</f>
        <v>2</v>
      </c>
      <c r="J2835">
        <f>3*Merge7[[#This Row],[PRCountW2]]+Merge7[[#This Row],[IssueCountW2]]+Merge7[[#This Row],[CommitCountW2]]</f>
        <v>0</v>
      </c>
      <c r="K283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35">
        <f>SUM(Merge7[[#This Row],[PRCount_W1]:[CommitCount_W1]])</f>
        <v>2</v>
      </c>
      <c r="M2835">
        <f>SUM(Merge7[[#This Row],[PRCountW2]:[CommitCountW2]])</f>
        <v>0</v>
      </c>
    </row>
    <row r="2836" spans="1:13" x14ac:dyDescent="0.35">
      <c r="A2836" t="s">
        <v>139</v>
      </c>
      <c r="C2836">
        <v>2</v>
      </c>
      <c r="H2836">
        <v>0</v>
      </c>
      <c r="I2836">
        <f>3*Merge7[[#This Row],[PRCount_W1]]+Merge7[[#This Row],[IssueCount_W1]]+Merge7[[#This Row],[CommitCount_W1]]</f>
        <v>2</v>
      </c>
      <c r="J2836">
        <f>3*Merge7[[#This Row],[PRCountW2]]+Merge7[[#This Row],[IssueCountW2]]+Merge7[[#This Row],[CommitCountW2]]</f>
        <v>0</v>
      </c>
      <c r="K283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36">
        <f>SUM(Merge7[[#This Row],[PRCount_W1]:[CommitCount_W1]])</f>
        <v>2</v>
      </c>
      <c r="M2836">
        <f>SUM(Merge7[[#This Row],[PRCountW2]:[CommitCountW2]])</f>
        <v>0</v>
      </c>
    </row>
    <row r="2837" spans="1:13" x14ac:dyDescent="0.35">
      <c r="A2837" t="s">
        <v>140</v>
      </c>
      <c r="C2837">
        <v>2</v>
      </c>
      <c r="H2837">
        <v>0</v>
      </c>
      <c r="I2837">
        <f>3*Merge7[[#This Row],[PRCount_W1]]+Merge7[[#This Row],[IssueCount_W1]]+Merge7[[#This Row],[CommitCount_W1]]</f>
        <v>2</v>
      </c>
      <c r="J2837">
        <f>3*Merge7[[#This Row],[PRCountW2]]+Merge7[[#This Row],[IssueCountW2]]+Merge7[[#This Row],[CommitCountW2]]</f>
        <v>0</v>
      </c>
      <c r="K283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37">
        <f>SUM(Merge7[[#This Row],[PRCount_W1]:[CommitCount_W1]])</f>
        <v>2</v>
      </c>
      <c r="M2837">
        <f>SUM(Merge7[[#This Row],[PRCountW2]:[CommitCountW2]])</f>
        <v>0</v>
      </c>
    </row>
    <row r="2838" spans="1:13" x14ac:dyDescent="0.35">
      <c r="A2838" t="s">
        <v>145</v>
      </c>
      <c r="C2838">
        <v>2</v>
      </c>
      <c r="H2838">
        <v>0</v>
      </c>
      <c r="I2838">
        <f>3*Merge7[[#This Row],[PRCount_W1]]+Merge7[[#This Row],[IssueCount_W1]]+Merge7[[#This Row],[CommitCount_W1]]</f>
        <v>2</v>
      </c>
      <c r="J2838">
        <f>3*Merge7[[#This Row],[PRCountW2]]+Merge7[[#This Row],[IssueCountW2]]+Merge7[[#This Row],[CommitCountW2]]</f>
        <v>0</v>
      </c>
      <c r="K283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38">
        <f>SUM(Merge7[[#This Row],[PRCount_W1]:[CommitCount_W1]])</f>
        <v>2</v>
      </c>
      <c r="M2838">
        <f>SUM(Merge7[[#This Row],[PRCountW2]:[CommitCountW2]])</f>
        <v>0</v>
      </c>
    </row>
    <row r="2839" spans="1:13" x14ac:dyDescent="0.35">
      <c r="A2839" t="s">
        <v>146</v>
      </c>
      <c r="C2839">
        <v>2</v>
      </c>
      <c r="H2839">
        <v>0</v>
      </c>
      <c r="I2839">
        <f>3*Merge7[[#This Row],[PRCount_W1]]+Merge7[[#This Row],[IssueCount_W1]]+Merge7[[#This Row],[CommitCount_W1]]</f>
        <v>2</v>
      </c>
      <c r="J2839">
        <f>3*Merge7[[#This Row],[PRCountW2]]+Merge7[[#This Row],[IssueCountW2]]+Merge7[[#This Row],[CommitCountW2]]</f>
        <v>0</v>
      </c>
      <c r="K283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39">
        <f>SUM(Merge7[[#This Row],[PRCount_W1]:[CommitCount_W1]])</f>
        <v>2</v>
      </c>
      <c r="M2839">
        <f>SUM(Merge7[[#This Row],[PRCountW2]:[CommitCountW2]])</f>
        <v>0</v>
      </c>
    </row>
    <row r="2840" spans="1:13" x14ac:dyDescent="0.35">
      <c r="A2840" t="s">
        <v>148</v>
      </c>
      <c r="C2840">
        <v>2</v>
      </c>
      <c r="H2840">
        <v>1</v>
      </c>
      <c r="I2840">
        <f>3*Merge7[[#This Row],[PRCount_W1]]+Merge7[[#This Row],[IssueCount_W1]]+Merge7[[#This Row],[CommitCount_W1]]</f>
        <v>2</v>
      </c>
      <c r="J2840">
        <f>3*Merge7[[#This Row],[PRCountW2]]+Merge7[[#This Row],[IssueCountW2]]+Merge7[[#This Row],[CommitCountW2]]</f>
        <v>0</v>
      </c>
      <c r="K284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2840">
        <f>SUM(Merge7[[#This Row],[PRCount_W1]:[CommitCount_W1]])</f>
        <v>2</v>
      </c>
      <c r="M2840">
        <f>SUM(Merge7[[#This Row],[PRCountW2]:[CommitCountW2]])</f>
        <v>0</v>
      </c>
    </row>
    <row r="2841" spans="1:13" x14ac:dyDescent="0.35">
      <c r="A2841" t="s">
        <v>149</v>
      </c>
      <c r="C2841">
        <v>2</v>
      </c>
      <c r="H2841">
        <v>0</v>
      </c>
      <c r="I2841">
        <f>3*Merge7[[#This Row],[PRCount_W1]]+Merge7[[#This Row],[IssueCount_W1]]+Merge7[[#This Row],[CommitCount_W1]]</f>
        <v>2</v>
      </c>
      <c r="J2841">
        <f>3*Merge7[[#This Row],[PRCountW2]]+Merge7[[#This Row],[IssueCountW2]]+Merge7[[#This Row],[CommitCountW2]]</f>
        <v>0</v>
      </c>
      <c r="K284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41">
        <f>SUM(Merge7[[#This Row],[PRCount_W1]:[CommitCount_W1]])</f>
        <v>2</v>
      </c>
      <c r="M2841">
        <f>SUM(Merge7[[#This Row],[PRCountW2]:[CommitCountW2]])</f>
        <v>0</v>
      </c>
    </row>
    <row r="2842" spans="1:13" x14ac:dyDescent="0.35">
      <c r="A2842" t="s">
        <v>152</v>
      </c>
      <c r="C2842">
        <v>2</v>
      </c>
      <c r="H2842">
        <v>0</v>
      </c>
      <c r="I2842">
        <f>3*Merge7[[#This Row],[PRCount_W1]]+Merge7[[#This Row],[IssueCount_W1]]+Merge7[[#This Row],[CommitCount_W1]]</f>
        <v>2</v>
      </c>
      <c r="J2842">
        <f>3*Merge7[[#This Row],[PRCountW2]]+Merge7[[#This Row],[IssueCountW2]]+Merge7[[#This Row],[CommitCountW2]]</f>
        <v>0</v>
      </c>
      <c r="K284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42">
        <f>SUM(Merge7[[#This Row],[PRCount_W1]:[CommitCount_W1]])</f>
        <v>2</v>
      </c>
      <c r="M2842">
        <f>SUM(Merge7[[#This Row],[PRCountW2]:[CommitCountW2]])</f>
        <v>0</v>
      </c>
    </row>
    <row r="2843" spans="1:13" x14ac:dyDescent="0.35">
      <c r="A2843" t="s">
        <v>153</v>
      </c>
      <c r="C2843">
        <v>2</v>
      </c>
      <c r="H2843">
        <v>0</v>
      </c>
      <c r="I2843">
        <f>3*Merge7[[#This Row],[PRCount_W1]]+Merge7[[#This Row],[IssueCount_W1]]+Merge7[[#This Row],[CommitCount_W1]]</f>
        <v>2</v>
      </c>
      <c r="J2843">
        <f>3*Merge7[[#This Row],[PRCountW2]]+Merge7[[#This Row],[IssueCountW2]]+Merge7[[#This Row],[CommitCountW2]]</f>
        <v>0</v>
      </c>
      <c r="K284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43">
        <f>SUM(Merge7[[#This Row],[PRCount_W1]:[CommitCount_W1]])</f>
        <v>2</v>
      </c>
      <c r="M2843">
        <f>SUM(Merge7[[#This Row],[PRCountW2]:[CommitCountW2]])</f>
        <v>0</v>
      </c>
    </row>
    <row r="2844" spans="1:13" x14ac:dyDescent="0.35">
      <c r="A2844" t="s">
        <v>155</v>
      </c>
      <c r="C2844">
        <v>2</v>
      </c>
      <c r="H2844">
        <v>0</v>
      </c>
      <c r="I2844">
        <f>3*Merge7[[#This Row],[PRCount_W1]]+Merge7[[#This Row],[IssueCount_W1]]+Merge7[[#This Row],[CommitCount_W1]]</f>
        <v>2</v>
      </c>
      <c r="J2844">
        <f>3*Merge7[[#This Row],[PRCountW2]]+Merge7[[#This Row],[IssueCountW2]]+Merge7[[#This Row],[CommitCountW2]]</f>
        <v>0</v>
      </c>
      <c r="K284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44">
        <f>SUM(Merge7[[#This Row],[PRCount_W1]:[CommitCount_W1]])</f>
        <v>2</v>
      </c>
      <c r="M2844">
        <f>SUM(Merge7[[#This Row],[PRCountW2]:[CommitCountW2]])</f>
        <v>0</v>
      </c>
    </row>
    <row r="2845" spans="1:13" x14ac:dyDescent="0.35">
      <c r="A2845" t="s">
        <v>156</v>
      </c>
      <c r="C2845">
        <v>2</v>
      </c>
      <c r="H2845">
        <v>0</v>
      </c>
      <c r="I2845">
        <f>3*Merge7[[#This Row],[PRCount_W1]]+Merge7[[#This Row],[IssueCount_W1]]+Merge7[[#This Row],[CommitCount_W1]]</f>
        <v>2</v>
      </c>
      <c r="J2845">
        <f>3*Merge7[[#This Row],[PRCountW2]]+Merge7[[#This Row],[IssueCountW2]]+Merge7[[#This Row],[CommitCountW2]]</f>
        <v>0</v>
      </c>
      <c r="K284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45">
        <f>SUM(Merge7[[#This Row],[PRCount_W1]:[CommitCount_W1]])</f>
        <v>2</v>
      </c>
      <c r="M2845">
        <f>SUM(Merge7[[#This Row],[PRCountW2]:[CommitCountW2]])</f>
        <v>0</v>
      </c>
    </row>
    <row r="2846" spans="1:13" x14ac:dyDescent="0.35">
      <c r="A2846" t="s">
        <v>157</v>
      </c>
      <c r="C2846">
        <v>2</v>
      </c>
      <c r="H2846">
        <v>0</v>
      </c>
      <c r="I2846">
        <f>3*Merge7[[#This Row],[PRCount_W1]]+Merge7[[#This Row],[IssueCount_W1]]+Merge7[[#This Row],[CommitCount_W1]]</f>
        <v>2</v>
      </c>
      <c r="J2846">
        <f>3*Merge7[[#This Row],[PRCountW2]]+Merge7[[#This Row],[IssueCountW2]]+Merge7[[#This Row],[CommitCountW2]]</f>
        <v>0</v>
      </c>
      <c r="K284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46">
        <f>SUM(Merge7[[#This Row],[PRCount_W1]:[CommitCount_W1]])</f>
        <v>2</v>
      </c>
      <c r="M2846">
        <f>SUM(Merge7[[#This Row],[PRCountW2]:[CommitCountW2]])</f>
        <v>0</v>
      </c>
    </row>
    <row r="2847" spans="1:13" x14ac:dyDescent="0.35">
      <c r="A2847" t="s">
        <v>158</v>
      </c>
      <c r="C2847">
        <v>2</v>
      </c>
      <c r="H2847">
        <v>0</v>
      </c>
      <c r="I2847">
        <f>3*Merge7[[#This Row],[PRCount_W1]]+Merge7[[#This Row],[IssueCount_W1]]+Merge7[[#This Row],[CommitCount_W1]]</f>
        <v>2</v>
      </c>
      <c r="J2847">
        <f>3*Merge7[[#This Row],[PRCountW2]]+Merge7[[#This Row],[IssueCountW2]]+Merge7[[#This Row],[CommitCountW2]]</f>
        <v>0</v>
      </c>
      <c r="K284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47">
        <f>SUM(Merge7[[#This Row],[PRCount_W1]:[CommitCount_W1]])</f>
        <v>2</v>
      </c>
      <c r="M2847">
        <f>SUM(Merge7[[#This Row],[PRCountW2]:[CommitCountW2]])</f>
        <v>0</v>
      </c>
    </row>
    <row r="2848" spans="1:13" x14ac:dyDescent="0.35">
      <c r="A2848" t="s">
        <v>159</v>
      </c>
      <c r="C2848">
        <v>2</v>
      </c>
      <c r="H2848">
        <v>1</v>
      </c>
      <c r="I2848">
        <f>3*Merge7[[#This Row],[PRCount_W1]]+Merge7[[#This Row],[IssueCount_W1]]+Merge7[[#This Row],[CommitCount_W1]]</f>
        <v>2</v>
      </c>
      <c r="J2848">
        <f>3*Merge7[[#This Row],[PRCountW2]]+Merge7[[#This Row],[IssueCountW2]]+Merge7[[#This Row],[CommitCountW2]]</f>
        <v>0</v>
      </c>
      <c r="K284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2848">
        <f>SUM(Merge7[[#This Row],[PRCount_W1]:[CommitCount_W1]])</f>
        <v>2</v>
      </c>
      <c r="M2848">
        <f>SUM(Merge7[[#This Row],[PRCountW2]:[CommitCountW2]])</f>
        <v>0</v>
      </c>
    </row>
    <row r="2849" spans="1:13" x14ac:dyDescent="0.35">
      <c r="A2849">
        <v>3397</v>
      </c>
      <c r="C2849">
        <v>2</v>
      </c>
      <c r="I2849">
        <f>3*Merge7[[#This Row],[PRCount_W1]]+Merge7[[#This Row],[IssueCount_W1]]+Merge7[[#This Row],[CommitCount_W1]]</f>
        <v>2</v>
      </c>
      <c r="J2849">
        <f>3*Merge7[[#This Row],[PRCountW2]]+Merge7[[#This Row],[IssueCountW2]]+Merge7[[#This Row],[CommitCountW2]]</f>
        <v>0</v>
      </c>
      <c r="K284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49">
        <f>SUM(Merge7[[#This Row],[PRCount_W1]:[CommitCount_W1]])</f>
        <v>2</v>
      </c>
      <c r="M2849">
        <f>SUM(Merge7[[#This Row],[PRCountW2]:[CommitCountW2]])</f>
        <v>0</v>
      </c>
    </row>
    <row r="2850" spans="1:13" x14ac:dyDescent="0.35">
      <c r="A2850" t="s">
        <v>162</v>
      </c>
      <c r="C2850">
        <v>2</v>
      </c>
      <c r="H2850">
        <v>0</v>
      </c>
      <c r="I2850">
        <f>3*Merge7[[#This Row],[PRCount_W1]]+Merge7[[#This Row],[IssueCount_W1]]+Merge7[[#This Row],[CommitCount_W1]]</f>
        <v>2</v>
      </c>
      <c r="J2850">
        <f>3*Merge7[[#This Row],[PRCountW2]]+Merge7[[#This Row],[IssueCountW2]]+Merge7[[#This Row],[CommitCountW2]]</f>
        <v>0</v>
      </c>
      <c r="K285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50">
        <f>SUM(Merge7[[#This Row],[PRCount_W1]:[CommitCount_W1]])</f>
        <v>2</v>
      </c>
      <c r="M2850">
        <f>SUM(Merge7[[#This Row],[PRCountW2]:[CommitCountW2]])</f>
        <v>0</v>
      </c>
    </row>
    <row r="2851" spans="1:13" x14ac:dyDescent="0.35">
      <c r="A2851" t="s">
        <v>166</v>
      </c>
      <c r="C2851">
        <v>2</v>
      </c>
      <c r="H2851">
        <v>0</v>
      </c>
      <c r="I2851">
        <f>3*Merge7[[#This Row],[PRCount_W1]]+Merge7[[#This Row],[IssueCount_W1]]+Merge7[[#This Row],[CommitCount_W1]]</f>
        <v>2</v>
      </c>
      <c r="J2851">
        <f>3*Merge7[[#This Row],[PRCountW2]]+Merge7[[#This Row],[IssueCountW2]]+Merge7[[#This Row],[CommitCountW2]]</f>
        <v>0</v>
      </c>
      <c r="K285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51">
        <f>SUM(Merge7[[#This Row],[PRCount_W1]:[CommitCount_W1]])</f>
        <v>2</v>
      </c>
      <c r="M2851">
        <f>SUM(Merge7[[#This Row],[PRCountW2]:[CommitCountW2]])</f>
        <v>0</v>
      </c>
    </row>
    <row r="2852" spans="1:13" x14ac:dyDescent="0.35">
      <c r="A2852" t="s">
        <v>167</v>
      </c>
      <c r="C2852">
        <v>2</v>
      </c>
      <c r="H2852">
        <v>0</v>
      </c>
      <c r="I2852">
        <f>3*Merge7[[#This Row],[PRCount_W1]]+Merge7[[#This Row],[IssueCount_W1]]+Merge7[[#This Row],[CommitCount_W1]]</f>
        <v>2</v>
      </c>
      <c r="J2852">
        <f>3*Merge7[[#This Row],[PRCountW2]]+Merge7[[#This Row],[IssueCountW2]]+Merge7[[#This Row],[CommitCountW2]]</f>
        <v>0</v>
      </c>
      <c r="K285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52">
        <f>SUM(Merge7[[#This Row],[PRCount_W1]:[CommitCount_W1]])</f>
        <v>2</v>
      </c>
      <c r="M2852">
        <f>SUM(Merge7[[#This Row],[PRCountW2]:[CommitCountW2]])</f>
        <v>0</v>
      </c>
    </row>
    <row r="2853" spans="1:13" x14ac:dyDescent="0.35">
      <c r="A2853" t="s">
        <v>168</v>
      </c>
      <c r="C2853">
        <v>2</v>
      </c>
      <c r="H2853">
        <v>0</v>
      </c>
      <c r="I2853">
        <f>3*Merge7[[#This Row],[PRCount_W1]]+Merge7[[#This Row],[IssueCount_W1]]+Merge7[[#This Row],[CommitCount_W1]]</f>
        <v>2</v>
      </c>
      <c r="J2853">
        <f>3*Merge7[[#This Row],[PRCountW2]]+Merge7[[#This Row],[IssueCountW2]]+Merge7[[#This Row],[CommitCountW2]]</f>
        <v>0</v>
      </c>
      <c r="K285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53">
        <f>SUM(Merge7[[#This Row],[PRCount_W1]:[CommitCount_W1]])</f>
        <v>2</v>
      </c>
      <c r="M2853">
        <f>SUM(Merge7[[#This Row],[PRCountW2]:[CommitCountW2]])</f>
        <v>0</v>
      </c>
    </row>
    <row r="2854" spans="1:13" x14ac:dyDescent="0.35">
      <c r="A2854" t="s">
        <v>170</v>
      </c>
      <c r="C2854">
        <v>2</v>
      </c>
      <c r="H2854">
        <v>0</v>
      </c>
      <c r="I2854">
        <f>3*Merge7[[#This Row],[PRCount_W1]]+Merge7[[#This Row],[IssueCount_W1]]+Merge7[[#This Row],[CommitCount_W1]]</f>
        <v>2</v>
      </c>
      <c r="J2854">
        <f>3*Merge7[[#This Row],[PRCountW2]]+Merge7[[#This Row],[IssueCountW2]]+Merge7[[#This Row],[CommitCountW2]]</f>
        <v>0</v>
      </c>
      <c r="K285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54">
        <f>SUM(Merge7[[#This Row],[PRCount_W1]:[CommitCount_W1]])</f>
        <v>2</v>
      </c>
      <c r="M2854">
        <f>SUM(Merge7[[#This Row],[PRCountW2]:[CommitCountW2]])</f>
        <v>0</v>
      </c>
    </row>
    <row r="2855" spans="1:13" x14ac:dyDescent="0.35">
      <c r="A2855" t="s">
        <v>171</v>
      </c>
      <c r="C2855">
        <v>2</v>
      </c>
      <c r="H2855">
        <v>0</v>
      </c>
      <c r="I2855">
        <f>3*Merge7[[#This Row],[PRCount_W1]]+Merge7[[#This Row],[IssueCount_W1]]+Merge7[[#This Row],[CommitCount_W1]]</f>
        <v>2</v>
      </c>
      <c r="J2855">
        <f>3*Merge7[[#This Row],[PRCountW2]]+Merge7[[#This Row],[IssueCountW2]]+Merge7[[#This Row],[CommitCountW2]]</f>
        <v>0</v>
      </c>
      <c r="K285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55">
        <f>SUM(Merge7[[#This Row],[PRCount_W1]:[CommitCount_W1]])</f>
        <v>2</v>
      </c>
      <c r="M2855">
        <f>SUM(Merge7[[#This Row],[PRCountW2]:[CommitCountW2]])</f>
        <v>0</v>
      </c>
    </row>
    <row r="2856" spans="1:13" x14ac:dyDescent="0.35">
      <c r="A2856" t="s">
        <v>172</v>
      </c>
      <c r="C2856">
        <v>2</v>
      </c>
      <c r="H2856">
        <v>0</v>
      </c>
      <c r="I2856">
        <f>3*Merge7[[#This Row],[PRCount_W1]]+Merge7[[#This Row],[IssueCount_W1]]+Merge7[[#This Row],[CommitCount_W1]]</f>
        <v>2</v>
      </c>
      <c r="J2856">
        <f>3*Merge7[[#This Row],[PRCountW2]]+Merge7[[#This Row],[IssueCountW2]]+Merge7[[#This Row],[CommitCountW2]]</f>
        <v>0</v>
      </c>
      <c r="K285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56">
        <f>SUM(Merge7[[#This Row],[PRCount_W1]:[CommitCount_W1]])</f>
        <v>2</v>
      </c>
      <c r="M2856">
        <f>SUM(Merge7[[#This Row],[PRCountW2]:[CommitCountW2]])</f>
        <v>0</v>
      </c>
    </row>
    <row r="2857" spans="1:13" x14ac:dyDescent="0.35">
      <c r="A2857" t="s">
        <v>174</v>
      </c>
      <c r="C2857">
        <v>2</v>
      </c>
      <c r="H2857">
        <v>0</v>
      </c>
      <c r="I2857">
        <f>3*Merge7[[#This Row],[PRCount_W1]]+Merge7[[#This Row],[IssueCount_W1]]+Merge7[[#This Row],[CommitCount_W1]]</f>
        <v>2</v>
      </c>
      <c r="J2857">
        <f>3*Merge7[[#This Row],[PRCountW2]]+Merge7[[#This Row],[IssueCountW2]]+Merge7[[#This Row],[CommitCountW2]]</f>
        <v>0</v>
      </c>
      <c r="K285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57">
        <f>SUM(Merge7[[#This Row],[PRCount_W1]:[CommitCount_W1]])</f>
        <v>2</v>
      </c>
      <c r="M2857">
        <f>SUM(Merge7[[#This Row],[PRCountW2]:[CommitCountW2]])</f>
        <v>0</v>
      </c>
    </row>
    <row r="2858" spans="1:13" x14ac:dyDescent="0.35">
      <c r="A2858" t="s">
        <v>175</v>
      </c>
      <c r="C2858">
        <v>2</v>
      </c>
      <c r="H2858">
        <v>0</v>
      </c>
      <c r="I2858">
        <f>3*Merge7[[#This Row],[PRCount_W1]]+Merge7[[#This Row],[IssueCount_W1]]+Merge7[[#This Row],[CommitCount_W1]]</f>
        <v>2</v>
      </c>
      <c r="J2858">
        <f>3*Merge7[[#This Row],[PRCountW2]]+Merge7[[#This Row],[IssueCountW2]]+Merge7[[#This Row],[CommitCountW2]]</f>
        <v>0</v>
      </c>
      <c r="K285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58">
        <f>SUM(Merge7[[#This Row],[PRCount_W1]:[CommitCount_W1]])</f>
        <v>2</v>
      </c>
      <c r="M2858">
        <f>SUM(Merge7[[#This Row],[PRCountW2]:[CommitCountW2]])</f>
        <v>0</v>
      </c>
    </row>
    <row r="2859" spans="1:13" x14ac:dyDescent="0.35">
      <c r="A2859" t="s">
        <v>176</v>
      </c>
      <c r="C2859">
        <v>2</v>
      </c>
      <c r="H2859">
        <v>0</v>
      </c>
      <c r="I2859">
        <f>3*Merge7[[#This Row],[PRCount_W1]]+Merge7[[#This Row],[IssueCount_W1]]+Merge7[[#This Row],[CommitCount_W1]]</f>
        <v>2</v>
      </c>
      <c r="J2859">
        <f>3*Merge7[[#This Row],[PRCountW2]]+Merge7[[#This Row],[IssueCountW2]]+Merge7[[#This Row],[CommitCountW2]]</f>
        <v>0</v>
      </c>
      <c r="K285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59">
        <f>SUM(Merge7[[#This Row],[PRCount_W1]:[CommitCount_W1]])</f>
        <v>2</v>
      </c>
      <c r="M2859">
        <f>SUM(Merge7[[#This Row],[PRCountW2]:[CommitCountW2]])</f>
        <v>0</v>
      </c>
    </row>
    <row r="2860" spans="1:13" x14ac:dyDescent="0.35">
      <c r="A2860" t="s">
        <v>177</v>
      </c>
      <c r="C2860">
        <v>2</v>
      </c>
      <c r="H2860">
        <v>0</v>
      </c>
      <c r="I2860">
        <f>3*Merge7[[#This Row],[PRCount_W1]]+Merge7[[#This Row],[IssueCount_W1]]+Merge7[[#This Row],[CommitCount_W1]]</f>
        <v>2</v>
      </c>
      <c r="J2860">
        <f>3*Merge7[[#This Row],[PRCountW2]]+Merge7[[#This Row],[IssueCountW2]]+Merge7[[#This Row],[CommitCountW2]]</f>
        <v>0</v>
      </c>
      <c r="K286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60">
        <f>SUM(Merge7[[#This Row],[PRCount_W1]:[CommitCount_W1]])</f>
        <v>2</v>
      </c>
      <c r="M2860">
        <f>SUM(Merge7[[#This Row],[PRCountW2]:[CommitCountW2]])</f>
        <v>0</v>
      </c>
    </row>
    <row r="2861" spans="1:13" x14ac:dyDescent="0.35">
      <c r="A2861" t="s">
        <v>179</v>
      </c>
      <c r="C2861">
        <v>2</v>
      </c>
      <c r="H2861">
        <v>0</v>
      </c>
      <c r="I2861">
        <f>3*Merge7[[#This Row],[PRCount_W1]]+Merge7[[#This Row],[IssueCount_W1]]+Merge7[[#This Row],[CommitCount_W1]]</f>
        <v>2</v>
      </c>
      <c r="J2861">
        <f>3*Merge7[[#This Row],[PRCountW2]]+Merge7[[#This Row],[IssueCountW2]]+Merge7[[#This Row],[CommitCountW2]]</f>
        <v>0</v>
      </c>
      <c r="K286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61">
        <f>SUM(Merge7[[#This Row],[PRCount_W1]:[CommitCount_W1]])</f>
        <v>2</v>
      </c>
      <c r="M2861">
        <f>SUM(Merge7[[#This Row],[PRCountW2]:[CommitCountW2]])</f>
        <v>0</v>
      </c>
    </row>
    <row r="2862" spans="1:13" x14ac:dyDescent="0.35">
      <c r="A2862" t="s">
        <v>180</v>
      </c>
      <c r="C2862">
        <v>2</v>
      </c>
      <c r="H2862">
        <v>0</v>
      </c>
      <c r="I2862">
        <f>3*Merge7[[#This Row],[PRCount_W1]]+Merge7[[#This Row],[IssueCount_W1]]+Merge7[[#This Row],[CommitCount_W1]]</f>
        <v>2</v>
      </c>
      <c r="J2862">
        <f>3*Merge7[[#This Row],[PRCountW2]]+Merge7[[#This Row],[IssueCountW2]]+Merge7[[#This Row],[CommitCountW2]]</f>
        <v>0</v>
      </c>
      <c r="K286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62">
        <f>SUM(Merge7[[#This Row],[PRCount_W1]:[CommitCount_W1]])</f>
        <v>2</v>
      </c>
      <c r="M2862">
        <f>SUM(Merge7[[#This Row],[PRCountW2]:[CommitCountW2]])</f>
        <v>0</v>
      </c>
    </row>
    <row r="2863" spans="1:13" x14ac:dyDescent="0.35">
      <c r="A2863" t="s">
        <v>182</v>
      </c>
      <c r="C2863">
        <v>2</v>
      </c>
      <c r="H2863">
        <v>0</v>
      </c>
      <c r="I2863">
        <f>3*Merge7[[#This Row],[PRCount_W1]]+Merge7[[#This Row],[IssueCount_W1]]+Merge7[[#This Row],[CommitCount_W1]]</f>
        <v>2</v>
      </c>
      <c r="J2863">
        <f>3*Merge7[[#This Row],[PRCountW2]]+Merge7[[#This Row],[IssueCountW2]]+Merge7[[#This Row],[CommitCountW2]]</f>
        <v>0</v>
      </c>
      <c r="K286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63">
        <f>SUM(Merge7[[#This Row],[PRCount_W1]:[CommitCount_W1]])</f>
        <v>2</v>
      </c>
      <c r="M2863">
        <f>SUM(Merge7[[#This Row],[PRCountW2]:[CommitCountW2]])</f>
        <v>0</v>
      </c>
    </row>
    <row r="2864" spans="1:13" x14ac:dyDescent="0.35">
      <c r="A2864" t="s">
        <v>183</v>
      </c>
      <c r="C2864">
        <v>2</v>
      </c>
      <c r="H2864">
        <v>0</v>
      </c>
      <c r="I2864">
        <f>3*Merge7[[#This Row],[PRCount_W1]]+Merge7[[#This Row],[IssueCount_W1]]+Merge7[[#This Row],[CommitCount_W1]]</f>
        <v>2</v>
      </c>
      <c r="J2864">
        <f>3*Merge7[[#This Row],[PRCountW2]]+Merge7[[#This Row],[IssueCountW2]]+Merge7[[#This Row],[CommitCountW2]]</f>
        <v>0</v>
      </c>
      <c r="K286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64">
        <f>SUM(Merge7[[#This Row],[PRCount_W1]:[CommitCount_W1]])</f>
        <v>2</v>
      </c>
      <c r="M2864">
        <f>SUM(Merge7[[#This Row],[PRCountW2]:[CommitCountW2]])</f>
        <v>0</v>
      </c>
    </row>
    <row r="2865" spans="1:13" x14ac:dyDescent="0.35">
      <c r="A2865" t="s">
        <v>184</v>
      </c>
      <c r="C2865">
        <v>2</v>
      </c>
      <c r="H2865">
        <v>0</v>
      </c>
      <c r="I2865">
        <f>3*Merge7[[#This Row],[PRCount_W1]]+Merge7[[#This Row],[IssueCount_W1]]+Merge7[[#This Row],[CommitCount_W1]]</f>
        <v>2</v>
      </c>
      <c r="J2865">
        <f>3*Merge7[[#This Row],[PRCountW2]]+Merge7[[#This Row],[IssueCountW2]]+Merge7[[#This Row],[CommitCountW2]]</f>
        <v>0</v>
      </c>
      <c r="K286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65">
        <f>SUM(Merge7[[#This Row],[PRCount_W1]:[CommitCount_W1]])</f>
        <v>2</v>
      </c>
      <c r="M2865">
        <f>SUM(Merge7[[#This Row],[PRCountW2]:[CommitCountW2]])</f>
        <v>0</v>
      </c>
    </row>
    <row r="2866" spans="1:13" x14ac:dyDescent="0.35">
      <c r="A2866" t="s">
        <v>187</v>
      </c>
      <c r="C2866">
        <v>2</v>
      </c>
      <c r="H2866">
        <v>0</v>
      </c>
      <c r="I2866">
        <f>3*Merge7[[#This Row],[PRCount_W1]]+Merge7[[#This Row],[IssueCount_W1]]+Merge7[[#This Row],[CommitCount_W1]]</f>
        <v>2</v>
      </c>
      <c r="J2866">
        <f>3*Merge7[[#This Row],[PRCountW2]]+Merge7[[#This Row],[IssueCountW2]]+Merge7[[#This Row],[CommitCountW2]]</f>
        <v>0</v>
      </c>
      <c r="K286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66">
        <f>SUM(Merge7[[#This Row],[PRCount_W1]:[CommitCount_W1]])</f>
        <v>2</v>
      </c>
      <c r="M2866">
        <f>SUM(Merge7[[#This Row],[PRCountW2]:[CommitCountW2]])</f>
        <v>0</v>
      </c>
    </row>
    <row r="2867" spans="1:13" x14ac:dyDescent="0.35">
      <c r="A2867" t="s">
        <v>188</v>
      </c>
      <c r="C2867">
        <v>2</v>
      </c>
      <c r="H2867">
        <v>0</v>
      </c>
      <c r="I2867">
        <f>3*Merge7[[#This Row],[PRCount_W1]]+Merge7[[#This Row],[IssueCount_W1]]+Merge7[[#This Row],[CommitCount_W1]]</f>
        <v>2</v>
      </c>
      <c r="J2867">
        <f>3*Merge7[[#This Row],[PRCountW2]]+Merge7[[#This Row],[IssueCountW2]]+Merge7[[#This Row],[CommitCountW2]]</f>
        <v>0</v>
      </c>
      <c r="K286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67">
        <f>SUM(Merge7[[#This Row],[PRCount_W1]:[CommitCount_W1]])</f>
        <v>2</v>
      </c>
      <c r="M2867">
        <f>SUM(Merge7[[#This Row],[PRCountW2]:[CommitCountW2]])</f>
        <v>0</v>
      </c>
    </row>
    <row r="2868" spans="1:13" x14ac:dyDescent="0.35">
      <c r="A2868" t="s">
        <v>189</v>
      </c>
      <c r="C2868">
        <v>2</v>
      </c>
      <c r="H2868">
        <v>0</v>
      </c>
      <c r="I2868">
        <f>3*Merge7[[#This Row],[PRCount_W1]]+Merge7[[#This Row],[IssueCount_W1]]+Merge7[[#This Row],[CommitCount_W1]]</f>
        <v>2</v>
      </c>
      <c r="J2868">
        <f>3*Merge7[[#This Row],[PRCountW2]]+Merge7[[#This Row],[IssueCountW2]]+Merge7[[#This Row],[CommitCountW2]]</f>
        <v>0</v>
      </c>
      <c r="K286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68">
        <f>SUM(Merge7[[#This Row],[PRCount_W1]:[CommitCount_W1]])</f>
        <v>2</v>
      </c>
      <c r="M2868">
        <f>SUM(Merge7[[#This Row],[PRCountW2]:[CommitCountW2]])</f>
        <v>0</v>
      </c>
    </row>
    <row r="2869" spans="1:13" x14ac:dyDescent="0.35">
      <c r="A2869" t="s">
        <v>190</v>
      </c>
      <c r="C2869">
        <v>2</v>
      </c>
      <c r="H2869">
        <v>0</v>
      </c>
      <c r="I2869">
        <f>3*Merge7[[#This Row],[PRCount_W1]]+Merge7[[#This Row],[IssueCount_W1]]+Merge7[[#This Row],[CommitCount_W1]]</f>
        <v>2</v>
      </c>
      <c r="J2869">
        <f>3*Merge7[[#This Row],[PRCountW2]]+Merge7[[#This Row],[IssueCountW2]]+Merge7[[#This Row],[CommitCountW2]]</f>
        <v>0</v>
      </c>
      <c r="K286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69">
        <f>SUM(Merge7[[#This Row],[PRCount_W1]:[CommitCount_W1]])</f>
        <v>2</v>
      </c>
      <c r="M2869">
        <f>SUM(Merge7[[#This Row],[PRCountW2]:[CommitCountW2]])</f>
        <v>0</v>
      </c>
    </row>
    <row r="2870" spans="1:13" x14ac:dyDescent="0.35">
      <c r="A2870" t="s">
        <v>192</v>
      </c>
      <c r="C2870">
        <v>2</v>
      </c>
      <c r="H2870">
        <v>0</v>
      </c>
      <c r="I2870">
        <f>3*Merge7[[#This Row],[PRCount_W1]]+Merge7[[#This Row],[IssueCount_W1]]+Merge7[[#This Row],[CommitCount_W1]]</f>
        <v>2</v>
      </c>
      <c r="J2870">
        <f>3*Merge7[[#This Row],[PRCountW2]]+Merge7[[#This Row],[IssueCountW2]]+Merge7[[#This Row],[CommitCountW2]]</f>
        <v>0</v>
      </c>
      <c r="K287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70">
        <f>SUM(Merge7[[#This Row],[PRCount_W1]:[CommitCount_W1]])</f>
        <v>2</v>
      </c>
      <c r="M2870">
        <f>SUM(Merge7[[#This Row],[PRCountW2]:[CommitCountW2]])</f>
        <v>0</v>
      </c>
    </row>
    <row r="2871" spans="1:13" x14ac:dyDescent="0.35">
      <c r="A2871" t="s">
        <v>194</v>
      </c>
      <c r="C2871">
        <v>2</v>
      </c>
      <c r="H2871">
        <v>0</v>
      </c>
      <c r="I2871">
        <f>3*Merge7[[#This Row],[PRCount_W1]]+Merge7[[#This Row],[IssueCount_W1]]+Merge7[[#This Row],[CommitCount_W1]]</f>
        <v>2</v>
      </c>
      <c r="J2871">
        <f>3*Merge7[[#This Row],[PRCountW2]]+Merge7[[#This Row],[IssueCountW2]]+Merge7[[#This Row],[CommitCountW2]]</f>
        <v>0</v>
      </c>
      <c r="K287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71">
        <f>SUM(Merge7[[#This Row],[PRCount_W1]:[CommitCount_W1]])</f>
        <v>2</v>
      </c>
      <c r="M2871">
        <f>SUM(Merge7[[#This Row],[PRCountW2]:[CommitCountW2]])</f>
        <v>0</v>
      </c>
    </row>
    <row r="2872" spans="1:13" x14ac:dyDescent="0.35">
      <c r="A2872" t="s">
        <v>195</v>
      </c>
      <c r="C2872">
        <v>2</v>
      </c>
      <c r="H2872">
        <v>0</v>
      </c>
      <c r="I2872">
        <f>3*Merge7[[#This Row],[PRCount_W1]]+Merge7[[#This Row],[IssueCount_W1]]+Merge7[[#This Row],[CommitCount_W1]]</f>
        <v>2</v>
      </c>
      <c r="J2872">
        <f>3*Merge7[[#This Row],[PRCountW2]]+Merge7[[#This Row],[IssueCountW2]]+Merge7[[#This Row],[CommitCountW2]]</f>
        <v>0</v>
      </c>
      <c r="K287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72">
        <f>SUM(Merge7[[#This Row],[PRCount_W1]:[CommitCount_W1]])</f>
        <v>2</v>
      </c>
      <c r="M2872">
        <f>SUM(Merge7[[#This Row],[PRCountW2]:[CommitCountW2]])</f>
        <v>0</v>
      </c>
    </row>
    <row r="2873" spans="1:13" x14ac:dyDescent="0.35">
      <c r="A2873" t="s">
        <v>196</v>
      </c>
      <c r="C2873">
        <v>2</v>
      </c>
      <c r="H2873">
        <v>0</v>
      </c>
      <c r="I2873">
        <f>3*Merge7[[#This Row],[PRCount_W1]]+Merge7[[#This Row],[IssueCount_W1]]+Merge7[[#This Row],[CommitCount_W1]]</f>
        <v>2</v>
      </c>
      <c r="J2873">
        <f>3*Merge7[[#This Row],[PRCountW2]]+Merge7[[#This Row],[IssueCountW2]]+Merge7[[#This Row],[CommitCountW2]]</f>
        <v>0</v>
      </c>
      <c r="K287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73">
        <f>SUM(Merge7[[#This Row],[PRCount_W1]:[CommitCount_W1]])</f>
        <v>2</v>
      </c>
      <c r="M2873">
        <f>SUM(Merge7[[#This Row],[PRCountW2]:[CommitCountW2]])</f>
        <v>0</v>
      </c>
    </row>
    <row r="2874" spans="1:13" x14ac:dyDescent="0.35">
      <c r="A2874" t="s">
        <v>200</v>
      </c>
      <c r="C2874">
        <v>2</v>
      </c>
      <c r="H2874">
        <v>0</v>
      </c>
      <c r="I2874">
        <f>3*Merge7[[#This Row],[PRCount_W1]]+Merge7[[#This Row],[IssueCount_W1]]+Merge7[[#This Row],[CommitCount_W1]]</f>
        <v>2</v>
      </c>
      <c r="J2874">
        <f>3*Merge7[[#This Row],[PRCountW2]]+Merge7[[#This Row],[IssueCountW2]]+Merge7[[#This Row],[CommitCountW2]]</f>
        <v>0</v>
      </c>
      <c r="K287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74">
        <f>SUM(Merge7[[#This Row],[PRCount_W1]:[CommitCount_W1]])</f>
        <v>2</v>
      </c>
      <c r="M2874">
        <f>SUM(Merge7[[#This Row],[PRCountW2]:[CommitCountW2]])</f>
        <v>0</v>
      </c>
    </row>
    <row r="2875" spans="1:13" x14ac:dyDescent="0.35">
      <c r="A2875" t="s">
        <v>204</v>
      </c>
      <c r="C2875">
        <v>2</v>
      </c>
      <c r="H2875">
        <v>0</v>
      </c>
      <c r="I2875">
        <f>3*Merge7[[#This Row],[PRCount_W1]]+Merge7[[#This Row],[IssueCount_W1]]+Merge7[[#This Row],[CommitCount_W1]]</f>
        <v>2</v>
      </c>
      <c r="J2875">
        <f>3*Merge7[[#This Row],[PRCountW2]]+Merge7[[#This Row],[IssueCountW2]]+Merge7[[#This Row],[CommitCountW2]]</f>
        <v>0</v>
      </c>
      <c r="K287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75">
        <f>SUM(Merge7[[#This Row],[PRCount_W1]:[CommitCount_W1]])</f>
        <v>2</v>
      </c>
      <c r="M2875">
        <f>SUM(Merge7[[#This Row],[PRCountW2]:[CommitCountW2]])</f>
        <v>0</v>
      </c>
    </row>
    <row r="2876" spans="1:13" x14ac:dyDescent="0.35">
      <c r="A2876" t="s">
        <v>205</v>
      </c>
      <c r="C2876">
        <v>2</v>
      </c>
      <c r="H2876">
        <v>1</v>
      </c>
      <c r="I2876">
        <f>3*Merge7[[#This Row],[PRCount_W1]]+Merge7[[#This Row],[IssueCount_W1]]+Merge7[[#This Row],[CommitCount_W1]]</f>
        <v>2</v>
      </c>
      <c r="J2876">
        <f>3*Merge7[[#This Row],[PRCountW2]]+Merge7[[#This Row],[IssueCountW2]]+Merge7[[#This Row],[CommitCountW2]]</f>
        <v>0</v>
      </c>
      <c r="K287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2876">
        <f>SUM(Merge7[[#This Row],[PRCount_W1]:[CommitCount_W1]])</f>
        <v>2</v>
      </c>
      <c r="M2876">
        <f>SUM(Merge7[[#This Row],[PRCountW2]:[CommitCountW2]])</f>
        <v>0</v>
      </c>
    </row>
    <row r="2877" spans="1:13" x14ac:dyDescent="0.35">
      <c r="A2877" t="s">
        <v>206</v>
      </c>
      <c r="C2877">
        <v>2</v>
      </c>
      <c r="H2877">
        <v>0</v>
      </c>
      <c r="I2877">
        <f>3*Merge7[[#This Row],[PRCount_W1]]+Merge7[[#This Row],[IssueCount_W1]]+Merge7[[#This Row],[CommitCount_W1]]</f>
        <v>2</v>
      </c>
      <c r="J2877">
        <f>3*Merge7[[#This Row],[PRCountW2]]+Merge7[[#This Row],[IssueCountW2]]+Merge7[[#This Row],[CommitCountW2]]</f>
        <v>0</v>
      </c>
      <c r="K287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77">
        <f>SUM(Merge7[[#This Row],[PRCount_W1]:[CommitCount_W1]])</f>
        <v>2</v>
      </c>
      <c r="M2877">
        <f>SUM(Merge7[[#This Row],[PRCountW2]:[CommitCountW2]])</f>
        <v>0</v>
      </c>
    </row>
    <row r="2878" spans="1:13" x14ac:dyDescent="0.35">
      <c r="A2878" t="s">
        <v>2130</v>
      </c>
      <c r="D2878">
        <v>2</v>
      </c>
      <c r="H2878">
        <v>1</v>
      </c>
      <c r="I2878">
        <f>3*Merge7[[#This Row],[PRCount_W1]]+Merge7[[#This Row],[IssueCount_W1]]+Merge7[[#This Row],[CommitCount_W1]]</f>
        <v>2</v>
      </c>
      <c r="J2878">
        <f>3*Merge7[[#This Row],[PRCountW2]]+Merge7[[#This Row],[IssueCountW2]]+Merge7[[#This Row],[CommitCountW2]]</f>
        <v>0</v>
      </c>
      <c r="K287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2878">
        <f>SUM(Merge7[[#This Row],[PRCount_W1]:[CommitCount_W1]])</f>
        <v>2</v>
      </c>
      <c r="M2878">
        <f>SUM(Merge7[[#This Row],[PRCountW2]:[CommitCountW2]])</f>
        <v>0</v>
      </c>
    </row>
    <row r="2879" spans="1:13" x14ac:dyDescent="0.35">
      <c r="A2879" t="s">
        <v>4458</v>
      </c>
      <c r="C2879">
        <v>1</v>
      </c>
      <c r="H2879">
        <v>0</v>
      </c>
      <c r="I2879">
        <f>3*Merge7[[#This Row],[PRCount_W1]]+Merge7[[#This Row],[IssueCount_W1]]+Merge7[[#This Row],[CommitCount_W1]]</f>
        <v>1</v>
      </c>
      <c r="J2879">
        <f>3*Merge7[[#This Row],[PRCountW2]]+Merge7[[#This Row],[IssueCountW2]]+Merge7[[#This Row],[CommitCountW2]]</f>
        <v>0</v>
      </c>
      <c r="K287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79">
        <f>SUM(Merge7[[#This Row],[PRCount_W1]:[CommitCount_W1]])</f>
        <v>1</v>
      </c>
      <c r="M2879">
        <f>SUM(Merge7[[#This Row],[PRCountW2]:[CommitCountW2]])</f>
        <v>0</v>
      </c>
    </row>
    <row r="2880" spans="1:13" x14ac:dyDescent="0.35">
      <c r="A2880" t="s">
        <v>4459</v>
      </c>
      <c r="C2880">
        <v>1</v>
      </c>
      <c r="H2880">
        <v>0</v>
      </c>
      <c r="I2880">
        <f>3*Merge7[[#This Row],[PRCount_W1]]+Merge7[[#This Row],[IssueCount_W1]]+Merge7[[#This Row],[CommitCount_W1]]</f>
        <v>1</v>
      </c>
      <c r="J2880">
        <f>3*Merge7[[#This Row],[PRCountW2]]+Merge7[[#This Row],[IssueCountW2]]+Merge7[[#This Row],[CommitCountW2]]</f>
        <v>0</v>
      </c>
      <c r="K288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80">
        <f>SUM(Merge7[[#This Row],[PRCount_W1]:[CommitCount_W1]])</f>
        <v>1</v>
      </c>
      <c r="M2880">
        <f>SUM(Merge7[[#This Row],[PRCountW2]:[CommitCountW2]])</f>
        <v>0</v>
      </c>
    </row>
    <row r="2881" spans="1:13" x14ac:dyDescent="0.35">
      <c r="A2881" t="s">
        <v>4460</v>
      </c>
      <c r="C2881">
        <v>1</v>
      </c>
      <c r="H2881">
        <v>0</v>
      </c>
      <c r="I2881">
        <f>3*Merge7[[#This Row],[PRCount_W1]]+Merge7[[#This Row],[IssueCount_W1]]+Merge7[[#This Row],[CommitCount_W1]]</f>
        <v>1</v>
      </c>
      <c r="J2881">
        <f>3*Merge7[[#This Row],[PRCountW2]]+Merge7[[#This Row],[IssueCountW2]]+Merge7[[#This Row],[CommitCountW2]]</f>
        <v>0</v>
      </c>
      <c r="K288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81">
        <f>SUM(Merge7[[#This Row],[PRCount_W1]:[CommitCount_W1]])</f>
        <v>1</v>
      </c>
      <c r="M2881">
        <f>SUM(Merge7[[#This Row],[PRCountW2]:[CommitCountW2]])</f>
        <v>0</v>
      </c>
    </row>
    <row r="2882" spans="1:13" x14ac:dyDescent="0.35">
      <c r="A2882" t="s">
        <v>4461</v>
      </c>
      <c r="C2882">
        <v>1</v>
      </c>
      <c r="H2882">
        <v>0</v>
      </c>
      <c r="I2882">
        <f>3*Merge7[[#This Row],[PRCount_W1]]+Merge7[[#This Row],[IssueCount_W1]]+Merge7[[#This Row],[CommitCount_W1]]</f>
        <v>1</v>
      </c>
      <c r="J2882">
        <f>3*Merge7[[#This Row],[PRCountW2]]+Merge7[[#This Row],[IssueCountW2]]+Merge7[[#This Row],[CommitCountW2]]</f>
        <v>0</v>
      </c>
      <c r="K288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82">
        <f>SUM(Merge7[[#This Row],[PRCount_W1]:[CommitCount_W1]])</f>
        <v>1</v>
      </c>
      <c r="M2882">
        <f>SUM(Merge7[[#This Row],[PRCountW2]:[CommitCountW2]])</f>
        <v>0</v>
      </c>
    </row>
    <row r="2883" spans="1:13" x14ac:dyDescent="0.35">
      <c r="A2883" t="s">
        <v>4462</v>
      </c>
      <c r="C2883">
        <v>1</v>
      </c>
      <c r="H2883">
        <v>0</v>
      </c>
      <c r="I2883">
        <f>3*Merge7[[#This Row],[PRCount_W1]]+Merge7[[#This Row],[IssueCount_W1]]+Merge7[[#This Row],[CommitCount_W1]]</f>
        <v>1</v>
      </c>
      <c r="J2883">
        <f>3*Merge7[[#This Row],[PRCountW2]]+Merge7[[#This Row],[IssueCountW2]]+Merge7[[#This Row],[CommitCountW2]]</f>
        <v>0</v>
      </c>
      <c r="K288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83">
        <f>SUM(Merge7[[#This Row],[PRCount_W1]:[CommitCount_W1]])</f>
        <v>1</v>
      </c>
      <c r="M2883">
        <f>SUM(Merge7[[#This Row],[PRCountW2]:[CommitCountW2]])</f>
        <v>0</v>
      </c>
    </row>
    <row r="2884" spans="1:13" x14ac:dyDescent="0.35">
      <c r="A2884" t="s">
        <v>4463</v>
      </c>
      <c r="C2884">
        <v>1</v>
      </c>
      <c r="H2884">
        <v>0</v>
      </c>
      <c r="I2884">
        <f>3*Merge7[[#This Row],[PRCount_W1]]+Merge7[[#This Row],[IssueCount_W1]]+Merge7[[#This Row],[CommitCount_W1]]</f>
        <v>1</v>
      </c>
      <c r="J2884">
        <f>3*Merge7[[#This Row],[PRCountW2]]+Merge7[[#This Row],[IssueCountW2]]+Merge7[[#This Row],[CommitCountW2]]</f>
        <v>0</v>
      </c>
      <c r="K288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84">
        <f>SUM(Merge7[[#This Row],[PRCount_W1]:[CommitCount_W1]])</f>
        <v>1</v>
      </c>
      <c r="M2884">
        <f>SUM(Merge7[[#This Row],[PRCountW2]:[CommitCountW2]])</f>
        <v>0</v>
      </c>
    </row>
    <row r="2885" spans="1:13" x14ac:dyDescent="0.35">
      <c r="A2885" t="s">
        <v>4464</v>
      </c>
      <c r="C2885">
        <v>1</v>
      </c>
      <c r="H2885">
        <v>0</v>
      </c>
      <c r="I2885">
        <f>3*Merge7[[#This Row],[PRCount_W1]]+Merge7[[#This Row],[IssueCount_W1]]+Merge7[[#This Row],[CommitCount_W1]]</f>
        <v>1</v>
      </c>
      <c r="J2885">
        <f>3*Merge7[[#This Row],[PRCountW2]]+Merge7[[#This Row],[IssueCountW2]]+Merge7[[#This Row],[CommitCountW2]]</f>
        <v>0</v>
      </c>
      <c r="K288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85">
        <f>SUM(Merge7[[#This Row],[PRCount_W1]:[CommitCount_W1]])</f>
        <v>1</v>
      </c>
      <c r="M2885">
        <f>SUM(Merge7[[#This Row],[PRCountW2]:[CommitCountW2]])</f>
        <v>0</v>
      </c>
    </row>
    <row r="2886" spans="1:13" x14ac:dyDescent="0.35">
      <c r="A2886" t="s">
        <v>4465</v>
      </c>
      <c r="C2886">
        <v>1</v>
      </c>
      <c r="H2886">
        <v>0</v>
      </c>
      <c r="I2886">
        <f>3*Merge7[[#This Row],[PRCount_W1]]+Merge7[[#This Row],[IssueCount_W1]]+Merge7[[#This Row],[CommitCount_W1]]</f>
        <v>1</v>
      </c>
      <c r="J2886">
        <f>3*Merge7[[#This Row],[PRCountW2]]+Merge7[[#This Row],[IssueCountW2]]+Merge7[[#This Row],[CommitCountW2]]</f>
        <v>0</v>
      </c>
      <c r="K288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86">
        <f>SUM(Merge7[[#This Row],[PRCount_W1]:[CommitCount_W1]])</f>
        <v>1</v>
      </c>
      <c r="M2886">
        <f>SUM(Merge7[[#This Row],[PRCountW2]:[CommitCountW2]])</f>
        <v>0</v>
      </c>
    </row>
    <row r="2887" spans="1:13" x14ac:dyDescent="0.35">
      <c r="A2887" t="s">
        <v>4466</v>
      </c>
      <c r="C2887">
        <v>1</v>
      </c>
      <c r="H2887">
        <v>2</v>
      </c>
      <c r="I2887">
        <f>3*Merge7[[#This Row],[PRCount_W1]]+Merge7[[#This Row],[IssueCount_W1]]+Merge7[[#This Row],[CommitCount_W1]]</f>
        <v>1</v>
      </c>
      <c r="J2887">
        <f>3*Merge7[[#This Row],[PRCountW2]]+Merge7[[#This Row],[IssueCountW2]]+Merge7[[#This Row],[CommitCountW2]]</f>
        <v>0</v>
      </c>
      <c r="K288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Unknown</v>
      </c>
      <c r="L2887">
        <f>SUM(Merge7[[#This Row],[PRCount_W1]:[CommitCount_W1]])</f>
        <v>1</v>
      </c>
      <c r="M2887">
        <f>SUM(Merge7[[#This Row],[PRCountW2]:[CommitCountW2]])</f>
        <v>0</v>
      </c>
    </row>
    <row r="2888" spans="1:13" x14ac:dyDescent="0.35">
      <c r="A2888" t="s">
        <v>4467</v>
      </c>
      <c r="C2888">
        <v>1</v>
      </c>
      <c r="H2888">
        <v>0</v>
      </c>
      <c r="I2888">
        <f>3*Merge7[[#This Row],[PRCount_W1]]+Merge7[[#This Row],[IssueCount_W1]]+Merge7[[#This Row],[CommitCount_W1]]</f>
        <v>1</v>
      </c>
      <c r="J2888">
        <f>3*Merge7[[#This Row],[PRCountW2]]+Merge7[[#This Row],[IssueCountW2]]+Merge7[[#This Row],[CommitCountW2]]</f>
        <v>0</v>
      </c>
      <c r="K288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88">
        <f>SUM(Merge7[[#This Row],[PRCount_W1]:[CommitCount_W1]])</f>
        <v>1</v>
      </c>
      <c r="M2888">
        <f>SUM(Merge7[[#This Row],[PRCountW2]:[CommitCountW2]])</f>
        <v>0</v>
      </c>
    </row>
    <row r="2889" spans="1:13" x14ac:dyDescent="0.35">
      <c r="A2889" t="s">
        <v>4468</v>
      </c>
      <c r="C2889">
        <v>1</v>
      </c>
      <c r="H2889">
        <v>0</v>
      </c>
      <c r="I2889">
        <f>3*Merge7[[#This Row],[PRCount_W1]]+Merge7[[#This Row],[IssueCount_W1]]+Merge7[[#This Row],[CommitCount_W1]]</f>
        <v>1</v>
      </c>
      <c r="J2889">
        <f>3*Merge7[[#This Row],[PRCountW2]]+Merge7[[#This Row],[IssueCountW2]]+Merge7[[#This Row],[CommitCountW2]]</f>
        <v>0</v>
      </c>
      <c r="K288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89">
        <f>SUM(Merge7[[#This Row],[PRCount_W1]:[CommitCount_W1]])</f>
        <v>1</v>
      </c>
      <c r="M2889">
        <f>SUM(Merge7[[#This Row],[PRCountW2]:[CommitCountW2]])</f>
        <v>0</v>
      </c>
    </row>
    <row r="2890" spans="1:13" x14ac:dyDescent="0.35">
      <c r="A2890" t="s">
        <v>4469</v>
      </c>
      <c r="C2890">
        <v>1</v>
      </c>
      <c r="H2890">
        <v>1</v>
      </c>
      <c r="I2890">
        <f>3*Merge7[[#This Row],[PRCount_W1]]+Merge7[[#This Row],[IssueCount_W1]]+Merge7[[#This Row],[CommitCount_W1]]</f>
        <v>1</v>
      </c>
      <c r="J2890">
        <f>3*Merge7[[#This Row],[PRCountW2]]+Merge7[[#This Row],[IssueCountW2]]+Merge7[[#This Row],[CommitCountW2]]</f>
        <v>0</v>
      </c>
      <c r="K289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2890">
        <f>SUM(Merge7[[#This Row],[PRCount_W1]:[CommitCount_W1]])</f>
        <v>1</v>
      </c>
      <c r="M2890">
        <f>SUM(Merge7[[#This Row],[PRCountW2]:[CommitCountW2]])</f>
        <v>0</v>
      </c>
    </row>
    <row r="2891" spans="1:13" x14ac:dyDescent="0.35">
      <c r="A2891" t="s">
        <v>4470</v>
      </c>
      <c r="C2891">
        <v>1</v>
      </c>
      <c r="H2891">
        <v>0</v>
      </c>
      <c r="I2891">
        <f>3*Merge7[[#This Row],[PRCount_W1]]+Merge7[[#This Row],[IssueCount_W1]]+Merge7[[#This Row],[CommitCount_W1]]</f>
        <v>1</v>
      </c>
      <c r="J2891">
        <f>3*Merge7[[#This Row],[PRCountW2]]+Merge7[[#This Row],[IssueCountW2]]+Merge7[[#This Row],[CommitCountW2]]</f>
        <v>0</v>
      </c>
      <c r="K289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91">
        <f>SUM(Merge7[[#This Row],[PRCount_W1]:[CommitCount_W1]])</f>
        <v>1</v>
      </c>
      <c r="M2891">
        <f>SUM(Merge7[[#This Row],[PRCountW2]:[CommitCountW2]])</f>
        <v>0</v>
      </c>
    </row>
    <row r="2892" spans="1:13" x14ac:dyDescent="0.35">
      <c r="A2892" t="s">
        <v>4471</v>
      </c>
      <c r="C2892">
        <v>1</v>
      </c>
      <c r="H2892">
        <v>0</v>
      </c>
      <c r="I2892">
        <f>3*Merge7[[#This Row],[PRCount_W1]]+Merge7[[#This Row],[IssueCount_W1]]+Merge7[[#This Row],[CommitCount_W1]]</f>
        <v>1</v>
      </c>
      <c r="J2892">
        <f>3*Merge7[[#This Row],[PRCountW2]]+Merge7[[#This Row],[IssueCountW2]]+Merge7[[#This Row],[CommitCountW2]]</f>
        <v>0</v>
      </c>
      <c r="K289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92">
        <f>SUM(Merge7[[#This Row],[PRCount_W1]:[CommitCount_W1]])</f>
        <v>1</v>
      </c>
      <c r="M2892">
        <f>SUM(Merge7[[#This Row],[PRCountW2]:[CommitCountW2]])</f>
        <v>0</v>
      </c>
    </row>
    <row r="2893" spans="1:13" x14ac:dyDescent="0.35">
      <c r="A2893" t="s">
        <v>4472</v>
      </c>
      <c r="C2893">
        <v>1</v>
      </c>
      <c r="H2893">
        <v>0</v>
      </c>
      <c r="I2893">
        <f>3*Merge7[[#This Row],[PRCount_W1]]+Merge7[[#This Row],[IssueCount_W1]]+Merge7[[#This Row],[CommitCount_W1]]</f>
        <v>1</v>
      </c>
      <c r="J2893">
        <f>3*Merge7[[#This Row],[PRCountW2]]+Merge7[[#This Row],[IssueCountW2]]+Merge7[[#This Row],[CommitCountW2]]</f>
        <v>0</v>
      </c>
      <c r="K289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93">
        <f>SUM(Merge7[[#This Row],[PRCount_W1]:[CommitCount_W1]])</f>
        <v>1</v>
      </c>
      <c r="M2893">
        <f>SUM(Merge7[[#This Row],[PRCountW2]:[CommitCountW2]])</f>
        <v>0</v>
      </c>
    </row>
    <row r="2894" spans="1:13" x14ac:dyDescent="0.35">
      <c r="A2894" t="s">
        <v>4473</v>
      </c>
      <c r="C2894">
        <v>1</v>
      </c>
      <c r="H2894">
        <v>0</v>
      </c>
      <c r="I2894">
        <f>3*Merge7[[#This Row],[PRCount_W1]]+Merge7[[#This Row],[IssueCount_W1]]+Merge7[[#This Row],[CommitCount_W1]]</f>
        <v>1</v>
      </c>
      <c r="J2894">
        <f>3*Merge7[[#This Row],[PRCountW2]]+Merge7[[#This Row],[IssueCountW2]]+Merge7[[#This Row],[CommitCountW2]]</f>
        <v>0</v>
      </c>
      <c r="K289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94">
        <f>SUM(Merge7[[#This Row],[PRCount_W1]:[CommitCount_W1]])</f>
        <v>1</v>
      </c>
      <c r="M2894">
        <f>SUM(Merge7[[#This Row],[PRCountW2]:[CommitCountW2]])</f>
        <v>0</v>
      </c>
    </row>
    <row r="2895" spans="1:13" x14ac:dyDescent="0.35">
      <c r="A2895" t="s">
        <v>4474</v>
      </c>
      <c r="C2895">
        <v>1</v>
      </c>
      <c r="H2895">
        <v>2</v>
      </c>
      <c r="I2895">
        <f>3*Merge7[[#This Row],[PRCount_W1]]+Merge7[[#This Row],[IssueCount_W1]]+Merge7[[#This Row],[CommitCount_W1]]</f>
        <v>1</v>
      </c>
      <c r="J2895">
        <f>3*Merge7[[#This Row],[PRCountW2]]+Merge7[[#This Row],[IssueCountW2]]+Merge7[[#This Row],[CommitCountW2]]</f>
        <v>0</v>
      </c>
      <c r="K289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Unknown</v>
      </c>
      <c r="L2895">
        <f>SUM(Merge7[[#This Row],[PRCount_W1]:[CommitCount_W1]])</f>
        <v>1</v>
      </c>
      <c r="M2895">
        <f>SUM(Merge7[[#This Row],[PRCountW2]:[CommitCountW2]])</f>
        <v>0</v>
      </c>
    </row>
    <row r="2896" spans="1:13" x14ac:dyDescent="0.35">
      <c r="A2896" t="s">
        <v>4475</v>
      </c>
      <c r="C2896">
        <v>1</v>
      </c>
      <c r="H2896">
        <v>0</v>
      </c>
      <c r="I2896">
        <f>3*Merge7[[#This Row],[PRCount_W1]]+Merge7[[#This Row],[IssueCount_W1]]+Merge7[[#This Row],[CommitCount_W1]]</f>
        <v>1</v>
      </c>
      <c r="J2896">
        <f>3*Merge7[[#This Row],[PRCountW2]]+Merge7[[#This Row],[IssueCountW2]]+Merge7[[#This Row],[CommitCountW2]]</f>
        <v>0</v>
      </c>
      <c r="K289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96">
        <f>SUM(Merge7[[#This Row],[PRCount_W1]:[CommitCount_W1]])</f>
        <v>1</v>
      </c>
      <c r="M2896">
        <f>SUM(Merge7[[#This Row],[PRCountW2]:[CommitCountW2]])</f>
        <v>0</v>
      </c>
    </row>
    <row r="2897" spans="1:13" x14ac:dyDescent="0.35">
      <c r="A2897" t="s">
        <v>4476</v>
      </c>
      <c r="C2897">
        <v>1</v>
      </c>
      <c r="H2897">
        <v>0</v>
      </c>
      <c r="I2897">
        <f>3*Merge7[[#This Row],[PRCount_W1]]+Merge7[[#This Row],[IssueCount_W1]]+Merge7[[#This Row],[CommitCount_W1]]</f>
        <v>1</v>
      </c>
      <c r="J2897">
        <f>3*Merge7[[#This Row],[PRCountW2]]+Merge7[[#This Row],[IssueCountW2]]+Merge7[[#This Row],[CommitCountW2]]</f>
        <v>0</v>
      </c>
      <c r="K289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97">
        <f>SUM(Merge7[[#This Row],[PRCount_W1]:[CommitCount_W1]])</f>
        <v>1</v>
      </c>
      <c r="M2897">
        <f>SUM(Merge7[[#This Row],[PRCountW2]:[CommitCountW2]])</f>
        <v>0</v>
      </c>
    </row>
    <row r="2898" spans="1:13" x14ac:dyDescent="0.35">
      <c r="A2898" t="s">
        <v>4477</v>
      </c>
      <c r="C2898">
        <v>1</v>
      </c>
      <c r="H2898">
        <v>2</v>
      </c>
      <c r="I2898">
        <f>3*Merge7[[#This Row],[PRCount_W1]]+Merge7[[#This Row],[IssueCount_W1]]+Merge7[[#This Row],[CommitCount_W1]]</f>
        <v>1</v>
      </c>
      <c r="J2898">
        <f>3*Merge7[[#This Row],[PRCountW2]]+Merge7[[#This Row],[IssueCountW2]]+Merge7[[#This Row],[CommitCountW2]]</f>
        <v>0</v>
      </c>
      <c r="K289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Unknown</v>
      </c>
      <c r="L2898">
        <f>SUM(Merge7[[#This Row],[PRCount_W1]:[CommitCount_W1]])</f>
        <v>1</v>
      </c>
      <c r="M2898">
        <f>SUM(Merge7[[#This Row],[PRCountW2]:[CommitCountW2]])</f>
        <v>0</v>
      </c>
    </row>
    <row r="2899" spans="1:13" x14ac:dyDescent="0.35">
      <c r="A2899" t="s">
        <v>4478</v>
      </c>
      <c r="C2899">
        <v>1</v>
      </c>
      <c r="H2899">
        <v>0</v>
      </c>
      <c r="I2899">
        <f>3*Merge7[[#This Row],[PRCount_W1]]+Merge7[[#This Row],[IssueCount_W1]]+Merge7[[#This Row],[CommitCount_W1]]</f>
        <v>1</v>
      </c>
      <c r="J2899">
        <f>3*Merge7[[#This Row],[PRCountW2]]+Merge7[[#This Row],[IssueCountW2]]+Merge7[[#This Row],[CommitCountW2]]</f>
        <v>0</v>
      </c>
      <c r="K289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899">
        <f>SUM(Merge7[[#This Row],[PRCount_W1]:[CommitCount_W1]])</f>
        <v>1</v>
      </c>
      <c r="M2899">
        <f>SUM(Merge7[[#This Row],[PRCountW2]:[CommitCountW2]])</f>
        <v>0</v>
      </c>
    </row>
    <row r="2900" spans="1:13" x14ac:dyDescent="0.35">
      <c r="A2900" t="s">
        <v>4479</v>
      </c>
      <c r="C2900">
        <v>1</v>
      </c>
      <c r="H2900">
        <v>0</v>
      </c>
      <c r="I2900">
        <f>3*Merge7[[#This Row],[PRCount_W1]]+Merge7[[#This Row],[IssueCount_W1]]+Merge7[[#This Row],[CommitCount_W1]]</f>
        <v>1</v>
      </c>
      <c r="J2900">
        <f>3*Merge7[[#This Row],[PRCountW2]]+Merge7[[#This Row],[IssueCountW2]]+Merge7[[#This Row],[CommitCountW2]]</f>
        <v>0</v>
      </c>
      <c r="K290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00">
        <f>SUM(Merge7[[#This Row],[PRCount_W1]:[CommitCount_W1]])</f>
        <v>1</v>
      </c>
      <c r="M2900">
        <f>SUM(Merge7[[#This Row],[PRCountW2]:[CommitCountW2]])</f>
        <v>0</v>
      </c>
    </row>
    <row r="2901" spans="1:13" x14ac:dyDescent="0.35">
      <c r="A2901" t="s">
        <v>4480</v>
      </c>
      <c r="C2901">
        <v>1</v>
      </c>
      <c r="H2901">
        <v>0</v>
      </c>
      <c r="I2901">
        <f>3*Merge7[[#This Row],[PRCount_W1]]+Merge7[[#This Row],[IssueCount_W1]]+Merge7[[#This Row],[CommitCount_W1]]</f>
        <v>1</v>
      </c>
      <c r="J2901">
        <f>3*Merge7[[#This Row],[PRCountW2]]+Merge7[[#This Row],[IssueCountW2]]+Merge7[[#This Row],[CommitCountW2]]</f>
        <v>0</v>
      </c>
      <c r="K290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01">
        <f>SUM(Merge7[[#This Row],[PRCount_W1]:[CommitCount_W1]])</f>
        <v>1</v>
      </c>
      <c r="M2901">
        <f>SUM(Merge7[[#This Row],[PRCountW2]:[CommitCountW2]])</f>
        <v>0</v>
      </c>
    </row>
    <row r="2902" spans="1:13" x14ac:dyDescent="0.35">
      <c r="A2902" t="s">
        <v>4481</v>
      </c>
      <c r="C2902">
        <v>1</v>
      </c>
      <c r="H2902">
        <v>0</v>
      </c>
      <c r="I2902">
        <f>3*Merge7[[#This Row],[PRCount_W1]]+Merge7[[#This Row],[IssueCount_W1]]+Merge7[[#This Row],[CommitCount_W1]]</f>
        <v>1</v>
      </c>
      <c r="J2902">
        <f>3*Merge7[[#This Row],[PRCountW2]]+Merge7[[#This Row],[IssueCountW2]]+Merge7[[#This Row],[CommitCountW2]]</f>
        <v>0</v>
      </c>
      <c r="K290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02">
        <f>SUM(Merge7[[#This Row],[PRCount_W1]:[CommitCount_W1]])</f>
        <v>1</v>
      </c>
      <c r="M2902">
        <f>SUM(Merge7[[#This Row],[PRCountW2]:[CommitCountW2]])</f>
        <v>0</v>
      </c>
    </row>
    <row r="2903" spans="1:13" x14ac:dyDescent="0.35">
      <c r="A2903" t="s">
        <v>4482</v>
      </c>
      <c r="C2903">
        <v>1</v>
      </c>
      <c r="H2903">
        <v>0</v>
      </c>
      <c r="I2903">
        <f>3*Merge7[[#This Row],[PRCount_W1]]+Merge7[[#This Row],[IssueCount_W1]]+Merge7[[#This Row],[CommitCount_W1]]</f>
        <v>1</v>
      </c>
      <c r="J2903">
        <f>3*Merge7[[#This Row],[PRCountW2]]+Merge7[[#This Row],[IssueCountW2]]+Merge7[[#This Row],[CommitCountW2]]</f>
        <v>0</v>
      </c>
      <c r="K290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03">
        <f>SUM(Merge7[[#This Row],[PRCount_W1]:[CommitCount_W1]])</f>
        <v>1</v>
      </c>
      <c r="M2903">
        <f>SUM(Merge7[[#This Row],[PRCountW2]:[CommitCountW2]])</f>
        <v>0</v>
      </c>
    </row>
    <row r="2904" spans="1:13" x14ac:dyDescent="0.35">
      <c r="A2904" t="s">
        <v>4483</v>
      </c>
      <c r="C2904">
        <v>1</v>
      </c>
      <c r="H2904">
        <v>0</v>
      </c>
      <c r="I2904">
        <f>3*Merge7[[#This Row],[PRCount_W1]]+Merge7[[#This Row],[IssueCount_W1]]+Merge7[[#This Row],[CommitCount_W1]]</f>
        <v>1</v>
      </c>
      <c r="J2904">
        <f>3*Merge7[[#This Row],[PRCountW2]]+Merge7[[#This Row],[IssueCountW2]]+Merge7[[#This Row],[CommitCountW2]]</f>
        <v>0</v>
      </c>
      <c r="K290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04">
        <f>SUM(Merge7[[#This Row],[PRCount_W1]:[CommitCount_W1]])</f>
        <v>1</v>
      </c>
      <c r="M2904">
        <f>SUM(Merge7[[#This Row],[PRCountW2]:[CommitCountW2]])</f>
        <v>0</v>
      </c>
    </row>
    <row r="2905" spans="1:13" x14ac:dyDescent="0.35">
      <c r="A2905" t="s">
        <v>4484</v>
      </c>
      <c r="C2905">
        <v>1</v>
      </c>
      <c r="H2905">
        <v>0</v>
      </c>
      <c r="I2905">
        <f>3*Merge7[[#This Row],[PRCount_W1]]+Merge7[[#This Row],[IssueCount_W1]]+Merge7[[#This Row],[CommitCount_W1]]</f>
        <v>1</v>
      </c>
      <c r="J2905">
        <f>3*Merge7[[#This Row],[PRCountW2]]+Merge7[[#This Row],[IssueCountW2]]+Merge7[[#This Row],[CommitCountW2]]</f>
        <v>0</v>
      </c>
      <c r="K290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05">
        <f>SUM(Merge7[[#This Row],[PRCount_W1]:[CommitCount_W1]])</f>
        <v>1</v>
      </c>
      <c r="M2905">
        <f>SUM(Merge7[[#This Row],[PRCountW2]:[CommitCountW2]])</f>
        <v>0</v>
      </c>
    </row>
    <row r="2906" spans="1:13" x14ac:dyDescent="0.35">
      <c r="A2906" t="s">
        <v>4485</v>
      </c>
      <c r="C2906">
        <v>1</v>
      </c>
      <c r="H2906">
        <v>2</v>
      </c>
      <c r="I2906">
        <f>3*Merge7[[#This Row],[PRCount_W1]]+Merge7[[#This Row],[IssueCount_W1]]+Merge7[[#This Row],[CommitCount_W1]]</f>
        <v>1</v>
      </c>
      <c r="J2906">
        <f>3*Merge7[[#This Row],[PRCountW2]]+Merge7[[#This Row],[IssueCountW2]]+Merge7[[#This Row],[CommitCountW2]]</f>
        <v>0</v>
      </c>
      <c r="K290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Unknown</v>
      </c>
      <c r="L2906">
        <f>SUM(Merge7[[#This Row],[PRCount_W1]:[CommitCount_W1]])</f>
        <v>1</v>
      </c>
      <c r="M2906">
        <f>SUM(Merge7[[#This Row],[PRCountW2]:[CommitCountW2]])</f>
        <v>0</v>
      </c>
    </row>
    <row r="2907" spans="1:13" x14ac:dyDescent="0.35">
      <c r="A2907" t="s">
        <v>210</v>
      </c>
      <c r="C2907">
        <v>1</v>
      </c>
      <c r="H2907">
        <v>0</v>
      </c>
      <c r="I2907">
        <f>3*Merge7[[#This Row],[PRCount_W1]]+Merge7[[#This Row],[IssueCount_W1]]+Merge7[[#This Row],[CommitCount_W1]]</f>
        <v>1</v>
      </c>
      <c r="J2907">
        <f>3*Merge7[[#This Row],[PRCountW2]]+Merge7[[#This Row],[IssueCountW2]]+Merge7[[#This Row],[CommitCountW2]]</f>
        <v>0</v>
      </c>
      <c r="K290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07">
        <f>SUM(Merge7[[#This Row],[PRCount_W1]:[CommitCount_W1]])</f>
        <v>1</v>
      </c>
      <c r="M2907">
        <f>SUM(Merge7[[#This Row],[PRCountW2]:[CommitCountW2]])</f>
        <v>0</v>
      </c>
    </row>
    <row r="2908" spans="1:13" x14ac:dyDescent="0.35">
      <c r="A2908" t="s">
        <v>211</v>
      </c>
      <c r="C2908">
        <v>1</v>
      </c>
      <c r="H2908">
        <v>0</v>
      </c>
      <c r="I2908">
        <f>3*Merge7[[#This Row],[PRCount_W1]]+Merge7[[#This Row],[IssueCount_W1]]+Merge7[[#This Row],[CommitCount_W1]]</f>
        <v>1</v>
      </c>
      <c r="J2908">
        <f>3*Merge7[[#This Row],[PRCountW2]]+Merge7[[#This Row],[IssueCountW2]]+Merge7[[#This Row],[CommitCountW2]]</f>
        <v>0</v>
      </c>
      <c r="K290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08">
        <f>SUM(Merge7[[#This Row],[PRCount_W1]:[CommitCount_W1]])</f>
        <v>1</v>
      </c>
      <c r="M2908">
        <f>SUM(Merge7[[#This Row],[PRCountW2]:[CommitCountW2]])</f>
        <v>0</v>
      </c>
    </row>
    <row r="2909" spans="1:13" x14ac:dyDescent="0.35">
      <c r="A2909" t="s">
        <v>212</v>
      </c>
      <c r="C2909">
        <v>1</v>
      </c>
      <c r="H2909">
        <v>0</v>
      </c>
      <c r="I2909">
        <f>3*Merge7[[#This Row],[PRCount_W1]]+Merge7[[#This Row],[IssueCount_W1]]+Merge7[[#This Row],[CommitCount_W1]]</f>
        <v>1</v>
      </c>
      <c r="J2909">
        <f>3*Merge7[[#This Row],[PRCountW2]]+Merge7[[#This Row],[IssueCountW2]]+Merge7[[#This Row],[CommitCountW2]]</f>
        <v>0</v>
      </c>
      <c r="K290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09">
        <f>SUM(Merge7[[#This Row],[PRCount_W1]:[CommitCount_W1]])</f>
        <v>1</v>
      </c>
      <c r="M2909">
        <f>SUM(Merge7[[#This Row],[PRCountW2]:[CommitCountW2]])</f>
        <v>0</v>
      </c>
    </row>
    <row r="2910" spans="1:13" x14ac:dyDescent="0.35">
      <c r="A2910" t="s">
        <v>213</v>
      </c>
      <c r="C2910">
        <v>1</v>
      </c>
      <c r="H2910">
        <v>0</v>
      </c>
      <c r="I2910">
        <f>3*Merge7[[#This Row],[PRCount_W1]]+Merge7[[#This Row],[IssueCount_W1]]+Merge7[[#This Row],[CommitCount_W1]]</f>
        <v>1</v>
      </c>
      <c r="J2910">
        <f>3*Merge7[[#This Row],[PRCountW2]]+Merge7[[#This Row],[IssueCountW2]]+Merge7[[#This Row],[CommitCountW2]]</f>
        <v>0</v>
      </c>
      <c r="K291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10">
        <f>SUM(Merge7[[#This Row],[PRCount_W1]:[CommitCount_W1]])</f>
        <v>1</v>
      </c>
      <c r="M2910">
        <f>SUM(Merge7[[#This Row],[PRCountW2]:[CommitCountW2]])</f>
        <v>0</v>
      </c>
    </row>
    <row r="2911" spans="1:13" x14ac:dyDescent="0.35">
      <c r="A2911" t="s">
        <v>214</v>
      </c>
      <c r="C2911">
        <v>1</v>
      </c>
      <c r="H2911">
        <v>0</v>
      </c>
      <c r="I2911">
        <f>3*Merge7[[#This Row],[PRCount_W1]]+Merge7[[#This Row],[IssueCount_W1]]+Merge7[[#This Row],[CommitCount_W1]]</f>
        <v>1</v>
      </c>
      <c r="J2911">
        <f>3*Merge7[[#This Row],[PRCountW2]]+Merge7[[#This Row],[IssueCountW2]]+Merge7[[#This Row],[CommitCountW2]]</f>
        <v>0</v>
      </c>
      <c r="K291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11">
        <f>SUM(Merge7[[#This Row],[PRCount_W1]:[CommitCount_W1]])</f>
        <v>1</v>
      </c>
      <c r="M2911">
        <f>SUM(Merge7[[#This Row],[PRCountW2]:[CommitCountW2]])</f>
        <v>0</v>
      </c>
    </row>
    <row r="2912" spans="1:13" x14ac:dyDescent="0.35">
      <c r="A2912" t="s">
        <v>217</v>
      </c>
      <c r="C2912">
        <v>1</v>
      </c>
      <c r="H2912">
        <v>0</v>
      </c>
      <c r="I2912">
        <f>3*Merge7[[#This Row],[PRCount_W1]]+Merge7[[#This Row],[IssueCount_W1]]+Merge7[[#This Row],[CommitCount_W1]]</f>
        <v>1</v>
      </c>
      <c r="J2912">
        <f>3*Merge7[[#This Row],[PRCountW2]]+Merge7[[#This Row],[IssueCountW2]]+Merge7[[#This Row],[CommitCountW2]]</f>
        <v>0</v>
      </c>
      <c r="K291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12">
        <f>SUM(Merge7[[#This Row],[PRCount_W1]:[CommitCount_W1]])</f>
        <v>1</v>
      </c>
      <c r="M2912">
        <f>SUM(Merge7[[#This Row],[PRCountW2]:[CommitCountW2]])</f>
        <v>0</v>
      </c>
    </row>
    <row r="2913" spans="1:13" x14ac:dyDescent="0.35">
      <c r="A2913" t="s">
        <v>218</v>
      </c>
      <c r="C2913">
        <v>1</v>
      </c>
      <c r="H2913">
        <v>0</v>
      </c>
      <c r="I2913">
        <f>3*Merge7[[#This Row],[PRCount_W1]]+Merge7[[#This Row],[IssueCount_W1]]+Merge7[[#This Row],[CommitCount_W1]]</f>
        <v>1</v>
      </c>
      <c r="J2913">
        <f>3*Merge7[[#This Row],[PRCountW2]]+Merge7[[#This Row],[IssueCountW2]]+Merge7[[#This Row],[CommitCountW2]]</f>
        <v>0</v>
      </c>
      <c r="K291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13">
        <f>SUM(Merge7[[#This Row],[PRCount_W1]:[CommitCount_W1]])</f>
        <v>1</v>
      </c>
      <c r="M2913">
        <f>SUM(Merge7[[#This Row],[PRCountW2]:[CommitCountW2]])</f>
        <v>0</v>
      </c>
    </row>
    <row r="2914" spans="1:13" x14ac:dyDescent="0.35">
      <c r="A2914" t="s">
        <v>219</v>
      </c>
      <c r="C2914">
        <v>1</v>
      </c>
      <c r="H2914">
        <v>0</v>
      </c>
      <c r="I2914">
        <f>3*Merge7[[#This Row],[PRCount_W1]]+Merge7[[#This Row],[IssueCount_W1]]+Merge7[[#This Row],[CommitCount_W1]]</f>
        <v>1</v>
      </c>
      <c r="J2914">
        <f>3*Merge7[[#This Row],[PRCountW2]]+Merge7[[#This Row],[IssueCountW2]]+Merge7[[#This Row],[CommitCountW2]]</f>
        <v>0</v>
      </c>
      <c r="K291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14">
        <f>SUM(Merge7[[#This Row],[PRCount_W1]:[CommitCount_W1]])</f>
        <v>1</v>
      </c>
      <c r="M2914">
        <f>SUM(Merge7[[#This Row],[PRCountW2]:[CommitCountW2]])</f>
        <v>0</v>
      </c>
    </row>
    <row r="2915" spans="1:13" x14ac:dyDescent="0.35">
      <c r="A2915" t="s">
        <v>220</v>
      </c>
      <c r="C2915">
        <v>1</v>
      </c>
      <c r="H2915">
        <v>0</v>
      </c>
      <c r="I2915">
        <f>3*Merge7[[#This Row],[PRCount_W1]]+Merge7[[#This Row],[IssueCount_W1]]+Merge7[[#This Row],[CommitCount_W1]]</f>
        <v>1</v>
      </c>
      <c r="J2915">
        <f>3*Merge7[[#This Row],[PRCountW2]]+Merge7[[#This Row],[IssueCountW2]]+Merge7[[#This Row],[CommitCountW2]]</f>
        <v>0</v>
      </c>
      <c r="K291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15">
        <f>SUM(Merge7[[#This Row],[PRCount_W1]:[CommitCount_W1]])</f>
        <v>1</v>
      </c>
      <c r="M2915">
        <f>SUM(Merge7[[#This Row],[PRCountW2]:[CommitCountW2]])</f>
        <v>0</v>
      </c>
    </row>
    <row r="2916" spans="1:13" x14ac:dyDescent="0.35">
      <c r="A2916" t="s">
        <v>221</v>
      </c>
      <c r="C2916">
        <v>1</v>
      </c>
      <c r="H2916">
        <v>0</v>
      </c>
      <c r="I2916">
        <f>3*Merge7[[#This Row],[PRCount_W1]]+Merge7[[#This Row],[IssueCount_W1]]+Merge7[[#This Row],[CommitCount_W1]]</f>
        <v>1</v>
      </c>
      <c r="J2916">
        <f>3*Merge7[[#This Row],[PRCountW2]]+Merge7[[#This Row],[IssueCountW2]]+Merge7[[#This Row],[CommitCountW2]]</f>
        <v>0</v>
      </c>
      <c r="K291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16">
        <f>SUM(Merge7[[#This Row],[PRCount_W1]:[CommitCount_W1]])</f>
        <v>1</v>
      </c>
      <c r="M2916">
        <f>SUM(Merge7[[#This Row],[PRCountW2]:[CommitCountW2]])</f>
        <v>0</v>
      </c>
    </row>
    <row r="2917" spans="1:13" x14ac:dyDescent="0.35">
      <c r="A2917" t="s">
        <v>222</v>
      </c>
      <c r="C2917">
        <v>1</v>
      </c>
      <c r="H2917">
        <v>0</v>
      </c>
      <c r="I2917">
        <f>3*Merge7[[#This Row],[PRCount_W1]]+Merge7[[#This Row],[IssueCount_W1]]+Merge7[[#This Row],[CommitCount_W1]]</f>
        <v>1</v>
      </c>
      <c r="J2917">
        <f>3*Merge7[[#This Row],[PRCountW2]]+Merge7[[#This Row],[IssueCountW2]]+Merge7[[#This Row],[CommitCountW2]]</f>
        <v>0</v>
      </c>
      <c r="K291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17">
        <f>SUM(Merge7[[#This Row],[PRCount_W1]:[CommitCount_W1]])</f>
        <v>1</v>
      </c>
      <c r="M2917">
        <f>SUM(Merge7[[#This Row],[PRCountW2]:[CommitCountW2]])</f>
        <v>0</v>
      </c>
    </row>
    <row r="2918" spans="1:13" x14ac:dyDescent="0.35">
      <c r="A2918" t="s">
        <v>223</v>
      </c>
      <c r="C2918">
        <v>1</v>
      </c>
      <c r="H2918">
        <v>0</v>
      </c>
      <c r="I2918">
        <f>3*Merge7[[#This Row],[PRCount_W1]]+Merge7[[#This Row],[IssueCount_W1]]+Merge7[[#This Row],[CommitCount_W1]]</f>
        <v>1</v>
      </c>
      <c r="J2918">
        <f>3*Merge7[[#This Row],[PRCountW2]]+Merge7[[#This Row],[IssueCountW2]]+Merge7[[#This Row],[CommitCountW2]]</f>
        <v>0</v>
      </c>
      <c r="K291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18">
        <f>SUM(Merge7[[#This Row],[PRCount_W1]:[CommitCount_W1]])</f>
        <v>1</v>
      </c>
      <c r="M2918">
        <f>SUM(Merge7[[#This Row],[PRCountW2]:[CommitCountW2]])</f>
        <v>0</v>
      </c>
    </row>
    <row r="2919" spans="1:13" x14ac:dyDescent="0.35">
      <c r="A2919" t="s">
        <v>224</v>
      </c>
      <c r="C2919">
        <v>1</v>
      </c>
      <c r="H2919">
        <v>0</v>
      </c>
      <c r="I2919">
        <f>3*Merge7[[#This Row],[PRCount_W1]]+Merge7[[#This Row],[IssueCount_W1]]+Merge7[[#This Row],[CommitCount_W1]]</f>
        <v>1</v>
      </c>
      <c r="J2919">
        <f>3*Merge7[[#This Row],[PRCountW2]]+Merge7[[#This Row],[IssueCountW2]]+Merge7[[#This Row],[CommitCountW2]]</f>
        <v>0</v>
      </c>
      <c r="K291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19">
        <f>SUM(Merge7[[#This Row],[PRCount_W1]:[CommitCount_W1]])</f>
        <v>1</v>
      </c>
      <c r="M2919">
        <f>SUM(Merge7[[#This Row],[PRCountW2]:[CommitCountW2]])</f>
        <v>0</v>
      </c>
    </row>
    <row r="2920" spans="1:13" x14ac:dyDescent="0.35">
      <c r="A2920" t="s">
        <v>225</v>
      </c>
      <c r="C2920">
        <v>1</v>
      </c>
      <c r="H2920">
        <v>0</v>
      </c>
      <c r="I2920">
        <f>3*Merge7[[#This Row],[PRCount_W1]]+Merge7[[#This Row],[IssueCount_W1]]+Merge7[[#This Row],[CommitCount_W1]]</f>
        <v>1</v>
      </c>
      <c r="J2920">
        <f>3*Merge7[[#This Row],[PRCountW2]]+Merge7[[#This Row],[IssueCountW2]]+Merge7[[#This Row],[CommitCountW2]]</f>
        <v>0</v>
      </c>
      <c r="K292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20">
        <f>SUM(Merge7[[#This Row],[PRCount_W1]:[CommitCount_W1]])</f>
        <v>1</v>
      </c>
      <c r="M2920">
        <f>SUM(Merge7[[#This Row],[PRCountW2]:[CommitCountW2]])</f>
        <v>0</v>
      </c>
    </row>
    <row r="2921" spans="1:13" x14ac:dyDescent="0.35">
      <c r="A2921" t="s">
        <v>226</v>
      </c>
      <c r="C2921">
        <v>1</v>
      </c>
      <c r="H2921">
        <v>0</v>
      </c>
      <c r="I2921">
        <f>3*Merge7[[#This Row],[PRCount_W1]]+Merge7[[#This Row],[IssueCount_W1]]+Merge7[[#This Row],[CommitCount_W1]]</f>
        <v>1</v>
      </c>
      <c r="J2921">
        <f>3*Merge7[[#This Row],[PRCountW2]]+Merge7[[#This Row],[IssueCountW2]]+Merge7[[#This Row],[CommitCountW2]]</f>
        <v>0</v>
      </c>
      <c r="K292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21">
        <f>SUM(Merge7[[#This Row],[PRCount_W1]:[CommitCount_W1]])</f>
        <v>1</v>
      </c>
      <c r="M2921">
        <f>SUM(Merge7[[#This Row],[PRCountW2]:[CommitCountW2]])</f>
        <v>0</v>
      </c>
    </row>
    <row r="2922" spans="1:13" x14ac:dyDescent="0.35">
      <c r="A2922" t="s">
        <v>227</v>
      </c>
      <c r="C2922">
        <v>1</v>
      </c>
      <c r="H2922">
        <v>0</v>
      </c>
      <c r="I2922">
        <f>3*Merge7[[#This Row],[PRCount_W1]]+Merge7[[#This Row],[IssueCount_W1]]+Merge7[[#This Row],[CommitCount_W1]]</f>
        <v>1</v>
      </c>
      <c r="J2922">
        <f>3*Merge7[[#This Row],[PRCountW2]]+Merge7[[#This Row],[IssueCountW2]]+Merge7[[#This Row],[CommitCountW2]]</f>
        <v>0</v>
      </c>
      <c r="K292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22">
        <f>SUM(Merge7[[#This Row],[PRCount_W1]:[CommitCount_W1]])</f>
        <v>1</v>
      </c>
      <c r="M2922">
        <f>SUM(Merge7[[#This Row],[PRCountW2]:[CommitCountW2]])</f>
        <v>0</v>
      </c>
    </row>
    <row r="2923" spans="1:13" x14ac:dyDescent="0.35">
      <c r="A2923" t="s">
        <v>228</v>
      </c>
      <c r="C2923">
        <v>1</v>
      </c>
      <c r="H2923">
        <v>1</v>
      </c>
      <c r="I2923">
        <f>3*Merge7[[#This Row],[PRCount_W1]]+Merge7[[#This Row],[IssueCount_W1]]+Merge7[[#This Row],[CommitCount_W1]]</f>
        <v>1</v>
      </c>
      <c r="J2923">
        <f>3*Merge7[[#This Row],[PRCountW2]]+Merge7[[#This Row],[IssueCountW2]]+Merge7[[#This Row],[CommitCountW2]]</f>
        <v>0</v>
      </c>
      <c r="K292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2923">
        <f>SUM(Merge7[[#This Row],[PRCount_W1]:[CommitCount_W1]])</f>
        <v>1</v>
      </c>
      <c r="M2923">
        <f>SUM(Merge7[[#This Row],[PRCountW2]:[CommitCountW2]])</f>
        <v>0</v>
      </c>
    </row>
    <row r="2924" spans="1:13" x14ac:dyDescent="0.35">
      <c r="A2924" t="s">
        <v>229</v>
      </c>
      <c r="C2924">
        <v>1</v>
      </c>
      <c r="H2924">
        <v>0</v>
      </c>
      <c r="I2924">
        <f>3*Merge7[[#This Row],[PRCount_W1]]+Merge7[[#This Row],[IssueCount_W1]]+Merge7[[#This Row],[CommitCount_W1]]</f>
        <v>1</v>
      </c>
      <c r="J2924">
        <f>3*Merge7[[#This Row],[PRCountW2]]+Merge7[[#This Row],[IssueCountW2]]+Merge7[[#This Row],[CommitCountW2]]</f>
        <v>0</v>
      </c>
      <c r="K292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24">
        <f>SUM(Merge7[[#This Row],[PRCount_W1]:[CommitCount_W1]])</f>
        <v>1</v>
      </c>
      <c r="M2924">
        <f>SUM(Merge7[[#This Row],[PRCountW2]:[CommitCountW2]])</f>
        <v>0</v>
      </c>
    </row>
    <row r="2925" spans="1:13" x14ac:dyDescent="0.35">
      <c r="A2925" t="s">
        <v>230</v>
      </c>
      <c r="C2925">
        <v>1</v>
      </c>
      <c r="H2925">
        <v>2</v>
      </c>
      <c r="I2925">
        <f>3*Merge7[[#This Row],[PRCount_W1]]+Merge7[[#This Row],[IssueCount_W1]]+Merge7[[#This Row],[CommitCount_W1]]</f>
        <v>1</v>
      </c>
      <c r="J2925">
        <f>3*Merge7[[#This Row],[PRCountW2]]+Merge7[[#This Row],[IssueCountW2]]+Merge7[[#This Row],[CommitCountW2]]</f>
        <v>0</v>
      </c>
      <c r="K292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Unknown</v>
      </c>
      <c r="L2925">
        <f>SUM(Merge7[[#This Row],[PRCount_W1]:[CommitCount_W1]])</f>
        <v>1</v>
      </c>
      <c r="M2925">
        <f>SUM(Merge7[[#This Row],[PRCountW2]:[CommitCountW2]])</f>
        <v>0</v>
      </c>
    </row>
    <row r="2926" spans="1:13" x14ac:dyDescent="0.35">
      <c r="A2926" t="s">
        <v>231</v>
      </c>
      <c r="C2926">
        <v>1</v>
      </c>
      <c r="H2926">
        <v>0</v>
      </c>
      <c r="I2926">
        <f>3*Merge7[[#This Row],[PRCount_W1]]+Merge7[[#This Row],[IssueCount_W1]]+Merge7[[#This Row],[CommitCount_W1]]</f>
        <v>1</v>
      </c>
      <c r="J2926">
        <f>3*Merge7[[#This Row],[PRCountW2]]+Merge7[[#This Row],[IssueCountW2]]+Merge7[[#This Row],[CommitCountW2]]</f>
        <v>0</v>
      </c>
      <c r="K292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26">
        <f>SUM(Merge7[[#This Row],[PRCount_W1]:[CommitCount_W1]])</f>
        <v>1</v>
      </c>
      <c r="M2926">
        <f>SUM(Merge7[[#This Row],[PRCountW2]:[CommitCountW2]])</f>
        <v>0</v>
      </c>
    </row>
    <row r="2927" spans="1:13" x14ac:dyDescent="0.35">
      <c r="A2927" t="s">
        <v>232</v>
      </c>
      <c r="C2927">
        <v>1</v>
      </c>
      <c r="H2927">
        <v>0</v>
      </c>
      <c r="I2927">
        <f>3*Merge7[[#This Row],[PRCount_W1]]+Merge7[[#This Row],[IssueCount_W1]]+Merge7[[#This Row],[CommitCount_W1]]</f>
        <v>1</v>
      </c>
      <c r="J2927">
        <f>3*Merge7[[#This Row],[PRCountW2]]+Merge7[[#This Row],[IssueCountW2]]+Merge7[[#This Row],[CommitCountW2]]</f>
        <v>0</v>
      </c>
      <c r="K292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27">
        <f>SUM(Merge7[[#This Row],[PRCount_W1]:[CommitCount_W1]])</f>
        <v>1</v>
      </c>
      <c r="M2927">
        <f>SUM(Merge7[[#This Row],[PRCountW2]:[CommitCountW2]])</f>
        <v>0</v>
      </c>
    </row>
    <row r="2928" spans="1:13" x14ac:dyDescent="0.35">
      <c r="A2928" t="s">
        <v>233</v>
      </c>
      <c r="C2928">
        <v>1</v>
      </c>
      <c r="H2928">
        <v>0</v>
      </c>
      <c r="I2928">
        <f>3*Merge7[[#This Row],[PRCount_W1]]+Merge7[[#This Row],[IssueCount_W1]]+Merge7[[#This Row],[CommitCount_W1]]</f>
        <v>1</v>
      </c>
      <c r="J2928">
        <f>3*Merge7[[#This Row],[PRCountW2]]+Merge7[[#This Row],[IssueCountW2]]+Merge7[[#This Row],[CommitCountW2]]</f>
        <v>0</v>
      </c>
      <c r="K292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28">
        <f>SUM(Merge7[[#This Row],[PRCount_W1]:[CommitCount_W1]])</f>
        <v>1</v>
      </c>
      <c r="M2928">
        <f>SUM(Merge7[[#This Row],[PRCountW2]:[CommitCountW2]])</f>
        <v>0</v>
      </c>
    </row>
    <row r="2929" spans="1:13" x14ac:dyDescent="0.35">
      <c r="A2929" t="s">
        <v>234</v>
      </c>
      <c r="C2929">
        <v>1</v>
      </c>
      <c r="H2929">
        <v>0</v>
      </c>
      <c r="I2929">
        <f>3*Merge7[[#This Row],[PRCount_W1]]+Merge7[[#This Row],[IssueCount_W1]]+Merge7[[#This Row],[CommitCount_W1]]</f>
        <v>1</v>
      </c>
      <c r="J2929">
        <f>3*Merge7[[#This Row],[PRCountW2]]+Merge7[[#This Row],[IssueCountW2]]+Merge7[[#This Row],[CommitCountW2]]</f>
        <v>0</v>
      </c>
      <c r="K292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29">
        <f>SUM(Merge7[[#This Row],[PRCount_W1]:[CommitCount_W1]])</f>
        <v>1</v>
      </c>
      <c r="M2929">
        <f>SUM(Merge7[[#This Row],[PRCountW2]:[CommitCountW2]])</f>
        <v>0</v>
      </c>
    </row>
    <row r="2930" spans="1:13" x14ac:dyDescent="0.35">
      <c r="A2930" t="s">
        <v>235</v>
      </c>
      <c r="C2930">
        <v>1</v>
      </c>
      <c r="H2930">
        <v>0</v>
      </c>
      <c r="I2930">
        <f>3*Merge7[[#This Row],[PRCount_W1]]+Merge7[[#This Row],[IssueCount_W1]]+Merge7[[#This Row],[CommitCount_W1]]</f>
        <v>1</v>
      </c>
      <c r="J2930">
        <f>3*Merge7[[#This Row],[PRCountW2]]+Merge7[[#This Row],[IssueCountW2]]+Merge7[[#This Row],[CommitCountW2]]</f>
        <v>0</v>
      </c>
      <c r="K293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30">
        <f>SUM(Merge7[[#This Row],[PRCount_W1]:[CommitCount_W1]])</f>
        <v>1</v>
      </c>
      <c r="M2930">
        <f>SUM(Merge7[[#This Row],[PRCountW2]:[CommitCountW2]])</f>
        <v>0</v>
      </c>
    </row>
    <row r="2931" spans="1:13" x14ac:dyDescent="0.35">
      <c r="A2931" t="s">
        <v>236</v>
      </c>
      <c r="C2931">
        <v>1</v>
      </c>
      <c r="H2931">
        <v>0</v>
      </c>
      <c r="I2931">
        <f>3*Merge7[[#This Row],[PRCount_W1]]+Merge7[[#This Row],[IssueCount_W1]]+Merge7[[#This Row],[CommitCount_W1]]</f>
        <v>1</v>
      </c>
      <c r="J2931">
        <f>3*Merge7[[#This Row],[PRCountW2]]+Merge7[[#This Row],[IssueCountW2]]+Merge7[[#This Row],[CommitCountW2]]</f>
        <v>0</v>
      </c>
      <c r="K293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31">
        <f>SUM(Merge7[[#This Row],[PRCount_W1]:[CommitCount_W1]])</f>
        <v>1</v>
      </c>
      <c r="M2931">
        <f>SUM(Merge7[[#This Row],[PRCountW2]:[CommitCountW2]])</f>
        <v>0</v>
      </c>
    </row>
    <row r="2932" spans="1:13" x14ac:dyDescent="0.35">
      <c r="A2932" t="s">
        <v>237</v>
      </c>
      <c r="C2932">
        <v>1</v>
      </c>
      <c r="H2932">
        <v>0</v>
      </c>
      <c r="I2932">
        <f>3*Merge7[[#This Row],[PRCount_W1]]+Merge7[[#This Row],[IssueCount_W1]]+Merge7[[#This Row],[CommitCount_W1]]</f>
        <v>1</v>
      </c>
      <c r="J2932">
        <f>3*Merge7[[#This Row],[PRCountW2]]+Merge7[[#This Row],[IssueCountW2]]+Merge7[[#This Row],[CommitCountW2]]</f>
        <v>0</v>
      </c>
      <c r="K293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32">
        <f>SUM(Merge7[[#This Row],[PRCount_W1]:[CommitCount_W1]])</f>
        <v>1</v>
      </c>
      <c r="M2932">
        <f>SUM(Merge7[[#This Row],[PRCountW2]:[CommitCountW2]])</f>
        <v>0</v>
      </c>
    </row>
    <row r="2933" spans="1:13" x14ac:dyDescent="0.35">
      <c r="A2933" t="s">
        <v>238</v>
      </c>
      <c r="C2933">
        <v>1</v>
      </c>
      <c r="H2933">
        <v>0</v>
      </c>
      <c r="I2933">
        <f>3*Merge7[[#This Row],[PRCount_W1]]+Merge7[[#This Row],[IssueCount_W1]]+Merge7[[#This Row],[CommitCount_W1]]</f>
        <v>1</v>
      </c>
      <c r="J2933">
        <f>3*Merge7[[#This Row],[PRCountW2]]+Merge7[[#This Row],[IssueCountW2]]+Merge7[[#This Row],[CommitCountW2]]</f>
        <v>0</v>
      </c>
      <c r="K293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33">
        <f>SUM(Merge7[[#This Row],[PRCount_W1]:[CommitCount_W1]])</f>
        <v>1</v>
      </c>
      <c r="M2933">
        <f>SUM(Merge7[[#This Row],[PRCountW2]:[CommitCountW2]])</f>
        <v>0</v>
      </c>
    </row>
    <row r="2934" spans="1:13" x14ac:dyDescent="0.35">
      <c r="A2934" t="s">
        <v>239</v>
      </c>
      <c r="C2934">
        <v>1</v>
      </c>
      <c r="H2934">
        <v>0</v>
      </c>
      <c r="I2934">
        <f>3*Merge7[[#This Row],[PRCount_W1]]+Merge7[[#This Row],[IssueCount_W1]]+Merge7[[#This Row],[CommitCount_W1]]</f>
        <v>1</v>
      </c>
      <c r="J2934">
        <f>3*Merge7[[#This Row],[PRCountW2]]+Merge7[[#This Row],[IssueCountW2]]+Merge7[[#This Row],[CommitCountW2]]</f>
        <v>0</v>
      </c>
      <c r="K293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34">
        <f>SUM(Merge7[[#This Row],[PRCount_W1]:[CommitCount_W1]])</f>
        <v>1</v>
      </c>
      <c r="M2934">
        <f>SUM(Merge7[[#This Row],[PRCountW2]:[CommitCountW2]])</f>
        <v>0</v>
      </c>
    </row>
    <row r="2935" spans="1:13" x14ac:dyDescent="0.35">
      <c r="A2935" t="s">
        <v>240</v>
      </c>
      <c r="C2935">
        <v>1</v>
      </c>
      <c r="H2935">
        <v>0</v>
      </c>
      <c r="I2935">
        <f>3*Merge7[[#This Row],[PRCount_W1]]+Merge7[[#This Row],[IssueCount_W1]]+Merge7[[#This Row],[CommitCount_W1]]</f>
        <v>1</v>
      </c>
      <c r="J2935">
        <f>3*Merge7[[#This Row],[PRCountW2]]+Merge7[[#This Row],[IssueCountW2]]+Merge7[[#This Row],[CommitCountW2]]</f>
        <v>0</v>
      </c>
      <c r="K293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35">
        <f>SUM(Merge7[[#This Row],[PRCount_W1]:[CommitCount_W1]])</f>
        <v>1</v>
      </c>
      <c r="M2935">
        <f>SUM(Merge7[[#This Row],[PRCountW2]:[CommitCountW2]])</f>
        <v>0</v>
      </c>
    </row>
    <row r="2936" spans="1:13" x14ac:dyDescent="0.35">
      <c r="A2936" t="s">
        <v>241</v>
      </c>
      <c r="C2936">
        <v>1</v>
      </c>
      <c r="H2936">
        <v>0</v>
      </c>
      <c r="I2936">
        <f>3*Merge7[[#This Row],[PRCount_W1]]+Merge7[[#This Row],[IssueCount_W1]]+Merge7[[#This Row],[CommitCount_W1]]</f>
        <v>1</v>
      </c>
      <c r="J2936">
        <f>3*Merge7[[#This Row],[PRCountW2]]+Merge7[[#This Row],[IssueCountW2]]+Merge7[[#This Row],[CommitCountW2]]</f>
        <v>0</v>
      </c>
      <c r="K293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36">
        <f>SUM(Merge7[[#This Row],[PRCount_W1]:[CommitCount_W1]])</f>
        <v>1</v>
      </c>
      <c r="M2936">
        <f>SUM(Merge7[[#This Row],[PRCountW2]:[CommitCountW2]])</f>
        <v>0</v>
      </c>
    </row>
    <row r="2937" spans="1:13" x14ac:dyDescent="0.35">
      <c r="A2937" t="s">
        <v>242</v>
      </c>
      <c r="C2937">
        <v>1</v>
      </c>
      <c r="H2937">
        <v>0</v>
      </c>
      <c r="I2937">
        <f>3*Merge7[[#This Row],[PRCount_W1]]+Merge7[[#This Row],[IssueCount_W1]]+Merge7[[#This Row],[CommitCount_W1]]</f>
        <v>1</v>
      </c>
      <c r="J2937">
        <f>3*Merge7[[#This Row],[PRCountW2]]+Merge7[[#This Row],[IssueCountW2]]+Merge7[[#This Row],[CommitCountW2]]</f>
        <v>0</v>
      </c>
      <c r="K293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37">
        <f>SUM(Merge7[[#This Row],[PRCount_W1]:[CommitCount_W1]])</f>
        <v>1</v>
      </c>
      <c r="M2937">
        <f>SUM(Merge7[[#This Row],[PRCountW2]:[CommitCountW2]])</f>
        <v>0</v>
      </c>
    </row>
    <row r="2938" spans="1:13" x14ac:dyDescent="0.35">
      <c r="A2938" t="s">
        <v>243</v>
      </c>
      <c r="C2938">
        <v>1</v>
      </c>
      <c r="H2938">
        <v>0</v>
      </c>
      <c r="I2938">
        <f>3*Merge7[[#This Row],[PRCount_W1]]+Merge7[[#This Row],[IssueCount_W1]]+Merge7[[#This Row],[CommitCount_W1]]</f>
        <v>1</v>
      </c>
      <c r="J2938">
        <f>3*Merge7[[#This Row],[PRCountW2]]+Merge7[[#This Row],[IssueCountW2]]+Merge7[[#This Row],[CommitCountW2]]</f>
        <v>0</v>
      </c>
      <c r="K293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38">
        <f>SUM(Merge7[[#This Row],[PRCount_W1]:[CommitCount_W1]])</f>
        <v>1</v>
      </c>
      <c r="M2938">
        <f>SUM(Merge7[[#This Row],[PRCountW2]:[CommitCountW2]])</f>
        <v>0</v>
      </c>
    </row>
    <row r="2939" spans="1:13" x14ac:dyDescent="0.35">
      <c r="A2939" t="s">
        <v>244</v>
      </c>
      <c r="C2939">
        <v>1</v>
      </c>
      <c r="H2939">
        <v>0</v>
      </c>
      <c r="I2939">
        <f>3*Merge7[[#This Row],[PRCount_W1]]+Merge7[[#This Row],[IssueCount_W1]]+Merge7[[#This Row],[CommitCount_W1]]</f>
        <v>1</v>
      </c>
      <c r="J2939">
        <f>3*Merge7[[#This Row],[PRCountW2]]+Merge7[[#This Row],[IssueCountW2]]+Merge7[[#This Row],[CommitCountW2]]</f>
        <v>0</v>
      </c>
      <c r="K293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39">
        <f>SUM(Merge7[[#This Row],[PRCount_W1]:[CommitCount_W1]])</f>
        <v>1</v>
      </c>
      <c r="M2939">
        <f>SUM(Merge7[[#This Row],[PRCountW2]:[CommitCountW2]])</f>
        <v>0</v>
      </c>
    </row>
    <row r="2940" spans="1:13" x14ac:dyDescent="0.35">
      <c r="A2940" t="s">
        <v>245</v>
      </c>
      <c r="C2940">
        <v>1</v>
      </c>
      <c r="H2940">
        <v>0</v>
      </c>
      <c r="I2940">
        <f>3*Merge7[[#This Row],[PRCount_W1]]+Merge7[[#This Row],[IssueCount_W1]]+Merge7[[#This Row],[CommitCount_W1]]</f>
        <v>1</v>
      </c>
      <c r="J2940">
        <f>3*Merge7[[#This Row],[PRCountW2]]+Merge7[[#This Row],[IssueCountW2]]+Merge7[[#This Row],[CommitCountW2]]</f>
        <v>0</v>
      </c>
      <c r="K294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40">
        <f>SUM(Merge7[[#This Row],[PRCount_W1]:[CommitCount_W1]])</f>
        <v>1</v>
      </c>
      <c r="M2940">
        <f>SUM(Merge7[[#This Row],[PRCountW2]:[CommitCountW2]])</f>
        <v>0</v>
      </c>
    </row>
    <row r="2941" spans="1:13" x14ac:dyDescent="0.35">
      <c r="A2941" t="s">
        <v>246</v>
      </c>
      <c r="C2941">
        <v>1</v>
      </c>
      <c r="H2941">
        <v>0</v>
      </c>
      <c r="I2941">
        <f>3*Merge7[[#This Row],[PRCount_W1]]+Merge7[[#This Row],[IssueCount_W1]]+Merge7[[#This Row],[CommitCount_W1]]</f>
        <v>1</v>
      </c>
      <c r="J2941">
        <f>3*Merge7[[#This Row],[PRCountW2]]+Merge7[[#This Row],[IssueCountW2]]+Merge7[[#This Row],[CommitCountW2]]</f>
        <v>0</v>
      </c>
      <c r="K294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41">
        <f>SUM(Merge7[[#This Row],[PRCount_W1]:[CommitCount_W1]])</f>
        <v>1</v>
      </c>
      <c r="M2941">
        <f>SUM(Merge7[[#This Row],[PRCountW2]:[CommitCountW2]])</f>
        <v>0</v>
      </c>
    </row>
    <row r="2942" spans="1:13" x14ac:dyDescent="0.35">
      <c r="A2942" t="s">
        <v>247</v>
      </c>
      <c r="C2942">
        <v>1</v>
      </c>
      <c r="H2942">
        <v>0</v>
      </c>
      <c r="I2942">
        <f>3*Merge7[[#This Row],[PRCount_W1]]+Merge7[[#This Row],[IssueCount_W1]]+Merge7[[#This Row],[CommitCount_W1]]</f>
        <v>1</v>
      </c>
      <c r="J2942">
        <f>3*Merge7[[#This Row],[PRCountW2]]+Merge7[[#This Row],[IssueCountW2]]+Merge7[[#This Row],[CommitCountW2]]</f>
        <v>0</v>
      </c>
      <c r="K294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42">
        <f>SUM(Merge7[[#This Row],[PRCount_W1]:[CommitCount_W1]])</f>
        <v>1</v>
      </c>
      <c r="M2942">
        <f>SUM(Merge7[[#This Row],[PRCountW2]:[CommitCountW2]])</f>
        <v>0</v>
      </c>
    </row>
    <row r="2943" spans="1:13" x14ac:dyDescent="0.35">
      <c r="A2943" t="s">
        <v>248</v>
      </c>
      <c r="C2943">
        <v>1</v>
      </c>
      <c r="H2943">
        <v>0</v>
      </c>
      <c r="I2943">
        <f>3*Merge7[[#This Row],[PRCount_W1]]+Merge7[[#This Row],[IssueCount_W1]]+Merge7[[#This Row],[CommitCount_W1]]</f>
        <v>1</v>
      </c>
      <c r="J2943">
        <f>3*Merge7[[#This Row],[PRCountW2]]+Merge7[[#This Row],[IssueCountW2]]+Merge7[[#This Row],[CommitCountW2]]</f>
        <v>0</v>
      </c>
      <c r="K294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43">
        <f>SUM(Merge7[[#This Row],[PRCount_W1]:[CommitCount_W1]])</f>
        <v>1</v>
      </c>
      <c r="M2943">
        <f>SUM(Merge7[[#This Row],[PRCountW2]:[CommitCountW2]])</f>
        <v>0</v>
      </c>
    </row>
    <row r="2944" spans="1:13" x14ac:dyDescent="0.35">
      <c r="A2944" t="s">
        <v>249</v>
      </c>
      <c r="C2944">
        <v>1</v>
      </c>
      <c r="H2944">
        <v>0</v>
      </c>
      <c r="I2944">
        <f>3*Merge7[[#This Row],[PRCount_W1]]+Merge7[[#This Row],[IssueCount_W1]]+Merge7[[#This Row],[CommitCount_W1]]</f>
        <v>1</v>
      </c>
      <c r="J2944">
        <f>3*Merge7[[#This Row],[PRCountW2]]+Merge7[[#This Row],[IssueCountW2]]+Merge7[[#This Row],[CommitCountW2]]</f>
        <v>0</v>
      </c>
      <c r="K294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44">
        <f>SUM(Merge7[[#This Row],[PRCount_W1]:[CommitCount_W1]])</f>
        <v>1</v>
      </c>
      <c r="M2944">
        <f>SUM(Merge7[[#This Row],[PRCountW2]:[CommitCountW2]])</f>
        <v>0</v>
      </c>
    </row>
    <row r="2945" spans="1:13" x14ac:dyDescent="0.35">
      <c r="A2945" t="s">
        <v>250</v>
      </c>
      <c r="C2945">
        <v>1</v>
      </c>
      <c r="H2945">
        <v>0</v>
      </c>
      <c r="I2945">
        <f>3*Merge7[[#This Row],[PRCount_W1]]+Merge7[[#This Row],[IssueCount_W1]]+Merge7[[#This Row],[CommitCount_W1]]</f>
        <v>1</v>
      </c>
      <c r="J2945">
        <f>3*Merge7[[#This Row],[PRCountW2]]+Merge7[[#This Row],[IssueCountW2]]+Merge7[[#This Row],[CommitCountW2]]</f>
        <v>0</v>
      </c>
      <c r="K294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45">
        <f>SUM(Merge7[[#This Row],[PRCount_W1]:[CommitCount_W1]])</f>
        <v>1</v>
      </c>
      <c r="M2945">
        <f>SUM(Merge7[[#This Row],[PRCountW2]:[CommitCountW2]])</f>
        <v>0</v>
      </c>
    </row>
    <row r="2946" spans="1:13" x14ac:dyDescent="0.35">
      <c r="A2946" t="s">
        <v>251</v>
      </c>
      <c r="C2946">
        <v>1</v>
      </c>
      <c r="H2946">
        <v>0</v>
      </c>
      <c r="I2946">
        <f>3*Merge7[[#This Row],[PRCount_W1]]+Merge7[[#This Row],[IssueCount_W1]]+Merge7[[#This Row],[CommitCount_W1]]</f>
        <v>1</v>
      </c>
      <c r="J2946">
        <f>3*Merge7[[#This Row],[PRCountW2]]+Merge7[[#This Row],[IssueCountW2]]+Merge7[[#This Row],[CommitCountW2]]</f>
        <v>0</v>
      </c>
      <c r="K294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46">
        <f>SUM(Merge7[[#This Row],[PRCount_W1]:[CommitCount_W1]])</f>
        <v>1</v>
      </c>
      <c r="M2946">
        <f>SUM(Merge7[[#This Row],[PRCountW2]:[CommitCountW2]])</f>
        <v>0</v>
      </c>
    </row>
    <row r="2947" spans="1:13" x14ac:dyDescent="0.35">
      <c r="A2947" t="s">
        <v>252</v>
      </c>
      <c r="C2947">
        <v>1</v>
      </c>
      <c r="H2947">
        <v>0</v>
      </c>
      <c r="I2947">
        <f>3*Merge7[[#This Row],[PRCount_W1]]+Merge7[[#This Row],[IssueCount_W1]]+Merge7[[#This Row],[CommitCount_W1]]</f>
        <v>1</v>
      </c>
      <c r="J2947">
        <f>3*Merge7[[#This Row],[PRCountW2]]+Merge7[[#This Row],[IssueCountW2]]+Merge7[[#This Row],[CommitCountW2]]</f>
        <v>0</v>
      </c>
      <c r="K294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47">
        <f>SUM(Merge7[[#This Row],[PRCount_W1]:[CommitCount_W1]])</f>
        <v>1</v>
      </c>
      <c r="M2947">
        <f>SUM(Merge7[[#This Row],[PRCountW2]:[CommitCountW2]])</f>
        <v>0</v>
      </c>
    </row>
    <row r="2948" spans="1:13" x14ac:dyDescent="0.35">
      <c r="A2948" t="s">
        <v>253</v>
      </c>
      <c r="C2948">
        <v>1</v>
      </c>
      <c r="H2948">
        <v>0</v>
      </c>
      <c r="I2948">
        <f>3*Merge7[[#This Row],[PRCount_W1]]+Merge7[[#This Row],[IssueCount_W1]]+Merge7[[#This Row],[CommitCount_W1]]</f>
        <v>1</v>
      </c>
      <c r="J2948">
        <f>3*Merge7[[#This Row],[PRCountW2]]+Merge7[[#This Row],[IssueCountW2]]+Merge7[[#This Row],[CommitCountW2]]</f>
        <v>0</v>
      </c>
      <c r="K294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48">
        <f>SUM(Merge7[[#This Row],[PRCount_W1]:[CommitCount_W1]])</f>
        <v>1</v>
      </c>
      <c r="M2948">
        <f>SUM(Merge7[[#This Row],[PRCountW2]:[CommitCountW2]])</f>
        <v>0</v>
      </c>
    </row>
    <row r="2949" spans="1:13" x14ac:dyDescent="0.35">
      <c r="A2949" t="s">
        <v>254</v>
      </c>
      <c r="C2949">
        <v>1</v>
      </c>
      <c r="H2949">
        <v>0</v>
      </c>
      <c r="I2949">
        <f>3*Merge7[[#This Row],[PRCount_W1]]+Merge7[[#This Row],[IssueCount_W1]]+Merge7[[#This Row],[CommitCount_W1]]</f>
        <v>1</v>
      </c>
      <c r="J2949">
        <f>3*Merge7[[#This Row],[PRCountW2]]+Merge7[[#This Row],[IssueCountW2]]+Merge7[[#This Row],[CommitCountW2]]</f>
        <v>0</v>
      </c>
      <c r="K294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49">
        <f>SUM(Merge7[[#This Row],[PRCount_W1]:[CommitCount_W1]])</f>
        <v>1</v>
      </c>
      <c r="M2949">
        <f>SUM(Merge7[[#This Row],[PRCountW2]:[CommitCountW2]])</f>
        <v>0</v>
      </c>
    </row>
    <row r="2950" spans="1:13" x14ac:dyDescent="0.35">
      <c r="A2950" t="s">
        <v>255</v>
      </c>
      <c r="C2950">
        <v>1</v>
      </c>
      <c r="H2950">
        <v>0</v>
      </c>
      <c r="I2950">
        <f>3*Merge7[[#This Row],[PRCount_W1]]+Merge7[[#This Row],[IssueCount_W1]]+Merge7[[#This Row],[CommitCount_W1]]</f>
        <v>1</v>
      </c>
      <c r="J2950">
        <f>3*Merge7[[#This Row],[PRCountW2]]+Merge7[[#This Row],[IssueCountW2]]+Merge7[[#This Row],[CommitCountW2]]</f>
        <v>0</v>
      </c>
      <c r="K295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50">
        <f>SUM(Merge7[[#This Row],[PRCount_W1]:[CommitCount_W1]])</f>
        <v>1</v>
      </c>
      <c r="M2950">
        <f>SUM(Merge7[[#This Row],[PRCountW2]:[CommitCountW2]])</f>
        <v>0</v>
      </c>
    </row>
    <row r="2951" spans="1:13" x14ac:dyDescent="0.35">
      <c r="A2951" t="s">
        <v>256</v>
      </c>
      <c r="C2951">
        <v>1</v>
      </c>
      <c r="H2951">
        <v>0</v>
      </c>
      <c r="I2951">
        <f>3*Merge7[[#This Row],[PRCount_W1]]+Merge7[[#This Row],[IssueCount_W1]]+Merge7[[#This Row],[CommitCount_W1]]</f>
        <v>1</v>
      </c>
      <c r="J2951">
        <f>3*Merge7[[#This Row],[PRCountW2]]+Merge7[[#This Row],[IssueCountW2]]+Merge7[[#This Row],[CommitCountW2]]</f>
        <v>0</v>
      </c>
      <c r="K295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51">
        <f>SUM(Merge7[[#This Row],[PRCount_W1]:[CommitCount_W1]])</f>
        <v>1</v>
      </c>
      <c r="M2951">
        <f>SUM(Merge7[[#This Row],[PRCountW2]:[CommitCountW2]])</f>
        <v>0</v>
      </c>
    </row>
    <row r="2952" spans="1:13" x14ac:dyDescent="0.35">
      <c r="A2952" t="s">
        <v>257</v>
      </c>
      <c r="C2952">
        <v>1</v>
      </c>
      <c r="H2952">
        <v>0</v>
      </c>
      <c r="I2952">
        <f>3*Merge7[[#This Row],[PRCount_W1]]+Merge7[[#This Row],[IssueCount_W1]]+Merge7[[#This Row],[CommitCount_W1]]</f>
        <v>1</v>
      </c>
      <c r="J2952">
        <f>3*Merge7[[#This Row],[PRCountW2]]+Merge7[[#This Row],[IssueCountW2]]+Merge7[[#This Row],[CommitCountW2]]</f>
        <v>0</v>
      </c>
      <c r="K295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52">
        <f>SUM(Merge7[[#This Row],[PRCount_W1]:[CommitCount_W1]])</f>
        <v>1</v>
      </c>
      <c r="M2952">
        <f>SUM(Merge7[[#This Row],[PRCountW2]:[CommitCountW2]])</f>
        <v>0</v>
      </c>
    </row>
    <row r="2953" spans="1:13" x14ac:dyDescent="0.35">
      <c r="A2953" t="s">
        <v>258</v>
      </c>
      <c r="C2953">
        <v>1</v>
      </c>
      <c r="H2953">
        <v>0</v>
      </c>
      <c r="I2953">
        <f>3*Merge7[[#This Row],[PRCount_W1]]+Merge7[[#This Row],[IssueCount_W1]]+Merge7[[#This Row],[CommitCount_W1]]</f>
        <v>1</v>
      </c>
      <c r="J2953">
        <f>3*Merge7[[#This Row],[PRCountW2]]+Merge7[[#This Row],[IssueCountW2]]+Merge7[[#This Row],[CommitCountW2]]</f>
        <v>0</v>
      </c>
      <c r="K295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53">
        <f>SUM(Merge7[[#This Row],[PRCount_W1]:[CommitCount_W1]])</f>
        <v>1</v>
      </c>
      <c r="M2953">
        <f>SUM(Merge7[[#This Row],[PRCountW2]:[CommitCountW2]])</f>
        <v>0</v>
      </c>
    </row>
    <row r="2954" spans="1:13" x14ac:dyDescent="0.35">
      <c r="A2954" t="s">
        <v>259</v>
      </c>
      <c r="C2954">
        <v>1</v>
      </c>
      <c r="H2954">
        <v>0</v>
      </c>
      <c r="I2954">
        <f>3*Merge7[[#This Row],[PRCount_W1]]+Merge7[[#This Row],[IssueCount_W1]]+Merge7[[#This Row],[CommitCount_W1]]</f>
        <v>1</v>
      </c>
      <c r="J2954">
        <f>3*Merge7[[#This Row],[PRCountW2]]+Merge7[[#This Row],[IssueCountW2]]+Merge7[[#This Row],[CommitCountW2]]</f>
        <v>0</v>
      </c>
      <c r="K295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54">
        <f>SUM(Merge7[[#This Row],[PRCount_W1]:[CommitCount_W1]])</f>
        <v>1</v>
      </c>
      <c r="M2954">
        <f>SUM(Merge7[[#This Row],[PRCountW2]:[CommitCountW2]])</f>
        <v>0</v>
      </c>
    </row>
    <row r="2955" spans="1:13" x14ac:dyDescent="0.35">
      <c r="A2955" t="s">
        <v>260</v>
      </c>
      <c r="C2955">
        <v>1</v>
      </c>
      <c r="H2955">
        <v>0</v>
      </c>
      <c r="I2955">
        <f>3*Merge7[[#This Row],[PRCount_W1]]+Merge7[[#This Row],[IssueCount_W1]]+Merge7[[#This Row],[CommitCount_W1]]</f>
        <v>1</v>
      </c>
      <c r="J2955">
        <f>3*Merge7[[#This Row],[PRCountW2]]+Merge7[[#This Row],[IssueCountW2]]+Merge7[[#This Row],[CommitCountW2]]</f>
        <v>0</v>
      </c>
      <c r="K295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55">
        <f>SUM(Merge7[[#This Row],[PRCount_W1]:[CommitCount_W1]])</f>
        <v>1</v>
      </c>
      <c r="M2955">
        <f>SUM(Merge7[[#This Row],[PRCountW2]:[CommitCountW2]])</f>
        <v>0</v>
      </c>
    </row>
    <row r="2956" spans="1:13" x14ac:dyDescent="0.35">
      <c r="A2956" t="s">
        <v>261</v>
      </c>
      <c r="C2956">
        <v>1</v>
      </c>
      <c r="H2956">
        <v>0</v>
      </c>
      <c r="I2956">
        <f>3*Merge7[[#This Row],[PRCount_W1]]+Merge7[[#This Row],[IssueCount_W1]]+Merge7[[#This Row],[CommitCount_W1]]</f>
        <v>1</v>
      </c>
      <c r="J2956">
        <f>3*Merge7[[#This Row],[PRCountW2]]+Merge7[[#This Row],[IssueCountW2]]+Merge7[[#This Row],[CommitCountW2]]</f>
        <v>0</v>
      </c>
      <c r="K295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56">
        <f>SUM(Merge7[[#This Row],[PRCount_W1]:[CommitCount_W1]])</f>
        <v>1</v>
      </c>
      <c r="M2956">
        <f>SUM(Merge7[[#This Row],[PRCountW2]:[CommitCountW2]])</f>
        <v>0</v>
      </c>
    </row>
    <row r="2957" spans="1:13" x14ac:dyDescent="0.35">
      <c r="A2957" t="s">
        <v>262</v>
      </c>
      <c r="C2957">
        <v>1</v>
      </c>
      <c r="H2957">
        <v>0</v>
      </c>
      <c r="I2957">
        <f>3*Merge7[[#This Row],[PRCount_W1]]+Merge7[[#This Row],[IssueCount_W1]]+Merge7[[#This Row],[CommitCount_W1]]</f>
        <v>1</v>
      </c>
      <c r="J2957">
        <f>3*Merge7[[#This Row],[PRCountW2]]+Merge7[[#This Row],[IssueCountW2]]+Merge7[[#This Row],[CommitCountW2]]</f>
        <v>0</v>
      </c>
      <c r="K295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57">
        <f>SUM(Merge7[[#This Row],[PRCount_W1]:[CommitCount_W1]])</f>
        <v>1</v>
      </c>
      <c r="M2957">
        <f>SUM(Merge7[[#This Row],[PRCountW2]:[CommitCountW2]])</f>
        <v>0</v>
      </c>
    </row>
    <row r="2958" spans="1:13" x14ac:dyDescent="0.35">
      <c r="A2958" t="s">
        <v>263</v>
      </c>
      <c r="C2958">
        <v>1</v>
      </c>
      <c r="H2958">
        <v>0</v>
      </c>
      <c r="I2958">
        <f>3*Merge7[[#This Row],[PRCount_W1]]+Merge7[[#This Row],[IssueCount_W1]]+Merge7[[#This Row],[CommitCount_W1]]</f>
        <v>1</v>
      </c>
      <c r="J2958">
        <f>3*Merge7[[#This Row],[PRCountW2]]+Merge7[[#This Row],[IssueCountW2]]+Merge7[[#This Row],[CommitCountW2]]</f>
        <v>0</v>
      </c>
      <c r="K295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58">
        <f>SUM(Merge7[[#This Row],[PRCount_W1]:[CommitCount_W1]])</f>
        <v>1</v>
      </c>
      <c r="M2958">
        <f>SUM(Merge7[[#This Row],[PRCountW2]:[CommitCountW2]])</f>
        <v>0</v>
      </c>
    </row>
    <row r="2959" spans="1:13" x14ac:dyDescent="0.35">
      <c r="A2959" t="s">
        <v>264</v>
      </c>
      <c r="C2959">
        <v>1</v>
      </c>
      <c r="H2959">
        <v>0</v>
      </c>
      <c r="I2959">
        <f>3*Merge7[[#This Row],[PRCount_W1]]+Merge7[[#This Row],[IssueCount_W1]]+Merge7[[#This Row],[CommitCount_W1]]</f>
        <v>1</v>
      </c>
      <c r="J2959">
        <f>3*Merge7[[#This Row],[PRCountW2]]+Merge7[[#This Row],[IssueCountW2]]+Merge7[[#This Row],[CommitCountW2]]</f>
        <v>0</v>
      </c>
      <c r="K295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59">
        <f>SUM(Merge7[[#This Row],[PRCount_W1]:[CommitCount_W1]])</f>
        <v>1</v>
      </c>
      <c r="M2959">
        <f>SUM(Merge7[[#This Row],[PRCountW2]:[CommitCountW2]])</f>
        <v>0</v>
      </c>
    </row>
    <row r="2960" spans="1:13" x14ac:dyDescent="0.35">
      <c r="A2960" t="s">
        <v>265</v>
      </c>
      <c r="C2960">
        <v>1</v>
      </c>
      <c r="H2960">
        <v>0</v>
      </c>
      <c r="I2960">
        <f>3*Merge7[[#This Row],[PRCount_W1]]+Merge7[[#This Row],[IssueCount_W1]]+Merge7[[#This Row],[CommitCount_W1]]</f>
        <v>1</v>
      </c>
      <c r="J2960">
        <f>3*Merge7[[#This Row],[PRCountW2]]+Merge7[[#This Row],[IssueCountW2]]+Merge7[[#This Row],[CommitCountW2]]</f>
        <v>0</v>
      </c>
      <c r="K296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60">
        <f>SUM(Merge7[[#This Row],[PRCount_W1]:[CommitCount_W1]])</f>
        <v>1</v>
      </c>
      <c r="M2960">
        <f>SUM(Merge7[[#This Row],[PRCountW2]:[CommitCountW2]])</f>
        <v>0</v>
      </c>
    </row>
    <row r="2961" spans="1:13" x14ac:dyDescent="0.35">
      <c r="A2961" t="s">
        <v>266</v>
      </c>
      <c r="C2961">
        <v>1</v>
      </c>
      <c r="H2961">
        <v>0</v>
      </c>
      <c r="I2961">
        <f>3*Merge7[[#This Row],[PRCount_W1]]+Merge7[[#This Row],[IssueCount_W1]]+Merge7[[#This Row],[CommitCount_W1]]</f>
        <v>1</v>
      </c>
      <c r="J2961">
        <f>3*Merge7[[#This Row],[PRCountW2]]+Merge7[[#This Row],[IssueCountW2]]+Merge7[[#This Row],[CommitCountW2]]</f>
        <v>0</v>
      </c>
      <c r="K296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61">
        <f>SUM(Merge7[[#This Row],[PRCount_W1]:[CommitCount_W1]])</f>
        <v>1</v>
      </c>
      <c r="M2961">
        <f>SUM(Merge7[[#This Row],[PRCountW2]:[CommitCountW2]])</f>
        <v>0</v>
      </c>
    </row>
    <row r="2962" spans="1:13" x14ac:dyDescent="0.35">
      <c r="A2962" t="s">
        <v>267</v>
      </c>
      <c r="C2962">
        <v>1</v>
      </c>
      <c r="H2962">
        <v>0</v>
      </c>
      <c r="I2962">
        <f>3*Merge7[[#This Row],[PRCount_W1]]+Merge7[[#This Row],[IssueCount_W1]]+Merge7[[#This Row],[CommitCount_W1]]</f>
        <v>1</v>
      </c>
      <c r="J2962">
        <f>3*Merge7[[#This Row],[PRCountW2]]+Merge7[[#This Row],[IssueCountW2]]+Merge7[[#This Row],[CommitCountW2]]</f>
        <v>0</v>
      </c>
      <c r="K296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62">
        <f>SUM(Merge7[[#This Row],[PRCount_W1]:[CommitCount_W1]])</f>
        <v>1</v>
      </c>
      <c r="M2962">
        <f>SUM(Merge7[[#This Row],[PRCountW2]:[CommitCountW2]])</f>
        <v>0</v>
      </c>
    </row>
    <row r="2963" spans="1:13" x14ac:dyDescent="0.35">
      <c r="A2963" t="s">
        <v>268</v>
      </c>
      <c r="C2963">
        <v>1</v>
      </c>
      <c r="H2963">
        <v>0</v>
      </c>
      <c r="I2963">
        <f>3*Merge7[[#This Row],[PRCount_W1]]+Merge7[[#This Row],[IssueCount_W1]]+Merge7[[#This Row],[CommitCount_W1]]</f>
        <v>1</v>
      </c>
      <c r="J2963">
        <f>3*Merge7[[#This Row],[PRCountW2]]+Merge7[[#This Row],[IssueCountW2]]+Merge7[[#This Row],[CommitCountW2]]</f>
        <v>0</v>
      </c>
      <c r="K296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63">
        <f>SUM(Merge7[[#This Row],[PRCount_W1]:[CommitCount_W1]])</f>
        <v>1</v>
      </c>
      <c r="M2963">
        <f>SUM(Merge7[[#This Row],[PRCountW2]:[CommitCountW2]])</f>
        <v>0</v>
      </c>
    </row>
    <row r="2964" spans="1:13" x14ac:dyDescent="0.35">
      <c r="A2964" t="s">
        <v>269</v>
      </c>
      <c r="C2964">
        <v>1</v>
      </c>
      <c r="H2964">
        <v>2</v>
      </c>
      <c r="I2964">
        <f>3*Merge7[[#This Row],[PRCount_W1]]+Merge7[[#This Row],[IssueCount_W1]]+Merge7[[#This Row],[CommitCount_W1]]</f>
        <v>1</v>
      </c>
      <c r="J2964">
        <f>3*Merge7[[#This Row],[PRCountW2]]+Merge7[[#This Row],[IssueCountW2]]+Merge7[[#This Row],[CommitCountW2]]</f>
        <v>0</v>
      </c>
      <c r="K296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Unknown</v>
      </c>
      <c r="L2964">
        <f>SUM(Merge7[[#This Row],[PRCount_W1]:[CommitCount_W1]])</f>
        <v>1</v>
      </c>
      <c r="M2964">
        <f>SUM(Merge7[[#This Row],[PRCountW2]:[CommitCountW2]])</f>
        <v>0</v>
      </c>
    </row>
    <row r="2965" spans="1:13" x14ac:dyDescent="0.35">
      <c r="A2965" t="s">
        <v>270</v>
      </c>
      <c r="C2965">
        <v>1</v>
      </c>
      <c r="H2965">
        <v>0</v>
      </c>
      <c r="I2965">
        <f>3*Merge7[[#This Row],[PRCount_W1]]+Merge7[[#This Row],[IssueCount_W1]]+Merge7[[#This Row],[CommitCount_W1]]</f>
        <v>1</v>
      </c>
      <c r="J2965">
        <f>3*Merge7[[#This Row],[PRCountW2]]+Merge7[[#This Row],[IssueCountW2]]+Merge7[[#This Row],[CommitCountW2]]</f>
        <v>0</v>
      </c>
      <c r="K296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65">
        <f>SUM(Merge7[[#This Row],[PRCount_W1]:[CommitCount_W1]])</f>
        <v>1</v>
      </c>
      <c r="M2965">
        <f>SUM(Merge7[[#This Row],[PRCountW2]:[CommitCountW2]])</f>
        <v>0</v>
      </c>
    </row>
    <row r="2966" spans="1:13" x14ac:dyDescent="0.35">
      <c r="A2966" t="s">
        <v>271</v>
      </c>
      <c r="C2966">
        <v>1</v>
      </c>
      <c r="H2966">
        <v>0</v>
      </c>
      <c r="I2966">
        <f>3*Merge7[[#This Row],[PRCount_W1]]+Merge7[[#This Row],[IssueCount_W1]]+Merge7[[#This Row],[CommitCount_W1]]</f>
        <v>1</v>
      </c>
      <c r="J2966">
        <f>3*Merge7[[#This Row],[PRCountW2]]+Merge7[[#This Row],[IssueCountW2]]+Merge7[[#This Row],[CommitCountW2]]</f>
        <v>0</v>
      </c>
      <c r="K296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66">
        <f>SUM(Merge7[[#This Row],[PRCount_W1]:[CommitCount_W1]])</f>
        <v>1</v>
      </c>
      <c r="M2966">
        <f>SUM(Merge7[[#This Row],[PRCountW2]:[CommitCountW2]])</f>
        <v>0</v>
      </c>
    </row>
    <row r="2967" spans="1:13" x14ac:dyDescent="0.35">
      <c r="A2967" t="s">
        <v>272</v>
      </c>
      <c r="C2967">
        <v>1</v>
      </c>
      <c r="H2967">
        <v>0</v>
      </c>
      <c r="I2967">
        <f>3*Merge7[[#This Row],[PRCount_W1]]+Merge7[[#This Row],[IssueCount_W1]]+Merge7[[#This Row],[CommitCount_W1]]</f>
        <v>1</v>
      </c>
      <c r="J2967">
        <f>3*Merge7[[#This Row],[PRCountW2]]+Merge7[[#This Row],[IssueCountW2]]+Merge7[[#This Row],[CommitCountW2]]</f>
        <v>0</v>
      </c>
      <c r="K296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67">
        <f>SUM(Merge7[[#This Row],[PRCount_W1]:[CommitCount_W1]])</f>
        <v>1</v>
      </c>
      <c r="M2967">
        <f>SUM(Merge7[[#This Row],[PRCountW2]:[CommitCountW2]])</f>
        <v>0</v>
      </c>
    </row>
    <row r="2968" spans="1:13" x14ac:dyDescent="0.35">
      <c r="A2968" t="s">
        <v>273</v>
      </c>
      <c r="C2968">
        <v>1</v>
      </c>
      <c r="H2968">
        <v>0</v>
      </c>
      <c r="I2968">
        <f>3*Merge7[[#This Row],[PRCount_W1]]+Merge7[[#This Row],[IssueCount_W1]]+Merge7[[#This Row],[CommitCount_W1]]</f>
        <v>1</v>
      </c>
      <c r="J2968">
        <f>3*Merge7[[#This Row],[PRCountW2]]+Merge7[[#This Row],[IssueCountW2]]+Merge7[[#This Row],[CommitCountW2]]</f>
        <v>0</v>
      </c>
      <c r="K296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68">
        <f>SUM(Merge7[[#This Row],[PRCount_W1]:[CommitCount_W1]])</f>
        <v>1</v>
      </c>
      <c r="M2968">
        <f>SUM(Merge7[[#This Row],[PRCountW2]:[CommitCountW2]])</f>
        <v>0</v>
      </c>
    </row>
    <row r="2969" spans="1:13" x14ac:dyDescent="0.35">
      <c r="A2969" t="s">
        <v>274</v>
      </c>
      <c r="C2969">
        <v>1</v>
      </c>
      <c r="H2969">
        <v>0</v>
      </c>
      <c r="I2969">
        <f>3*Merge7[[#This Row],[PRCount_W1]]+Merge7[[#This Row],[IssueCount_W1]]+Merge7[[#This Row],[CommitCount_W1]]</f>
        <v>1</v>
      </c>
      <c r="J2969">
        <f>3*Merge7[[#This Row],[PRCountW2]]+Merge7[[#This Row],[IssueCountW2]]+Merge7[[#This Row],[CommitCountW2]]</f>
        <v>0</v>
      </c>
      <c r="K296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69">
        <f>SUM(Merge7[[#This Row],[PRCount_W1]:[CommitCount_W1]])</f>
        <v>1</v>
      </c>
      <c r="M2969">
        <f>SUM(Merge7[[#This Row],[PRCountW2]:[CommitCountW2]])</f>
        <v>0</v>
      </c>
    </row>
    <row r="2970" spans="1:13" x14ac:dyDescent="0.35">
      <c r="A2970" t="s">
        <v>275</v>
      </c>
      <c r="C2970">
        <v>1</v>
      </c>
      <c r="H2970">
        <v>0</v>
      </c>
      <c r="I2970">
        <f>3*Merge7[[#This Row],[PRCount_W1]]+Merge7[[#This Row],[IssueCount_W1]]+Merge7[[#This Row],[CommitCount_W1]]</f>
        <v>1</v>
      </c>
      <c r="J2970">
        <f>3*Merge7[[#This Row],[PRCountW2]]+Merge7[[#This Row],[IssueCountW2]]+Merge7[[#This Row],[CommitCountW2]]</f>
        <v>0</v>
      </c>
      <c r="K297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70">
        <f>SUM(Merge7[[#This Row],[PRCount_W1]:[CommitCount_W1]])</f>
        <v>1</v>
      </c>
      <c r="M2970">
        <f>SUM(Merge7[[#This Row],[PRCountW2]:[CommitCountW2]])</f>
        <v>0</v>
      </c>
    </row>
    <row r="2971" spans="1:13" x14ac:dyDescent="0.35">
      <c r="A2971" t="s">
        <v>277</v>
      </c>
      <c r="C2971">
        <v>1</v>
      </c>
      <c r="H2971">
        <v>0</v>
      </c>
      <c r="I2971">
        <f>3*Merge7[[#This Row],[PRCount_W1]]+Merge7[[#This Row],[IssueCount_W1]]+Merge7[[#This Row],[CommitCount_W1]]</f>
        <v>1</v>
      </c>
      <c r="J2971">
        <f>3*Merge7[[#This Row],[PRCountW2]]+Merge7[[#This Row],[IssueCountW2]]+Merge7[[#This Row],[CommitCountW2]]</f>
        <v>0</v>
      </c>
      <c r="K297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71">
        <f>SUM(Merge7[[#This Row],[PRCount_W1]:[CommitCount_W1]])</f>
        <v>1</v>
      </c>
      <c r="M2971">
        <f>SUM(Merge7[[#This Row],[PRCountW2]:[CommitCountW2]])</f>
        <v>0</v>
      </c>
    </row>
    <row r="2972" spans="1:13" x14ac:dyDescent="0.35">
      <c r="A2972" t="s">
        <v>278</v>
      </c>
      <c r="C2972">
        <v>1</v>
      </c>
      <c r="H2972">
        <v>0</v>
      </c>
      <c r="I2972">
        <f>3*Merge7[[#This Row],[PRCount_W1]]+Merge7[[#This Row],[IssueCount_W1]]+Merge7[[#This Row],[CommitCount_W1]]</f>
        <v>1</v>
      </c>
      <c r="J2972">
        <f>3*Merge7[[#This Row],[PRCountW2]]+Merge7[[#This Row],[IssueCountW2]]+Merge7[[#This Row],[CommitCountW2]]</f>
        <v>0</v>
      </c>
      <c r="K297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72">
        <f>SUM(Merge7[[#This Row],[PRCount_W1]:[CommitCount_W1]])</f>
        <v>1</v>
      </c>
      <c r="M2972">
        <f>SUM(Merge7[[#This Row],[PRCountW2]:[CommitCountW2]])</f>
        <v>0</v>
      </c>
    </row>
    <row r="2973" spans="1:13" x14ac:dyDescent="0.35">
      <c r="A2973" t="s">
        <v>279</v>
      </c>
      <c r="C2973">
        <v>1</v>
      </c>
      <c r="H2973">
        <v>0</v>
      </c>
      <c r="I2973">
        <f>3*Merge7[[#This Row],[PRCount_W1]]+Merge7[[#This Row],[IssueCount_W1]]+Merge7[[#This Row],[CommitCount_W1]]</f>
        <v>1</v>
      </c>
      <c r="J2973">
        <f>3*Merge7[[#This Row],[PRCountW2]]+Merge7[[#This Row],[IssueCountW2]]+Merge7[[#This Row],[CommitCountW2]]</f>
        <v>0</v>
      </c>
      <c r="K297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73">
        <f>SUM(Merge7[[#This Row],[PRCount_W1]:[CommitCount_W1]])</f>
        <v>1</v>
      </c>
      <c r="M2973">
        <f>SUM(Merge7[[#This Row],[PRCountW2]:[CommitCountW2]])</f>
        <v>0</v>
      </c>
    </row>
    <row r="2974" spans="1:13" x14ac:dyDescent="0.35">
      <c r="A2974" t="s">
        <v>280</v>
      </c>
      <c r="C2974">
        <v>1</v>
      </c>
      <c r="H2974">
        <v>0</v>
      </c>
      <c r="I2974">
        <f>3*Merge7[[#This Row],[PRCount_W1]]+Merge7[[#This Row],[IssueCount_W1]]+Merge7[[#This Row],[CommitCount_W1]]</f>
        <v>1</v>
      </c>
      <c r="J2974">
        <f>3*Merge7[[#This Row],[PRCountW2]]+Merge7[[#This Row],[IssueCountW2]]+Merge7[[#This Row],[CommitCountW2]]</f>
        <v>0</v>
      </c>
      <c r="K297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74">
        <f>SUM(Merge7[[#This Row],[PRCount_W1]:[CommitCount_W1]])</f>
        <v>1</v>
      </c>
      <c r="M2974">
        <f>SUM(Merge7[[#This Row],[PRCountW2]:[CommitCountW2]])</f>
        <v>0</v>
      </c>
    </row>
    <row r="2975" spans="1:13" x14ac:dyDescent="0.35">
      <c r="A2975" t="s">
        <v>281</v>
      </c>
      <c r="C2975">
        <v>1</v>
      </c>
      <c r="H2975">
        <v>0</v>
      </c>
      <c r="I2975">
        <f>3*Merge7[[#This Row],[PRCount_W1]]+Merge7[[#This Row],[IssueCount_W1]]+Merge7[[#This Row],[CommitCount_W1]]</f>
        <v>1</v>
      </c>
      <c r="J2975">
        <f>3*Merge7[[#This Row],[PRCountW2]]+Merge7[[#This Row],[IssueCountW2]]+Merge7[[#This Row],[CommitCountW2]]</f>
        <v>0</v>
      </c>
      <c r="K297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75">
        <f>SUM(Merge7[[#This Row],[PRCount_W1]:[CommitCount_W1]])</f>
        <v>1</v>
      </c>
      <c r="M2975">
        <f>SUM(Merge7[[#This Row],[PRCountW2]:[CommitCountW2]])</f>
        <v>0</v>
      </c>
    </row>
    <row r="2976" spans="1:13" x14ac:dyDescent="0.35">
      <c r="A2976" t="s">
        <v>282</v>
      </c>
      <c r="C2976">
        <v>1</v>
      </c>
      <c r="H2976">
        <v>0</v>
      </c>
      <c r="I2976">
        <f>3*Merge7[[#This Row],[PRCount_W1]]+Merge7[[#This Row],[IssueCount_W1]]+Merge7[[#This Row],[CommitCount_W1]]</f>
        <v>1</v>
      </c>
      <c r="J2976">
        <f>3*Merge7[[#This Row],[PRCountW2]]+Merge7[[#This Row],[IssueCountW2]]+Merge7[[#This Row],[CommitCountW2]]</f>
        <v>0</v>
      </c>
      <c r="K297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76">
        <f>SUM(Merge7[[#This Row],[PRCount_W1]:[CommitCount_W1]])</f>
        <v>1</v>
      </c>
      <c r="M2976">
        <f>SUM(Merge7[[#This Row],[PRCountW2]:[CommitCountW2]])</f>
        <v>0</v>
      </c>
    </row>
    <row r="2977" spans="1:13" x14ac:dyDescent="0.35">
      <c r="A2977" t="s">
        <v>283</v>
      </c>
      <c r="C2977">
        <v>1</v>
      </c>
      <c r="H2977">
        <v>0</v>
      </c>
      <c r="I2977">
        <f>3*Merge7[[#This Row],[PRCount_W1]]+Merge7[[#This Row],[IssueCount_W1]]+Merge7[[#This Row],[CommitCount_W1]]</f>
        <v>1</v>
      </c>
      <c r="J2977">
        <f>3*Merge7[[#This Row],[PRCountW2]]+Merge7[[#This Row],[IssueCountW2]]+Merge7[[#This Row],[CommitCountW2]]</f>
        <v>0</v>
      </c>
      <c r="K297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77">
        <f>SUM(Merge7[[#This Row],[PRCount_W1]:[CommitCount_W1]])</f>
        <v>1</v>
      </c>
      <c r="M2977">
        <f>SUM(Merge7[[#This Row],[PRCountW2]:[CommitCountW2]])</f>
        <v>0</v>
      </c>
    </row>
    <row r="2978" spans="1:13" x14ac:dyDescent="0.35">
      <c r="A2978" t="s">
        <v>284</v>
      </c>
      <c r="C2978">
        <v>1</v>
      </c>
      <c r="H2978">
        <v>0</v>
      </c>
      <c r="I2978">
        <f>3*Merge7[[#This Row],[PRCount_W1]]+Merge7[[#This Row],[IssueCount_W1]]+Merge7[[#This Row],[CommitCount_W1]]</f>
        <v>1</v>
      </c>
      <c r="J2978">
        <f>3*Merge7[[#This Row],[PRCountW2]]+Merge7[[#This Row],[IssueCountW2]]+Merge7[[#This Row],[CommitCountW2]]</f>
        <v>0</v>
      </c>
      <c r="K297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78">
        <f>SUM(Merge7[[#This Row],[PRCount_W1]:[CommitCount_W1]])</f>
        <v>1</v>
      </c>
      <c r="M2978">
        <f>SUM(Merge7[[#This Row],[PRCountW2]:[CommitCountW2]])</f>
        <v>0</v>
      </c>
    </row>
    <row r="2979" spans="1:13" x14ac:dyDescent="0.35">
      <c r="A2979" t="s">
        <v>285</v>
      </c>
      <c r="C2979">
        <v>1</v>
      </c>
      <c r="H2979">
        <v>0</v>
      </c>
      <c r="I2979">
        <f>3*Merge7[[#This Row],[PRCount_W1]]+Merge7[[#This Row],[IssueCount_W1]]+Merge7[[#This Row],[CommitCount_W1]]</f>
        <v>1</v>
      </c>
      <c r="J2979">
        <f>3*Merge7[[#This Row],[PRCountW2]]+Merge7[[#This Row],[IssueCountW2]]+Merge7[[#This Row],[CommitCountW2]]</f>
        <v>0</v>
      </c>
      <c r="K297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79">
        <f>SUM(Merge7[[#This Row],[PRCount_W1]:[CommitCount_W1]])</f>
        <v>1</v>
      </c>
      <c r="M2979">
        <f>SUM(Merge7[[#This Row],[PRCountW2]:[CommitCountW2]])</f>
        <v>0</v>
      </c>
    </row>
    <row r="2980" spans="1:13" x14ac:dyDescent="0.35">
      <c r="A2980" t="s">
        <v>288</v>
      </c>
      <c r="C2980">
        <v>1</v>
      </c>
      <c r="H2980">
        <v>0</v>
      </c>
      <c r="I2980">
        <f>3*Merge7[[#This Row],[PRCount_W1]]+Merge7[[#This Row],[IssueCount_W1]]+Merge7[[#This Row],[CommitCount_W1]]</f>
        <v>1</v>
      </c>
      <c r="J2980">
        <f>3*Merge7[[#This Row],[PRCountW2]]+Merge7[[#This Row],[IssueCountW2]]+Merge7[[#This Row],[CommitCountW2]]</f>
        <v>0</v>
      </c>
      <c r="K298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80">
        <f>SUM(Merge7[[#This Row],[PRCount_W1]:[CommitCount_W1]])</f>
        <v>1</v>
      </c>
      <c r="M2980">
        <f>SUM(Merge7[[#This Row],[PRCountW2]:[CommitCountW2]])</f>
        <v>0</v>
      </c>
    </row>
    <row r="2981" spans="1:13" x14ac:dyDescent="0.35">
      <c r="A2981" t="s">
        <v>289</v>
      </c>
      <c r="C2981">
        <v>1</v>
      </c>
      <c r="H2981">
        <v>0</v>
      </c>
      <c r="I2981">
        <f>3*Merge7[[#This Row],[PRCount_W1]]+Merge7[[#This Row],[IssueCount_W1]]+Merge7[[#This Row],[CommitCount_W1]]</f>
        <v>1</v>
      </c>
      <c r="J2981">
        <f>3*Merge7[[#This Row],[PRCountW2]]+Merge7[[#This Row],[IssueCountW2]]+Merge7[[#This Row],[CommitCountW2]]</f>
        <v>0</v>
      </c>
      <c r="K298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81">
        <f>SUM(Merge7[[#This Row],[PRCount_W1]:[CommitCount_W1]])</f>
        <v>1</v>
      </c>
      <c r="M2981">
        <f>SUM(Merge7[[#This Row],[PRCountW2]:[CommitCountW2]])</f>
        <v>0</v>
      </c>
    </row>
    <row r="2982" spans="1:13" x14ac:dyDescent="0.35">
      <c r="A2982" t="s">
        <v>290</v>
      </c>
      <c r="C2982">
        <v>1</v>
      </c>
      <c r="H2982">
        <v>0</v>
      </c>
      <c r="I2982">
        <f>3*Merge7[[#This Row],[PRCount_W1]]+Merge7[[#This Row],[IssueCount_W1]]+Merge7[[#This Row],[CommitCount_W1]]</f>
        <v>1</v>
      </c>
      <c r="J2982">
        <f>3*Merge7[[#This Row],[PRCountW2]]+Merge7[[#This Row],[IssueCountW2]]+Merge7[[#This Row],[CommitCountW2]]</f>
        <v>0</v>
      </c>
      <c r="K298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82">
        <f>SUM(Merge7[[#This Row],[PRCount_W1]:[CommitCount_W1]])</f>
        <v>1</v>
      </c>
      <c r="M2982">
        <f>SUM(Merge7[[#This Row],[PRCountW2]:[CommitCountW2]])</f>
        <v>0</v>
      </c>
    </row>
    <row r="2983" spans="1:13" x14ac:dyDescent="0.35">
      <c r="A2983" t="s">
        <v>291</v>
      </c>
      <c r="C2983">
        <v>1</v>
      </c>
      <c r="H2983">
        <v>0</v>
      </c>
      <c r="I2983">
        <f>3*Merge7[[#This Row],[PRCount_W1]]+Merge7[[#This Row],[IssueCount_W1]]+Merge7[[#This Row],[CommitCount_W1]]</f>
        <v>1</v>
      </c>
      <c r="J2983">
        <f>3*Merge7[[#This Row],[PRCountW2]]+Merge7[[#This Row],[IssueCountW2]]+Merge7[[#This Row],[CommitCountW2]]</f>
        <v>0</v>
      </c>
      <c r="K298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83">
        <f>SUM(Merge7[[#This Row],[PRCount_W1]:[CommitCount_W1]])</f>
        <v>1</v>
      </c>
      <c r="M2983">
        <f>SUM(Merge7[[#This Row],[PRCountW2]:[CommitCountW2]])</f>
        <v>0</v>
      </c>
    </row>
    <row r="2984" spans="1:13" x14ac:dyDescent="0.35">
      <c r="A2984" t="s">
        <v>292</v>
      </c>
      <c r="C2984">
        <v>1</v>
      </c>
      <c r="H2984">
        <v>0</v>
      </c>
      <c r="I2984">
        <f>3*Merge7[[#This Row],[PRCount_W1]]+Merge7[[#This Row],[IssueCount_W1]]+Merge7[[#This Row],[CommitCount_W1]]</f>
        <v>1</v>
      </c>
      <c r="J2984">
        <f>3*Merge7[[#This Row],[PRCountW2]]+Merge7[[#This Row],[IssueCountW2]]+Merge7[[#This Row],[CommitCountW2]]</f>
        <v>0</v>
      </c>
      <c r="K298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84">
        <f>SUM(Merge7[[#This Row],[PRCount_W1]:[CommitCount_W1]])</f>
        <v>1</v>
      </c>
      <c r="M2984">
        <f>SUM(Merge7[[#This Row],[PRCountW2]:[CommitCountW2]])</f>
        <v>0</v>
      </c>
    </row>
    <row r="2985" spans="1:13" x14ac:dyDescent="0.35">
      <c r="A2985" t="s">
        <v>293</v>
      </c>
      <c r="C2985">
        <v>1</v>
      </c>
      <c r="H2985">
        <v>0</v>
      </c>
      <c r="I2985">
        <f>3*Merge7[[#This Row],[PRCount_W1]]+Merge7[[#This Row],[IssueCount_W1]]+Merge7[[#This Row],[CommitCount_W1]]</f>
        <v>1</v>
      </c>
      <c r="J2985">
        <f>3*Merge7[[#This Row],[PRCountW2]]+Merge7[[#This Row],[IssueCountW2]]+Merge7[[#This Row],[CommitCountW2]]</f>
        <v>0</v>
      </c>
      <c r="K298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85">
        <f>SUM(Merge7[[#This Row],[PRCount_W1]:[CommitCount_W1]])</f>
        <v>1</v>
      </c>
      <c r="M2985">
        <f>SUM(Merge7[[#This Row],[PRCountW2]:[CommitCountW2]])</f>
        <v>0</v>
      </c>
    </row>
    <row r="2986" spans="1:13" x14ac:dyDescent="0.35">
      <c r="A2986" t="s">
        <v>294</v>
      </c>
      <c r="C2986">
        <v>1</v>
      </c>
      <c r="H2986">
        <v>0</v>
      </c>
      <c r="I2986">
        <f>3*Merge7[[#This Row],[PRCount_W1]]+Merge7[[#This Row],[IssueCount_W1]]+Merge7[[#This Row],[CommitCount_W1]]</f>
        <v>1</v>
      </c>
      <c r="J2986">
        <f>3*Merge7[[#This Row],[PRCountW2]]+Merge7[[#This Row],[IssueCountW2]]+Merge7[[#This Row],[CommitCountW2]]</f>
        <v>0</v>
      </c>
      <c r="K298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86">
        <f>SUM(Merge7[[#This Row],[PRCount_W1]:[CommitCount_W1]])</f>
        <v>1</v>
      </c>
      <c r="M2986">
        <f>SUM(Merge7[[#This Row],[PRCountW2]:[CommitCountW2]])</f>
        <v>0</v>
      </c>
    </row>
    <row r="2987" spans="1:13" x14ac:dyDescent="0.35">
      <c r="A2987" t="s">
        <v>295</v>
      </c>
      <c r="C2987">
        <v>1</v>
      </c>
      <c r="H2987">
        <v>0</v>
      </c>
      <c r="I2987">
        <f>3*Merge7[[#This Row],[PRCount_W1]]+Merge7[[#This Row],[IssueCount_W1]]+Merge7[[#This Row],[CommitCount_W1]]</f>
        <v>1</v>
      </c>
      <c r="J2987">
        <f>3*Merge7[[#This Row],[PRCountW2]]+Merge7[[#This Row],[IssueCountW2]]+Merge7[[#This Row],[CommitCountW2]]</f>
        <v>0</v>
      </c>
      <c r="K298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87">
        <f>SUM(Merge7[[#This Row],[PRCount_W1]:[CommitCount_W1]])</f>
        <v>1</v>
      </c>
      <c r="M2987">
        <f>SUM(Merge7[[#This Row],[PRCountW2]:[CommitCountW2]])</f>
        <v>0</v>
      </c>
    </row>
    <row r="2988" spans="1:13" x14ac:dyDescent="0.35">
      <c r="A2988" t="s">
        <v>296</v>
      </c>
      <c r="C2988">
        <v>1</v>
      </c>
      <c r="H2988">
        <v>0</v>
      </c>
      <c r="I2988">
        <f>3*Merge7[[#This Row],[PRCount_W1]]+Merge7[[#This Row],[IssueCount_W1]]+Merge7[[#This Row],[CommitCount_W1]]</f>
        <v>1</v>
      </c>
      <c r="J2988">
        <f>3*Merge7[[#This Row],[PRCountW2]]+Merge7[[#This Row],[IssueCountW2]]+Merge7[[#This Row],[CommitCountW2]]</f>
        <v>0</v>
      </c>
      <c r="K298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88">
        <f>SUM(Merge7[[#This Row],[PRCount_W1]:[CommitCount_W1]])</f>
        <v>1</v>
      </c>
      <c r="M2988">
        <f>SUM(Merge7[[#This Row],[PRCountW2]:[CommitCountW2]])</f>
        <v>0</v>
      </c>
    </row>
    <row r="2989" spans="1:13" x14ac:dyDescent="0.35">
      <c r="A2989" t="s">
        <v>297</v>
      </c>
      <c r="C2989">
        <v>1</v>
      </c>
      <c r="H2989">
        <v>0</v>
      </c>
      <c r="I2989">
        <f>3*Merge7[[#This Row],[PRCount_W1]]+Merge7[[#This Row],[IssueCount_W1]]+Merge7[[#This Row],[CommitCount_W1]]</f>
        <v>1</v>
      </c>
      <c r="J2989">
        <f>3*Merge7[[#This Row],[PRCountW2]]+Merge7[[#This Row],[IssueCountW2]]+Merge7[[#This Row],[CommitCountW2]]</f>
        <v>0</v>
      </c>
      <c r="K298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89">
        <f>SUM(Merge7[[#This Row],[PRCount_W1]:[CommitCount_W1]])</f>
        <v>1</v>
      </c>
      <c r="M2989">
        <f>SUM(Merge7[[#This Row],[PRCountW2]:[CommitCountW2]])</f>
        <v>0</v>
      </c>
    </row>
    <row r="2990" spans="1:13" x14ac:dyDescent="0.35">
      <c r="A2990" t="s">
        <v>298</v>
      </c>
      <c r="C2990">
        <v>1</v>
      </c>
      <c r="H2990">
        <v>0</v>
      </c>
      <c r="I2990">
        <f>3*Merge7[[#This Row],[PRCount_W1]]+Merge7[[#This Row],[IssueCount_W1]]+Merge7[[#This Row],[CommitCount_W1]]</f>
        <v>1</v>
      </c>
      <c r="J2990">
        <f>3*Merge7[[#This Row],[PRCountW2]]+Merge7[[#This Row],[IssueCountW2]]+Merge7[[#This Row],[CommitCountW2]]</f>
        <v>0</v>
      </c>
      <c r="K299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90">
        <f>SUM(Merge7[[#This Row],[PRCount_W1]:[CommitCount_W1]])</f>
        <v>1</v>
      </c>
      <c r="M2990">
        <f>SUM(Merge7[[#This Row],[PRCountW2]:[CommitCountW2]])</f>
        <v>0</v>
      </c>
    </row>
    <row r="2991" spans="1:13" x14ac:dyDescent="0.35">
      <c r="A2991" t="s">
        <v>299</v>
      </c>
      <c r="C2991">
        <v>1</v>
      </c>
      <c r="H2991">
        <v>0</v>
      </c>
      <c r="I2991">
        <f>3*Merge7[[#This Row],[PRCount_W1]]+Merge7[[#This Row],[IssueCount_W1]]+Merge7[[#This Row],[CommitCount_W1]]</f>
        <v>1</v>
      </c>
      <c r="J2991">
        <f>3*Merge7[[#This Row],[PRCountW2]]+Merge7[[#This Row],[IssueCountW2]]+Merge7[[#This Row],[CommitCountW2]]</f>
        <v>0</v>
      </c>
      <c r="K299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91">
        <f>SUM(Merge7[[#This Row],[PRCount_W1]:[CommitCount_W1]])</f>
        <v>1</v>
      </c>
      <c r="M2991">
        <f>SUM(Merge7[[#This Row],[PRCountW2]:[CommitCountW2]])</f>
        <v>0</v>
      </c>
    </row>
    <row r="2992" spans="1:13" x14ac:dyDescent="0.35">
      <c r="A2992" t="s">
        <v>300</v>
      </c>
      <c r="C2992">
        <v>1</v>
      </c>
      <c r="H2992">
        <v>0</v>
      </c>
      <c r="I2992">
        <f>3*Merge7[[#This Row],[PRCount_W1]]+Merge7[[#This Row],[IssueCount_W1]]+Merge7[[#This Row],[CommitCount_W1]]</f>
        <v>1</v>
      </c>
      <c r="J2992">
        <f>3*Merge7[[#This Row],[PRCountW2]]+Merge7[[#This Row],[IssueCountW2]]+Merge7[[#This Row],[CommitCountW2]]</f>
        <v>0</v>
      </c>
      <c r="K299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92">
        <f>SUM(Merge7[[#This Row],[PRCount_W1]:[CommitCount_W1]])</f>
        <v>1</v>
      </c>
      <c r="M2992">
        <f>SUM(Merge7[[#This Row],[PRCountW2]:[CommitCountW2]])</f>
        <v>0</v>
      </c>
    </row>
    <row r="2993" spans="1:13" x14ac:dyDescent="0.35">
      <c r="A2993" t="s">
        <v>301</v>
      </c>
      <c r="C2993">
        <v>1</v>
      </c>
      <c r="H2993">
        <v>0</v>
      </c>
      <c r="I2993">
        <f>3*Merge7[[#This Row],[PRCount_W1]]+Merge7[[#This Row],[IssueCount_W1]]+Merge7[[#This Row],[CommitCount_W1]]</f>
        <v>1</v>
      </c>
      <c r="J2993">
        <f>3*Merge7[[#This Row],[PRCountW2]]+Merge7[[#This Row],[IssueCountW2]]+Merge7[[#This Row],[CommitCountW2]]</f>
        <v>0</v>
      </c>
      <c r="K299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93">
        <f>SUM(Merge7[[#This Row],[PRCount_W1]:[CommitCount_W1]])</f>
        <v>1</v>
      </c>
      <c r="M2993">
        <f>SUM(Merge7[[#This Row],[PRCountW2]:[CommitCountW2]])</f>
        <v>0</v>
      </c>
    </row>
    <row r="2994" spans="1:13" x14ac:dyDescent="0.35">
      <c r="A2994" t="s">
        <v>302</v>
      </c>
      <c r="C2994">
        <v>1</v>
      </c>
      <c r="H2994">
        <v>0</v>
      </c>
      <c r="I2994">
        <f>3*Merge7[[#This Row],[PRCount_W1]]+Merge7[[#This Row],[IssueCount_W1]]+Merge7[[#This Row],[CommitCount_W1]]</f>
        <v>1</v>
      </c>
      <c r="J2994">
        <f>3*Merge7[[#This Row],[PRCountW2]]+Merge7[[#This Row],[IssueCountW2]]+Merge7[[#This Row],[CommitCountW2]]</f>
        <v>0</v>
      </c>
      <c r="K299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94">
        <f>SUM(Merge7[[#This Row],[PRCount_W1]:[CommitCount_W1]])</f>
        <v>1</v>
      </c>
      <c r="M2994">
        <f>SUM(Merge7[[#This Row],[PRCountW2]:[CommitCountW2]])</f>
        <v>0</v>
      </c>
    </row>
    <row r="2995" spans="1:13" x14ac:dyDescent="0.35">
      <c r="A2995" t="s">
        <v>303</v>
      </c>
      <c r="C2995">
        <v>1</v>
      </c>
      <c r="H2995">
        <v>0</v>
      </c>
      <c r="I2995">
        <f>3*Merge7[[#This Row],[PRCount_W1]]+Merge7[[#This Row],[IssueCount_W1]]+Merge7[[#This Row],[CommitCount_W1]]</f>
        <v>1</v>
      </c>
      <c r="J2995">
        <f>3*Merge7[[#This Row],[PRCountW2]]+Merge7[[#This Row],[IssueCountW2]]+Merge7[[#This Row],[CommitCountW2]]</f>
        <v>0</v>
      </c>
      <c r="K299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95">
        <f>SUM(Merge7[[#This Row],[PRCount_W1]:[CommitCount_W1]])</f>
        <v>1</v>
      </c>
      <c r="M2995">
        <f>SUM(Merge7[[#This Row],[PRCountW2]:[CommitCountW2]])</f>
        <v>0</v>
      </c>
    </row>
    <row r="2996" spans="1:13" x14ac:dyDescent="0.35">
      <c r="A2996" t="s">
        <v>304</v>
      </c>
      <c r="C2996">
        <v>1</v>
      </c>
      <c r="H2996">
        <v>0</v>
      </c>
      <c r="I2996">
        <f>3*Merge7[[#This Row],[PRCount_W1]]+Merge7[[#This Row],[IssueCount_W1]]+Merge7[[#This Row],[CommitCount_W1]]</f>
        <v>1</v>
      </c>
      <c r="J2996">
        <f>3*Merge7[[#This Row],[PRCountW2]]+Merge7[[#This Row],[IssueCountW2]]+Merge7[[#This Row],[CommitCountW2]]</f>
        <v>0</v>
      </c>
      <c r="K299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96">
        <f>SUM(Merge7[[#This Row],[PRCount_W1]:[CommitCount_W1]])</f>
        <v>1</v>
      </c>
      <c r="M2996">
        <f>SUM(Merge7[[#This Row],[PRCountW2]:[CommitCountW2]])</f>
        <v>0</v>
      </c>
    </row>
    <row r="2997" spans="1:13" x14ac:dyDescent="0.35">
      <c r="A2997" t="s">
        <v>305</v>
      </c>
      <c r="C2997">
        <v>1</v>
      </c>
      <c r="H2997">
        <v>0</v>
      </c>
      <c r="I2997">
        <f>3*Merge7[[#This Row],[PRCount_W1]]+Merge7[[#This Row],[IssueCount_W1]]+Merge7[[#This Row],[CommitCount_W1]]</f>
        <v>1</v>
      </c>
      <c r="J2997">
        <f>3*Merge7[[#This Row],[PRCountW2]]+Merge7[[#This Row],[IssueCountW2]]+Merge7[[#This Row],[CommitCountW2]]</f>
        <v>0</v>
      </c>
      <c r="K299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97">
        <f>SUM(Merge7[[#This Row],[PRCount_W1]:[CommitCount_W1]])</f>
        <v>1</v>
      </c>
      <c r="M2997">
        <f>SUM(Merge7[[#This Row],[PRCountW2]:[CommitCountW2]])</f>
        <v>0</v>
      </c>
    </row>
    <row r="2998" spans="1:13" x14ac:dyDescent="0.35">
      <c r="A2998" t="s">
        <v>308</v>
      </c>
      <c r="C2998">
        <v>1</v>
      </c>
      <c r="H2998">
        <v>1</v>
      </c>
      <c r="I2998">
        <f>3*Merge7[[#This Row],[PRCount_W1]]+Merge7[[#This Row],[IssueCount_W1]]+Merge7[[#This Row],[CommitCount_W1]]</f>
        <v>1</v>
      </c>
      <c r="J2998">
        <f>3*Merge7[[#This Row],[PRCountW2]]+Merge7[[#This Row],[IssueCountW2]]+Merge7[[#This Row],[CommitCountW2]]</f>
        <v>0</v>
      </c>
      <c r="K299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2998">
        <f>SUM(Merge7[[#This Row],[PRCount_W1]:[CommitCount_W1]])</f>
        <v>1</v>
      </c>
      <c r="M2998">
        <f>SUM(Merge7[[#This Row],[PRCountW2]:[CommitCountW2]])</f>
        <v>0</v>
      </c>
    </row>
    <row r="2999" spans="1:13" x14ac:dyDescent="0.35">
      <c r="A2999" t="s">
        <v>309</v>
      </c>
      <c r="C2999">
        <v>1</v>
      </c>
      <c r="H2999">
        <v>0</v>
      </c>
      <c r="I2999">
        <f>3*Merge7[[#This Row],[PRCount_W1]]+Merge7[[#This Row],[IssueCount_W1]]+Merge7[[#This Row],[CommitCount_W1]]</f>
        <v>1</v>
      </c>
      <c r="J2999">
        <f>3*Merge7[[#This Row],[PRCountW2]]+Merge7[[#This Row],[IssueCountW2]]+Merge7[[#This Row],[CommitCountW2]]</f>
        <v>0</v>
      </c>
      <c r="K299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2999">
        <f>SUM(Merge7[[#This Row],[PRCount_W1]:[CommitCount_W1]])</f>
        <v>1</v>
      </c>
      <c r="M2999">
        <f>SUM(Merge7[[#This Row],[PRCountW2]:[CommitCountW2]])</f>
        <v>0</v>
      </c>
    </row>
    <row r="3000" spans="1:13" x14ac:dyDescent="0.35">
      <c r="A3000" t="s">
        <v>310</v>
      </c>
      <c r="C3000">
        <v>1</v>
      </c>
      <c r="H3000">
        <v>0</v>
      </c>
      <c r="I3000">
        <f>3*Merge7[[#This Row],[PRCount_W1]]+Merge7[[#This Row],[IssueCount_W1]]+Merge7[[#This Row],[CommitCount_W1]]</f>
        <v>1</v>
      </c>
      <c r="J3000">
        <f>3*Merge7[[#This Row],[PRCountW2]]+Merge7[[#This Row],[IssueCountW2]]+Merge7[[#This Row],[CommitCountW2]]</f>
        <v>0</v>
      </c>
      <c r="K300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00">
        <f>SUM(Merge7[[#This Row],[PRCount_W1]:[CommitCount_W1]])</f>
        <v>1</v>
      </c>
      <c r="M3000">
        <f>SUM(Merge7[[#This Row],[PRCountW2]:[CommitCountW2]])</f>
        <v>0</v>
      </c>
    </row>
    <row r="3001" spans="1:13" x14ac:dyDescent="0.35">
      <c r="A3001" t="s">
        <v>311</v>
      </c>
      <c r="C3001">
        <v>1</v>
      </c>
      <c r="H3001">
        <v>0</v>
      </c>
      <c r="I3001">
        <f>3*Merge7[[#This Row],[PRCount_W1]]+Merge7[[#This Row],[IssueCount_W1]]+Merge7[[#This Row],[CommitCount_W1]]</f>
        <v>1</v>
      </c>
      <c r="J3001">
        <f>3*Merge7[[#This Row],[PRCountW2]]+Merge7[[#This Row],[IssueCountW2]]+Merge7[[#This Row],[CommitCountW2]]</f>
        <v>0</v>
      </c>
      <c r="K300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01">
        <f>SUM(Merge7[[#This Row],[PRCount_W1]:[CommitCount_W1]])</f>
        <v>1</v>
      </c>
      <c r="M3001">
        <f>SUM(Merge7[[#This Row],[PRCountW2]:[CommitCountW2]])</f>
        <v>0</v>
      </c>
    </row>
    <row r="3002" spans="1:13" x14ac:dyDescent="0.35">
      <c r="A3002" t="s">
        <v>312</v>
      </c>
      <c r="C3002">
        <v>1</v>
      </c>
      <c r="H3002">
        <v>0</v>
      </c>
      <c r="I3002">
        <f>3*Merge7[[#This Row],[PRCount_W1]]+Merge7[[#This Row],[IssueCount_W1]]+Merge7[[#This Row],[CommitCount_W1]]</f>
        <v>1</v>
      </c>
      <c r="J3002">
        <f>3*Merge7[[#This Row],[PRCountW2]]+Merge7[[#This Row],[IssueCountW2]]+Merge7[[#This Row],[CommitCountW2]]</f>
        <v>0</v>
      </c>
      <c r="K300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02">
        <f>SUM(Merge7[[#This Row],[PRCount_W1]:[CommitCount_W1]])</f>
        <v>1</v>
      </c>
      <c r="M3002">
        <f>SUM(Merge7[[#This Row],[PRCountW2]:[CommitCountW2]])</f>
        <v>0</v>
      </c>
    </row>
    <row r="3003" spans="1:13" x14ac:dyDescent="0.35">
      <c r="A3003" t="s">
        <v>313</v>
      </c>
      <c r="C3003">
        <v>1</v>
      </c>
      <c r="H3003">
        <v>0</v>
      </c>
      <c r="I3003">
        <f>3*Merge7[[#This Row],[PRCount_W1]]+Merge7[[#This Row],[IssueCount_W1]]+Merge7[[#This Row],[CommitCount_W1]]</f>
        <v>1</v>
      </c>
      <c r="J3003">
        <f>3*Merge7[[#This Row],[PRCountW2]]+Merge7[[#This Row],[IssueCountW2]]+Merge7[[#This Row],[CommitCountW2]]</f>
        <v>0</v>
      </c>
      <c r="K300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03">
        <f>SUM(Merge7[[#This Row],[PRCount_W1]:[CommitCount_W1]])</f>
        <v>1</v>
      </c>
      <c r="M3003">
        <f>SUM(Merge7[[#This Row],[PRCountW2]:[CommitCountW2]])</f>
        <v>0</v>
      </c>
    </row>
    <row r="3004" spans="1:13" x14ac:dyDescent="0.35">
      <c r="A3004" t="s">
        <v>314</v>
      </c>
      <c r="C3004">
        <v>1</v>
      </c>
      <c r="H3004">
        <v>0</v>
      </c>
      <c r="I3004">
        <f>3*Merge7[[#This Row],[PRCount_W1]]+Merge7[[#This Row],[IssueCount_W1]]+Merge7[[#This Row],[CommitCount_W1]]</f>
        <v>1</v>
      </c>
      <c r="J3004">
        <f>3*Merge7[[#This Row],[PRCountW2]]+Merge7[[#This Row],[IssueCountW2]]+Merge7[[#This Row],[CommitCountW2]]</f>
        <v>0</v>
      </c>
      <c r="K300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04">
        <f>SUM(Merge7[[#This Row],[PRCount_W1]:[CommitCount_W1]])</f>
        <v>1</v>
      </c>
      <c r="M3004">
        <f>SUM(Merge7[[#This Row],[PRCountW2]:[CommitCountW2]])</f>
        <v>0</v>
      </c>
    </row>
    <row r="3005" spans="1:13" x14ac:dyDescent="0.35">
      <c r="A3005" t="s">
        <v>315</v>
      </c>
      <c r="C3005">
        <v>1</v>
      </c>
      <c r="H3005">
        <v>0</v>
      </c>
      <c r="I3005">
        <f>3*Merge7[[#This Row],[PRCount_W1]]+Merge7[[#This Row],[IssueCount_W1]]+Merge7[[#This Row],[CommitCount_W1]]</f>
        <v>1</v>
      </c>
      <c r="J3005">
        <f>3*Merge7[[#This Row],[PRCountW2]]+Merge7[[#This Row],[IssueCountW2]]+Merge7[[#This Row],[CommitCountW2]]</f>
        <v>0</v>
      </c>
      <c r="K300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05">
        <f>SUM(Merge7[[#This Row],[PRCount_W1]:[CommitCount_W1]])</f>
        <v>1</v>
      </c>
      <c r="M3005">
        <f>SUM(Merge7[[#This Row],[PRCountW2]:[CommitCountW2]])</f>
        <v>0</v>
      </c>
    </row>
    <row r="3006" spans="1:13" x14ac:dyDescent="0.35">
      <c r="A3006" t="s">
        <v>316</v>
      </c>
      <c r="C3006">
        <v>1</v>
      </c>
      <c r="H3006">
        <v>0</v>
      </c>
      <c r="I3006">
        <f>3*Merge7[[#This Row],[PRCount_W1]]+Merge7[[#This Row],[IssueCount_W1]]+Merge7[[#This Row],[CommitCount_W1]]</f>
        <v>1</v>
      </c>
      <c r="J3006">
        <f>3*Merge7[[#This Row],[PRCountW2]]+Merge7[[#This Row],[IssueCountW2]]+Merge7[[#This Row],[CommitCountW2]]</f>
        <v>0</v>
      </c>
      <c r="K300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06">
        <f>SUM(Merge7[[#This Row],[PRCount_W1]:[CommitCount_W1]])</f>
        <v>1</v>
      </c>
      <c r="M3006">
        <f>SUM(Merge7[[#This Row],[PRCountW2]:[CommitCountW2]])</f>
        <v>0</v>
      </c>
    </row>
    <row r="3007" spans="1:13" x14ac:dyDescent="0.35">
      <c r="A3007" t="s">
        <v>317</v>
      </c>
      <c r="C3007">
        <v>1</v>
      </c>
      <c r="H3007">
        <v>0</v>
      </c>
      <c r="I3007">
        <f>3*Merge7[[#This Row],[PRCount_W1]]+Merge7[[#This Row],[IssueCount_W1]]+Merge7[[#This Row],[CommitCount_W1]]</f>
        <v>1</v>
      </c>
      <c r="J3007">
        <f>3*Merge7[[#This Row],[PRCountW2]]+Merge7[[#This Row],[IssueCountW2]]+Merge7[[#This Row],[CommitCountW2]]</f>
        <v>0</v>
      </c>
      <c r="K300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07">
        <f>SUM(Merge7[[#This Row],[PRCount_W1]:[CommitCount_W1]])</f>
        <v>1</v>
      </c>
      <c r="M3007">
        <f>SUM(Merge7[[#This Row],[PRCountW2]:[CommitCountW2]])</f>
        <v>0</v>
      </c>
    </row>
    <row r="3008" spans="1:13" x14ac:dyDescent="0.35">
      <c r="A3008" t="s">
        <v>318</v>
      </c>
      <c r="C3008">
        <v>1</v>
      </c>
      <c r="H3008">
        <v>0</v>
      </c>
      <c r="I3008">
        <f>3*Merge7[[#This Row],[PRCount_W1]]+Merge7[[#This Row],[IssueCount_W1]]+Merge7[[#This Row],[CommitCount_W1]]</f>
        <v>1</v>
      </c>
      <c r="J3008">
        <f>3*Merge7[[#This Row],[PRCountW2]]+Merge7[[#This Row],[IssueCountW2]]+Merge7[[#This Row],[CommitCountW2]]</f>
        <v>0</v>
      </c>
      <c r="K300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08">
        <f>SUM(Merge7[[#This Row],[PRCount_W1]:[CommitCount_W1]])</f>
        <v>1</v>
      </c>
      <c r="M3008">
        <f>SUM(Merge7[[#This Row],[PRCountW2]:[CommitCountW2]])</f>
        <v>0</v>
      </c>
    </row>
    <row r="3009" spans="1:13" x14ac:dyDescent="0.35">
      <c r="A3009" t="s">
        <v>319</v>
      </c>
      <c r="C3009">
        <v>1</v>
      </c>
      <c r="H3009">
        <v>0</v>
      </c>
      <c r="I3009">
        <f>3*Merge7[[#This Row],[PRCount_W1]]+Merge7[[#This Row],[IssueCount_W1]]+Merge7[[#This Row],[CommitCount_W1]]</f>
        <v>1</v>
      </c>
      <c r="J3009">
        <f>3*Merge7[[#This Row],[PRCountW2]]+Merge7[[#This Row],[IssueCountW2]]+Merge7[[#This Row],[CommitCountW2]]</f>
        <v>0</v>
      </c>
      <c r="K300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09">
        <f>SUM(Merge7[[#This Row],[PRCount_W1]:[CommitCount_W1]])</f>
        <v>1</v>
      </c>
      <c r="M3009">
        <f>SUM(Merge7[[#This Row],[PRCountW2]:[CommitCountW2]])</f>
        <v>0</v>
      </c>
    </row>
    <row r="3010" spans="1:13" x14ac:dyDescent="0.35">
      <c r="A3010" t="s">
        <v>320</v>
      </c>
      <c r="C3010">
        <v>1</v>
      </c>
      <c r="H3010">
        <v>0</v>
      </c>
      <c r="I3010">
        <f>3*Merge7[[#This Row],[PRCount_W1]]+Merge7[[#This Row],[IssueCount_W1]]+Merge7[[#This Row],[CommitCount_W1]]</f>
        <v>1</v>
      </c>
      <c r="J3010">
        <f>3*Merge7[[#This Row],[PRCountW2]]+Merge7[[#This Row],[IssueCountW2]]+Merge7[[#This Row],[CommitCountW2]]</f>
        <v>0</v>
      </c>
      <c r="K301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10">
        <f>SUM(Merge7[[#This Row],[PRCount_W1]:[CommitCount_W1]])</f>
        <v>1</v>
      </c>
      <c r="M3010">
        <f>SUM(Merge7[[#This Row],[PRCountW2]:[CommitCountW2]])</f>
        <v>0</v>
      </c>
    </row>
    <row r="3011" spans="1:13" x14ac:dyDescent="0.35">
      <c r="A3011" t="s">
        <v>321</v>
      </c>
      <c r="C3011">
        <v>1</v>
      </c>
      <c r="H3011">
        <v>0</v>
      </c>
      <c r="I3011">
        <f>3*Merge7[[#This Row],[PRCount_W1]]+Merge7[[#This Row],[IssueCount_W1]]+Merge7[[#This Row],[CommitCount_W1]]</f>
        <v>1</v>
      </c>
      <c r="J3011">
        <f>3*Merge7[[#This Row],[PRCountW2]]+Merge7[[#This Row],[IssueCountW2]]+Merge7[[#This Row],[CommitCountW2]]</f>
        <v>0</v>
      </c>
      <c r="K301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11">
        <f>SUM(Merge7[[#This Row],[PRCount_W1]:[CommitCount_W1]])</f>
        <v>1</v>
      </c>
      <c r="M3011">
        <f>SUM(Merge7[[#This Row],[PRCountW2]:[CommitCountW2]])</f>
        <v>0</v>
      </c>
    </row>
    <row r="3012" spans="1:13" x14ac:dyDescent="0.35">
      <c r="A3012" t="s">
        <v>322</v>
      </c>
      <c r="C3012">
        <v>1</v>
      </c>
      <c r="H3012">
        <v>0</v>
      </c>
      <c r="I3012">
        <f>3*Merge7[[#This Row],[PRCount_W1]]+Merge7[[#This Row],[IssueCount_W1]]+Merge7[[#This Row],[CommitCount_W1]]</f>
        <v>1</v>
      </c>
      <c r="J3012">
        <f>3*Merge7[[#This Row],[PRCountW2]]+Merge7[[#This Row],[IssueCountW2]]+Merge7[[#This Row],[CommitCountW2]]</f>
        <v>0</v>
      </c>
      <c r="K301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12">
        <f>SUM(Merge7[[#This Row],[PRCount_W1]:[CommitCount_W1]])</f>
        <v>1</v>
      </c>
      <c r="M3012">
        <f>SUM(Merge7[[#This Row],[PRCountW2]:[CommitCountW2]])</f>
        <v>0</v>
      </c>
    </row>
    <row r="3013" spans="1:13" x14ac:dyDescent="0.35">
      <c r="A3013" t="s">
        <v>323</v>
      </c>
      <c r="C3013">
        <v>1</v>
      </c>
      <c r="H3013">
        <v>0</v>
      </c>
      <c r="I3013">
        <f>3*Merge7[[#This Row],[PRCount_W1]]+Merge7[[#This Row],[IssueCount_W1]]+Merge7[[#This Row],[CommitCount_W1]]</f>
        <v>1</v>
      </c>
      <c r="J3013">
        <f>3*Merge7[[#This Row],[PRCountW2]]+Merge7[[#This Row],[IssueCountW2]]+Merge7[[#This Row],[CommitCountW2]]</f>
        <v>0</v>
      </c>
      <c r="K301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13">
        <f>SUM(Merge7[[#This Row],[PRCount_W1]:[CommitCount_W1]])</f>
        <v>1</v>
      </c>
      <c r="M3013">
        <f>SUM(Merge7[[#This Row],[PRCountW2]:[CommitCountW2]])</f>
        <v>0</v>
      </c>
    </row>
    <row r="3014" spans="1:13" x14ac:dyDescent="0.35">
      <c r="A3014" t="s">
        <v>324</v>
      </c>
      <c r="C3014">
        <v>1</v>
      </c>
      <c r="H3014">
        <v>0</v>
      </c>
      <c r="I3014">
        <f>3*Merge7[[#This Row],[PRCount_W1]]+Merge7[[#This Row],[IssueCount_W1]]+Merge7[[#This Row],[CommitCount_W1]]</f>
        <v>1</v>
      </c>
      <c r="J3014">
        <f>3*Merge7[[#This Row],[PRCountW2]]+Merge7[[#This Row],[IssueCountW2]]+Merge7[[#This Row],[CommitCountW2]]</f>
        <v>0</v>
      </c>
      <c r="K301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14">
        <f>SUM(Merge7[[#This Row],[PRCount_W1]:[CommitCount_W1]])</f>
        <v>1</v>
      </c>
      <c r="M3014">
        <f>SUM(Merge7[[#This Row],[PRCountW2]:[CommitCountW2]])</f>
        <v>0</v>
      </c>
    </row>
    <row r="3015" spans="1:13" x14ac:dyDescent="0.35">
      <c r="A3015" t="s">
        <v>325</v>
      </c>
      <c r="C3015">
        <v>1</v>
      </c>
      <c r="H3015">
        <v>0</v>
      </c>
      <c r="I3015">
        <f>3*Merge7[[#This Row],[PRCount_W1]]+Merge7[[#This Row],[IssueCount_W1]]+Merge7[[#This Row],[CommitCount_W1]]</f>
        <v>1</v>
      </c>
      <c r="J3015">
        <f>3*Merge7[[#This Row],[PRCountW2]]+Merge7[[#This Row],[IssueCountW2]]+Merge7[[#This Row],[CommitCountW2]]</f>
        <v>0</v>
      </c>
      <c r="K301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15">
        <f>SUM(Merge7[[#This Row],[PRCount_W1]:[CommitCount_W1]])</f>
        <v>1</v>
      </c>
      <c r="M3015">
        <f>SUM(Merge7[[#This Row],[PRCountW2]:[CommitCountW2]])</f>
        <v>0</v>
      </c>
    </row>
    <row r="3016" spans="1:13" x14ac:dyDescent="0.35">
      <c r="A3016" t="s">
        <v>326</v>
      </c>
      <c r="C3016">
        <v>1</v>
      </c>
      <c r="H3016">
        <v>0</v>
      </c>
      <c r="I3016">
        <f>3*Merge7[[#This Row],[PRCount_W1]]+Merge7[[#This Row],[IssueCount_W1]]+Merge7[[#This Row],[CommitCount_W1]]</f>
        <v>1</v>
      </c>
      <c r="J3016">
        <f>3*Merge7[[#This Row],[PRCountW2]]+Merge7[[#This Row],[IssueCountW2]]+Merge7[[#This Row],[CommitCountW2]]</f>
        <v>0</v>
      </c>
      <c r="K301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16">
        <f>SUM(Merge7[[#This Row],[PRCount_W1]:[CommitCount_W1]])</f>
        <v>1</v>
      </c>
      <c r="M3016">
        <f>SUM(Merge7[[#This Row],[PRCountW2]:[CommitCountW2]])</f>
        <v>0</v>
      </c>
    </row>
    <row r="3017" spans="1:13" x14ac:dyDescent="0.35">
      <c r="A3017" t="s">
        <v>327</v>
      </c>
      <c r="C3017">
        <v>1</v>
      </c>
      <c r="H3017">
        <v>0</v>
      </c>
      <c r="I3017">
        <f>3*Merge7[[#This Row],[PRCount_W1]]+Merge7[[#This Row],[IssueCount_W1]]+Merge7[[#This Row],[CommitCount_W1]]</f>
        <v>1</v>
      </c>
      <c r="J3017">
        <f>3*Merge7[[#This Row],[PRCountW2]]+Merge7[[#This Row],[IssueCountW2]]+Merge7[[#This Row],[CommitCountW2]]</f>
        <v>0</v>
      </c>
      <c r="K301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17">
        <f>SUM(Merge7[[#This Row],[PRCount_W1]:[CommitCount_W1]])</f>
        <v>1</v>
      </c>
      <c r="M3017">
        <f>SUM(Merge7[[#This Row],[PRCountW2]:[CommitCountW2]])</f>
        <v>0</v>
      </c>
    </row>
    <row r="3018" spans="1:13" x14ac:dyDescent="0.35">
      <c r="A3018" t="s">
        <v>329</v>
      </c>
      <c r="C3018">
        <v>1</v>
      </c>
      <c r="H3018">
        <v>0</v>
      </c>
      <c r="I3018">
        <f>3*Merge7[[#This Row],[PRCount_W1]]+Merge7[[#This Row],[IssueCount_W1]]+Merge7[[#This Row],[CommitCount_W1]]</f>
        <v>1</v>
      </c>
      <c r="J3018">
        <f>3*Merge7[[#This Row],[PRCountW2]]+Merge7[[#This Row],[IssueCountW2]]+Merge7[[#This Row],[CommitCountW2]]</f>
        <v>0</v>
      </c>
      <c r="K301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18">
        <f>SUM(Merge7[[#This Row],[PRCount_W1]:[CommitCount_W1]])</f>
        <v>1</v>
      </c>
      <c r="M3018">
        <f>SUM(Merge7[[#This Row],[PRCountW2]:[CommitCountW2]])</f>
        <v>0</v>
      </c>
    </row>
    <row r="3019" spans="1:13" x14ac:dyDescent="0.35">
      <c r="A3019" t="s">
        <v>330</v>
      </c>
      <c r="C3019">
        <v>1</v>
      </c>
      <c r="H3019">
        <v>0</v>
      </c>
      <c r="I3019">
        <f>3*Merge7[[#This Row],[PRCount_W1]]+Merge7[[#This Row],[IssueCount_W1]]+Merge7[[#This Row],[CommitCount_W1]]</f>
        <v>1</v>
      </c>
      <c r="J3019">
        <f>3*Merge7[[#This Row],[PRCountW2]]+Merge7[[#This Row],[IssueCountW2]]+Merge7[[#This Row],[CommitCountW2]]</f>
        <v>0</v>
      </c>
      <c r="K301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19">
        <f>SUM(Merge7[[#This Row],[PRCount_W1]:[CommitCount_W1]])</f>
        <v>1</v>
      </c>
      <c r="M3019">
        <f>SUM(Merge7[[#This Row],[PRCountW2]:[CommitCountW2]])</f>
        <v>0</v>
      </c>
    </row>
    <row r="3020" spans="1:13" x14ac:dyDescent="0.35">
      <c r="A3020" t="s">
        <v>331</v>
      </c>
      <c r="C3020">
        <v>1</v>
      </c>
      <c r="H3020">
        <v>0</v>
      </c>
      <c r="I3020">
        <f>3*Merge7[[#This Row],[PRCount_W1]]+Merge7[[#This Row],[IssueCount_W1]]+Merge7[[#This Row],[CommitCount_W1]]</f>
        <v>1</v>
      </c>
      <c r="J3020">
        <f>3*Merge7[[#This Row],[PRCountW2]]+Merge7[[#This Row],[IssueCountW2]]+Merge7[[#This Row],[CommitCountW2]]</f>
        <v>0</v>
      </c>
      <c r="K302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20">
        <f>SUM(Merge7[[#This Row],[PRCount_W1]:[CommitCount_W1]])</f>
        <v>1</v>
      </c>
      <c r="M3020">
        <f>SUM(Merge7[[#This Row],[PRCountW2]:[CommitCountW2]])</f>
        <v>0</v>
      </c>
    </row>
    <row r="3021" spans="1:13" x14ac:dyDescent="0.35">
      <c r="A3021" t="s">
        <v>332</v>
      </c>
      <c r="C3021">
        <v>1</v>
      </c>
      <c r="H3021">
        <v>0</v>
      </c>
      <c r="I3021">
        <f>3*Merge7[[#This Row],[PRCount_W1]]+Merge7[[#This Row],[IssueCount_W1]]+Merge7[[#This Row],[CommitCount_W1]]</f>
        <v>1</v>
      </c>
      <c r="J3021">
        <f>3*Merge7[[#This Row],[PRCountW2]]+Merge7[[#This Row],[IssueCountW2]]+Merge7[[#This Row],[CommitCountW2]]</f>
        <v>0</v>
      </c>
      <c r="K302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21">
        <f>SUM(Merge7[[#This Row],[PRCount_W1]:[CommitCount_W1]])</f>
        <v>1</v>
      </c>
      <c r="M3021">
        <f>SUM(Merge7[[#This Row],[PRCountW2]:[CommitCountW2]])</f>
        <v>0</v>
      </c>
    </row>
    <row r="3022" spans="1:13" x14ac:dyDescent="0.35">
      <c r="A3022" t="s">
        <v>333</v>
      </c>
      <c r="C3022">
        <v>1</v>
      </c>
      <c r="H3022">
        <v>0</v>
      </c>
      <c r="I3022">
        <f>3*Merge7[[#This Row],[PRCount_W1]]+Merge7[[#This Row],[IssueCount_W1]]+Merge7[[#This Row],[CommitCount_W1]]</f>
        <v>1</v>
      </c>
      <c r="J3022">
        <f>3*Merge7[[#This Row],[PRCountW2]]+Merge7[[#This Row],[IssueCountW2]]+Merge7[[#This Row],[CommitCountW2]]</f>
        <v>0</v>
      </c>
      <c r="K302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22">
        <f>SUM(Merge7[[#This Row],[PRCount_W1]:[CommitCount_W1]])</f>
        <v>1</v>
      </c>
      <c r="M3022">
        <f>SUM(Merge7[[#This Row],[PRCountW2]:[CommitCountW2]])</f>
        <v>0</v>
      </c>
    </row>
    <row r="3023" spans="1:13" x14ac:dyDescent="0.35">
      <c r="A3023" t="s">
        <v>334</v>
      </c>
      <c r="C3023">
        <v>1</v>
      </c>
      <c r="H3023">
        <v>0</v>
      </c>
      <c r="I3023">
        <f>3*Merge7[[#This Row],[PRCount_W1]]+Merge7[[#This Row],[IssueCount_W1]]+Merge7[[#This Row],[CommitCount_W1]]</f>
        <v>1</v>
      </c>
      <c r="J3023">
        <f>3*Merge7[[#This Row],[PRCountW2]]+Merge7[[#This Row],[IssueCountW2]]+Merge7[[#This Row],[CommitCountW2]]</f>
        <v>0</v>
      </c>
      <c r="K302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23">
        <f>SUM(Merge7[[#This Row],[PRCount_W1]:[CommitCount_W1]])</f>
        <v>1</v>
      </c>
      <c r="M3023">
        <f>SUM(Merge7[[#This Row],[PRCountW2]:[CommitCountW2]])</f>
        <v>0</v>
      </c>
    </row>
    <row r="3024" spans="1:13" x14ac:dyDescent="0.35">
      <c r="A3024" t="s">
        <v>335</v>
      </c>
      <c r="C3024">
        <v>1</v>
      </c>
      <c r="H3024">
        <v>0</v>
      </c>
      <c r="I3024">
        <f>3*Merge7[[#This Row],[PRCount_W1]]+Merge7[[#This Row],[IssueCount_W1]]+Merge7[[#This Row],[CommitCount_W1]]</f>
        <v>1</v>
      </c>
      <c r="J3024">
        <f>3*Merge7[[#This Row],[PRCountW2]]+Merge7[[#This Row],[IssueCountW2]]+Merge7[[#This Row],[CommitCountW2]]</f>
        <v>0</v>
      </c>
      <c r="K302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24">
        <f>SUM(Merge7[[#This Row],[PRCount_W1]:[CommitCount_W1]])</f>
        <v>1</v>
      </c>
      <c r="M3024">
        <f>SUM(Merge7[[#This Row],[PRCountW2]:[CommitCountW2]])</f>
        <v>0</v>
      </c>
    </row>
    <row r="3025" spans="1:13" x14ac:dyDescent="0.35">
      <c r="A3025" t="s">
        <v>336</v>
      </c>
      <c r="C3025">
        <v>1</v>
      </c>
      <c r="H3025">
        <v>0</v>
      </c>
      <c r="I3025">
        <f>3*Merge7[[#This Row],[PRCount_W1]]+Merge7[[#This Row],[IssueCount_W1]]+Merge7[[#This Row],[CommitCount_W1]]</f>
        <v>1</v>
      </c>
      <c r="J3025">
        <f>3*Merge7[[#This Row],[PRCountW2]]+Merge7[[#This Row],[IssueCountW2]]+Merge7[[#This Row],[CommitCountW2]]</f>
        <v>0</v>
      </c>
      <c r="K302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25">
        <f>SUM(Merge7[[#This Row],[PRCount_W1]:[CommitCount_W1]])</f>
        <v>1</v>
      </c>
      <c r="M3025">
        <f>SUM(Merge7[[#This Row],[PRCountW2]:[CommitCountW2]])</f>
        <v>0</v>
      </c>
    </row>
    <row r="3026" spans="1:13" x14ac:dyDescent="0.35">
      <c r="A3026" t="s">
        <v>337</v>
      </c>
      <c r="C3026">
        <v>1</v>
      </c>
      <c r="H3026">
        <v>0</v>
      </c>
      <c r="I3026">
        <f>3*Merge7[[#This Row],[PRCount_W1]]+Merge7[[#This Row],[IssueCount_W1]]+Merge7[[#This Row],[CommitCount_W1]]</f>
        <v>1</v>
      </c>
      <c r="J3026">
        <f>3*Merge7[[#This Row],[PRCountW2]]+Merge7[[#This Row],[IssueCountW2]]+Merge7[[#This Row],[CommitCountW2]]</f>
        <v>0</v>
      </c>
      <c r="K302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26">
        <f>SUM(Merge7[[#This Row],[PRCount_W1]:[CommitCount_W1]])</f>
        <v>1</v>
      </c>
      <c r="M3026">
        <f>SUM(Merge7[[#This Row],[PRCountW2]:[CommitCountW2]])</f>
        <v>0</v>
      </c>
    </row>
    <row r="3027" spans="1:13" x14ac:dyDescent="0.35">
      <c r="A3027" t="s">
        <v>338</v>
      </c>
      <c r="C3027">
        <v>1</v>
      </c>
      <c r="H3027">
        <v>0</v>
      </c>
      <c r="I3027">
        <f>3*Merge7[[#This Row],[PRCount_W1]]+Merge7[[#This Row],[IssueCount_W1]]+Merge7[[#This Row],[CommitCount_W1]]</f>
        <v>1</v>
      </c>
      <c r="J3027">
        <f>3*Merge7[[#This Row],[PRCountW2]]+Merge7[[#This Row],[IssueCountW2]]+Merge7[[#This Row],[CommitCountW2]]</f>
        <v>0</v>
      </c>
      <c r="K302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27">
        <f>SUM(Merge7[[#This Row],[PRCount_W1]:[CommitCount_W1]])</f>
        <v>1</v>
      </c>
      <c r="M3027">
        <f>SUM(Merge7[[#This Row],[PRCountW2]:[CommitCountW2]])</f>
        <v>0</v>
      </c>
    </row>
    <row r="3028" spans="1:13" x14ac:dyDescent="0.35">
      <c r="A3028" t="s">
        <v>339</v>
      </c>
      <c r="C3028">
        <v>1</v>
      </c>
      <c r="H3028">
        <v>0</v>
      </c>
      <c r="I3028">
        <f>3*Merge7[[#This Row],[PRCount_W1]]+Merge7[[#This Row],[IssueCount_W1]]+Merge7[[#This Row],[CommitCount_W1]]</f>
        <v>1</v>
      </c>
      <c r="J3028">
        <f>3*Merge7[[#This Row],[PRCountW2]]+Merge7[[#This Row],[IssueCountW2]]+Merge7[[#This Row],[CommitCountW2]]</f>
        <v>0</v>
      </c>
      <c r="K302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28">
        <f>SUM(Merge7[[#This Row],[PRCount_W1]:[CommitCount_W1]])</f>
        <v>1</v>
      </c>
      <c r="M3028">
        <f>SUM(Merge7[[#This Row],[PRCountW2]:[CommitCountW2]])</f>
        <v>0</v>
      </c>
    </row>
    <row r="3029" spans="1:13" x14ac:dyDescent="0.35">
      <c r="A3029" t="s">
        <v>340</v>
      </c>
      <c r="C3029">
        <v>1</v>
      </c>
      <c r="H3029">
        <v>0</v>
      </c>
      <c r="I3029">
        <f>3*Merge7[[#This Row],[PRCount_W1]]+Merge7[[#This Row],[IssueCount_W1]]+Merge7[[#This Row],[CommitCount_W1]]</f>
        <v>1</v>
      </c>
      <c r="J3029">
        <f>3*Merge7[[#This Row],[PRCountW2]]+Merge7[[#This Row],[IssueCountW2]]+Merge7[[#This Row],[CommitCountW2]]</f>
        <v>0</v>
      </c>
      <c r="K302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29">
        <f>SUM(Merge7[[#This Row],[PRCount_W1]:[CommitCount_W1]])</f>
        <v>1</v>
      </c>
      <c r="M3029">
        <f>SUM(Merge7[[#This Row],[PRCountW2]:[CommitCountW2]])</f>
        <v>0</v>
      </c>
    </row>
    <row r="3030" spans="1:13" x14ac:dyDescent="0.35">
      <c r="A3030" t="s">
        <v>341</v>
      </c>
      <c r="C3030">
        <v>1</v>
      </c>
      <c r="H3030">
        <v>0</v>
      </c>
      <c r="I3030">
        <f>3*Merge7[[#This Row],[PRCount_W1]]+Merge7[[#This Row],[IssueCount_W1]]+Merge7[[#This Row],[CommitCount_W1]]</f>
        <v>1</v>
      </c>
      <c r="J3030">
        <f>3*Merge7[[#This Row],[PRCountW2]]+Merge7[[#This Row],[IssueCountW2]]+Merge7[[#This Row],[CommitCountW2]]</f>
        <v>0</v>
      </c>
      <c r="K303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30">
        <f>SUM(Merge7[[#This Row],[PRCount_W1]:[CommitCount_W1]])</f>
        <v>1</v>
      </c>
      <c r="M3030">
        <f>SUM(Merge7[[#This Row],[PRCountW2]:[CommitCountW2]])</f>
        <v>0</v>
      </c>
    </row>
    <row r="3031" spans="1:13" x14ac:dyDescent="0.35">
      <c r="A3031" t="s">
        <v>343</v>
      </c>
      <c r="C3031">
        <v>1</v>
      </c>
      <c r="H3031">
        <v>0</v>
      </c>
      <c r="I3031">
        <f>3*Merge7[[#This Row],[PRCount_W1]]+Merge7[[#This Row],[IssueCount_W1]]+Merge7[[#This Row],[CommitCount_W1]]</f>
        <v>1</v>
      </c>
      <c r="J3031">
        <f>3*Merge7[[#This Row],[PRCountW2]]+Merge7[[#This Row],[IssueCountW2]]+Merge7[[#This Row],[CommitCountW2]]</f>
        <v>0</v>
      </c>
      <c r="K303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31">
        <f>SUM(Merge7[[#This Row],[PRCount_W1]:[CommitCount_W1]])</f>
        <v>1</v>
      </c>
      <c r="M3031">
        <f>SUM(Merge7[[#This Row],[PRCountW2]:[CommitCountW2]])</f>
        <v>0</v>
      </c>
    </row>
    <row r="3032" spans="1:13" x14ac:dyDescent="0.35">
      <c r="A3032" t="s">
        <v>347</v>
      </c>
      <c r="C3032">
        <v>1</v>
      </c>
      <c r="H3032">
        <v>0</v>
      </c>
      <c r="I3032">
        <f>3*Merge7[[#This Row],[PRCount_W1]]+Merge7[[#This Row],[IssueCount_W1]]+Merge7[[#This Row],[CommitCount_W1]]</f>
        <v>1</v>
      </c>
      <c r="J3032">
        <f>3*Merge7[[#This Row],[PRCountW2]]+Merge7[[#This Row],[IssueCountW2]]+Merge7[[#This Row],[CommitCountW2]]</f>
        <v>0</v>
      </c>
      <c r="K303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32">
        <f>SUM(Merge7[[#This Row],[PRCount_W1]:[CommitCount_W1]])</f>
        <v>1</v>
      </c>
      <c r="M3032">
        <f>SUM(Merge7[[#This Row],[PRCountW2]:[CommitCountW2]])</f>
        <v>0</v>
      </c>
    </row>
    <row r="3033" spans="1:13" x14ac:dyDescent="0.35">
      <c r="A3033" t="s">
        <v>350</v>
      </c>
      <c r="C3033">
        <v>1</v>
      </c>
      <c r="H3033">
        <v>0</v>
      </c>
      <c r="I3033">
        <f>3*Merge7[[#This Row],[PRCount_W1]]+Merge7[[#This Row],[IssueCount_W1]]+Merge7[[#This Row],[CommitCount_W1]]</f>
        <v>1</v>
      </c>
      <c r="J3033">
        <f>3*Merge7[[#This Row],[PRCountW2]]+Merge7[[#This Row],[IssueCountW2]]+Merge7[[#This Row],[CommitCountW2]]</f>
        <v>0</v>
      </c>
      <c r="K303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33">
        <f>SUM(Merge7[[#This Row],[PRCount_W1]:[CommitCount_W1]])</f>
        <v>1</v>
      </c>
      <c r="M3033">
        <f>SUM(Merge7[[#This Row],[PRCountW2]:[CommitCountW2]])</f>
        <v>0</v>
      </c>
    </row>
    <row r="3034" spans="1:13" x14ac:dyDescent="0.35">
      <c r="A3034" t="s">
        <v>351</v>
      </c>
      <c r="C3034">
        <v>1</v>
      </c>
      <c r="H3034">
        <v>0</v>
      </c>
      <c r="I3034">
        <f>3*Merge7[[#This Row],[PRCount_W1]]+Merge7[[#This Row],[IssueCount_W1]]+Merge7[[#This Row],[CommitCount_W1]]</f>
        <v>1</v>
      </c>
      <c r="J3034">
        <f>3*Merge7[[#This Row],[PRCountW2]]+Merge7[[#This Row],[IssueCountW2]]+Merge7[[#This Row],[CommitCountW2]]</f>
        <v>0</v>
      </c>
      <c r="K303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34">
        <f>SUM(Merge7[[#This Row],[PRCount_W1]:[CommitCount_W1]])</f>
        <v>1</v>
      </c>
      <c r="M3034">
        <f>SUM(Merge7[[#This Row],[PRCountW2]:[CommitCountW2]])</f>
        <v>0</v>
      </c>
    </row>
    <row r="3035" spans="1:13" x14ac:dyDescent="0.35">
      <c r="A3035" t="s">
        <v>356</v>
      </c>
      <c r="C3035">
        <v>1</v>
      </c>
      <c r="H3035">
        <v>0</v>
      </c>
      <c r="I3035">
        <f>3*Merge7[[#This Row],[PRCount_W1]]+Merge7[[#This Row],[IssueCount_W1]]+Merge7[[#This Row],[CommitCount_W1]]</f>
        <v>1</v>
      </c>
      <c r="J3035">
        <f>3*Merge7[[#This Row],[PRCountW2]]+Merge7[[#This Row],[IssueCountW2]]+Merge7[[#This Row],[CommitCountW2]]</f>
        <v>0</v>
      </c>
      <c r="K303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35">
        <f>SUM(Merge7[[#This Row],[PRCount_W1]:[CommitCount_W1]])</f>
        <v>1</v>
      </c>
      <c r="M3035">
        <f>SUM(Merge7[[#This Row],[PRCountW2]:[CommitCountW2]])</f>
        <v>0</v>
      </c>
    </row>
    <row r="3036" spans="1:13" x14ac:dyDescent="0.35">
      <c r="A3036" t="s">
        <v>357</v>
      </c>
      <c r="C3036">
        <v>1</v>
      </c>
      <c r="H3036">
        <v>0</v>
      </c>
      <c r="I3036">
        <f>3*Merge7[[#This Row],[PRCount_W1]]+Merge7[[#This Row],[IssueCount_W1]]+Merge7[[#This Row],[CommitCount_W1]]</f>
        <v>1</v>
      </c>
      <c r="J3036">
        <f>3*Merge7[[#This Row],[PRCountW2]]+Merge7[[#This Row],[IssueCountW2]]+Merge7[[#This Row],[CommitCountW2]]</f>
        <v>0</v>
      </c>
      <c r="K303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36">
        <f>SUM(Merge7[[#This Row],[PRCount_W1]:[CommitCount_W1]])</f>
        <v>1</v>
      </c>
      <c r="M3036">
        <f>SUM(Merge7[[#This Row],[PRCountW2]:[CommitCountW2]])</f>
        <v>0</v>
      </c>
    </row>
    <row r="3037" spans="1:13" x14ac:dyDescent="0.35">
      <c r="A3037" t="s">
        <v>358</v>
      </c>
      <c r="C3037">
        <v>1</v>
      </c>
      <c r="H3037">
        <v>0</v>
      </c>
      <c r="I3037">
        <f>3*Merge7[[#This Row],[PRCount_W1]]+Merge7[[#This Row],[IssueCount_W1]]+Merge7[[#This Row],[CommitCount_W1]]</f>
        <v>1</v>
      </c>
      <c r="J3037">
        <f>3*Merge7[[#This Row],[PRCountW2]]+Merge7[[#This Row],[IssueCountW2]]+Merge7[[#This Row],[CommitCountW2]]</f>
        <v>0</v>
      </c>
      <c r="K303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37">
        <f>SUM(Merge7[[#This Row],[PRCount_W1]:[CommitCount_W1]])</f>
        <v>1</v>
      </c>
      <c r="M3037">
        <f>SUM(Merge7[[#This Row],[PRCountW2]:[CommitCountW2]])</f>
        <v>0</v>
      </c>
    </row>
    <row r="3038" spans="1:13" x14ac:dyDescent="0.35">
      <c r="A3038" t="s">
        <v>359</v>
      </c>
      <c r="C3038">
        <v>1</v>
      </c>
      <c r="H3038">
        <v>0</v>
      </c>
      <c r="I3038">
        <f>3*Merge7[[#This Row],[PRCount_W1]]+Merge7[[#This Row],[IssueCount_W1]]+Merge7[[#This Row],[CommitCount_W1]]</f>
        <v>1</v>
      </c>
      <c r="J3038">
        <f>3*Merge7[[#This Row],[PRCountW2]]+Merge7[[#This Row],[IssueCountW2]]+Merge7[[#This Row],[CommitCountW2]]</f>
        <v>0</v>
      </c>
      <c r="K303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38">
        <f>SUM(Merge7[[#This Row],[PRCount_W1]:[CommitCount_W1]])</f>
        <v>1</v>
      </c>
      <c r="M3038">
        <f>SUM(Merge7[[#This Row],[PRCountW2]:[CommitCountW2]])</f>
        <v>0</v>
      </c>
    </row>
    <row r="3039" spans="1:13" x14ac:dyDescent="0.35">
      <c r="A3039" t="s">
        <v>360</v>
      </c>
      <c r="C3039">
        <v>1</v>
      </c>
      <c r="H3039">
        <v>0</v>
      </c>
      <c r="I3039">
        <f>3*Merge7[[#This Row],[PRCount_W1]]+Merge7[[#This Row],[IssueCount_W1]]+Merge7[[#This Row],[CommitCount_W1]]</f>
        <v>1</v>
      </c>
      <c r="J3039">
        <f>3*Merge7[[#This Row],[PRCountW2]]+Merge7[[#This Row],[IssueCountW2]]+Merge7[[#This Row],[CommitCountW2]]</f>
        <v>0</v>
      </c>
      <c r="K303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39">
        <f>SUM(Merge7[[#This Row],[PRCount_W1]:[CommitCount_W1]])</f>
        <v>1</v>
      </c>
      <c r="M3039">
        <f>SUM(Merge7[[#This Row],[PRCountW2]:[CommitCountW2]])</f>
        <v>0</v>
      </c>
    </row>
    <row r="3040" spans="1:13" x14ac:dyDescent="0.35">
      <c r="A3040" t="s">
        <v>361</v>
      </c>
      <c r="C3040">
        <v>1</v>
      </c>
      <c r="H3040">
        <v>1</v>
      </c>
      <c r="I3040">
        <f>3*Merge7[[#This Row],[PRCount_W1]]+Merge7[[#This Row],[IssueCount_W1]]+Merge7[[#This Row],[CommitCount_W1]]</f>
        <v>1</v>
      </c>
      <c r="J3040">
        <f>3*Merge7[[#This Row],[PRCountW2]]+Merge7[[#This Row],[IssueCountW2]]+Merge7[[#This Row],[CommitCountW2]]</f>
        <v>0</v>
      </c>
      <c r="K304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3040">
        <f>SUM(Merge7[[#This Row],[PRCount_W1]:[CommitCount_W1]])</f>
        <v>1</v>
      </c>
      <c r="M3040">
        <f>SUM(Merge7[[#This Row],[PRCountW2]:[CommitCountW2]])</f>
        <v>0</v>
      </c>
    </row>
    <row r="3041" spans="1:13" x14ac:dyDescent="0.35">
      <c r="A3041" t="s">
        <v>362</v>
      </c>
      <c r="C3041">
        <v>1</v>
      </c>
      <c r="H3041">
        <v>0</v>
      </c>
      <c r="I3041">
        <f>3*Merge7[[#This Row],[PRCount_W1]]+Merge7[[#This Row],[IssueCount_W1]]+Merge7[[#This Row],[CommitCount_W1]]</f>
        <v>1</v>
      </c>
      <c r="J3041">
        <f>3*Merge7[[#This Row],[PRCountW2]]+Merge7[[#This Row],[IssueCountW2]]+Merge7[[#This Row],[CommitCountW2]]</f>
        <v>0</v>
      </c>
      <c r="K304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41">
        <f>SUM(Merge7[[#This Row],[PRCount_W1]:[CommitCount_W1]])</f>
        <v>1</v>
      </c>
      <c r="M3041">
        <f>SUM(Merge7[[#This Row],[PRCountW2]:[CommitCountW2]])</f>
        <v>0</v>
      </c>
    </row>
    <row r="3042" spans="1:13" x14ac:dyDescent="0.35">
      <c r="A3042" t="s">
        <v>363</v>
      </c>
      <c r="C3042">
        <v>1</v>
      </c>
      <c r="H3042">
        <v>0</v>
      </c>
      <c r="I3042">
        <f>3*Merge7[[#This Row],[PRCount_W1]]+Merge7[[#This Row],[IssueCount_W1]]+Merge7[[#This Row],[CommitCount_W1]]</f>
        <v>1</v>
      </c>
      <c r="J3042">
        <f>3*Merge7[[#This Row],[PRCountW2]]+Merge7[[#This Row],[IssueCountW2]]+Merge7[[#This Row],[CommitCountW2]]</f>
        <v>0</v>
      </c>
      <c r="K304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42">
        <f>SUM(Merge7[[#This Row],[PRCount_W1]:[CommitCount_W1]])</f>
        <v>1</v>
      </c>
      <c r="M3042">
        <f>SUM(Merge7[[#This Row],[PRCountW2]:[CommitCountW2]])</f>
        <v>0</v>
      </c>
    </row>
    <row r="3043" spans="1:13" x14ac:dyDescent="0.35">
      <c r="A3043" t="s">
        <v>364</v>
      </c>
      <c r="C3043">
        <v>1</v>
      </c>
      <c r="H3043">
        <v>0</v>
      </c>
      <c r="I3043">
        <f>3*Merge7[[#This Row],[PRCount_W1]]+Merge7[[#This Row],[IssueCount_W1]]+Merge7[[#This Row],[CommitCount_W1]]</f>
        <v>1</v>
      </c>
      <c r="J3043">
        <f>3*Merge7[[#This Row],[PRCountW2]]+Merge7[[#This Row],[IssueCountW2]]+Merge7[[#This Row],[CommitCountW2]]</f>
        <v>0</v>
      </c>
      <c r="K304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43">
        <f>SUM(Merge7[[#This Row],[PRCount_W1]:[CommitCount_W1]])</f>
        <v>1</v>
      </c>
      <c r="M3043">
        <f>SUM(Merge7[[#This Row],[PRCountW2]:[CommitCountW2]])</f>
        <v>0</v>
      </c>
    </row>
    <row r="3044" spans="1:13" x14ac:dyDescent="0.35">
      <c r="A3044" t="s">
        <v>365</v>
      </c>
      <c r="C3044">
        <v>1</v>
      </c>
      <c r="H3044">
        <v>0</v>
      </c>
      <c r="I3044">
        <f>3*Merge7[[#This Row],[PRCount_W1]]+Merge7[[#This Row],[IssueCount_W1]]+Merge7[[#This Row],[CommitCount_W1]]</f>
        <v>1</v>
      </c>
      <c r="J3044">
        <f>3*Merge7[[#This Row],[PRCountW2]]+Merge7[[#This Row],[IssueCountW2]]+Merge7[[#This Row],[CommitCountW2]]</f>
        <v>0</v>
      </c>
      <c r="K304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44">
        <f>SUM(Merge7[[#This Row],[PRCount_W1]:[CommitCount_W1]])</f>
        <v>1</v>
      </c>
      <c r="M3044">
        <f>SUM(Merge7[[#This Row],[PRCountW2]:[CommitCountW2]])</f>
        <v>0</v>
      </c>
    </row>
    <row r="3045" spans="1:13" x14ac:dyDescent="0.35">
      <c r="A3045" t="s">
        <v>366</v>
      </c>
      <c r="C3045">
        <v>1</v>
      </c>
      <c r="H3045">
        <v>0</v>
      </c>
      <c r="I3045">
        <f>3*Merge7[[#This Row],[PRCount_W1]]+Merge7[[#This Row],[IssueCount_W1]]+Merge7[[#This Row],[CommitCount_W1]]</f>
        <v>1</v>
      </c>
      <c r="J3045">
        <f>3*Merge7[[#This Row],[PRCountW2]]+Merge7[[#This Row],[IssueCountW2]]+Merge7[[#This Row],[CommitCountW2]]</f>
        <v>0</v>
      </c>
      <c r="K304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45">
        <f>SUM(Merge7[[#This Row],[PRCount_W1]:[CommitCount_W1]])</f>
        <v>1</v>
      </c>
      <c r="M3045">
        <f>SUM(Merge7[[#This Row],[PRCountW2]:[CommitCountW2]])</f>
        <v>0</v>
      </c>
    </row>
    <row r="3046" spans="1:13" x14ac:dyDescent="0.35">
      <c r="A3046" t="s">
        <v>367</v>
      </c>
      <c r="C3046">
        <v>1</v>
      </c>
      <c r="H3046">
        <v>0</v>
      </c>
      <c r="I3046">
        <f>3*Merge7[[#This Row],[PRCount_W1]]+Merge7[[#This Row],[IssueCount_W1]]+Merge7[[#This Row],[CommitCount_W1]]</f>
        <v>1</v>
      </c>
      <c r="J3046">
        <f>3*Merge7[[#This Row],[PRCountW2]]+Merge7[[#This Row],[IssueCountW2]]+Merge7[[#This Row],[CommitCountW2]]</f>
        <v>0</v>
      </c>
      <c r="K304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46">
        <f>SUM(Merge7[[#This Row],[PRCount_W1]:[CommitCount_W1]])</f>
        <v>1</v>
      </c>
      <c r="M3046">
        <f>SUM(Merge7[[#This Row],[PRCountW2]:[CommitCountW2]])</f>
        <v>0</v>
      </c>
    </row>
    <row r="3047" spans="1:13" x14ac:dyDescent="0.35">
      <c r="A3047" t="s">
        <v>368</v>
      </c>
      <c r="C3047">
        <v>1</v>
      </c>
      <c r="H3047">
        <v>0</v>
      </c>
      <c r="I3047">
        <f>3*Merge7[[#This Row],[PRCount_W1]]+Merge7[[#This Row],[IssueCount_W1]]+Merge7[[#This Row],[CommitCount_W1]]</f>
        <v>1</v>
      </c>
      <c r="J3047">
        <f>3*Merge7[[#This Row],[PRCountW2]]+Merge7[[#This Row],[IssueCountW2]]+Merge7[[#This Row],[CommitCountW2]]</f>
        <v>0</v>
      </c>
      <c r="K304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47">
        <f>SUM(Merge7[[#This Row],[PRCount_W1]:[CommitCount_W1]])</f>
        <v>1</v>
      </c>
      <c r="M3047">
        <f>SUM(Merge7[[#This Row],[PRCountW2]:[CommitCountW2]])</f>
        <v>0</v>
      </c>
    </row>
    <row r="3048" spans="1:13" x14ac:dyDescent="0.35">
      <c r="A3048" t="s">
        <v>369</v>
      </c>
      <c r="C3048">
        <v>1</v>
      </c>
      <c r="H3048">
        <v>0</v>
      </c>
      <c r="I3048">
        <f>3*Merge7[[#This Row],[PRCount_W1]]+Merge7[[#This Row],[IssueCount_W1]]+Merge7[[#This Row],[CommitCount_W1]]</f>
        <v>1</v>
      </c>
      <c r="J3048">
        <f>3*Merge7[[#This Row],[PRCountW2]]+Merge7[[#This Row],[IssueCountW2]]+Merge7[[#This Row],[CommitCountW2]]</f>
        <v>0</v>
      </c>
      <c r="K304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48">
        <f>SUM(Merge7[[#This Row],[PRCount_W1]:[CommitCount_W1]])</f>
        <v>1</v>
      </c>
      <c r="M3048">
        <f>SUM(Merge7[[#This Row],[PRCountW2]:[CommitCountW2]])</f>
        <v>0</v>
      </c>
    </row>
    <row r="3049" spans="1:13" x14ac:dyDescent="0.35">
      <c r="A3049" t="s">
        <v>370</v>
      </c>
      <c r="C3049">
        <v>1</v>
      </c>
      <c r="H3049">
        <v>0</v>
      </c>
      <c r="I3049">
        <f>3*Merge7[[#This Row],[PRCount_W1]]+Merge7[[#This Row],[IssueCount_W1]]+Merge7[[#This Row],[CommitCount_W1]]</f>
        <v>1</v>
      </c>
      <c r="J3049">
        <f>3*Merge7[[#This Row],[PRCountW2]]+Merge7[[#This Row],[IssueCountW2]]+Merge7[[#This Row],[CommitCountW2]]</f>
        <v>0</v>
      </c>
      <c r="K304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49">
        <f>SUM(Merge7[[#This Row],[PRCount_W1]:[CommitCount_W1]])</f>
        <v>1</v>
      </c>
      <c r="M3049">
        <f>SUM(Merge7[[#This Row],[PRCountW2]:[CommitCountW2]])</f>
        <v>0</v>
      </c>
    </row>
    <row r="3050" spans="1:13" x14ac:dyDescent="0.35">
      <c r="A3050" t="s">
        <v>372</v>
      </c>
      <c r="C3050">
        <v>1</v>
      </c>
      <c r="H3050">
        <v>0</v>
      </c>
      <c r="I3050">
        <f>3*Merge7[[#This Row],[PRCount_W1]]+Merge7[[#This Row],[IssueCount_W1]]+Merge7[[#This Row],[CommitCount_W1]]</f>
        <v>1</v>
      </c>
      <c r="J3050">
        <f>3*Merge7[[#This Row],[PRCountW2]]+Merge7[[#This Row],[IssueCountW2]]+Merge7[[#This Row],[CommitCountW2]]</f>
        <v>0</v>
      </c>
      <c r="K305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50">
        <f>SUM(Merge7[[#This Row],[PRCount_W1]:[CommitCount_W1]])</f>
        <v>1</v>
      </c>
      <c r="M3050">
        <f>SUM(Merge7[[#This Row],[PRCountW2]:[CommitCountW2]])</f>
        <v>0</v>
      </c>
    </row>
    <row r="3051" spans="1:13" x14ac:dyDescent="0.35">
      <c r="A3051" t="s">
        <v>373</v>
      </c>
      <c r="C3051">
        <v>1</v>
      </c>
      <c r="H3051">
        <v>0</v>
      </c>
      <c r="I3051">
        <f>3*Merge7[[#This Row],[PRCount_W1]]+Merge7[[#This Row],[IssueCount_W1]]+Merge7[[#This Row],[CommitCount_W1]]</f>
        <v>1</v>
      </c>
      <c r="J3051">
        <f>3*Merge7[[#This Row],[PRCountW2]]+Merge7[[#This Row],[IssueCountW2]]+Merge7[[#This Row],[CommitCountW2]]</f>
        <v>0</v>
      </c>
      <c r="K305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51">
        <f>SUM(Merge7[[#This Row],[PRCount_W1]:[CommitCount_W1]])</f>
        <v>1</v>
      </c>
      <c r="M3051">
        <f>SUM(Merge7[[#This Row],[PRCountW2]:[CommitCountW2]])</f>
        <v>0</v>
      </c>
    </row>
    <row r="3052" spans="1:13" x14ac:dyDescent="0.35">
      <c r="A3052" t="s">
        <v>375</v>
      </c>
      <c r="C3052">
        <v>1</v>
      </c>
      <c r="H3052">
        <v>0</v>
      </c>
      <c r="I3052">
        <f>3*Merge7[[#This Row],[PRCount_W1]]+Merge7[[#This Row],[IssueCount_W1]]+Merge7[[#This Row],[CommitCount_W1]]</f>
        <v>1</v>
      </c>
      <c r="J3052">
        <f>3*Merge7[[#This Row],[PRCountW2]]+Merge7[[#This Row],[IssueCountW2]]+Merge7[[#This Row],[CommitCountW2]]</f>
        <v>0</v>
      </c>
      <c r="K305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52">
        <f>SUM(Merge7[[#This Row],[PRCount_W1]:[CommitCount_W1]])</f>
        <v>1</v>
      </c>
      <c r="M3052">
        <f>SUM(Merge7[[#This Row],[PRCountW2]:[CommitCountW2]])</f>
        <v>0</v>
      </c>
    </row>
    <row r="3053" spans="1:13" x14ac:dyDescent="0.35">
      <c r="A3053" t="s">
        <v>376</v>
      </c>
      <c r="C3053">
        <v>1</v>
      </c>
      <c r="H3053">
        <v>0</v>
      </c>
      <c r="I3053">
        <f>3*Merge7[[#This Row],[PRCount_W1]]+Merge7[[#This Row],[IssueCount_W1]]+Merge7[[#This Row],[CommitCount_W1]]</f>
        <v>1</v>
      </c>
      <c r="J3053">
        <f>3*Merge7[[#This Row],[PRCountW2]]+Merge7[[#This Row],[IssueCountW2]]+Merge7[[#This Row],[CommitCountW2]]</f>
        <v>0</v>
      </c>
      <c r="K305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53">
        <f>SUM(Merge7[[#This Row],[PRCount_W1]:[CommitCount_W1]])</f>
        <v>1</v>
      </c>
      <c r="M3053">
        <f>SUM(Merge7[[#This Row],[PRCountW2]:[CommitCountW2]])</f>
        <v>0</v>
      </c>
    </row>
    <row r="3054" spans="1:13" x14ac:dyDescent="0.35">
      <c r="A3054" t="s">
        <v>378</v>
      </c>
      <c r="C3054">
        <v>1</v>
      </c>
      <c r="H3054">
        <v>0</v>
      </c>
      <c r="I3054">
        <f>3*Merge7[[#This Row],[PRCount_W1]]+Merge7[[#This Row],[IssueCount_W1]]+Merge7[[#This Row],[CommitCount_W1]]</f>
        <v>1</v>
      </c>
      <c r="J3054">
        <f>3*Merge7[[#This Row],[PRCountW2]]+Merge7[[#This Row],[IssueCountW2]]+Merge7[[#This Row],[CommitCountW2]]</f>
        <v>0</v>
      </c>
      <c r="K305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54">
        <f>SUM(Merge7[[#This Row],[PRCount_W1]:[CommitCount_W1]])</f>
        <v>1</v>
      </c>
      <c r="M3054">
        <f>SUM(Merge7[[#This Row],[PRCountW2]:[CommitCountW2]])</f>
        <v>0</v>
      </c>
    </row>
    <row r="3055" spans="1:13" x14ac:dyDescent="0.35">
      <c r="A3055" t="s">
        <v>379</v>
      </c>
      <c r="C3055">
        <v>1</v>
      </c>
      <c r="H3055">
        <v>0</v>
      </c>
      <c r="I3055">
        <f>3*Merge7[[#This Row],[PRCount_W1]]+Merge7[[#This Row],[IssueCount_W1]]+Merge7[[#This Row],[CommitCount_W1]]</f>
        <v>1</v>
      </c>
      <c r="J3055">
        <f>3*Merge7[[#This Row],[PRCountW2]]+Merge7[[#This Row],[IssueCountW2]]+Merge7[[#This Row],[CommitCountW2]]</f>
        <v>0</v>
      </c>
      <c r="K305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55">
        <f>SUM(Merge7[[#This Row],[PRCount_W1]:[CommitCount_W1]])</f>
        <v>1</v>
      </c>
      <c r="M3055">
        <f>SUM(Merge7[[#This Row],[PRCountW2]:[CommitCountW2]])</f>
        <v>0</v>
      </c>
    </row>
    <row r="3056" spans="1:13" x14ac:dyDescent="0.35">
      <c r="A3056" t="s">
        <v>380</v>
      </c>
      <c r="C3056">
        <v>1</v>
      </c>
      <c r="H3056">
        <v>0</v>
      </c>
      <c r="I3056">
        <f>3*Merge7[[#This Row],[PRCount_W1]]+Merge7[[#This Row],[IssueCount_W1]]+Merge7[[#This Row],[CommitCount_W1]]</f>
        <v>1</v>
      </c>
      <c r="J3056">
        <f>3*Merge7[[#This Row],[PRCountW2]]+Merge7[[#This Row],[IssueCountW2]]+Merge7[[#This Row],[CommitCountW2]]</f>
        <v>0</v>
      </c>
      <c r="K305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56">
        <f>SUM(Merge7[[#This Row],[PRCount_W1]:[CommitCount_W1]])</f>
        <v>1</v>
      </c>
      <c r="M3056">
        <f>SUM(Merge7[[#This Row],[PRCountW2]:[CommitCountW2]])</f>
        <v>0</v>
      </c>
    </row>
    <row r="3057" spans="1:13" x14ac:dyDescent="0.35">
      <c r="A3057" t="s">
        <v>382</v>
      </c>
      <c r="C3057">
        <v>1</v>
      </c>
      <c r="H3057">
        <v>0</v>
      </c>
      <c r="I3057">
        <f>3*Merge7[[#This Row],[PRCount_W1]]+Merge7[[#This Row],[IssueCount_W1]]+Merge7[[#This Row],[CommitCount_W1]]</f>
        <v>1</v>
      </c>
      <c r="J3057">
        <f>3*Merge7[[#This Row],[PRCountW2]]+Merge7[[#This Row],[IssueCountW2]]+Merge7[[#This Row],[CommitCountW2]]</f>
        <v>0</v>
      </c>
      <c r="K305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57">
        <f>SUM(Merge7[[#This Row],[PRCount_W1]:[CommitCount_W1]])</f>
        <v>1</v>
      </c>
      <c r="M3057">
        <f>SUM(Merge7[[#This Row],[PRCountW2]:[CommitCountW2]])</f>
        <v>0</v>
      </c>
    </row>
    <row r="3058" spans="1:13" x14ac:dyDescent="0.35">
      <c r="A3058" t="s">
        <v>383</v>
      </c>
      <c r="C3058">
        <v>1</v>
      </c>
      <c r="H3058">
        <v>0</v>
      </c>
      <c r="I3058">
        <f>3*Merge7[[#This Row],[PRCount_W1]]+Merge7[[#This Row],[IssueCount_W1]]+Merge7[[#This Row],[CommitCount_W1]]</f>
        <v>1</v>
      </c>
      <c r="J3058">
        <f>3*Merge7[[#This Row],[PRCountW2]]+Merge7[[#This Row],[IssueCountW2]]+Merge7[[#This Row],[CommitCountW2]]</f>
        <v>0</v>
      </c>
      <c r="K305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58">
        <f>SUM(Merge7[[#This Row],[PRCount_W1]:[CommitCount_W1]])</f>
        <v>1</v>
      </c>
      <c r="M3058">
        <f>SUM(Merge7[[#This Row],[PRCountW2]:[CommitCountW2]])</f>
        <v>0</v>
      </c>
    </row>
    <row r="3059" spans="1:13" x14ac:dyDescent="0.35">
      <c r="A3059" t="s">
        <v>384</v>
      </c>
      <c r="C3059">
        <v>1</v>
      </c>
      <c r="H3059">
        <v>0</v>
      </c>
      <c r="I3059">
        <f>3*Merge7[[#This Row],[PRCount_W1]]+Merge7[[#This Row],[IssueCount_W1]]+Merge7[[#This Row],[CommitCount_W1]]</f>
        <v>1</v>
      </c>
      <c r="J3059">
        <f>3*Merge7[[#This Row],[PRCountW2]]+Merge7[[#This Row],[IssueCountW2]]+Merge7[[#This Row],[CommitCountW2]]</f>
        <v>0</v>
      </c>
      <c r="K305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59">
        <f>SUM(Merge7[[#This Row],[PRCount_W1]:[CommitCount_W1]])</f>
        <v>1</v>
      </c>
      <c r="M3059">
        <f>SUM(Merge7[[#This Row],[PRCountW2]:[CommitCountW2]])</f>
        <v>0</v>
      </c>
    </row>
    <row r="3060" spans="1:13" x14ac:dyDescent="0.35">
      <c r="A3060" t="s">
        <v>385</v>
      </c>
      <c r="C3060">
        <v>1</v>
      </c>
      <c r="H3060">
        <v>0</v>
      </c>
      <c r="I3060">
        <f>3*Merge7[[#This Row],[PRCount_W1]]+Merge7[[#This Row],[IssueCount_W1]]+Merge7[[#This Row],[CommitCount_W1]]</f>
        <v>1</v>
      </c>
      <c r="J3060">
        <f>3*Merge7[[#This Row],[PRCountW2]]+Merge7[[#This Row],[IssueCountW2]]+Merge7[[#This Row],[CommitCountW2]]</f>
        <v>0</v>
      </c>
      <c r="K306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60">
        <f>SUM(Merge7[[#This Row],[PRCount_W1]:[CommitCount_W1]])</f>
        <v>1</v>
      </c>
      <c r="M3060">
        <f>SUM(Merge7[[#This Row],[PRCountW2]:[CommitCountW2]])</f>
        <v>0</v>
      </c>
    </row>
    <row r="3061" spans="1:13" x14ac:dyDescent="0.35">
      <c r="A3061" t="s">
        <v>386</v>
      </c>
      <c r="C3061">
        <v>1</v>
      </c>
      <c r="H3061">
        <v>0</v>
      </c>
      <c r="I3061">
        <f>3*Merge7[[#This Row],[PRCount_W1]]+Merge7[[#This Row],[IssueCount_W1]]+Merge7[[#This Row],[CommitCount_W1]]</f>
        <v>1</v>
      </c>
      <c r="J3061">
        <f>3*Merge7[[#This Row],[PRCountW2]]+Merge7[[#This Row],[IssueCountW2]]+Merge7[[#This Row],[CommitCountW2]]</f>
        <v>0</v>
      </c>
      <c r="K306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61">
        <f>SUM(Merge7[[#This Row],[PRCount_W1]:[CommitCount_W1]])</f>
        <v>1</v>
      </c>
      <c r="M3061">
        <f>SUM(Merge7[[#This Row],[PRCountW2]:[CommitCountW2]])</f>
        <v>0</v>
      </c>
    </row>
    <row r="3062" spans="1:13" x14ac:dyDescent="0.35">
      <c r="A3062" t="s">
        <v>387</v>
      </c>
      <c r="C3062">
        <v>1</v>
      </c>
      <c r="H3062">
        <v>0</v>
      </c>
      <c r="I3062">
        <f>3*Merge7[[#This Row],[PRCount_W1]]+Merge7[[#This Row],[IssueCount_W1]]+Merge7[[#This Row],[CommitCount_W1]]</f>
        <v>1</v>
      </c>
      <c r="J3062">
        <f>3*Merge7[[#This Row],[PRCountW2]]+Merge7[[#This Row],[IssueCountW2]]+Merge7[[#This Row],[CommitCountW2]]</f>
        <v>0</v>
      </c>
      <c r="K306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62">
        <f>SUM(Merge7[[#This Row],[PRCount_W1]:[CommitCount_W1]])</f>
        <v>1</v>
      </c>
      <c r="M3062">
        <f>SUM(Merge7[[#This Row],[PRCountW2]:[CommitCountW2]])</f>
        <v>0</v>
      </c>
    </row>
    <row r="3063" spans="1:13" x14ac:dyDescent="0.35">
      <c r="A3063" t="s">
        <v>388</v>
      </c>
      <c r="C3063">
        <v>1</v>
      </c>
      <c r="H3063">
        <v>0</v>
      </c>
      <c r="I3063">
        <f>3*Merge7[[#This Row],[PRCount_W1]]+Merge7[[#This Row],[IssueCount_W1]]+Merge7[[#This Row],[CommitCount_W1]]</f>
        <v>1</v>
      </c>
      <c r="J3063">
        <f>3*Merge7[[#This Row],[PRCountW2]]+Merge7[[#This Row],[IssueCountW2]]+Merge7[[#This Row],[CommitCountW2]]</f>
        <v>0</v>
      </c>
      <c r="K306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63">
        <f>SUM(Merge7[[#This Row],[PRCount_W1]:[CommitCount_W1]])</f>
        <v>1</v>
      </c>
      <c r="M3063">
        <f>SUM(Merge7[[#This Row],[PRCountW2]:[CommitCountW2]])</f>
        <v>0</v>
      </c>
    </row>
    <row r="3064" spans="1:13" x14ac:dyDescent="0.35">
      <c r="A3064" t="s">
        <v>389</v>
      </c>
      <c r="C3064">
        <v>1</v>
      </c>
      <c r="H3064">
        <v>0</v>
      </c>
      <c r="I3064">
        <f>3*Merge7[[#This Row],[PRCount_W1]]+Merge7[[#This Row],[IssueCount_W1]]+Merge7[[#This Row],[CommitCount_W1]]</f>
        <v>1</v>
      </c>
      <c r="J3064">
        <f>3*Merge7[[#This Row],[PRCountW2]]+Merge7[[#This Row],[IssueCountW2]]+Merge7[[#This Row],[CommitCountW2]]</f>
        <v>0</v>
      </c>
      <c r="K306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64">
        <f>SUM(Merge7[[#This Row],[PRCount_W1]:[CommitCount_W1]])</f>
        <v>1</v>
      </c>
      <c r="M3064">
        <f>SUM(Merge7[[#This Row],[PRCountW2]:[CommitCountW2]])</f>
        <v>0</v>
      </c>
    </row>
    <row r="3065" spans="1:13" x14ac:dyDescent="0.35">
      <c r="A3065" t="s">
        <v>390</v>
      </c>
      <c r="C3065">
        <v>1</v>
      </c>
      <c r="H3065">
        <v>0</v>
      </c>
      <c r="I3065">
        <f>3*Merge7[[#This Row],[PRCount_W1]]+Merge7[[#This Row],[IssueCount_W1]]+Merge7[[#This Row],[CommitCount_W1]]</f>
        <v>1</v>
      </c>
      <c r="J3065">
        <f>3*Merge7[[#This Row],[PRCountW2]]+Merge7[[#This Row],[IssueCountW2]]+Merge7[[#This Row],[CommitCountW2]]</f>
        <v>0</v>
      </c>
      <c r="K306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65">
        <f>SUM(Merge7[[#This Row],[PRCount_W1]:[CommitCount_W1]])</f>
        <v>1</v>
      </c>
      <c r="M3065">
        <f>SUM(Merge7[[#This Row],[PRCountW2]:[CommitCountW2]])</f>
        <v>0</v>
      </c>
    </row>
    <row r="3066" spans="1:13" x14ac:dyDescent="0.35">
      <c r="A3066" t="s">
        <v>391</v>
      </c>
      <c r="C3066">
        <v>1</v>
      </c>
      <c r="H3066">
        <v>0</v>
      </c>
      <c r="I3066">
        <f>3*Merge7[[#This Row],[PRCount_W1]]+Merge7[[#This Row],[IssueCount_W1]]+Merge7[[#This Row],[CommitCount_W1]]</f>
        <v>1</v>
      </c>
      <c r="J3066">
        <f>3*Merge7[[#This Row],[PRCountW2]]+Merge7[[#This Row],[IssueCountW2]]+Merge7[[#This Row],[CommitCountW2]]</f>
        <v>0</v>
      </c>
      <c r="K306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66">
        <f>SUM(Merge7[[#This Row],[PRCount_W1]:[CommitCount_W1]])</f>
        <v>1</v>
      </c>
      <c r="M3066">
        <f>SUM(Merge7[[#This Row],[PRCountW2]:[CommitCountW2]])</f>
        <v>0</v>
      </c>
    </row>
    <row r="3067" spans="1:13" x14ac:dyDescent="0.35">
      <c r="A3067" t="s">
        <v>392</v>
      </c>
      <c r="C3067">
        <v>1</v>
      </c>
      <c r="H3067">
        <v>0</v>
      </c>
      <c r="I3067">
        <f>3*Merge7[[#This Row],[PRCount_W1]]+Merge7[[#This Row],[IssueCount_W1]]+Merge7[[#This Row],[CommitCount_W1]]</f>
        <v>1</v>
      </c>
      <c r="J3067">
        <f>3*Merge7[[#This Row],[PRCountW2]]+Merge7[[#This Row],[IssueCountW2]]+Merge7[[#This Row],[CommitCountW2]]</f>
        <v>0</v>
      </c>
      <c r="K306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67">
        <f>SUM(Merge7[[#This Row],[PRCount_W1]:[CommitCount_W1]])</f>
        <v>1</v>
      </c>
      <c r="M3067">
        <f>SUM(Merge7[[#This Row],[PRCountW2]:[CommitCountW2]])</f>
        <v>0</v>
      </c>
    </row>
    <row r="3068" spans="1:13" x14ac:dyDescent="0.35">
      <c r="A3068" t="s">
        <v>393</v>
      </c>
      <c r="C3068">
        <v>1</v>
      </c>
      <c r="H3068">
        <v>0</v>
      </c>
      <c r="I3068">
        <f>3*Merge7[[#This Row],[PRCount_W1]]+Merge7[[#This Row],[IssueCount_W1]]+Merge7[[#This Row],[CommitCount_W1]]</f>
        <v>1</v>
      </c>
      <c r="J3068">
        <f>3*Merge7[[#This Row],[PRCountW2]]+Merge7[[#This Row],[IssueCountW2]]+Merge7[[#This Row],[CommitCountW2]]</f>
        <v>0</v>
      </c>
      <c r="K306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68">
        <f>SUM(Merge7[[#This Row],[PRCount_W1]:[CommitCount_W1]])</f>
        <v>1</v>
      </c>
      <c r="M3068">
        <f>SUM(Merge7[[#This Row],[PRCountW2]:[CommitCountW2]])</f>
        <v>0</v>
      </c>
    </row>
    <row r="3069" spans="1:13" x14ac:dyDescent="0.35">
      <c r="A3069" t="s">
        <v>394</v>
      </c>
      <c r="C3069">
        <v>1</v>
      </c>
      <c r="H3069">
        <v>0</v>
      </c>
      <c r="I3069">
        <f>3*Merge7[[#This Row],[PRCount_W1]]+Merge7[[#This Row],[IssueCount_W1]]+Merge7[[#This Row],[CommitCount_W1]]</f>
        <v>1</v>
      </c>
      <c r="J3069">
        <f>3*Merge7[[#This Row],[PRCountW2]]+Merge7[[#This Row],[IssueCountW2]]+Merge7[[#This Row],[CommitCountW2]]</f>
        <v>0</v>
      </c>
      <c r="K306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69">
        <f>SUM(Merge7[[#This Row],[PRCount_W1]:[CommitCount_W1]])</f>
        <v>1</v>
      </c>
      <c r="M3069">
        <f>SUM(Merge7[[#This Row],[PRCountW2]:[CommitCountW2]])</f>
        <v>0</v>
      </c>
    </row>
    <row r="3070" spans="1:13" x14ac:dyDescent="0.35">
      <c r="A3070" t="s">
        <v>395</v>
      </c>
      <c r="C3070">
        <v>1</v>
      </c>
      <c r="H3070">
        <v>0</v>
      </c>
      <c r="I3070">
        <f>3*Merge7[[#This Row],[PRCount_W1]]+Merge7[[#This Row],[IssueCount_W1]]+Merge7[[#This Row],[CommitCount_W1]]</f>
        <v>1</v>
      </c>
      <c r="J3070">
        <f>3*Merge7[[#This Row],[PRCountW2]]+Merge7[[#This Row],[IssueCountW2]]+Merge7[[#This Row],[CommitCountW2]]</f>
        <v>0</v>
      </c>
      <c r="K307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70">
        <f>SUM(Merge7[[#This Row],[PRCount_W1]:[CommitCount_W1]])</f>
        <v>1</v>
      </c>
      <c r="M3070">
        <f>SUM(Merge7[[#This Row],[PRCountW2]:[CommitCountW2]])</f>
        <v>0</v>
      </c>
    </row>
    <row r="3071" spans="1:13" x14ac:dyDescent="0.35">
      <c r="A3071" t="s">
        <v>396</v>
      </c>
      <c r="C3071">
        <v>1</v>
      </c>
      <c r="H3071">
        <v>0</v>
      </c>
      <c r="I3071">
        <f>3*Merge7[[#This Row],[PRCount_W1]]+Merge7[[#This Row],[IssueCount_W1]]+Merge7[[#This Row],[CommitCount_W1]]</f>
        <v>1</v>
      </c>
      <c r="J3071">
        <f>3*Merge7[[#This Row],[PRCountW2]]+Merge7[[#This Row],[IssueCountW2]]+Merge7[[#This Row],[CommitCountW2]]</f>
        <v>0</v>
      </c>
      <c r="K307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71">
        <f>SUM(Merge7[[#This Row],[PRCount_W1]:[CommitCount_W1]])</f>
        <v>1</v>
      </c>
      <c r="M3071">
        <f>SUM(Merge7[[#This Row],[PRCountW2]:[CommitCountW2]])</f>
        <v>0</v>
      </c>
    </row>
    <row r="3072" spans="1:13" x14ac:dyDescent="0.35">
      <c r="A3072" t="s">
        <v>397</v>
      </c>
      <c r="C3072">
        <v>1</v>
      </c>
      <c r="H3072">
        <v>0</v>
      </c>
      <c r="I3072">
        <f>3*Merge7[[#This Row],[PRCount_W1]]+Merge7[[#This Row],[IssueCount_W1]]+Merge7[[#This Row],[CommitCount_W1]]</f>
        <v>1</v>
      </c>
      <c r="J3072">
        <f>3*Merge7[[#This Row],[PRCountW2]]+Merge7[[#This Row],[IssueCountW2]]+Merge7[[#This Row],[CommitCountW2]]</f>
        <v>0</v>
      </c>
      <c r="K307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72">
        <f>SUM(Merge7[[#This Row],[PRCount_W1]:[CommitCount_W1]])</f>
        <v>1</v>
      </c>
      <c r="M3072">
        <f>SUM(Merge7[[#This Row],[PRCountW2]:[CommitCountW2]])</f>
        <v>0</v>
      </c>
    </row>
    <row r="3073" spans="1:13" x14ac:dyDescent="0.35">
      <c r="A3073" t="s">
        <v>399</v>
      </c>
      <c r="C3073">
        <v>1</v>
      </c>
      <c r="H3073">
        <v>0</v>
      </c>
      <c r="I3073">
        <f>3*Merge7[[#This Row],[PRCount_W1]]+Merge7[[#This Row],[IssueCount_W1]]+Merge7[[#This Row],[CommitCount_W1]]</f>
        <v>1</v>
      </c>
      <c r="J3073">
        <f>3*Merge7[[#This Row],[PRCountW2]]+Merge7[[#This Row],[IssueCountW2]]+Merge7[[#This Row],[CommitCountW2]]</f>
        <v>0</v>
      </c>
      <c r="K307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73">
        <f>SUM(Merge7[[#This Row],[PRCount_W1]:[CommitCount_W1]])</f>
        <v>1</v>
      </c>
      <c r="M3073">
        <f>SUM(Merge7[[#This Row],[PRCountW2]:[CommitCountW2]])</f>
        <v>0</v>
      </c>
    </row>
    <row r="3074" spans="1:13" x14ac:dyDescent="0.35">
      <c r="A3074" t="s">
        <v>400</v>
      </c>
      <c r="C3074">
        <v>1</v>
      </c>
      <c r="H3074">
        <v>0</v>
      </c>
      <c r="I3074">
        <f>3*Merge7[[#This Row],[PRCount_W1]]+Merge7[[#This Row],[IssueCount_W1]]+Merge7[[#This Row],[CommitCount_W1]]</f>
        <v>1</v>
      </c>
      <c r="J3074">
        <f>3*Merge7[[#This Row],[PRCountW2]]+Merge7[[#This Row],[IssueCountW2]]+Merge7[[#This Row],[CommitCountW2]]</f>
        <v>0</v>
      </c>
      <c r="K307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74">
        <f>SUM(Merge7[[#This Row],[PRCount_W1]:[CommitCount_W1]])</f>
        <v>1</v>
      </c>
      <c r="M3074">
        <f>SUM(Merge7[[#This Row],[PRCountW2]:[CommitCountW2]])</f>
        <v>0</v>
      </c>
    </row>
    <row r="3075" spans="1:13" x14ac:dyDescent="0.35">
      <c r="A3075" t="s">
        <v>401</v>
      </c>
      <c r="C3075">
        <v>1</v>
      </c>
      <c r="H3075">
        <v>0</v>
      </c>
      <c r="I3075">
        <f>3*Merge7[[#This Row],[PRCount_W1]]+Merge7[[#This Row],[IssueCount_W1]]+Merge7[[#This Row],[CommitCount_W1]]</f>
        <v>1</v>
      </c>
      <c r="J3075">
        <f>3*Merge7[[#This Row],[PRCountW2]]+Merge7[[#This Row],[IssueCountW2]]+Merge7[[#This Row],[CommitCountW2]]</f>
        <v>0</v>
      </c>
      <c r="K307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75">
        <f>SUM(Merge7[[#This Row],[PRCount_W1]:[CommitCount_W1]])</f>
        <v>1</v>
      </c>
      <c r="M3075">
        <f>SUM(Merge7[[#This Row],[PRCountW2]:[CommitCountW2]])</f>
        <v>0</v>
      </c>
    </row>
    <row r="3076" spans="1:13" x14ac:dyDescent="0.35">
      <c r="A3076" t="s">
        <v>402</v>
      </c>
      <c r="C3076">
        <v>1</v>
      </c>
      <c r="H3076">
        <v>0</v>
      </c>
      <c r="I3076">
        <f>3*Merge7[[#This Row],[PRCount_W1]]+Merge7[[#This Row],[IssueCount_W1]]+Merge7[[#This Row],[CommitCount_W1]]</f>
        <v>1</v>
      </c>
      <c r="J3076">
        <f>3*Merge7[[#This Row],[PRCountW2]]+Merge7[[#This Row],[IssueCountW2]]+Merge7[[#This Row],[CommitCountW2]]</f>
        <v>0</v>
      </c>
      <c r="K307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76">
        <f>SUM(Merge7[[#This Row],[PRCount_W1]:[CommitCount_W1]])</f>
        <v>1</v>
      </c>
      <c r="M3076">
        <f>SUM(Merge7[[#This Row],[PRCountW2]:[CommitCountW2]])</f>
        <v>0</v>
      </c>
    </row>
    <row r="3077" spans="1:13" x14ac:dyDescent="0.35">
      <c r="A3077" t="s">
        <v>403</v>
      </c>
      <c r="C3077">
        <v>1</v>
      </c>
      <c r="H3077">
        <v>0</v>
      </c>
      <c r="I3077">
        <f>3*Merge7[[#This Row],[PRCount_W1]]+Merge7[[#This Row],[IssueCount_W1]]+Merge7[[#This Row],[CommitCount_W1]]</f>
        <v>1</v>
      </c>
      <c r="J3077">
        <f>3*Merge7[[#This Row],[PRCountW2]]+Merge7[[#This Row],[IssueCountW2]]+Merge7[[#This Row],[CommitCountW2]]</f>
        <v>0</v>
      </c>
      <c r="K307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77">
        <f>SUM(Merge7[[#This Row],[PRCount_W1]:[CommitCount_W1]])</f>
        <v>1</v>
      </c>
      <c r="M3077">
        <f>SUM(Merge7[[#This Row],[PRCountW2]:[CommitCountW2]])</f>
        <v>0</v>
      </c>
    </row>
    <row r="3078" spans="1:13" x14ac:dyDescent="0.35">
      <c r="A3078" t="s">
        <v>404</v>
      </c>
      <c r="C3078">
        <v>1</v>
      </c>
      <c r="H3078">
        <v>0</v>
      </c>
      <c r="I3078">
        <f>3*Merge7[[#This Row],[PRCount_W1]]+Merge7[[#This Row],[IssueCount_W1]]+Merge7[[#This Row],[CommitCount_W1]]</f>
        <v>1</v>
      </c>
      <c r="J3078">
        <f>3*Merge7[[#This Row],[PRCountW2]]+Merge7[[#This Row],[IssueCountW2]]+Merge7[[#This Row],[CommitCountW2]]</f>
        <v>0</v>
      </c>
      <c r="K307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78">
        <f>SUM(Merge7[[#This Row],[PRCount_W1]:[CommitCount_W1]])</f>
        <v>1</v>
      </c>
      <c r="M3078">
        <f>SUM(Merge7[[#This Row],[PRCountW2]:[CommitCountW2]])</f>
        <v>0</v>
      </c>
    </row>
    <row r="3079" spans="1:13" x14ac:dyDescent="0.35">
      <c r="A3079" t="s">
        <v>405</v>
      </c>
      <c r="C3079">
        <v>1</v>
      </c>
      <c r="H3079">
        <v>0</v>
      </c>
      <c r="I3079">
        <f>3*Merge7[[#This Row],[PRCount_W1]]+Merge7[[#This Row],[IssueCount_W1]]+Merge7[[#This Row],[CommitCount_W1]]</f>
        <v>1</v>
      </c>
      <c r="J3079">
        <f>3*Merge7[[#This Row],[PRCountW2]]+Merge7[[#This Row],[IssueCountW2]]+Merge7[[#This Row],[CommitCountW2]]</f>
        <v>0</v>
      </c>
      <c r="K307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79">
        <f>SUM(Merge7[[#This Row],[PRCount_W1]:[CommitCount_W1]])</f>
        <v>1</v>
      </c>
      <c r="M3079">
        <f>SUM(Merge7[[#This Row],[PRCountW2]:[CommitCountW2]])</f>
        <v>0</v>
      </c>
    </row>
    <row r="3080" spans="1:13" x14ac:dyDescent="0.35">
      <c r="A3080" t="s">
        <v>406</v>
      </c>
      <c r="C3080">
        <v>1</v>
      </c>
      <c r="H3080">
        <v>0</v>
      </c>
      <c r="I3080">
        <f>3*Merge7[[#This Row],[PRCount_W1]]+Merge7[[#This Row],[IssueCount_W1]]+Merge7[[#This Row],[CommitCount_W1]]</f>
        <v>1</v>
      </c>
      <c r="J3080">
        <f>3*Merge7[[#This Row],[PRCountW2]]+Merge7[[#This Row],[IssueCountW2]]+Merge7[[#This Row],[CommitCountW2]]</f>
        <v>0</v>
      </c>
      <c r="K308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80">
        <f>SUM(Merge7[[#This Row],[PRCount_W1]:[CommitCount_W1]])</f>
        <v>1</v>
      </c>
      <c r="M3080">
        <f>SUM(Merge7[[#This Row],[PRCountW2]:[CommitCountW2]])</f>
        <v>0</v>
      </c>
    </row>
    <row r="3081" spans="1:13" x14ac:dyDescent="0.35">
      <c r="A3081" t="s">
        <v>407</v>
      </c>
      <c r="C3081">
        <v>1</v>
      </c>
      <c r="H3081">
        <v>0</v>
      </c>
      <c r="I3081">
        <f>3*Merge7[[#This Row],[PRCount_W1]]+Merge7[[#This Row],[IssueCount_W1]]+Merge7[[#This Row],[CommitCount_W1]]</f>
        <v>1</v>
      </c>
      <c r="J3081">
        <f>3*Merge7[[#This Row],[PRCountW2]]+Merge7[[#This Row],[IssueCountW2]]+Merge7[[#This Row],[CommitCountW2]]</f>
        <v>0</v>
      </c>
      <c r="K308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81">
        <f>SUM(Merge7[[#This Row],[PRCount_W1]:[CommitCount_W1]])</f>
        <v>1</v>
      </c>
      <c r="M3081">
        <f>SUM(Merge7[[#This Row],[PRCountW2]:[CommitCountW2]])</f>
        <v>0</v>
      </c>
    </row>
    <row r="3082" spans="1:13" x14ac:dyDescent="0.35">
      <c r="A3082" t="s">
        <v>409</v>
      </c>
      <c r="C3082">
        <v>1</v>
      </c>
      <c r="H3082">
        <v>0</v>
      </c>
      <c r="I3082">
        <f>3*Merge7[[#This Row],[PRCount_W1]]+Merge7[[#This Row],[IssueCount_W1]]+Merge7[[#This Row],[CommitCount_W1]]</f>
        <v>1</v>
      </c>
      <c r="J3082">
        <f>3*Merge7[[#This Row],[PRCountW2]]+Merge7[[#This Row],[IssueCountW2]]+Merge7[[#This Row],[CommitCountW2]]</f>
        <v>0</v>
      </c>
      <c r="K308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82">
        <f>SUM(Merge7[[#This Row],[PRCount_W1]:[CommitCount_W1]])</f>
        <v>1</v>
      </c>
      <c r="M3082">
        <f>SUM(Merge7[[#This Row],[PRCountW2]:[CommitCountW2]])</f>
        <v>0</v>
      </c>
    </row>
    <row r="3083" spans="1:13" x14ac:dyDescent="0.35">
      <c r="A3083" t="s">
        <v>410</v>
      </c>
      <c r="C3083">
        <v>1</v>
      </c>
      <c r="H3083">
        <v>0</v>
      </c>
      <c r="I3083">
        <f>3*Merge7[[#This Row],[PRCount_W1]]+Merge7[[#This Row],[IssueCount_W1]]+Merge7[[#This Row],[CommitCount_W1]]</f>
        <v>1</v>
      </c>
      <c r="J3083">
        <f>3*Merge7[[#This Row],[PRCountW2]]+Merge7[[#This Row],[IssueCountW2]]+Merge7[[#This Row],[CommitCountW2]]</f>
        <v>0</v>
      </c>
      <c r="K308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83">
        <f>SUM(Merge7[[#This Row],[PRCount_W1]:[CommitCount_W1]])</f>
        <v>1</v>
      </c>
      <c r="M3083">
        <f>SUM(Merge7[[#This Row],[PRCountW2]:[CommitCountW2]])</f>
        <v>0</v>
      </c>
    </row>
    <row r="3084" spans="1:13" x14ac:dyDescent="0.35">
      <c r="A3084" t="s">
        <v>411</v>
      </c>
      <c r="C3084">
        <v>1</v>
      </c>
      <c r="H3084">
        <v>0</v>
      </c>
      <c r="I3084">
        <f>3*Merge7[[#This Row],[PRCount_W1]]+Merge7[[#This Row],[IssueCount_W1]]+Merge7[[#This Row],[CommitCount_W1]]</f>
        <v>1</v>
      </c>
      <c r="J3084">
        <f>3*Merge7[[#This Row],[PRCountW2]]+Merge7[[#This Row],[IssueCountW2]]+Merge7[[#This Row],[CommitCountW2]]</f>
        <v>0</v>
      </c>
      <c r="K308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84">
        <f>SUM(Merge7[[#This Row],[PRCount_W1]:[CommitCount_W1]])</f>
        <v>1</v>
      </c>
      <c r="M3084">
        <f>SUM(Merge7[[#This Row],[PRCountW2]:[CommitCountW2]])</f>
        <v>0</v>
      </c>
    </row>
    <row r="3085" spans="1:13" x14ac:dyDescent="0.35">
      <c r="A3085" t="s">
        <v>412</v>
      </c>
      <c r="C3085">
        <v>1</v>
      </c>
      <c r="H3085">
        <v>0</v>
      </c>
      <c r="I3085">
        <f>3*Merge7[[#This Row],[PRCount_W1]]+Merge7[[#This Row],[IssueCount_W1]]+Merge7[[#This Row],[CommitCount_W1]]</f>
        <v>1</v>
      </c>
      <c r="J3085">
        <f>3*Merge7[[#This Row],[PRCountW2]]+Merge7[[#This Row],[IssueCountW2]]+Merge7[[#This Row],[CommitCountW2]]</f>
        <v>0</v>
      </c>
      <c r="K308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85">
        <f>SUM(Merge7[[#This Row],[PRCount_W1]:[CommitCount_W1]])</f>
        <v>1</v>
      </c>
      <c r="M3085">
        <f>SUM(Merge7[[#This Row],[PRCountW2]:[CommitCountW2]])</f>
        <v>0</v>
      </c>
    </row>
    <row r="3086" spans="1:13" x14ac:dyDescent="0.35">
      <c r="A3086" t="s">
        <v>413</v>
      </c>
      <c r="C3086">
        <v>1</v>
      </c>
      <c r="H3086">
        <v>0</v>
      </c>
      <c r="I3086">
        <f>3*Merge7[[#This Row],[PRCount_W1]]+Merge7[[#This Row],[IssueCount_W1]]+Merge7[[#This Row],[CommitCount_W1]]</f>
        <v>1</v>
      </c>
      <c r="J3086">
        <f>3*Merge7[[#This Row],[PRCountW2]]+Merge7[[#This Row],[IssueCountW2]]+Merge7[[#This Row],[CommitCountW2]]</f>
        <v>0</v>
      </c>
      <c r="K308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86">
        <f>SUM(Merge7[[#This Row],[PRCount_W1]:[CommitCount_W1]])</f>
        <v>1</v>
      </c>
      <c r="M3086">
        <f>SUM(Merge7[[#This Row],[PRCountW2]:[CommitCountW2]])</f>
        <v>0</v>
      </c>
    </row>
    <row r="3087" spans="1:13" x14ac:dyDescent="0.35">
      <c r="A3087" t="s">
        <v>414</v>
      </c>
      <c r="C3087">
        <v>1</v>
      </c>
      <c r="H3087">
        <v>0</v>
      </c>
      <c r="I3087">
        <f>3*Merge7[[#This Row],[PRCount_W1]]+Merge7[[#This Row],[IssueCount_W1]]+Merge7[[#This Row],[CommitCount_W1]]</f>
        <v>1</v>
      </c>
      <c r="J3087">
        <f>3*Merge7[[#This Row],[PRCountW2]]+Merge7[[#This Row],[IssueCountW2]]+Merge7[[#This Row],[CommitCountW2]]</f>
        <v>0</v>
      </c>
      <c r="K308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87">
        <f>SUM(Merge7[[#This Row],[PRCount_W1]:[CommitCount_W1]])</f>
        <v>1</v>
      </c>
      <c r="M3087">
        <f>SUM(Merge7[[#This Row],[PRCountW2]:[CommitCountW2]])</f>
        <v>0</v>
      </c>
    </row>
    <row r="3088" spans="1:13" x14ac:dyDescent="0.35">
      <c r="A3088" t="s">
        <v>415</v>
      </c>
      <c r="C3088">
        <v>1</v>
      </c>
      <c r="H3088">
        <v>0</v>
      </c>
      <c r="I3088">
        <f>3*Merge7[[#This Row],[PRCount_W1]]+Merge7[[#This Row],[IssueCount_W1]]+Merge7[[#This Row],[CommitCount_W1]]</f>
        <v>1</v>
      </c>
      <c r="J3088">
        <f>3*Merge7[[#This Row],[PRCountW2]]+Merge7[[#This Row],[IssueCountW2]]+Merge7[[#This Row],[CommitCountW2]]</f>
        <v>0</v>
      </c>
      <c r="K308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88">
        <f>SUM(Merge7[[#This Row],[PRCount_W1]:[CommitCount_W1]])</f>
        <v>1</v>
      </c>
      <c r="M3088">
        <f>SUM(Merge7[[#This Row],[PRCountW2]:[CommitCountW2]])</f>
        <v>0</v>
      </c>
    </row>
    <row r="3089" spans="1:13" x14ac:dyDescent="0.35">
      <c r="A3089" t="s">
        <v>416</v>
      </c>
      <c r="C3089">
        <v>1</v>
      </c>
      <c r="H3089">
        <v>0</v>
      </c>
      <c r="I3089">
        <f>3*Merge7[[#This Row],[PRCount_W1]]+Merge7[[#This Row],[IssueCount_W1]]+Merge7[[#This Row],[CommitCount_W1]]</f>
        <v>1</v>
      </c>
      <c r="J3089">
        <f>3*Merge7[[#This Row],[PRCountW2]]+Merge7[[#This Row],[IssueCountW2]]+Merge7[[#This Row],[CommitCountW2]]</f>
        <v>0</v>
      </c>
      <c r="K308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89">
        <f>SUM(Merge7[[#This Row],[PRCount_W1]:[CommitCount_W1]])</f>
        <v>1</v>
      </c>
      <c r="M3089">
        <f>SUM(Merge7[[#This Row],[PRCountW2]:[CommitCountW2]])</f>
        <v>0</v>
      </c>
    </row>
    <row r="3090" spans="1:13" x14ac:dyDescent="0.35">
      <c r="A3090" t="s">
        <v>417</v>
      </c>
      <c r="C3090">
        <v>1</v>
      </c>
      <c r="H3090">
        <v>0</v>
      </c>
      <c r="I3090">
        <f>3*Merge7[[#This Row],[PRCount_W1]]+Merge7[[#This Row],[IssueCount_W1]]+Merge7[[#This Row],[CommitCount_W1]]</f>
        <v>1</v>
      </c>
      <c r="J3090">
        <f>3*Merge7[[#This Row],[PRCountW2]]+Merge7[[#This Row],[IssueCountW2]]+Merge7[[#This Row],[CommitCountW2]]</f>
        <v>0</v>
      </c>
      <c r="K309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90">
        <f>SUM(Merge7[[#This Row],[PRCount_W1]:[CommitCount_W1]])</f>
        <v>1</v>
      </c>
      <c r="M3090">
        <f>SUM(Merge7[[#This Row],[PRCountW2]:[CommitCountW2]])</f>
        <v>0</v>
      </c>
    </row>
    <row r="3091" spans="1:13" x14ac:dyDescent="0.35">
      <c r="A3091" t="s">
        <v>418</v>
      </c>
      <c r="C3091">
        <v>1</v>
      </c>
      <c r="H3091">
        <v>0</v>
      </c>
      <c r="I3091">
        <f>3*Merge7[[#This Row],[PRCount_W1]]+Merge7[[#This Row],[IssueCount_W1]]+Merge7[[#This Row],[CommitCount_W1]]</f>
        <v>1</v>
      </c>
      <c r="J3091">
        <f>3*Merge7[[#This Row],[PRCountW2]]+Merge7[[#This Row],[IssueCountW2]]+Merge7[[#This Row],[CommitCountW2]]</f>
        <v>0</v>
      </c>
      <c r="K309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91">
        <f>SUM(Merge7[[#This Row],[PRCount_W1]:[CommitCount_W1]])</f>
        <v>1</v>
      </c>
      <c r="M3091">
        <f>SUM(Merge7[[#This Row],[PRCountW2]:[CommitCountW2]])</f>
        <v>0</v>
      </c>
    </row>
    <row r="3092" spans="1:13" x14ac:dyDescent="0.35">
      <c r="A3092" t="s">
        <v>419</v>
      </c>
      <c r="C3092">
        <v>1</v>
      </c>
      <c r="H3092">
        <v>0</v>
      </c>
      <c r="I3092">
        <f>3*Merge7[[#This Row],[PRCount_W1]]+Merge7[[#This Row],[IssueCount_W1]]+Merge7[[#This Row],[CommitCount_W1]]</f>
        <v>1</v>
      </c>
      <c r="J3092">
        <f>3*Merge7[[#This Row],[PRCountW2]]+Merge7[[#This Row],[IssueCountW2]]+Merge7[[#This Row],[CommitCountW2]]</f>
        <v>0</v>
      </c>
      <c r="K309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92">
        <f>SUM(Merge7[[#This Row],[PRCount_W1]:[CommitCount_W1]])</f>
        <v>1</v>
      </c>
      <c r="M3092">
        <f>SUM(Merge7[[#This Row],[PRCountW2]:[CommitCountW2]])</f>
        <v>0</v>
      </c>
    </row>
    <row r="3093" spans="1:13" x14ac:dyDescent="0.35">
      <c r="A3093" t="s">
        <v>420</v>
      </c>
      <c r="C3093">
        <v>1</v>
      </c>
      <c r="H3093">
        <v>1</v>
      </c>
      <c r="I3093">
        <f>3*Merge7[[#This Row],[PRCount_W1]]+Merge7[[#This Row],[IssueCount_W1]]+Merge7[[#This Row],[CommitCount_W1]]</f>
        <v>1</v>
      </c>
      <c r="J3093">
        <f>3*Merge7[[#This Row],[PRCountW2]]+Merge7[[#This Row],[IssueCountW2]]+Merge7[[#This Row],[CommitCountW2]]</f>
        <v>0</v>
      </c>
      <c r="K309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3093">
        <f>SUM(Merge7[[#This Row],[PRCount_W1]:[CommitCount_W1]])</f>
        <v>1</v>
      </c>
      <c r="M3093">
        <f>SUM(Merge7[[#This Row],[PRCountW2]:[CommitCountW2]])</f>
        <v>0</v>
      </c>
    </row>
    <row r="3094" spans="1:13" x14ac:dyDescent="0.35">
      <c r="A3094" t="s">
        <v>421</v>
      </c>
      <c r="C3094">
        <v>1</v>
      </c>
      <c r="H3094">
        <v>0</v>
      </c>
      <c r="I3094">
        <f>3*Merge7[[#This Row],[PRCount_W1]]+Merge7[[#This Row],[IssueCount_W1]]+Merge7[[#This Row],[CommitCount_W1]]</f>
        <v>1</v>
      </c>
      <c r="J3094">
        <f>3*Merge7[[#This Row],[PRCountW2]]+Merge7[[#This Row],[IssueCountW2]]+Merge7[[#This Row],[CommitCountW2]]</f>
        <v>0</v>
      </c>
      <c r="K309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94">
        <f>SUM(Merge7[[#This Row],[PRCount_W1]:[CommitCount_W1]])</f>
        <v>1</v>
      </c>
      <c r="M3094">
        <f>SUM(Merge7[[#This Row],[PRCountW2]:[CommitCountW2]])</f>
        <v>0</v>
      </c>
    </row>
    <row r="3095" spans="1:13" x14ac:dyDescent="0.35">
      <c r="A3095" t="s">
        <v>422</v>
      </c>
      <c r="C3095">
        <v>1</v>
      </c>
      <c r="H3095">
        <v>0</v>
      </c>
      <c r="I3095">
        <f>3*Merge7[[#This Row],[PRCount_W1]]+Merge7[[#This Row],[IssueCount_W1]]+Merge7[[#This Row],[CommitCount_W1]]</f>
        <v>1</v>
      </c>
      <c r="J3095">
        <f>3*Merge7[[#This Row],[PRCountW2]]+Merge7[[#This Row],[IssueCountW2]]+Merge7[[#This Row],[CommitCountW2]]</f>
        <v>0</v>
      </c>
      <c r="K309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95">
        <f>SUM(Merge7[[#This Row],[PRCount_W1]:[CommitCount_W1]])</f>
        <v>1</v>
      </c>
      <c r="M3095">
        <f>SUM(Merge7[[#This Row],[PRCountW2]:[CommitCountW2]])</f>
        <v>0</v>
      </c>
    </row>
    <row r="3096" spans="1:13" x14ac:dyDescent="0.35">
      <c r="A3096" t="s">
        <v>423</v>
      </c>
      <c r="C3096">
        <v>1</v>
      </c>
      <c r="H3096">
        <v>0</v>
      </c>
      <c r="I3096">
        <f>3*Merge7[[#This Row],[PRCount_W1]]+Merge7[[#This Row],[IssueCount_W1]]+Merge7[[#This Row],[CommitCount_W1]]</f>
        <v>1</v>
      </c>
      <c r="J3096">
        <f>3*Merge7[[#This Row],[PRCountW2]]+Merge7[[#This Row],[IssueCountW2]]+Merge7[[#This Row],[CommitCountW2]]</f>
        <v>0</v>
      </c>
      <c r="K309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96">
        <f>SUM(Merge7[[#This Row],[PRCount_W1]:[CommitCount_W1]])</f>
        <v>1</v>
      </c>
      <c r="M3096">
        <f>SUM(Merge7[[#This Row],[PRCountW2]:[CommitCountW2]])</f>
        <v>0</v>
      </c>
    </row>
    <row r="3097" spans="1:13" x14ac:dyDescent="0.35">
      <c r="A3097" t="s">
        <v>424</v>
      </c>
      <c r="C3097">
        <v>1</v>
      </c>
      <c r="H3097">
        <v>0</v>
      </c>
      <c r="I3097">
        <f>3*Merge7[[#This Row],[PRCount_W1]]+Merge7[[#This Row],[IssueCount_W1]]+Merge7[[#This Row],[CommitCount_W1]]</f>
        <v>1</v>
      </c>
      <c r="J3097">
        <f>3*Merge7[[#This Row],[PRCountW2]]+Merge7[[#This Row],[IssueCountW2]]+Merge7[[#This Row],[CommitCountW2]]</f>
        <v>0</v>
      </c>
      <c r="K309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97">
        <f>SUM(Merge7[[#This Row],[PRCount_W1]:[CommitCount_W1]])</f>
        <v>1</v>
      </c>
      <c r="M3097">
        <f>SUM(Merge7[[#This Row],[PRCountW2]:[CommitCountW2]])</f>
        <v>0</v>
      </c>
    </row>
    <row r="3098" spans="1:13" x14ac:dyDescent="0.35">
      <c r="A3098" t="s">
        <v>425</v>
      </c>
      <c r="C3098">
        <v>1</v>
      </c>
      <c r="H3098">
        <v>0</v>
      </c>
      <c r="I3098">
        <f>3*Merge7[[#This Row],[PRCount_W1]]+Merge7[[#This Row],[IssueCount_W1]]+Merge7[[#This Row],[CommitCount_W1]]</f>
        <v>1</v>
      </c>
      <c r="J3098">
        <f>3*Merge7[[#This Row],[PRCountW2]]+Merge7[[#This Row],[IssueCountW2]]+Merge7[[#This Row],[CommitCountW2]]</f>
        <v>0</v>
      </c>
      <c r="K309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98">
        <f>SUM(Merge7[[#This Row],[PRCount_W1]:[CommitCount_W1]])</f>
        <v>1</v>
      </c>
      <c r="M3098">
        <f>SUM(Merge7[[#This Row],[PRCountW2]:[CommitCountW2]])</f>
        <v>0</v>
      </c>
    </row>
    <row r="3099" spans="1:13" x14ac:dyDescent="0.35">
      <c r="A3099" t="s">
        <v>426</v>
      </c>
      <c r="C3099">
        <v>1</v>
      </c>
      <c r="H3099">
        <v>0</v>
      </c>
      <c r="I3099">
        <f>3*Merge7[[#This Row],[PRCount_W1]]+Merge7[[#This Row],[IssueCount_W1]]+Merge7[[#This Row],[CommitCount_W1]]</f>
        <v>1</v>
      </c>
      <c r="J3099">
        <f>3*Merge7[[#This Row],[PRCountW2]]+Merge7[[#This Row],[IssueCountW2]]+Merge7[[#This Row],[CommitCountW2]]</f>
        <v>0</v>
      </c>
      <c r="K309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099">
        <f>SUM(Merge7[[#This Row],[PRCount_W1]:[CommitCount_W1]])</f>
        <v>1</v>
      </c>
      <c r="M3099">
        <f>SUM(Merge7[[#This Row],[PRCountW2]:[CommitCountW2]])</f>
        <v>0</v>
      </c>
    </row>
    <row r="3100" spans="1:13" x14ac:dyDescent="0.35">
      <c r="A3100" t="s">
        <v>427</v>
      </c>
      <c r="C3100">
        <v>1</v>
      </c>
      <c r="H3100">
        <v>0</v>
      </c>
      <c r="I3100">
        <f>3*Merge7[[#This Row],[PRCount_W1]]+Merge7[[#This Row],[IssueCount_W1]]+Merge7[[#This Row],[CommitCount_W1]]</f>
        <v>1</v>
      </c>
      <c r="J3100">
        <f>3*Merge7[[#This Row],[PRCountW2]]+Merge7[[#This Row],[IssueCountW2]]+Merge7[[#This Row],[CommitCountW2]]</f>
        <v>0</v>
      </c>
      <c r="K310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00">
        <f>SUM(Merge7[[#This Row],[PRCount_W1]:[CommitCount_W1]])</f>
        <v>1</v>
      </c>
      <c r="M3100">
        <f>SUM(Merge7[[#This Row],[PRCountW2]:[CommitCountW2]])</f>
        <v>0</v>
      </c>
    </row>
    <row r="3101" spans="1:13" x14ac:dyDescent="0.35">
      <c r="A3101" t="s">
        <v>428</v>
      </c>
      <c r="C3101">
        <v>1</v>
      </c>
      <c r="H3101">
        <v>0</v>
      </c>
      <c r="I3101">
        <f>3*Merge7[[#This Row],[PRCount_W1]]+Merge7[[#This Row],[IssueCount_W1]]+Merge7[[#This Row],[CommitCount_W1]]</f>
        <v>1</v>
      </c>
      <c r="J3101">
        <f>3*Merge7[[#This Row],[PRCountW2]]+Merge7[[#This Row],[IssueCountW2]]+Merge7[[#This Row],[CommitCountW2]]</f>
        <v>0</v>
      </c>
      <c r="K310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01">
        <f>SUM(Merge7[[#This Row],[PRCount_W1]:[CommitCount_W1]])</f>
        <v>1</v>
      </c>
      <c r="M3101">
        <f>SUM(Merge7[[#This Row],[PRCountW2]:[CommitCountW2]])</f>
        <v>0</v>
      </c>
    </row>
    <row r="3102" spans="1:13" x14ac:dyDescent="0.35">
      <c r="A3102" t="s">
        <v>429</v>
      </c>
      <c r="C3102">
        <v>1</v>
      </c>
      <c r="H3102">
        <v>0</v>
      </c>
      <c r="I3102">
        <f>3*Merge7[[#This Row],[PRCount_W1]]+Merge7[[#This Row],[IssueCount_W1]]+Merge7[[#This Row],[CommitCount_W1]]</f>
        <v>1</v>
      </c>
      <c r="J3102">
        <f>3*Merge7[[#This Row],[PRCountW2]]+Merge7[[#This Row],[IssueCountW2]]+Merge7[[#This Row],[CommitCountW2]]</f>
        <v>0</v>
      </c>
      <c r="K310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02">
        <f>SUM(Merge7[[#This Row],[PRCount_W1]:[CommitCount_W1]])</f>
        <v>1</v>
      </c>
      <c r="M3102">
        <f>SUM(Merge7[[#This Row],[PRCountW2]:[CommitCountW2]])</f>
        <v>0</v>
      </c>
    </row>
    <row r="3103" spans="1:13" x14ac:dyDescent="0.35">
      <c r="A3103" t="s">
        <v>430</v>
      </c>
      <c r="C3103">
        <v>1</v>
      </c>
      <c r="H3103">
        <v>0</v>
      </c>
      <c r="I3103">
        <f>3*Merge7[[#This Row],[PRCount_W1]]+Merge7[[#This Row],[IssueCount_W1]]+Merge7[[#This Row],[CommitCount_W1]]</f>
        <v>1</v>
      </c>
      <c r="J3103">
        <f>3*Merge7[[#This Row],[PRCountW2]]+Merge7[[#This Row],[IssueCountW2]]+Merge7[[#This Row],[CommitCountW2]]</f>
        <v>0</v>
      </c>
      <c r="K310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03">
        <f>SUM(Merge7[[#This Row],[PRCount_W1]:[CommitCount_W1]])</f>
        <v>1</v>
      </c>
      <c r="M3103">
        <f>SUM(Merge7[[#This Row],[PRCountW2]:[CommitCountW2]])</f>
        <v>0</v>
      </c>
    </row>
    <row r="3104" spans="1:13" x14ac:dyDescent="0.35">
      <c r="A3104" t="s">
        <v>431</v>
      </c>
      <c r="C3104">
        <v>1</v>
      </c>
      <c r="H3104">
        <v>0</v>
      </c>
      <c r="I3104">
        <f>3*Merge7[[#This Row],[PRCount_W1]]+Merge7[[#This Row],[IssueCount_W1]]+Merge7[[#This Row],[CommitCount_W1]]</f>
        <v>1</v>
      </c>
      <c r="J3104">
        <f>3*Merge7[[#This Row],[PRCountW2]]+Merge7[[#This Row],[IssueCountW2]]+Merge7[[#This Row],[CommitCountW2]]</f>
        <v>0</v>
      </c>
      <c r="K310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04">
        <f>SUM(Merge7[[#This Row],[PRCount_W1]:[CommitCount_W1]])</f>
        <v>1</v>
      </c>
      <c r="M3104">
        <f>SUM(Merge7[[#This Row],[PRCountW2]:[CommitCountW2]])</f>
        <v>0</v>
      </c>
    </row>
    <row r="3105" spans="1:13" x14ac:dyDescent="0.35">
      <c r="A3105" t="s">
        <v>432</v>
      </c>
      <c r="C3105">
        <v>1</v>
      </c>
      <c r="H3105">
        <v>0</v>
      </c>
      <c r="I3105">
        <f>3*Merge7[[#This Row],[PRCount_W1]]+Merge7[[#This Row],[IssueCount_W1]]+Merge7[[#This Row],[CommitCount_W1]]</f>
        <v>1</v>
      </c>
      <c r="J3105">
        <f>3*Merge7[[#This Row],[PRCountW2]]+Merge7[[#This Row],[IssueCountW2]]+Merge7[[#This Row],[CommitCountW2]]</f>
        <v>0</v>
      </c>
      <c r="K310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05">
        <f>SUM(Merge7[[#This Row],[PRCount_W1]:[CommitCount_W1]])</f>
        <v>1</v>
      </c>
      <c r="M3105">
        <f>SUM(Merge7[[#This Row],[PRCountW2]:[CommitCountW2]])</f>
        <v>0</v>
      </c>
    </row>
    <row r="3106" spans="1:13" x14ac:dyDescent="0.35">
      <c r="A3106" t="s">
        <v>433</v>
      </c>
      <c r="C3106">
        <v>1</v>
      </c>
      <c r="H3106">
        <v>0</v>
      </c>
      <c r="I3106">
        <f>3*Merge7[[#This Row],[PRCount_W1]]+Merge7[[#This Row],[IssueCount_W1]]+Merge7[[#This Row],[CommitCount_W1]]</f>
        <v>1</v>
      </c>
      <c r="J3106">
        <f>3*Merge7[[#This Row],[PRCountW2]]+Merge7[[#This Row],[IssueCountW2]]+Merge7[[#This Row],[CommitCountW2]]</f>
        <v>0</v>
      </c>
      <c r="K310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06">
        <f>SUM(Merge7[[#This Row],[PRCount_W1]:[CommitCount_W1]])</f>
        <v>1</v>
      </c>
      <c r="M3106">
        <f>SUM(Merge7[[#This Row],[PRCountW2]:[CommitCountW2]])</f>
        <v>0</v>
      </c>
    </row>
    <row r="3107" spans="1:13" x14ac:dyDescent="0.35">
      <c r="A3107" t="s">
        <v>434</v>
      </c>
      <c r="C3107">
        <v>1</v>
      </c>
      <c r="H3107">
        <v>0</v>
      </c>
      <c r="I3107">
        <f>3*Merge7[[#This Row],[PRCount_W1]]+Merge7[[#This Row],[IssueCount_W1]]+Merge7[[#This Row],[CommitCount_W1]]</f>
        <v>1</v>
      </c>
      <c r="J3107">
        <f>3*Merge7[[#This Row],[PRCountW2]]+Merge7[[#This Row],[IssueCountW2]]+Merge7[[#This Row],[CommitCountW2]]</f>
        <v>0</v>
      </c>
      <c r="K310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07">
        <f>SUM(Merge7[[#This Row],[PRCount_W1]:[CommitCount_W1]])</f>
        <v>1</v>
      </c>
      <c r="M3107">
        <f>SUM(Merge7[[#This Row],[PRCountW2]:[CommitCountW2]])</f>
        <v>0</v>
      </c>
    </row>
    <row r="3108" spans="1:13" x14ac:dyDescent="0.35">
      <c r="A3108" t="s">
        <v>435</v>
      </c>
      <c r="C3108">
        <v>1</v>
      </c>
      <c r="H3108">
        <v>0</v>
      </c>
      <c r="I3108">
        <f>3*Merge7[[#This Row],[PRCount_W1]]+Merge7[[#This Row],[IssueCount_W1]]+Merge7[[#This Row],[CommitCount_W1]]</f>
        <v>1</v>
      </c>
      <c r="J3108">
        <f>3*Merge7[[#This Row],[PRCountW2]]+Merge7[[#This Row],[IssueCountW2]]+Merge7[[#This Row],[CommitCountW2]]</f>
        <v>0</v>
      </c>
      <c r="K310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08">
        <f>SUM(Merge7[[#This Row],[PRCount_W1]:[CommitCount_W1]])</f>
        <v>1</v>
      </c>
      <c r="M3108">
        <f>SUM(Merge7[[#This Row],[PRCountW2]:[CommitCountW2]])</f>
        <v>0</v>
      </c>
    </row>
    <row r="3109" spans="1:13" x14ac:dyDescent="0.35">
      <c r="A3109" t="s">
        <v>436</v>
      </c>
      <c r="C3109">
        <v>1</v>
      </c>
      <c r="H3109">
        <v>0</v>
      </c>
      <c r="I3109">
        <f>3*Merge7[[#This Row],[PRCount_W1]]+Merge7[[#This Row],[IssueCount_W1]]+Merge7[[#This Row],[CommitCount_W1]]</f>
        <v>1</v>
      </c>
      <c r="J3109">
        <f>3*Merge7[[#This Row],[PRCountW2]]+Merge7[[#This Row],[IssueCountW2]]+Merge7[[#This Row],[CommitCountW2]]</f>
        <v>0</v>
      </c>
      <c r="K310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09">
        <f>SUM(Merge7[[#This Row],[PRCount_W1]:[CommitCount_W1]])</f>
        <v>1</v>
      </c>
      <c r="M3109">
        <f>SUM(Merge7[[#This Row],[PRCountW2]:[CommitCountW2]])</f>
        <v>0</v>
      </c>
    </row>
    <row r="3110" spans="1:13" x14ac:dyDescent="0.35">
      <c r="A3110" t="s">
        <v>437</v>
      </c>
      <c r="C3110">
        <v>1</v>
      </c>
      <c r="H3110">
        <v>0</v>
      </c>
      <c r="I3110">
        <f>3*Merge7[[#This Row],[PRCount_W1]]+Merge7[[#This Row],[IssueCount_W1]]+Merge7[[#This Row],[CommitCount_W1]]</f>
        <v>1</v>
      </c>
      <c r="J3110">
        <f>3*Merge7[[#This Row],[PRCountW2]]+Merge7[[#This Row],[IssueCountW2]]+Merge7[[#This Row],[CommitCountW2]]</f>
        <v>0</v>
      </c>
      <c r="K311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10">
        <f>SUM(Merge7[[#This Row],[PRCount_W1]:[CommitCount_W1]])</f>
        <v>1</v>
      </c>
      <c r="M3110">
        <f>SUM(Merge7[[#This Row],[PRCountW2]:[CommitCountW2]])</f>
        <v>0</v>
      </c>
    </row>
    <row r="3111" spans="1:13" x14ac:dyDescent="0.35">
      <c r="A3111" t="s">
        <v>438</v>
      </c>
      <c r="C3111">
        <v>1</v>
      </c>
      <c r="H3111">
        <v>0</v>
      </c>
      <c r="I3111">
        <f>3*Merge7[[#This Row],[PRCount_W1]]+Merge7[[#This Row],[IssueCount_W1]]+Merge7[[#This Row],[CommitCount_W1]]</f>
        <v>1</v>
      </c>
      <c r="J3111">
        <f>3*Merge7[[#This Row],[PRCountW2]]+Merge7[[#This Row],[IssueCountW2]]+Merge7[[#This Row],[CommitCountW2]]</f>
        <v>0</v>
      </c>
      <c r="K311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11">
        <f>SUM(Merge7[[#This Row],[PRCount_W1]:[CommitCount_W1]])</f>
        <v>1</v>
      </c>
      <c r="M3111">
        <f>SUM(Merge7[[#This Row],[PRCountW2]:[CommitCountW2]])</f>
        <v>0</v>
      </c>
    </row>
    <row r="3112" spans="1:13" x14ac:dyDescent="0.35">
      <c r="A3112" t="s">
        <v>439</v>
      </c>
      <c r="C3112">
        <v>1</v>
      </c>
      <c r="H3112">
        <v>0</v>
      </c>
      <c r="I3112">
        <f>3*Merge7[[#This Row],[PRCount_W1]]+Merge7[[#This Row],[IssueCount_W1]]+Merge7[[#This Row],[CommitCount_W1]]</f>
        <v>1</v>
      </c>
      <c r="J3112">
        <f>3*Merge7[[#This Row],[PRCountW2]]+Merge7[[#This Row],[IssueCountW2]]+Merge7[[#This Row],[CommitCountW2]]</f>
        <v>0</v>
      </c>
      <c r="K311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12">
        <f>SUM(Merge7[[#This Row],[PRCount_W1]:[CommitCount_W1]])</f>
        <v>1</v>
      </c>
      <c r="M3112">
        <f>SUM(Merge7[[#This Row],[PRCountW2]:[CommitCountW2]])</f>
        <v>0</v>
      </c>
    </row>
    <row r="3113" spans="1:13" x14ac:dyDescent="0.35">
      <c r="A3113" t="s">
        <v>440</v>
      </c>
      <c r="C3113">
        <v>1</v>
      </c>
      <c r="H3113">
        <v>0</v>
      </c>
      <c r="I3113">
        <f>3*Merge7[[#This Row],[PRCount_W1]]+Merge7[[#This Row],[IssueCount_W1]]+Merge7[[#This Row],[CommitCount_W1]]</f>
        <v>1</v>
      </c>
      <c r="J3113">
        <f>3*Merge7[[#This Row],[PRCountW2]]+Merge7[[#This Row],[IssueCountW2]]+Merge7[[#This Row],[CommitCountW2]]</f>
        <v>0</v>
      </c>
      <c r="K311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13">
        <f>SUM(Merge7[[#This Row],[PRCount_W1]:[CommitCount_W1]])</f>
        <v>1</v>
      </c>
      <c r="M3113">
        <f>SUM(Merge7[[#This Row],[PRCountW2]:[CommitCountW2]])</f>
        <v>0</v>
      </c>
    </row>
    <row r="3114" spans="1:13" x14ac:dyDescent="0.35">
      <c r="A3114" t="s">
        <v>441</v>
      </c>
      <c r="C3114">
        <v>1</v>
      </c>
      <c r="H3114">
        <v>0</v>
      </c>
      <c r="I3114">
        <f>3*Merge7[[#This Row],[PRCount_W1]]+Merge7[[#This Row],[IssueCount_W1]]+Merge7[[#This Row],[CommitCount_W1]]</f>
        <v>1</v>
      </c>
      <c r="J3114">
        <f>3*Merge7[[#This Row],[PRCountW2]]+Merge7[[#This Row],[IssueCountW2]]+Merge7[[#This Row],[CommitCountW2]]</f>
        <v>0</v>
      </c>
      <c r="K311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14">
        <f>SUM(Merge7[[#This Row],[PRCount_W1]:[CommitCount_W1]])</f>
        <v>1</v>
      </c>
      <c r="M3114">
        <f>SUM(Merge7[[#This Row],[PRCountW2]:[CommitCountW2]])</f>
        <v>0</v>
      </c>
    </row>
    <row r="3115" spans="1:13" x14ac:dyDescent="0.35">
      <c r="A3115" t="s">
        <v>443</v>
      </c>
      <c r="C3115">
        <v>1</v>
      </c>
      <c r="H3115">
        <v>0</v>
      </c>
      <c r="I3115">
        <f>3*Merge7[[#This Row],[PRCount_W1]]+Merge7[[#This Row],[IssueCount_W1]]+Merge7[[#This Row],[CommitCount_W1]]</f>
        <v>1</v>
      </c>
      <c r="J3115">
        <f>3*Merge7[[#This Row],[PRCountW2]]+Merge7[[#This Row],[IssueCountW2]]+Merge7[[#This Row],[CommitCountW2]]</f>
        <v>0</v>
      </c>
      <c r="K311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15">
        <f>SUM(Merge7[[#This Row],[PRCount_W1]:[CommitCount_W1]])</f>
        <v>1</v>
      </c>
      <c r="M3115">
        <f>SUM(Merge7[[#This Row],[PRCountW2]:[CommitCountW2]])</f>
        <v>0</v>
      </c>
    </row>
    <row r="3116" spans="1:13" x14ac:dyDescent="0.35">
      <c r="A3116" t="s">
        <v>444</v>
      </c>
      <c r="C3116">
        <v>1</v>
      </c>
      <c r="H3116">
        <v>0</v>
      </c>
      <c r="I3116">
        <f>3*Merge7[[#This Row],[PRCount_W1]]+Merge7[[#This Row],[IssueCount_W1]]+Merge7[[#This Row],[CommitCount_W1]]</f>
        <v>1</v>
      </c>
      <c r="J3116">
        <f>3*Merge7[[#This Row],[PRCountW2]]+Merge7[[#This Row],[IssueCountW2]]+Merge7[[#This Row],[CommitCountW2]]</f>
        <v>0</v>
      </c>
      <c r="K311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16">
        <f>SUM(Merge7[[#This Row],[PRCount_W1]:[CommitCount_W1]])</f>
        <v>1</v>
      </c>
      <c r="M3116">
        <f>SUM(Merge7[[#This Row],[PRCountW2]:[CommitCountW2]])</f>
        <v>0</v>
      </c>
    </row>
    <row r="3117" spans="1:13" x14ac:dyDescent="0.35">
      <c r="A3117" t="s">
        <v>446</v>
      </c>
      <c r="C3117">
        <v>1</v>
      </c>
      <c r="H3117">
        <v>0</v>
      </c>
      <c r="I3117">
        <f>3*Merge7[[#This Row],[PRCount_W1]]+Merge7[[#This Row],[IssueCount_W1]]+Merge7[[#This Row],[CommitCount_W1]]</f>
        <v>1</v>
      </c>
      <c r="J3117">
        <f>3*Merge7[[#This Row],[PRCountW2]]+Merge7[[#This Row],[IssueCountW2]]+Merge7[[#This Row],[CommitCountW2]]</f>
        <v>0</v>
      </c>
      <c r="K311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17">
        <f>SUM(Merge7[[#This Row],[PRCount_W1]:[CommitCount_W1]])</f>
        <v>1</v>
      </c>
      <c r="M3117">
        <f>SUM(Merge7[[#This Row],[PRCountW2]:[CommitCountW2]])</f>
        <v>0</v>
      </c>
    </row>
    <row r="3118" spans="1:13" x14ac:dyDescent="0.35">
      <c r="A3118" t="s">
        <v>447</v>
      </c>
      <c r="C3118">
        <v>1</v>
      </c>
      <c r="H3118">
        <v>0</v>
      </c>
      <c r="I3118">
        <f>3*Merge7[[#This Row],[PRCount_W1]]+Merge7[[#This Row],[IssueCount_W1]]+Merge7[[#This Row],[CommitCount_W1]]</f>
        <v>1</v>
      </c>
      <c r="J3118">
        <f>3*Merge7[[#This Row],[PRCountW2]]+Merge7[[#This Row],[IssueCountW2]]+Merge7[[#This Row],[CommitCountW2]]</f>
        <v>0</v>
      </c>
      <c r="K311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18">
        <f>SUM(Merge7[[#This Row],[PRCount_W1]:[CommitCount_W1]])</f>
        <v>1</v>
      </c>
      <c r="M3118">
        <f>SUM(Merge7[[#This Row],[PRCountW2]:[CommitCountW2]])</f>
        <v>0</v>
      </c>
    </row>
    <row r="3119" spans="1:13" x14ac:dyDescent="0.35">
      <c r="A3119" t="s">
        <v>448</v>
      </c>
      <c r="C3119">
        <v>1</v>
      </c>
      <c r="H3119">
        <v>0</v>
      </c>
      <c r="I3119">
        <f>3*Merge7[[#This Row],[PRCount_W1]]+Merge7[[#This Row],[IssueCount_W1]]+Merge7[[#This Row],[CommitCount_W1]]</f>
        <v>1</v>
      </c>
      <c r="J3119">
        <f>3*Merge7[[#This Row],[PRCountW2]]+Merge7[[#This Row],[IssueCountW2]]+Merge7[[#This Row],[CommitCountW2]]</f>
        <v>0</v>
      </c>
      <c r="K311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19">
        <f>SUM(Merge7[[#This Row],[PRCount_W1]:[CommitCount_W1]])</f>
        <v>1</v>
      </c>
      <c r="M3119">
        <f>SUM(Merge7[[#This Row],[PRCountW2]:[CommitCountW2]])</f>
        <v>0</v>
      </c>
    </row>
    <row r="3120" spans="1:13" x14ac:dyDescent="0.35">
      <c r="A3120" t="s">
        <v>449</v>
      </c>
      <c r="C3120">
        <v>1</v>
      </c>
      <c r="H3120">
        <v>0</v>
      </c>
      <c r="I3120">
        <f>3*Merge7[[#This Row],[PRCount_W1]]+Merge7[[#This Row],[IssueCount_W1]]+Merge7[[#This Row],[CommitCount_W1]]</f>
        <v>1</v>
      </c>
      <c r="J3120">
        <f>3*Merge7[[#This Row],[PRCountW2]]+Merge7[[#This Row],[IssueCountW2]]+Merge7[[#This Row],[CommitCountW2]]</f>
        <v>0</v>
      </c>
      <c r="K312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20">
        <f>SUM(Merge7[[#This Row],[PRCount_W1]:[CommitCount_W1]])</f>
        <v>1</v>
      </c>
      <c r="M3120">
        <f>SUM(Merge7[[#This Row],[PRCountW2]:[CommitCountW2]])</f>
        <v>0</v>
      </c>
    </row>
    <row r="3121" spans="1:13" x14ac:dyDescent="0.35">
      <c r="A3121" t="s">
        <v>450</v>
      </c>
      <c r="C3121">
        <v>1</v>
      </c>
      <c r="H3121">
        <v>0</v>
      </c>
      <c r="I3121">
        <f>3*Merge7[[#This Row],[PRCount_W1]]+Merge7[[#This Row],[IssueCount_W1]]+Merge7[[#This Row],[CommitCount_W1]]</f>
        <v>1</v>
      </c>
      <c r="J3121">
        <f>3*Merge7[[#This Row],[PRCountW2]]+Merge7[[#This Row],[IssueCountW2]]+Merge7[[#This Row],[CommitCountW2]]</f>
        <v>0</v>
      </c>
      <c r="K312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21">
        <f>SUM(Merge7[[#This Row],[PRCount_W1]:[CommitCount_W1]])</f>
        <v>1</v>
      </c>
      <c r="M3121">
        <f>SUM(Merge7[[#This Row],[PRCountW2]:[CommitCountW2]])</f>
        <v>0</v>
      </c>
    </row>
    <row r="3122" spans="1:13" x14ac:dyDescent="0.35">
      <c r="A3122" t="s">
        <v>451</v>
      </c>
      <c r="C3122">
        <v>1</v>
      </c>
      <c r="H3122">
        <v>0</v>
      </c>
      <c r="I3122">
        <f>3*Merge7[[#This Row],[PRCount_W1]]+Merge7[[#This Row],[IssueCount_W1]]+Merge7[[#This Row],[CommitCount_W1]]</f>
        <v>1</v>
      </c>
      <c r="J3122">
        <f>3*Merge7[[#This Row],[PRCountW2]]+Merge7[[#This Row],[IssueCountW2]]+Merge7[[#This Row],[CommitCountW2]]</f>
        <v>0</v>
      </c>
      <c r="K312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22">
        <f>SUM(Merge7[[#This Row],[PRCount_W1]:[CommitCount_W1]])</f>
        <v>1</v>
      </c>
      <c r="M3122">
        <f>SUM(Merge7[[#This Row],[PRCountW2]:[CommitCountW2]])</f>
        <v>0</v>
      </c>
    </row>
    <row r="3123" spans="1:13" x14ac:dyDescent="0.35">
      <c r="A3123" t="s">
        <v>452</v>
      </c>
      <c r="C3123">
        <v>1</v>
      </c>
      <c r="H3123">
        <v>0</v>
      </c>
      <c r="I3123">
        <f>3*Merge7[[#This Row],[PRCount_W1]]+Merge7[[#This Row],[IssueCount_W1]]+Merge7[[#This Row],[CommitCount_W1]]</f>
        <v>1</v>
      </c>
      <c r="J3123">
        <f>3*Merge7[[#This Row],[PRCountW2]]+Merge7[[#This Row],[IssueCountW2]]+Merge7[[#This Row],[CommitCountW2]]</f>
        <v>0</v>
      </c>
      <c r="K312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23">
        <f>SUM(Merge7[[#This Row],[PRCount_W1]:[CommitCount_W1]])</f>
        <v>1</v>
      </c>
      <c r="M3123">
        <f>SUM(Merge7[[#This Row],[PRCountW2]:[CommitCountW2]])</f>
        <v>0</v>
      </c>
    </row>
    <row r="3124" spans="1:13" x14ac:dyDescent="0.35">
      <c r="A3124" t="s">
        <v>453</v>
      </c>
      <c r="C3124">
        <v>1</v>
      </c>
      <c r="H3124">
        <v>0</v>
      </c>
      <c r="I3124">
        <f>3*Merge7[[#This Row],[PRCount_W1]]+Merge7[[#This Row],[IssueCount_W1]]+Merge7[[#This Row],[CommitCount_W1]]</f>
        <v>1</v>
      </c>
      <c r="J3124">
        <f>3*Merge7[[#This Row],[PRCountW2]]+Merge7[[#This Row],[IssueCountW2]]+Merge7[[#This Row],[CommitCountW2]]</f>
        <v>0</v>
      </c>
      <c r="K312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24">
        <f>SUM(Merge7[[#This Row],[PRCount_W1]:[CommitCount_W1]])</f>
        <v>1</v>
      </c>
      <c r="M3124">
        <f>SUM(Merge7[[#This Row],[PRCountW2]:[CommitCountW2]])</f>
        <v>0</v>
      </c>
    </row>
    <row r="3125" spans="1:13" x14ac:dyDescent="0.35">
      <c r="A3125" t="s">
        <v>454</v>
      </c>
      <c r="C3125">
        <v>1</v>
      </c>
      <c r="H3125">
        <v>0</v>
      </c>
      <c r="I3125">
        <f>3*Merge7[[#This Row],[PRCount_W1]]+Merge7[[#This Row],[IssueCount_W1]]+Merge7[[#This Row],[CommitCount_W1]]</f>
        <v>1</v>
      </c>
      <c r="J3125">
        <f>3*Merge7[[#This Row],[PRCountW2]]+Merge7[[#This Row],[IssueCountW2]]+Merge7[[#This Row],[CommitCountW2]]</f>
        <v>0</v>
      </c>
      <c r="K312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25">
        <f>SUM(Merge7[[#This Row],[PRCount_W1]:[CommitCount_W1]])</f>
        <v>1</v>
      </c>
      <c r="M3125">
        <f>SUM(Merge7[[#This Row],[PRCountW2]:[CommitCountW2]])</f>
        <v>0</v>
      </c>
    </row>
    <row r="3126" spans="1:13" x14ac:dyDescent="0.35">
      <c r="A3126" t="s">
        <v>455</v>
      </c>
      <c r="C3126">
        <v>1</v>
      </c>
      <c r="H3126">
        <v>0</v>
      </c>
      <c r="I3126">
        <f>3*Merge7[[#This Row],[PRCount_W1]]+Merge7[[#This Row],[IssueCount_W1]]+Merge7[[#This Row],[CommitCount_W1]]</f>
        <v>1</v>
      </c>
      <c r="J3126">
        <f>3*Merge7[[#This Row],[PRCountW2]]+Merge7[[#This Row],[IssueCountW2]]+Merge7[[#This Row],[CommitCountW2]]</f>
        <v>0</v>
      </c>
      <c r="K312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26">
        <f>SUM(Merge7[[#This Row],[PRCount_W1]:[CommitCount_W1]])</f>
        <v>1</v>
      </c>
      <c r="M3126">
        <f>SUM(Merge7[[#This Row],[PRCountW2]:[CommitCountW2]])</f>
        <v>0</v>
      </c>
    </row>
    <row r="3127" spans="1:13" x14ac:dyDescent="0.35">
      <c r="A3127" t="s">
        <v>457</v>
      </c>
      <c r="C3127">
        <v>1</v>
      </c>
      <c r="H3127">
        <v>0</v>
      </c>
      <c r="I3127">
        <f>3*Merge7[[#This Row],[PRCount_W1]]+Merge7[[#This Row],[IssueCount_W1]]+Merge7[[#This Row],[CommitCount_W1]]</f>
        <v>1</v>
      </c>
      <c r="J3127">
        <f>3*Merge7[[#This Row],[PRCountW2]]+Merge7[[#This Row],[IssueCountW2]]+Merge7[[#This Row],[CommitCountW2]]</f>
        <v>0</v>
      </c>
      <c r="K312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27">
        <f>SUM(Merge7[[#This Row],[PRCount_W1]:[CommitCount_W1]])</f>
        <v>1</v>
      </c>
      <c r="M3127">
        <f>SUM(Merge7[[#This Row],[PRCountW2]:[CommitCountW2]])</f>
        <v>0</v>
      </c>
    </row>
    <row r="3128" spans="1:13" x14ac:dyDescent="0.35">
      <c r="A3128" t="s">
        <v>458</v>
      </c>
      <c r="C3128">
        <v>1</v>
      </c>
      <c r="H3128">
        <v>0</v>
      </c>
      <c r="I3128">
        <f>3*Merge7[[#This Row],[PRCount_W1]]+Merge7[[#This Row],[IssueCount_W1]]+Merge7[[#This Row],[CommitCount_W1]]</f>
        <v>1</v>
      </c>
      <c r="J3128">
        <f>3*Merge7[[#This Row],[PRCountW2]]+Merge7[[#This Row],[IssueCountW2]]+Merge7[[#This Row],[CommitCountW2]]</f>
        <v>0</v>
      </c>
      <c r="K312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28">
        <f>SUM(Merge7[[#This Row],[PRCount_W1]:[CommitCount_W1]])</f>
        <v>1</v>
      </c>
      <c r="M3128">
        <f>SUM(Merge7[[#This Row],[PRCountW2]:[CommitCountW2]])</f>
        <v>0</v>
      </c>
    </row>
    <row r="3129" spans="1:13" x14ac:dyDescent="0.35">
      <c r="A3129" t="s">
        <v>459</v>
      </c>
      <c r="C3129">
        <v>1</v>
      </c>
      <c r="H3129">
        <v>0</v>
      </c>
      <c r="I3129">
        <f>3*Merge7[[#This Row],[PRCount_W1]]+Merge7[[#This Row],[IssueCount_W1]]+Merge7[[#This Row],[CommitCount_W1]]</f>
        <v>1</v>
      </c>
      <c r="J3129">
        <f>3*Merge7[[#This Row],[PRCountW2]]+Merge7[[#This Row],[IssueCountW2]]+Merge7[[#This Row],[CommitCountW2]]</f>
        <v>0</v>
      </c>
      <c r="K312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29">
        <f>SUM(Merge7[[#This Row],[PRCount_W1]:[CommitCount_W1]])</f>
        <v>1</v>
      </c>
      <c r="M3129">
        <f>SUM(Merge7[[#This Row],[PRCountW2]:[CommitCountW2]])</f>
        <v>0</v>
      </c>
    </row>
    <row r="3130" spans="1:13" x14ac:dyDescent="0.35">
      <c r="A3130" t="s">
        <v>460</v>
      </c>
      <c r="C3130">
        <v>1</v>
      </c>
      <c r="H3130">
        <v>0</v>
      </c>
      <c r="I3130">
        <f>3*Merge7[[#This Row],[PRCount_W1]]+Merge7[[#This Row],[IssueCount_W1]]+Merge7[[#This Row],[CommitCount_W1]]</f>
        <v>1</v>
      </c>
      <c r="J3130">
        <f>3*Merge7[[#This Row],[PRCountW2]]+Merge7[[#This Row],[IssueCountW2]]+Merge7[[#This Row],[CommitCountW2]]</f>
        <v>0</v>
      </c>
      <c r="K313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30">
        <f>SUM(Merge7[[#This Row],[PRCount_W1]:[CommitCount_W1]])</f>
        <v>1</v>
      </c>
      <c r="M3130">
        <f>SUM(Merge7[[#This Row],[PRCountW2]:[CommitCountW2]])</f>
        <v>0</v>
      </c>
    </row>
    <row r="3131" spans="1:13" x14ac:dyDescent="0.35">
      <c r="A3131" t="s">
        <v>461</v>
      </c>
      <c r="C3131">
        <v>1</v>
      </c>
      <c r="H3131">
        <v>0</v>
      </c>
      <c r="I3131">
        <f>3*Merge7[[#This Row],[PRCount_W1]]+Merge7[[#This Row],[IssueCount_W1]]+Merge7[[#This Row],[CommitCount_W1]]</f>
        <v>1</v>
      </c>
      <c r="J3131">
        <f>3*Merge7[[#This Row],[PRCountW2]]+Merge7[[#This Row],[IssueCountW2]]+Merge7[[#This Row],[CommitCountW2]]</f>
        <v>0</v>
      </c>
      <c r="K313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31">
        <f>SUM(Merge7[[#This Row],[PRCount_W1]:[CommitCount_W1]])</f>
        <v>1</v>
      </c>
      <c r="M3131">
        <f>SUM(Merge7[[#This Row],[PRCountW2]:[CommitCountW2]])</f>
        <v>0</v>
      </c>
    </row>
    <row r="3132" spans="1:13" x14ac:dyDescent="0.35">
      <c r="A3132" t="s">
        <v>462</v>
      </c>
      <c r="C3132">
        <v>1</v>
      </c>
      <c r="H3132">
        <v>0</v>
      </c>
      <c r="I3132">
        <f>3*Merge7[[#This Row],[PRCount_W1]]+Merge7[[#This Row],[IssueCount_W1]]+Merge7[[#This Row],[CommitCount_W1]]</f>
        <v>1</v>
      </c>
      <c r="J3132">
        <f>3*Merge7[[#This Row],[PRCountW2]]+Merge7[[#This Row],[IssueCountW2]]+Merge7[[#This Row],[CommitCountW2]]</f>
        <v>0</v>
      </c>
      <c r="K313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32">
        <f>SUM(Merge7[[#This Row],[PRCount_W1]:[CommitCount_W1]])</f>
        <v>1</v>
      </c>
      <c r="M3132">
        <f>SUM(Merge7[[#This Row],[PRCountW2]:[CommitCountW2]])</f>
        <v>0</v>
      </c>
    </row>
    <row r="3133" spans="1:13" x14ac:dyDescent="0.35">
      <c r="A3133" t="s">
        <v>463</v>
      </c>
      <c r="C3133">
        <v>1</v>
      </c>
      <c r="H3133">
        <v>0</v>
      </c>
      <c r="I3133">
        <f>3*Merge7[[#This Row],[PRCount_W1]]+Merge7[[#This Row],[IssueCount_W1]]+Merge7[[#This Row],[CommitCount_W1]]</f>
        <v>1</v>
      </c>
      <c r="J3133">
        <f>3*Merge7[[#This Row],[PRCountW2]]+Merge7[[#This Row],[IssueCountW2]]+Merge7[[#This Row],[CommitCountW2]]</f>
        <v>0</v>
      </c>
      <c r="K313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33">
        <f>SUM(Merge7[[#This Row],[PRCount_W1]:[CommitCount_W1]])</f>
        <v>1</v>
      </c>
      <c r="M3133">
        <f>SUM(Merge7[[#This Row],[PRCountW2]:[CommitCountW2]])</f>
        <v>0</v>
      </c>
    </row>
    <row r="3134" spans="1:13" x14ac:dyDescent="0.35">
      <c r="A3134" t="s">
        <v>465</v>
      </c>
      <c r="C3134">
        <v>1</v>
      </c>
      <c r="H3134">
        <v>0</v>
      </c>
      <c r="I3134">
        <f>3*Merge7[[#This Row],[PRCount_W1]]+Merge7[[#This Row],[IssueCount_W1]]+Merge7[[#This Row],[CommitCount_W1]]</f>
        <v>1</v>
      </c>
      <c r="J3134">
        <f>3*Merge7[[#This Row],[PRCountW2]]+Merge7[[#This Row],[IssueCountW2]]+Merge7[[#This Row],[CommitCountW2]]</f>
        <v>0</v>
      </c>
      <c r="K313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34">
        <f>SUM(Merge7[[#This Row],[PRCount_W1]:[CommitCount_W1]])</f>
        <v>1</v>
      </c>
      <c r="M3134">
        <f>SUM(Merge7[[#This Row],[PRCountW2]:[CommitCountW2]])</f>
        <v>0</v>
      </c>
    </row>
    <row r="3135" spans="1:13" x14ac:dyDescent="0.35">
      <c r="A3135" t="s">
        <v>466</v>
      </c>
      <c r="C3135">
        <v>1</v>
      </c>
      <c r="H3135">
        <v>0</v>
      </c>
      <c r="I3135">
        <f>3*Merge7[[#This Row],[PRCount_W1]]+Merge7[[#This Row],[IssueCount_W1]]+Merge7[[#This Row],[CommitCount_W1]]</f>
        <v>1</v>
      </c>
      <c r="J3135">
        <f>3*Merge7[[#This Row],[PRCountW2]]+Merge7[[#This Row],[IssueCountW2]]+Merge7[[#This Row],[CommitCountW2]]</f>
        <v>0</v>
      </c>
      <c r="K313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35">
        <f>SUM(Merge7[[#This Row],[PRCount_W1]:[CommitCount_W1]])</f>
        <v>1</v>
      </c>
      <c r="M3135">
        <f>SUM(Merge7[[#This Row],[PRCountW2]:[CommitCountW2]])</f>
        <v>0</v>
      </c>
    </row>
    <row r="3136" spans="1:13" x14ac:dyDescent="0.35">
      <c r="A3136" t="s">
        <v>467</v>
      </c>
      <c r="C3136">
        <v>1</v>
      </c>
      <c r="H3136">
        <v>0</v>
      </c>
      <c r="I3136">
        <f>3*Merge7[[#This Row],[PRCount_W1]]+Merge7[[#This Row],[IssueCount_W1]]+Merge7[[#This Row],[CommitCount_W1]]</f>
        <v>1</v>
      </c>
      <c r="J3136">
        <f>3*Merge7[[#This Row],[PRCountW2]]+Merge7[[#This Row],[IssueCountW2]]+Merge7[[#This Row],[CommitCountW2]]</f>
        <v>0</v>
      </c>
      <c r="K313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36">
        <f>SUM(Merge7[[#This Row],[PRCount_W1]:[CommitCount_W1]])</f>
        <v>1</v>
      </c>
      <c r="M3136">
        <f>SUM(Merge7[[#This Row],[PRCountW2]:[CommitCountW2]])</f>
        <v>0</v>
      </c>
    </row>
    <row r="3137" spans="1:13" x14ac:dyDescent="0.35">
      <c r="A3137" t="s">
        <v>468</v>
      </c>
      <c r="C3137">
        <v>1</v>
      </c>
      <c r="H3137">
        <v>0</v>
      </c>
      <c r="I3137">
        <f>3*Merge7[[#This Row],[PRCount_W1]]+Merge7[[#This Row],[IssueCount_W1]]+Merge7[[#This Row],[CommitCount_W1]]</f>
        <v>1</v>
      </c>
      <c r="J3137">
        <f>3*Merge7[[#This Row],[PRCountW2]]+Merge7[[#This Row],[IssueCountW2]]+Merge7[[#This Row],[CommitCountW2]]</f>
        <v>0</v>
      </c>
      <c r="K313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37">
        <f>SUM(Merge7[[#This Row],[PRCount_W1]:[CommitCount_W1]])</f>
        <v>1</v>
      </c>
      <c r="M3137">
        <f>SUM(Merge7[[#This Row],[PRCountW2]:[CommitCountW2]])</f>
        <v>0</v>
      </c>
    </row>
    <row r="3138" spans="1:13" x14ac:dyDescent="0.35">
      <c r="A3138" t="s">
        <v>469</v>
      </c>
      <c r="C3138">
        <v>1</v>
      </c>
      <c r="H3138">
        <v>0</v>
      </c>
      <c r="I3138">
        <f>3*Merge7[[#This Row],[PRCount_W1]]+Merge7[[#This Row],[IssueCount_W1]]+Merge7[[#This Row],[CommitCount_W1]]</f>
        <v>1</v>
      </c>
      <c r="J3138">
        <f>3*Merge7[[#This Row],[PRCountW2]]+Merge7[[#This Row],[IssueCountW2]]+Merge7[[#This Row],[CommitCountW2]]</f>
        <v>0</v>
      </c>
      <c r="K313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38">
        <f>SUM(Merge7[[#This Row],[PRCount_W1]:[CommitCount_W1]])</f>
        <v>1</v>
      </c>
      <c r="M3138">
        <f>SUM(Merge7[[#This Row],[PRCountW2]:[CommitCountW2]])</f>
        <v>0</v>
      </c>
    </row>
    <row r="3139" spans="1:13" x14ac:dyDescent="0.35">
      <c r="A3139" t="s">
        <v>470</v>
      </c>
      <c r="C3139">
        <v>1</v>
      </c>
      <c r="H3139">
        <v>0</v>
      </c>
      <c r="I3139">
        <f>3*Merge7[[#This Row],[PRCount_W1]]+Merge7[[#This Row],[IssueCount_W1]]+Merge7[[#This Row],[CommitCount_W1]]</f>
        <v>1</v>
      </c>
      <c r="J3139">
        <f>3*Merge7[[#This Row],[PRCountW2]]+Merge7[[#This Row],[IssueCountW2]]+Merge7[[#This Row],[CommitCountW2]]</f>
        <v>0</v>
      </c>
      <c r="K313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39">
        <f>SUM(Merge7[[#This Row],[PRCount_W1]:[CommitCount_W1]])</f>
        <v>1</v>
      </c>
      <c r="M3139">
        <f>SUM(Merge7[[#This Row],[PRCountW2]:[CommitCountW2]])</f>
        <v>0</v>
      </c>
    </row>
    <row r="3140" spans="1:13" x14ac:dyDescent="0.35">
      <c r="A3140" t="s">
        <v>471</v>
      </c>
      <c r="C3140">
        <v>1</v>
      </c>
      <c r="H3140">
        <v>0</v>
      </c>
      <c r="I3140">
        <f>3*Merge7[[#This Row],[PRCount_W1]]+Merge7[[#This Row],[IssueCount_W1]]+Merge7[[#This Row],[CommitCount_W1]]</f>
        <v>1</v>
      </c>
      <c r="J3140">
        <f>3*Merge7[[#This Row],[PRCountW2]]+Merge7[[#This Row],[IssueCountW2]]+Merge7[[#This Row],[CommitCountW2]]</f>
        <v>0</v>
      </c>
      <c r="K314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40">
        <f>SUM(Merge7[[#This Row],[PRCount_W1]:[CommitCount_W1]])</f>
        <v>1</v>
      </c>
      <c r="M3140">
        <f>SUM(Merge7[[#This Row],[PRCountW2]:[CommitCountW2]])</f>
        <v>0</v>
      </c>
    </row>
    <row r="3141" spans="1:13" x14ac:dyDescent="0.35">
      <c r="A3141" t="s">
        <v>472</v>
      </c>
      <c r="C3141">
        <v>1</v>
      </c>
      <c r="H3141">
        <v>0</v>
      </c>
      <c r="I3141">
        <f>3*Merge7[[#This Row],[PRCount_W1]]+Merge7[[#This Row],[IssueCount_W1]]+Merge7[[#This Row],[CommitCount_W1]]</f>
        <v>1</v>
      </c>
      <c r="J3141">
        <f>3*Merge7[[#This Row],[PRCountW2]]+Merge7[[#This Row],[IssueCountW2]]+Merge7[[#This Row],[CommitCountW2]]</f>
        <v>0</v>
      </c>
      <c r="K314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41">
        <f>SUM(Merge7[[#This Row],[PRCount_W1]:[CommitCount_W1]])</f>
        <v>1</v>
      </c>
      <c r="M3141">
        <f>SUM(Merge7[[#This Row],[PRCountW2]:[CommitCountW2]])</f>
        <v>0</v>
      </c>
    </row>
    <row r="3142" spans="1:13" x14ac:dyDescent="0.35">
      <c r="A3142" t="s">
        <v>473</v>
      </c>
      <c r="C3142">
        <v>1</v>
      </c>
      <c r="H3142">
        <v>0</v>
      </c>
      <c r="I3142">
        <f>3*Merge7[[#This Row],[PRCount_W1]]+Merge7[[#This Row],[IssueCount_W1]]+Merge7[[#This Row],[CommitCount_W1]]</f>
        <v>1</v>
      </c>
      <c r="J3142">
        <f>3*Merge7[[#This Row],[PRCountW2]]+Merge7[[#This Row],[IssueCountW2]]+Merge7[[#This Row],[CommitCountW2]]</f>
        <v>0</v>
      </c>
      <c r="K314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42">
        <f>SUM(Merge7[[#This Row],[PRCount_W1]:[CommitCount_W1]])</f>
        <v>1</v>
      </c>
      <c r="M3142">
        <f>SUM(Merge7[[#This Row],[PRCountW2]:[CommitCountW2]])</f>
        <v>0</v>
      </c>
    </row>
    <row r="3143" spans="1:13" x14ac:dyDescent="0.35">
      <c r="A3143" t="s">
        <v>474</v>
      </c>
      <c r="C3143">
        <v>1</v>
      </c>
      <c r="H3143">
        <v>0</v>
      </c>
      <c r="I3143">
        <f>3*Merge7[[#This Row],[PRCount_W1]]+Merge7[[#This Row],[IssueCount_W1]]+Merge7[[#This Row],[CommitCount_W1]]</f>
        <v>1</v>
      </c>
      <c r="J3143">
        <f>3*Merge7[[#This Row],[PRCountW2]]+Merge7[[#This Row],[IssueCountW2]]+Merge7[[#This Row],[CommitCountW2]]</f>
        <v>0</v>
      </c>
      <c r="K314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43">
        <f>SUM(Merge7[[#This Row],[PRCount_W1]:[CommitCount_W1]])</f>
        <v>1</v>
      </c>
      <c r="M3143">
        <f>SUM(Merge7[[#This Row],[PRCountW2]:[CommitCountW2]])</f>
        <v>0</v>
      </c>
    </row>
    <row r="3144" spans="1:13" x14ac:dyDescent="0.35">
      <c r="A3144" t="s">
        <v>475</v>
      </c>
      <c r="C3144">
        <v>1</v>
      </c>
      <c r="H3144">
        <v>0</v>
      </c>
      <c r="I3144">
        <f>3*Merge7[[#This Row],[PRCount_W1]]+Merge7[[#This Row],[IssueCount_W1]]+Merge7[[#This Row],[CommitCount_W1]]</f>
        <v>1</v>
      </c>
      <c r="J3144">
        <f>3*Merge7[[#This Row],[PRCountW2]]+Merge7[[#This Row],[IssueCountW2]]+Merge7[[#This Row],[CommitCountW2]]</f>
        <v>0</v>
      </c>
      <c r="K314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44">
        <f>SUM(Merge7[[#This Row],[PRCount_W1]:[CommitCount_W1]])</f>
        <v>1</v>
      </c>
      <c r="M3144">
        <f>SUM(Merge7[[#This Row],[PRCountW2]:[CommitCountW2]])</f>
        <v>0</v>
      </c>
    </row>
    <row r="3145" spans="1:13" x14ac:dyDescent="0.35">
      <c r="A3145" t="s">
        <v>478</v>
      </c>
      <c r="C3145">
        <v>1</v>
      </c>
      <c r="H3145">
        <v>0</v>
      </c>
      <c r="I3145">
        <f>3*Merge7[[#This Row],[PRCount_W1]]+Merge7[[#This Row],[IssueCount_W1]]+Merge7[[#This Row],[CommitCount_W1]]</f>
        <v>1</v>
      </c>
      <c r="J3145">
        <f>3*Merge7[[#This Row],[PRCountW2]]+Merge7[[#This Row],[IssueCountW2]]+Merge7[[#This Row],[CommitCountW2]]</f>
        <v>0</v>
      </c>
      <c r="K314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45">
        <f>SUM(Merge7[[#This Row],[PRCount_W1]:[CommitCount_W1]])</f>
        <v>1</v>
      </c>
      <c r="M3145">
        <f>SUM(Merge7[[#This Row],[PRCountW2]:[CommitCountW2]])</f>
        <v>0</v>
      </c>
    </row>
    <row r="3146" spans="1:13" x14ac:dyDescent="0.35">
      <c r="A3146" t="s">
        <v>479</v>
      </c>
      <c r="C3146">
        <v>1</v>
      </c>
      <c r="H3146">
        <v>0</v>
      </c>
      <c r="I3146">
        <f>3*Merge7[[#This Row],[PRCount_W1]]+Merge7[[#This Row],[IssueCount_W1]]+Merge7[[#This Row],[CommitCount_W1]]</f>
        <v>1</v>
      </c>
      <c r="J3146">
        <f>3*Merge7[[#This Row],[PRCountW2]]+Merge7[[#This Row],[IssueCountW2]]+Merge7[[#This Row],[CommitCountW2]]</f>
        <v>0</v>
      </c>
      <c r="K314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46">
        <f>SUM(Merge7[[#This Row],[PRCount_W1]:[CommitCount_W1]])</f>
        <v>1</v>
      </c>
      <c r="M3146">
        <f>SUM(Merge7[[#This Row],[PRCountW2]:[CommitCountW2]])</f>
        <v>0</v>
      </c>
    </row>
    <row r="3147" spans="1:13" x14ac:dyDescent="0.35">
      <c r="A3147" t="s">
        <v>480</v>
      </c>
      <c r="C3147">
        <v>1</v>
      </c>
      <c r="H3147">
        <v>0</v>
      </c>
      <c r="I3147">
        <f>3*Merge7[[#This Row],[PRCount_W1]]+Merge7[[#This Row],[IssueCount_W1]]+Merge7[[#This Row],[CommitCount_W1]]</f>
        <v>1</v>
      </c>
      <c r="J3147">
        <f>3*Merge7[[#This Row],[PRCountW2]]+Merge7[[#This Row],[IssueCountW2]]+Merge7[[#This Row],[CommitCountW2]]</f>
        <v>0</v>
      </c>
      <c r="K314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47">
        <f>SUM(Merge7[[#This Row],[PRCount_W1]:[CommitCount_W1]])</f>
        <v>1</v>
      </c>
      <c r="M3147">
        <f>SUM(Merge7[[#This Row],[PRCountW2]:[CommitCountW2]])</f>
        <v>0</v>
      </c>
    </row>
    <row r="3148" spans="1:13" x14ac:dyDescent="0.35">
      <c r="A3148" t="s">
        <v>482</v>
      </c>
      <c r="C3148">
        <v>1</v>
      </c>
      <c r="H3148">
        <v>2</v>
      </c>
      <c r="I3148">
        <f>3*Merge7[[#This Row],[PRCount_W1]]+Merge7[[#This Row],[IssueCount_W1]]+Merge7[[#This Row],[CommitCount_W1]]</f>
        <v>1</v>
      </c>
      <c r="J3148">
        <f>3*Merge7[[#This Row],[PRCountW2]]+Merge7[[#This Row],[IssueCountW2]]+Merge7[[#This Row],[CommitCountW2]]</f>
        <v>0</v>
      </c>
      <c r="K314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Unknown</v>
      </c>
      <c r="L3148">
        <f>SUM(Merge7[[#This Row],[PRCount_W1]:[CommitCount_W1]])</f>
        <v>1</v>
      </c>
      <c r="M3148">
        <f>SUM(Merge7[[#This Row],[PRCountW2]:[CommitCountW2]])</f>
        <v>0</v>
      </c>
    </row>
    <row r="3149" spans="1:13" x14ac:dyDescent="0.35">
      <c r="A3149" t="s">
        <v>484</v>
      </c>
      <c r="C3149">
        <v>1</v>
      </c>
      <c r="H3149">
        <v>0</v>
      </c>
      <c r="I3149">
        <f>3*Merge7[[#This Row],[PRCount_W1]]+Merge7[[#This Row],[IssueCount_W1]]+Merge7[[#This Row],[CommitCount_W1]]</f>
        <v>1</v>
      </c>
      <c r="J3149">
        <f>3*Merge7[[#This Row],[PRCountW2]]+Merge7[[#This Row],[IssueCountW2]]+Merge7[[#This Row],[CommitCountW2]]</f>
        <v>0</v>
      </c>
      <c r="K314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49">
        <f>SUM(Merge7[[#This Row],[PRCount_W1]:[CommitCount_W1]])</f>
        <v>1</v>
      </c>
      <c r="M3149">
        <f>SUM(Merge7[[#This Row],[PRCountW2]:[CommitCountW2]])</f>
        <v>0</v>
      </c>
    </row>
    <row r="3150" spans="1:13" x14ac:dyDescent="0.35">
      <c r="A3150" t="s">
        <v>485</v>
      </c>
      <c r="C3150">
        <v>1</v>
      </c>
      <c r="H3150">
        <v>0</v>
      </c>
      <c r="I3150">
        <f>3*Merge7[[#This Row],[PRCount_W1]]+Merge7[[#This Row],[IssueCount_W1]]+Merge7[[#This Row],[CommitCount_W1]]</f>
        <v>1</v>
      </c>
      <c r="J3150">
        <f>3*Merge7[[#This Row],[PRCountW2]]+Merge7[[#This Row],[IssueCountW2]]+Merge7[[#This Row],[CommitCountW2]]</f>
        <v>0</v>
      </c>
      <c r="K315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50">
        <f>SUM(Merge7[[#This Row],[PRCount_W1]:[CommitCount_W1]])</f>
        <v>1</v>
      </c>
      <c r="M3150">
        <f>SUM(Merge7[[#This Row],[PRCountW2]:[CommitCountW2]])</f>
        <v>0</v>
      </c>
    </row>
    <row r="3151" spans="1:13" x14ac:dyDescent="0.35">
      <c r="A3151" t="s">
        <v>486</v>
      </c>
      <c r="C3151">
        <v>1</v>
      </c>
      <c r="H3151">
        <v>0</v>
      </c>
      <c r="I3151">
        <f>3*Merge7[[#This Row],[PRCount_W1]]+Merge7[[#This Row],[IssueCount_W1]]+Merge7[[#This Row],[CommitCount_W1]]</f>
        <v>1</v>
      </c>
      <c r="J3151">
        <f>3*Merge7[[#This Row],[PRCountW2]]+Merge7[[#This Row],[IssueCountW2]]+Merge7[[#This Row],[CommitCountW2]]</f>
        <v>0</v>
      </c>
      <c r="K315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51">
        <f>SUM(Merge7[[#This Row],[PRCount_W1]:[CommitCount_W1]])</f>
        <v>1</v>
      </c>
      <c r="M3151">
        <f>SUM(Merge7[[#This Row],[PRCountW2]:[CommitCountW2]])</f>
        <v>0</v>
      </c>
    </row>
    <row r="3152" spans="1:13" x14ac:dyDescent="0.35">
      <c r="A3152" t="s">
        <v>487</v>
      </c>
      <c r="C3152">
        <v>1</v>
      </c>
      <c r="H3152">
        <v>0</v>
      </c>
      <c r="I3152">
        <f>3*Merge7[[#This Row],[PRCount_W1]]+Merge7[[#This Row],[IssueCount_W1]]+Merge7[[#This Row],[CommitCount_W1]]</f>
        <v>1</v>
      </c>
      <c r="J3152">
        <f>3*Merge7[[#This Row],[PRCountW2]]+Merge7[[#This Row],[IssueCountW2]]+Merge7[[#This Row],[CommitCountW2]]</f>
        <v>0</v>
      </c>
      <c r="K315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52">
        <f>SUM(Merge7[[#This Row],[PRCount_W1]:[CommitCount_W1]])</f>
        <v>1</v>
      </c>
      <c r="M3152">
        <f>SUM(Merge7[[#This Row],[PRCountW2]:[CommitCountW2]])</f>
        <v>0</v>
      </c>
    </row>
    <row r="3153" spans="1:13" x14ac:dyDescent="0.35">
      <c r="A3153" t="s">
        <v>488</v>
      </c>
      <c r="C3153">
        <v>1</v>
      </c>
      <c r="H3153">
        <v>0</v>
      </c>
      <c r="I3153">
        <f>3*Merge7[[#This Row],[PRCount_W1]]+Merge7[[#This Row],[IssueCount_W1]]+Merge7[[#This Row],[CommitCount_W1]]</f>
        <v>1</v>
      </c>
      <c r="J3153">
        <f>3*Merge7[[#This Row],[PRCountW2]]+Merge7[[#This Row],[IssueCountW2]]+Merge7[[#This Row],[CommitCountW2]]</f>
        <v>0</v>
      </c>
      <c r="K315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53">
        <f>SUM(Merge7[[#This Row],[PRCount_W1]:[CommitCount_W1]])</f>
        <v>1</v>
      </c>
      <c r="M3153">
        <f>SUM(Merge7[[#This Row],[PRCountW2]:[CommitCountW2]])</f>
        <v>0</v>
      </c>
    </row>
    <row r="3154" spans="1:13" x14ac:dyDescent="0.35">
      <c r="A3154" t="s">
        <v>489</v>
      </c>
      <c r="C3154">
        <v>1</v>
      </c>
      <c r="H3154">
        <v>0</v>
      </c>
      <c r="I3154">
        <f>3*Merge7[[#This Row],[PRCount_W1]]+Merge7[[#This Row],[IssueCount_W1]]+Merge7[[#This Row],[CommitCount_W1]]</f>
        <v>1</v>
      </c>
      <c r="J3154">
        <f>3*Merge7[[#This Row],[PRCountW2]]+Merge7[[#This Row],[IssueCountW2]]+Merge7[[#This Row],[CommitCountW2]]</f>
        <v>0</v>
      </c>
      <c r="K315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54">
        <f>SUM(Merge7[[#This Row],[PRCount_W1]:[CommitCount_W1]])</f>
        <v>1</v>
      </c>
      <c r="M3154">
        <f>SUM(Merge7[[#This Row],[PRCountW2]:[CommitCountW2]])</f>
        <v>0</v>
      </c>
    </row>
    <row r="3155" spans="1:13" x14ac:dyDescent="0.35">
      <c r="A3155" t="s">
        <v>490</v>
      </c>
      <c r="C3155">
        <v>1</v>
      </c>
      <c r="H3155">
        <v>0</v>
      </c>
      <c r="I3155">
        <f>3*Merge7[[#This Row],[PRCount_W1]]+Merge7[[#This Row],[IssueCount_W1]]+Merge7[[#This Row],[CommitCount_W1]]</f>
        <v>1</v>
      </c>
      <c r="J3155">
        <f>3*Merge7[[#This Row],[PRCountW2]]+Merge7[[#This Row],[IssueCountW2]]+Merge7[[#This Row],[CommitCountW2]]</f>
        <v>0</v>
      </c>
      <c r="K315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55">
        <f>SUM(Merge7[[#This Row],[PRCount_W1]:[CommitCount_W1]])</f>
        <v>1</v>
      </c>
      <c r="M3155">
        <f>SUM(Merge7[[#This Row],[PRCountW2]:[CommitCountW2]])</f>
        <v>0</v>
      </c>
    </row>
    <row r="3156" spans="1:13" x14ac:dyDescent="0.35">
      <c r="A3156" t="s">
        <v>491</v>
      </c>
      <c r="C3156">
        <v>1</v>
      </c>
      <c r="H3156">
        <v>0</v>
      </c>
      <c r="I3156">
        <f>3*Merge7[[#This Row],[PRCount_W1]]+Merge7[[#This Row],[IssueCount_W1]]+Merge7[[#This Row],[CommitCount_W1]]</f>
        <v>1</v>
      </c>
      <c r="J3156">
        <f>3*Merge7[[#This Row],[PRCountW2]]+Merge7[[#This Row],[IssueCountW2]]+Merge7[[#This Row],[CommitCountW2]]</f>
        <v>0</v>
      </c>
      <c r="K315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56">
        <f>SUM(Merge7[[#This Row],[PRCount_W1]:[CommitCount_W1]])</f>
        <v>1</v>
      </c>
      <c r="M3156">
        <f>SUM(Merge7[[#This Row],[PRCountW2]:[CommitCountW2]])</f>
        <v>0</v>
      </c>
    </row>
    <row r="3157" spans="1:13" x14ac:dyDescent="0.35">
      <c r="A3157" t="s">
        <v>492</v>
      </c>
      <c r="C3157">
        <v>1</v>
      </c>
      <c r="H3157">
        <v>0</v>
      </c>
      <c r="I3157">
        <f>3*Merge7[[#This Row],[PRCount_W1]]+Merge7[[#This Row],[IssueCount_W1]]+Merge7[[#This Row],[CommitCount_W1]]</f>
        <v>1</v>
      </c>
      <c r="J3157">
        <f>3*Merge7[[#This Row],[PRCountW2]]+Merge7[[#This Row],[IssueCountW2]]+Merge7[[#This Row],[CommitCountW2]]</f>
        <v>0</v>
      </c>
      <c r="K315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57">
        <f>SUM(Merge7[[#This Row],[PRCount_W1]:[CommitCount_W1]])</f>
        <v>1</v>
      </c>
      <c r="M3157">
        <f>SUM(Merge7[[#This Row],[PRCountW2]:[CommitCountW2]])</f>
        <v>0</v>
      </c>
    </row>
    <row r="3158" spans="1:13" x14ac:dyDescent="0.35">
      <c r="A3158" t="s">
        <v>493</v>
      </c>
      <c r="C3158">
        <v>1</v>
      </c>
      <c r="H3158">
        <v>0</v>
      </c>
      <c r="I3158">
        <f>3*Merge7[[#This Row],[PRCount_W1]]+Merge7[[#This Row],[IssueCount_W1]]+Merge7[[#This Row],[CommitCount_W1]]</f>
        <v>1</v>
      </c>
      <c r="J3158">
        <f>3*Merge7[[#This Row],[PRCountW2]]+Merge7[[#This Row],[IssueCountW2]]+Merge7[[#This Row],[CommitCountW2]]</f>
        <v>0</v>
      </c>
      <c r="K315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58">
        <f>SUM(Merge7[[#This Row],[PRCount_W1]:[CommitCount_W1]])</f>
        <v>1</v>
      </c>
      <c r="M3158">
        <f>SUM(Merge7[[#This Row],[PRCountW2]:[CommitCountW2]])</f>
        <v>0</v>
      </c>
    </row>
    <row r="3159" spans="1:13" x14ac:dyDescent="0.35">
      <c r="A3159" t="s">
        <v>494</v>
      </c>
      <c r="C3159">
        <v>1</v>
      </c>
      <c r="H3159">
        <v>0</v>
      </c>
      <c r="I3159">
        <f>3*Merge7[[#This Row],[PRCount_W1]]+Merge7[[#This Row],[IssueCount_W1]]+Merge7[[#This Row],[CommitCount_W1]]</f>
        <v>1</v>
      </c>
      <c r="J3159">
        <f>3*Merge7[[#This Row],[PRCountW2]]+Merge7[[#This Row],[IssueCountW2]]+Merge7[[#This Row],[CommitCountW2]]</f>
        <v>0</v>
      </c>
      <c r="K315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59">
        <f>SUM(Merge7[[#This Row],[PRCount_W1]:[CommitCount_W1]])</f>
        <v>1</v>
      </c>
      <c r="M3159">
        <f>SUM(Merge7[[#This Row],[PRCountW2]:[CommitCountW2]])</f>
        <v>0</v>
      </c>
    </row>
    <row r="3160" spans="1:13" x14ac:dyDescent="0.35">
      <c r="A3160" t="s">
        <v>495</v>
      </c>
      <c r="C3160">
        <v>1</v>
      </c>
      <c r="H3160">
        <v>0</v>
      </c>
      <c r="I3160">
        <f>3*Merge7[[#This Row],[PRCount_W1]]+Merge7[[#This Row],[IssueCount_W1]]+Merge7[[#This Row],[CommitCount_W1]]</f>
        <v>1</v>
      </c>
      <c r="J3160">
        <f>3*Merge7[[#This Row],[PRCountW2]]+Merge7[[#This Row],[IssueCountW2]]+Merge7[[#This Row],[CommitCountW2]]</f>
        <v>0</v>
      </c>
      <c r="K316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60">
        <f>SUM(Merge7[[#This Row],[PRCount_W1]:[CommitCount_W1]])</f>
        <v>1</v>
      </c>
      <c r="M3160">
        <f>SUM(Merge7[[#This Row],[PRCountW2]:[CommitCountW2]])</f>
        <v>0</v>
      </c>
    </row>
    <row r="3161" spans="1:13" x14ac:dyDescent="0.35">
      <c r="A3161" t="s">
        <v>496</v>
      </c>
      <c r="C3161">
        <v>1</v>
      </c>
      <c r="H3161">
        <v>0</v>
      </c>
      <c r="I3161">
        <f>3*Merge7[[#This Row],[PRCount_W1]]+Merge7[[#This Row],[IssueCount_W1]]+Merge7[[#This Row],[CommitCount_W1]]</f>
        <v>1</v>
      </c>
      <c r="J3161">
        <f>3*Merge7[[#This Row],[PRCountW2]]+Merge7[[#This Row],[IssueCountW2]]+Merge7[[#This Row],[CommitCountW2]]</f>
        <v>0</v>
      </c>
      <c r="K316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61">
        <f>SUM(Merge7[[#This Row],[PRCount_W1]:[CommitCount_W1]])</f>
        <v>1</v>
      </c>
      <c r="M3161">
        <f>SUM(Merge7[[#This Row],[PRCountW2]:[CommitCountW2]])</f>
        <v>0</v>
      </c>
    </row>
    <row r="3162" spans="1:13" x14ac:dyDescent="0.35">
      <c r="A3162" t="s">
        <v>497</v>
      </c>
      <c r="C3162">
        <v>1</v>
      </c>
      <c r="H3162">
        <v>1</v>
      </c>
      <c r="I3162">
        <f>3*Merge7[[#This Row],[PRCount_W1]]+Merge7[[#This Row],[IssueCount_W1]]+Merge7[[#This Row],[CommitCount_W1]]</f>
        <v>1</v>
      </c>
      <c r="J3162">
        <f>3*Merge7[[#This Row],[PRCountW2]]+Merge7[[#This Row],[IssueCountW2]]+Merge7[[#This Row],[CommitCountW2]]</f>
        <v>0</v>
      </c>
      <c r="K316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3162">
        <f>SUM(Merge7[[#This Row],[PRCount_W1]:[CommitCount_W1]])</f>
        <v>1</v>
      </c>
      <c r="M3162">
        <f>SUM(Merge7[[#This Row],[PRCountW2]:[CommitCountW2]])</f>
        <v>0</v>
      </c>
    </row>
    <row r="3163" spans="1:13" x14ac:dyDescent="0.35">
      <c r="A3163" t="s">
        <v>498</v>
      </c>
      <c r="C3163">
        <v>1</v>
      </c>
      <c r="H3163">
        <v>0</v>
      </c>
      <c r="I3163">
        <f>3*Merge7[[#This Row],[PRCount_W1]]+Merge7[[#This Row],[IssueCount_W1]]+Merge7[[#This Row],[CommitCount_W1]]</f>
        <v>1</v>
      </c>
      <c r="J3163">
        <f>3*Merge7[[#This Row],[PRCountW2]]+Merge7[[#This Row],[IssueCountW2]]+Merge7[[#This Row],[CommitCountW2]]</f>
        <v>0</v>
      </c>
      <c r="K316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63">
        <f>SUM(Merge7[[#This Row],[PRCount_W1]:[CommitCount_W1]])</f>
        <v>1</v>
      </c>
      <c r="M3163">
        <f>SUM(Merge7[[#This Row],[PRCountW2]:[CommitCountW2]])</f>
        <v>0</v>
      </c>
    </row>
    <row r="3164" spans="1:13" x14ac:dyDescent="0.35">
      <c r="A3164" t="s">
        <v>499</v>
      </c>
      <c r="C3164">
        <v>1</v>
      </c>
      <c r="H3164">
        <v>0</v>
      </c>
      <c r="I3164">
        <f>3*Merge7[[#This Row],[PRCount_W1]]+Merge7[[#This Row],[IssueCount_W1]]+Merge7[[#This Row],[CommitCount_W1]]</f>
        <v>1</v>
      </c>
      <c r="J3164">
        <f>3*Merge7[[#This Row],[PRCountW2]]+Merge7[[#This Row],[IssueCountW2]]+Merge7[[#This Row],[CommitCountW2]]</f>
        <v>0</v>
      </c>
      <c r="K316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64">
        <f>SUM(Merge7[[#This Row],[PRCount_W1]:[CommitCount_W1]])</f>
        <v>1</v>
      </c>
      <c r="M3164">
        <f>SUM(Merge7[[#This Row],[PRCountW2]:[CommitCountW2]])</f>
        <v>0</v>
      </c>
    </row>
    <row r="3165" spans="1:13" x14ac:dyDescent="0.35">
      <c r="A3165" t="s">
        <v>500</v>
      </c>
      <c r="C3165">
        <v>1</v>
      </c>
      <c r="H3165">
        <v>0</v>
      </c>
      <c r="I3165">
        <f>3*Merge7[[#This Row],[PRCount_W1]]+Merge7[[#This Row],[IssueCount_W1]]+Merge7[[#This Row],[CommitCount_W1]]</f>
        <v>1</v>
      </c>
      <c r="J3165">
        <f>3*Merge7[[#This Row],[PRCountW2]]+Merge7[[#This Row],[IssueCountW2]]+Merge7[[#This Row],[CommitCountW2]]</f>
        <v>0</v>
      </c>
      <c r="K316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65">
        <f>SUM(Merge7[[#This Row],[PRCount_W1]:[CommitCount_W1]])</f>
        <v>1</v>
      </c>
      <c r="M3165">
        <f>SUM(Merge7[[#This Row],[PRCountW2]:[CommitCountW2]])</f>
        <v>0</v>
      </c>
    </row>
    <row r="3166" spans="1:13" x14ac:dyDescent="0.35">
      <c r="A3166" t="s">
        <v>501</v>
      </c>
      <c r="C3166">
        <v>1</v>
      </c>
      <c r="H3166">
        <v>0</v>
      </c>
      <c r="I3166">
        <f>3*Merge7[[#This Row],[PRCount_W1]]+Merge7[[#This Row],[IssueCount_W1]]+Merge7[[#This Row],[CommitCount_W1]]</f>
        <v>1</v>
      </c>
      <c r="J3166">
        <f>3*Merge7[[#This Row],[PRCountW2]]+Merge7[[#This Row],[IssueCountW2]]+Merge7[[#This Row],[CommitCountW2]]</f>
        <v>0</v>
      </c>
      <c r="K316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66">
        <f>SUM(Merge7[[#This Row],[PRCount_W1]:[CommitCount_W1]])</f>
        <v>1</v>
      </c>
      <c r="M3166">
        <f>SUM(Merge7[[#This Row],[PRCountW2]:[CommitCountW2]])</f>
        <v>0</v>
      </c>
    </row>
    <row r="3167" spans="1:13" x14ac:dyDescent="0.35">
      <c r="A3167" t="s">
        <v>502</v>
      </c>
      <c r="C3167">
        <v>1</v>
      </c>
      <c r="H3167">
        <v>0</v>
      </c>
      <c r="I3167">
        <f>3*Merge7[[#This Row],[PRCount_W1]]+Merge7[[#This Row],[IssueCount_W1]]+Merge7[[#This Row],[CommitCount_W1]]</f>
        <v>1</v>
      </c>
      <c r="J3167">
        <f>3*Merge7[[#This Row],[PRCountW2]]+Merge7[[#This Row],[IssueCountW2]]+Merge7[[#This Row],[CommitCountW2]]</f>
        <v>0</v>
      </c>
      <c r="K316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67">
        <f>SUM(Merge7[[#This Row],[PRCount_W1]:[CommitCount_W1]])</f>
        <v>1</v>
      </c>
      <c r="M3167">
        <f>SUM(Merge7[[#This Row],[PRCountW2]:[CommitCountW2]])</f>
        <v>0</v>
      </c>
    </row>
    <row r="3168" spans="1:13" x14ac:dyDescent="0.35">
      <c r="A3168" t="s">
        <v>503</v>
      </c>
      <c r="C3168">
        <v>1</v>
      </c>
      <c r="H3168">
        <v>2</v>
      </c>
      <c r="I3168">
        <f>3*Merge7[[#This Row],[PRCount_W1]]+Merge7[[#This Row],[IssueCount_W1]]+Merge7[[#This Row],[CommitCount_W1]]</f>
        <v>1</v>
      </c>
      <c r="J3168">
        <f>3*Merge7[[#This Row],[PRCountW2]]+Merge7[[#This Row],[IssueCountW2]]+Merge7[[#This Row],[CommitCountW2]]</f>
        <v>0</v>
      </c>
      <c r="K316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Unknown</v>
      </c>
      <c r="L3168">
        <f>SUM(Merge7[[#This Row],[PRCount_W1]:[CommitCount_W1]])</f>
        <v>1</v>
      </c>
      <c r="M3168">
        <f>SUM(Merge7[[#This Row],[PRCountW2]:[CommitCountW2]])</f>
        <v>0</v>
      </c>
    </row>
    <row r="3169" spans="1:13" x14ac:dyDescent="0.35">
      <c r="A3169" t="s">
        <v>504</v>
      </c>
      <c r="C3169">
        <v>1</v>
      </c>
      <c r="H3169">
        <v>0</v>
      </c>
      <c r="I3169">
        <f>3*Merge7[[#This Row],[PRCount_W1]]+Merge7[[#This Row],[IssueCount_W1]]+Merge7[[#This Row],[CommitCount_W1]]</f>
        <v>1</v>
      </c>
      <c r="J3169">
        <f>3*Merge7[[#This Row],[PRCountW2]]+Merge7[[#This Row],[IssueCountW2]]+Merge7[[#This Row],[CommitCountW2]]</f>
        <v>0</v>
      </c>
      <c r="K316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69">
        <f>SUM(Merge7[[#This Row],[PRCount_W1]:[CommitCount_W1]])</f>
        <v>1</v>
      </c>
      <c r="M3169">
        <f>SUM(Merge7[[#This Row],[PRCountW2]:[CommitCountW2]])</f>
        <v>0</v>
      </c>
    </row>
    <row r="3170" spans="1:13" x14ac:dyDescent="0.35">
      <c r="A3170" t="s">
        <v>505</v>
      </c>
      <c r="C3170">
        <v>1</v>
      </c>
      <c r="H3170">
        <v>0</v>
      </c>
      <c r="I3170">
        <f>3*Merge7[[#This Row],[PRCount_W1]]+Merge7[[#This Row],[IssueCount_W1]]+Merge7[[#This Row],[CommitCount_W1]]</f>
        <v>1</v>
      </c>
      <c r="J3170">
        <f>3*Merge7[[#This Row],[PRCountW2]]+Merge7[[#This Row],[IssueCountW2]]+Merge7[[#This Row],[CommitCountW2]]</f>
        <v>0</v>
      </c>
      <c r="K317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70">
        <f>SUM(Merge7[[#This Row],[PRCount_W1]:[CommitCount_W1]])</f>
        <v>1</v>
      </c>
      <c r="M3170">
        <f>SUM(Merge7[[#This Row],[PRCountW2]:[CommitCountW2]])</f>
        <v>0</v>
      </c>
    </row>
    <row r="3171" spans="1:13" x14ac:dyDescent="0.35">
      <c r="A3171" t="s">
        <v>506</v>
      </c>
      <c r="C3171">
        <v>1</v>
      </c>
      <c r="H3171">
        <v>0</v>
      </c>
      <c r="I3171">
        <f>3*Merge7[[#This Row],[PRCount_W1]]+Merge7[[#This Row],[IssueCount_W1]]+Merge7[[#This Row],[CommitCount_W1]]</f>
        <v>1</v>
      </c>
      <c r="J3171">
        <f>3*Merge7[[#This Row],[PRCountW2]]+Merge7[[#This Row],[IssueCountW2]]+Merge7[[#This Row],[CommitCountW2]]</f>
        <v>0</v>
      </c>
      <c r="K317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71">
        <f>SUM(Merge7[[#This Row],[PRCount_W1]:[CommitCount_W1]])</f>
        <v>1</v>
      </c>
      <c r="M3171">
        <f>SUM(Merge7[[#This Row],[PRCountW2]:[CommitCountW2]])</f>
        <v>0</v>
      </c>
    </row>
    <row r="3172" spans="1:13" x14ac:dyDescent="0.35">
      <c r="A3172" t="s">
        <v>507</v>
      </c>
      <c r="C3172">
        <v>1</v>
      </c>
      <c r="H3172">
        <v>0</v>
      </c>
      <c r="I3172">
        <f>3*Merge7[[#This Row],[PRCount_W1]]+Merge7[[#This Row],[IssueCount_W1]]+Merge7[[#This Row],[CommitCount_W1]]</f>
        <v>1</v>
      </c>
      <c r="J3172">
        <f>3*Merge7[[#This Row],[PRCountW2]]+Merge7[[#This Row],[IssueCountW2]]+Merge7[[#This Row],[CommitCountW2]]</f>
        <v>0</v>
      </c>
      <c r="K317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72">
        <f>SUM(Merge7[[#This Row],[PRCount_W1]:[CommitCount_W1]])</f>
        <v>1</v>
      </c>
      <c r="M3172">
        <f>SUM(Merge7[[#This Row],[PRCountW2]:[CommitCountW2]])</f>
        <v>0</v>
      </c>
    </row>
    <row r="3173" spans="1:13" x14ac:dyDescent="0.35">
      <c r="A3173" t="s">
        <v>508</v>
      </c>
      <c r="C3173">
        <v>1</v>
      </c>
      <c r="H3173">
        <v>0</v>
      </c>
      <c r="I3173">
        <f>3*Merge7[[#This Row],[PRCount_W1]]+Merge7[[#This Row],[IssueCount_W1]]+Merge7[[#This Row],[CommitCount_W1]]</f>
        <v>1</v>
      </c>
      <c r="J3173">
        <f>3*Merge7[[#This Row],[PRCountW2]]+Merge7[[#This Row],[IssueCountW2]]+Merge7[[#This Row],[CommitCountW2]]</f>
        <v>0</v>
      </c>
      <c r="K317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73">
        <f>SUM(Merge7[[#This Row],[PRCount_W1]:[CommitCount_W1]])</f>
        <v>1</v>
      </c>
      <c r="M3173">
        <f>SUM(Merge7[[#This Row],[PRCountW2]:[CommitCountW2]])</f>
        <v>0</v>
      </c>
    </row>
    <row r="3174" spans="1:13" x14ac:dyDescent="0.35">
      <c r="A3174" t="s">
        <v>509</v>
      </c>
      <c r="C3174">
        <v>1</v>
      </c>
      <c r="H3174">
        <v>0</v>
      </c>
      <c r="I3174">
        <f>3*Merge7[[#This Row],[PRCount_W1]]+Merge7[[#This Row],[IssueCount_W1]]+Merge7[[#This Row],[CommitCount_W1]]</f>
        <v>1</v>
      </c>
      <c r="J3174">
        <f>3*Merge7[[#This Row],[PRCountW2]]+Merge7[[#This Row],[IssueCountW2]]+Merge7[[#This Row],[CommitCountW2]]</f>
        <v>0</v>
      </c>
      <c r="K317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74">
        <f>SUM(Merge7[[#This Row],[PRCount_W1]:[CommitCount_W1]])</f>
        <v>1</v>
      </c>
      <c r="M3174">
        <f>SUM(Merge7[[#This Row],[PRCountW2]:[CommitCountW2]])</f>
        <v>0</v>
      </c>
    </row>
    <row r="3175" spans="1:13" x14ac:dyDescent="0.35">
      <c r="A3175" t="s">
        <v>510</v>
      </c>
      <c r="C3175">
        <v>1</v>
      </c>
      <c r="H3175">
        <v>0</v>
      </c>
      <c r="I3175">
        <f>3*Merge7[[#This Row],[PRCount_W1]]+Merge7[[#This Row],[IssueCount_W1]]+Merge7[[#This Row],[CommitCount_W1]]</f>
        <v>1</v>
      </c>
      <c r="J3175">
        <f>3*Merge7[[#This Row],[PRCountW2]]+Merge7[[#This Row],[IssueCountW2]]+Merge7[[#This Row],[CommitCountW2]]</f>
        <v>0</v>
      </c>
      <c r="K317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75">
        <f>SUM(Merge7[[#This Row],[PRCount_W1]:[CommitCount_W1]])</f>
        <v>1</v>
      </c>
      <c r="M3175">
        <f>SUM(Merge7[[#This Row],[PRCountW2]:[CommitCountW2]])</f>
        <v>0</v>
      </c>
    </row>
    <row r="3176" spans="1:13" x14ac:dyDescent="0.35">
      <c r="A3176" t="s">
        <v>511</v>
      </c>
      <c r="C3176">
        <v>1</v>
      </c>
      <c r="H3176">
        <v>0</v>
      </c>
      <c r="I3176">
        <f>3*Merge7[[#This Row],[PRCount_W1]]+Merge7[[#This Row],[IssueCount_W1]]+Merge7[[#This Row],[CommitCount_W1]]</f>
        <v>1</v>
      </c>
      <c r="J3176">
        <f>3*Merge7[[#This Row],[PRCountW2]]+Merge7[[#This Row],[IssueCountW2]]+Merge7[[#This Row],[CommitCountW2]]</f>
        <v>0</v>
      </c>
      <c r="K317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76">
        <f>SUM(Merge7[[#This Row],[PRCount_W1]:[CommitCount_W1]])</f>
        <v>1</v>
      </c>
      <c r="M3176">
        <f>SUM(Merge7[[#This Row],[PRCountW2]:[CommitCountW2]])</f>
        <v>0</v>
      </c>
    </row>
    <row r="3177" spans="1:13" x14ac:dyDescent="0.35">
      <c r="A3177" t="s">
        <v>512</v>
      </c>
      <c r="C3177">
        <v>1</v>
      </c>
      <c r="H3177">
        <v>0</v>
      </c>
      <c r="I3177">
        <f>3*Merge7[[#This Row],[PRCount_W1]]+Merge7[[#This Row],[IssueCount_W1]]+Merge7[[#This Row],[CommitCount_W1]]</f>
        <v>1</v>
      </c>
      <c r="J3177">
        <f>3*Merge7[[#This Row],[PRCountW2]]+Merge7[[#This Row],[IssueCountW2]]+Merge7[[#This Row],[CommitCountW2]]</f>
        <v>0</v>
      </c>
      <c r="K317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77">
        <f>SUM(Merge7[[#This Row],[PRCount_W1]:[CommitCount_W1]])</f>
        <v>1</v>
      </c>
      <c r="M3177">
        <f>SUM(Merge7[[#This Row],[PRCountW2]:[CommitCountW2]])</f>
        <v>0</v>
      </c>
    </row>
    <row r="3178" spans="1:13" x14ac:dyDescent="0.35">
      <c r="A3178" t="s">
        <v>513</v>
      </c>
      <c r="C3178">
        <v>1</v>
      </c>
      <c r="H3178">
        <v>0</v>
      </c>
      <c r="I3178">
        <f>3*Merge7[[#This Row],[PRCount_W1]]+Merge7[[#This Row],[IssueCount_W1]]+Merge7[[#This Row],[CommitCount_W1]]</f>
        <v>1</v>
      </c>
      <c r="J3178">
        <f>3*Merge7[[#This Row],[PRCountW2]]+Merge7[[#This Row],[IssueCountW2]]+Merge7[[#This Row],[CommitCountW2]]</f>
        <v>0</v>
      </c>
      <c r="K317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78">
        <f>SUM(Merge7[[#This Row],[PRCount_W1]:[CommitCount_W1]])</f>
        <v>1</v>
      </c>
      <c r="M3178">
        <f>SUM(Merge7[[#This Row],[PRCountW2]:[CommitCountW2]])</f>
        <v>0</v>
      </c>
    </row>
    <row r="3179" spans="1:13" x14ac:dyDescent="0.35">
      <c r="A3179" t="s">
        <v>514</v>
      </c>
      <c r="C3179">
        <v>1</v>
      </c>
      <c r="H3179">
        <v>0</v>
      </c>
      <c r="I3179">
        <f>3*Merge7[[#This Row],[PRCount_W1]]+Merge7[[#This Row],[IssueCount_W1]]+Merge7[[#This Row],[CommitCount_W1]]</f>
        <v>1</v>
      </c>
      <c r="J3179">
        <f>3*Merge7[[#This Row],[PRCountW2]]+Merge7[[#This Row],[IssueCountW2]]+Merge7[[#This Row],[CommitCountW2]]</f>
        <v>0</v>
      </c>
      <c r="K317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79">
        <f>SUM(Merge7[[#This Row],[PRCount_W1]:[CommitCount_W1]])</f>
        <v>1</v>
      </c>
      <c r="M3179">
        <f>SUM(Merge7[[#This Row],[PRCountW2]:[CommitCountW2]])</f>
        <v>0</v>
      </c>
    </row>
    <row r="3180" spans="1:13" x14ac:dyDescent="0.35">
      <c r="A3180" t="s">
        <v>515</v>
      </c>
      <c r="C3180">
        <v>1</v>
      </c>
      <c r="H3180">
        <v>0</v>
      </c>
      <c r="I3180">
        <f>3*Merge7[[#This Row],[PRCount_W1]]+Merge7[[#This Row],[IssueCount_W1]]+Merge7[[#This Row],[CommitCount_W1]]</f>
        <v>1</v>
      </c>
      <c r="J3180">
        <f>3*Merge7[[#This Row],[PRCountW2]]+Merge7[[#This Row],[IssueCountW2]]+Merge7[[#This Row],[CommitCountW2]]</f>
        <v>0</v>
      </c>
      <c r="K318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80">
        <f>SUM(Merge7[[#This Row],[PRCount_W1]:[CommitCount_W1]])</f>
        <v>1</v>
      </c>
      <c r="M3180">
        <f>SUM(Merge7[[#This Row],[PRCountW2]:[CommitCountW2]])</f>
        <v>0</v>
      </c>
    </row>
    <row r="3181" spans="1:13" x14ac:dyDescent="0.35">
      <c r="A3181" t="s">
        <v>516</v>
      </c>
      <c r="C3181">
        <v>1</v>
      </c>
      <c r="H3181">
        <v>0</v>
      </c>
      <c r="I3181">
        <f>3*Merge7[[#This Row],[PRCount_W1]]+Merge7[[#This Row],[IssueCount_W1]]+Merge7[[#This Row],[CommitCount_W1]]</f>
        <v>1</v>
      </c>
      <c r="J3181">
        <f>3*Merge7[[#This Row],[PRCountW2]]+Merge7[[#This Row],[IssueCountW2]]+Merge7[[#This Row],[CommitCountW2]]</f>
        <v>0</v>
      </c>
      <c r="K318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81">
        <f>SUM(Merge7[[#This Row],[PRCount_W1]:[CommitCount_W1]])</f>
        <v>1</v>
      </c>
      <c r="M3181">
        <f>SUM(Merge7[[#This Row],[PRCountW2]:[CommitCountW2]])</f>
        <v>0</v>
      </c>
    </row>
    <row r="3182" spans="1:13" x14ac:dyDescent="0.35">
      <c r="A3182" t="s">
        <v>517</v>
      </c>
      <c r="C3182">
        <v>1</v>
      </c>
      <c r="H3182">
        <v>0</v>
      </c>
      <c r="I3182">
        <f>3*Merge7[[#This Row],[PRCount_W1]]+Merge7[[#This Row],[IssueCount_W1]]+Merge7[[#This Row],[CommitCount_W1]]</f>
        <v>1</v>
      </c>
      <c r="J3182">
        <f>3*Merge7[[#This Row],[PRCountW2]]+Merge7[[#This Row],[IssueCountW2]]+Merge7[[#This Row],[CommitCountW2]]</f>
        <v>0</v>
      </c>
      <c r="K318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82">
        <f>SUM(Merge7[[#This Row],[PRCount_W1]:[CommitCount_W1]])</f>
        <v>1</v>
      </c>
      <c r="M3182">
        <f>SUM(Merge7[[#This Row],[PRCountW2]:[CommitCountW2]])</f>
        <v>0</v>
      </c>
    </row>
    <row r="3183" spans="1:13" x14ac:dyDescent="0.35">
      <c r="A3183" t="s">
        <v>518</v>
      </c>
      <c r="C3183">
        <v>1</v>
      </c>
      <c r="H3183">
        <v>0</v>
      </c>
      <c r="I3183">
        <f>3*Merge7[[#This Row],[PRCount_W1]]+Merge7[[#This Row],[IssueCount_W1]]+Merge7[[#This Row],[CommitCount_W1]]</f>
        <v>1</v>
      </c>
      <c r="J3183">
        <f>3*Merge7[[#This Row],[PRCountW2]]+Merge7[[#This Row],[IssueCountW2]]+Merge7[[#This Row],[CommitCountW2]]</f>
        <v>0</v>
      </c>
      <c r="K318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83">
        <f>SUM(Merge7[[#This Row],[PRCount_W1]:[CommitCount_W1]])</f>
        <v>1</v>
      </c>
      <c r="M3183">
        <f>SUM(Merge7[[#This Row],[PRCountW2]:[CommitCountW2]])</f>
        <v>0</v>
      </c>
    </row>
    <row r="3184" spans="1:13" x14ac:dyDescent="0.35">
      <c r="A3184" t="s">
        <v>519</v>
      </c>
      <c r="C3184">
        <v>1</v>
      </c>
      <c r="H3184">
        <v>0</v>
      </c>
      <c r="I3184">
        <f>3*Merge7[[#This Row],[PRCount_W1]]+Merge7[[#This Row],[IssueCount_W1]]+Merge7[[#This Row],[CommitCount_W1]]</f>
        <v>1</v>
      </c>
      <c r="J3184">
        <f>3*Merge7[[#This Row],[PRCountW2]]+Merge7[[#This Row],[IssueCountW2]]+Merge7[[#This Row],[CommitCountW2]]</f>
        <v>0</v>
      </c>
      <c r="K318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84">
        <f>SUM(Merge7[[#This Row],[PRCount_W1]:[CommitCount_W1]])</f>
        <v>1</v>
      </c>
      <c r="M3184">
        <f>SUM(Merge7[[#This Row],[PRCountW2]:[CommitCountW2]])</f>
        <v>0</v>
      </c>
    </row>
    <row r="3185" spans="1:13" x14ac:dyDescent="0.35">
      <c r="A3185" t="s">
        <v>520</v>
      </c>
      <c r="C3185">
        <v>1</v>
      </c>
      <c r="H3185">
        <v>0</v>
      </c>
      <c r="I3185">
        <f>3*Merge7[[#This Row],[PRCount_W1]]+Merge7[[#This Row],[IssueCount_W1]]+Merge7[[#This Row],[CommitCount_W1]]</f>
        <v>1</v>
      </c>
      <c r="J3185">
        <f>3*Merge7[[#This Row],[PRCountW2]]+Merge7[[#This Row],[IssueCountW2]]+Merge7[[#This Row],[CommitCountW2]]</f>
        <v>0</v>
      </c>
      <c r="K318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85">
        <f>SUM(Merge7[[#This Row],[PRCount_W1]:[CommitCount_W1]])</f>
        <v>1</v>
      </c>
      <c r="M3185">
        <f>SUM(Merge7[[#This Row],[PRCountW2]:[CommitCountW2]])</f>
        <v>0</v>
      </c>
    </row>
    <row r="3186" spans="1:13" x14ac:dyDescent="0.35">
      <c r="A3186" t="s">
        <v>521</v>
      </c>
      <c r="C3186">
        <v>1</v>
      </c>
      <c r="H3186">
        <v>0</v>
      </c>
      <c r="I3186">
        <f>3*Merge7[[#This Row],[PRCount_W1]]+Merge7[[#This Row],[IssueCount_W1]]+Merge7[[#This Row],[CommitCount_W1]]</f>
        <v>1</v>
      </c>
      <c r="J3186">
        <f>3*Merge7[[#This Row],[PRCountW2]]+Merge7[[#This Row],[IssueCountW2]]+Merge7[[#This Row],[CommitCountW2]]</f>
        <v>0</v>
      </c>
      <c r="K318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86">
        <f>SUM(Merge7[[#This Row],[PRCount_W1]:[CommitCount_W1]])</f>
        <v>1</v>
      </c>
      <c r="M3186">
        <f>SUM(Merge7[[#This Row],[PRCountW2]:[CommitCountW2]])</f>
        <v>0</v>
      </c>
    </row>
    <row r="3187" spans="1:13" x14ac:dyDescent="0.35">
      <c r="A3187" t="s">
        <v>522</v>
      </c>
      <c r="C3187">
        <v>1</v>
      </c>
      <c r="H3187">
        <v>0</v>
      </c>
      <c r="I3187">
        <f>3*Merge7[[#This Row],[PRCount_W1]]+Merge7[[#This Row],[IssueCount_W1]]+Merge7[[#This Row],[CommitCount_W1]]</f>
        <v>1</v>
      </c>
      <c r="J3187">
        <f>3*Merge7[[#This Row],[PRCountW2]]+Merge7[[#This Row],[IssueCountW2]]+Merge7[[#This Row],[CommitCountW2]]</f>
        <v>0</v>
      </c>
      <c r="K318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87">
        <f>SUM(Merge7[[#This Row],[PRCount_W1]:[CommitCount_W1]])</f>
        <v>1</v>
      </c>
      <c r="M3187">
        <f>SUM(Merge7[[#This Row],[PRCountW2]:[CommitCountW2]])</f>
        <v>0</v>
      </c>
    </row>
    <row r="3188" spans="1:13" x14ac:dyDescent="0.35">
      <c r="A3188" t="s">
        <v>523</v>
      </c>
      <c r="C3188">
        <v>1</v>
      </c>
      <c r="H3188">
        <v>0</v>
      </c>
      <c r="I3188">
        <f>3*Merge7[[#This Row],[PRCount_W1]]+Merge7[[#This Row],[IssueCount_W1]]+Merge7[[#This Row],[CommitCount_W1]]</f>
        <v>1</v>
      </c>
      <c r="J3188">
        <f>3*Merge7[[#This Row],[PRCountW2]]+Merge7[[#This Row],[IssueCountW2]]+Merge7[[#This Row],[CommitCountW2]]</f>
        <v>0</v>
      </c>
      <c r="K318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88">
        <f>SUM(Merge7[[#This Row],[PRCount_W1]:[CommitCount_W1]])</f>
        <v>1</v>
      </c>
      <c r="M3188">
        <f>SUM(Merge7[[#This Row],[PRCountW2]:[CommitCountW2]])</f>
        <v>0</v>
      </c>
    </row>
    <row r="3189" spans="1:13" x14ac:dyDescent="0.35">
      <c r="A3189" t="s">
        <v>524</v>
      </c>
      <c r="C3189">
        <v>1</v>
      </c>
      <c r="H3189">
        <v>0</v>
      </c>
      <c r="I3189">
        <f>3*Merge7[[#This Row],[PRCount_W1]]+Merge7[[#This Row],[IssueCount_W1]]+Merge7[[#This Row],[CommitCount_W1]]</f>
        <v>1</v>
      </c>
      <c r="J3189">
        <f>3*Merge7[[#This Row],[PRCountW2]]+Merge7[[#This Row],[IssueCountW2]]+Merge7[[#This Row],[CommitCountW2]]</f>
        <v>0</v>
      </c>
      <c r="K318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89">
        <f>SUM(Merge7[[#This Row],[PRCount_W1]:[CommitCount_W1]])</f>
        <v>1</v>
      </c>
      <c r="M3189">
        <f>SUM(Merge7[[#This Row],[PRCountW2]:[CommitCountW2]])</f>
        <v>0</v>
      </c>
    </row>
    <row r="3190" spans="1:13" x14ac:dyDescent="0.35">
      <c r="A3190" t="s">
        <v>525</v>
      </c>
      <c r="C3190">
        <v>1</v>
      </c>
      <c r="H3190">
        <v>0</v>
      </c>
      <c r="I3190">
        <f>3*Merge7[[#This Row],[PRCount_W1]]+Merge7[[#This Row],[IssueCount_W1]]+Merge7[[#This Row],[CommitCount_W1]]</f>
        <v>1</v>
      </c>
      <c r="J3190">
        <f>3*Merge7[[#This Row],[PRCountW2]]+Merge7[[#This Row],[IssueCountW2]]+Merge7[[#This Row],[CommitCountW2]]</f>
        <v>0</v>
      </c>
      <c r="K319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90">
        <f>SUM(Merge7[[#This Row],[PRCount_W1]:[CommitCount_W1]])</f>
        <v>1</v>
      </c>
      <c r="M3190">
        <f>SUM(Merge7[[#This Row],[PRCountW2]:[CommitCountW2]])</f>
        <v>0</v>
      </c>
    </row>
    <row r="3191" spans="1:13" x14ac:dyDescent="0.35">
      <c r="A3191" t="s">
        <v>526</v>
      </c>
      <c r="C3191">
        <v>1</v>
      </c>
      <c r="H3191">
        <v>0</v>
      </c>
      <c r="I3191">
        <f>3*Merge7[[#This Row],[PRCount_W1]]+Merge7[[#This Row],[IssueCount_W1]]+Merge7[[#This Row],[CommitCount_W1]]</f>
        <v>1</v>
      </c>
      <c r="J3191">
        <f>3*Merge7[[#This Row],[PRCountW2]]+Merge7[[#This Row],[IssueCountW2]]+Merge7[[#This Row],[CommitCountW2]]</f>
        <v>0</v>
      </c>
      <c r="K319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91">
        <f>SUM(Merge7[[#This Row],[PRCount_W1]:[CommitCount_W1]])</f>
        <v>1</v>
      </c>
      <c r="M3191">
        <f>SUM(Merge7[[#This Row],[PRCountW2]:[CommitCountW2]])</f>
        <v>0</v>
      </c>
    </row>
    <row r="3192" spans="1:13" x14ac:dyDescent="0.35">
      <c r="A3192" t="s">
        <v>528</v>
      </c>
      <c r="C3192">
        <v>1</v>
      </c>
      <c r="H3192">
        <v>0</v>
      </c>
      <c r="I3192">
        <f>3*Merge7[[#This Row],[PRCount_W1]]+Merge7[[#This Row],[IssueCount_W1]]+Merge7[[#This Row],[CommitCount_W1]]</f>
        <v>1</v>
      </c>
      <c r="J3192">
        <f>3*Merge7[[#This Row],[PRCountW2]]+Merge7[[#This Row],[IssueCountW2]]+Merge7[[#This Row],[CommitCountW2]]</f>
        <v>0</v>
      </c>
      <c r="K319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92">
        <f>SUM(Merge7[[#This Row],[PRCount_W1]:[CommitCount_W1]])</f>
        <v>1</v>
      </c>
      <c r="M3192">
        <f>SUM(Merge7[[#This Row],[PRCountW2]:[CommitCountW2]])</f>
        <v>0</v>
      </c>
    </row>
    <row r="3193" spans="1:13" x14ac:dyDescent="0.35">
      <c r="A3193" t="s">
        <v>529</v>
      </c>
      <c r="C3193">
        <v>1</v>
      </c>
      <c r="H3193">
        <v>0</v>
      </c>
      <c r="I3193">
        <f>3*Merge7[[#This Row],[PRCount_W1]]+Merge7[[#This Row],[IssueCount_W1]]+Merge7[[#This Row],[CommitCount_W1]]</f>
        <v>1</v>
      </c>
      <c r="J3193">
        <f>3*Merge7[[#This Row],[PRCountW2]]+Merge7[[#This Row],[IssueCountW2]]+Merge7[[#This Row],[CommitCountW2]]</f>
        <v>0</v>
      </c>
      <c r="K319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93">
        <f>SUM(Merge7[[#This Row],[PRCount_W1]:[CommitCount_W1]])</f>
        <v>1</v>
      </c>
      <c r="M3193">
        <f>SUM(Merge7[[#This Row],[PRCountW2]:[CommitCountW2]])</f>
        <v>0</v>
      </c>
    </row>
    <row r="3194" spans="1:13" x14ac:dyDescent="0.35">
      <c r="A3194" t="s">
        <v>530</v>
      </c>
      <c r="C3194">
        <v>1</v>
      </c>
      <c r="H3194">
        <v>0</v>
      </c>
      <c r="I3194">
        <f>3*Merge7[[#This Row],[PRCount_W1]]+Merge7[[#This Row],[IssueCount_W1]]+Merge7[[#This Row],[CommitCount_W1]]</f>
        <v>1</v>
      </c>
      <c r="J3194">
        <f>3*Merge7[[#This Row],[PRCountW2]]+Merge7[[#This Row],[IssueCountW2]]+Merge7[[#This Row],[CommitCountW2]]</f>
        <v>0</v>
      </c>
      <c r="K319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94">
        <f>SUM(Merge7[[#This Row],[PRCount_W1]:[CommitCount_W1]])</f>
        <v>1</v>
      </c>
      <c r="M3194">
        <f>SUM(Merge7[[#This Row],[PRCountW2]:[CommitCountW2]])</f>
        <v>0</v>
      </c>
    </row>
    <row r="3195" spans="1:13" x14ac:dyDescent="0.35">
      <c r="A3195" t="s">
        <v>531</v>
      </c>
      <c r="C3195">
        <v>1</v>
      </c>
      <c r="H3195">
        <v>0</v>
      </c>
      <c r="I3195">
        <f>3*Merge7[[#This Row],[PRCount_W1]]+Merge7[[#This Row],[IssueCount_W1]]+Merge7[[#This Row],[CommitCount_W1]]</f>
        <v>1</v>
      </c>
      <c r="J3195">
        <f>3*Merge7[[#This Row],[PRCountW2]]+Merge7[[#This Row],[IssueCountW2]]+Merge7[[#This Row],[CommitCountW2]]</f>
        <v>0</v>
      </c>
      <c r="K319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95">
        <f>SUM(Merge7[[#This Row],[PRCount_W1]:[CommitCount_W1]])</f>
        <v>1</v>
      </c>
      <c r="M3195">
        <f>SUM(Merge7[[#This Row],[PRCountW2]:[CommitCountW2]])</f>
        <v>0</v>
      </c>
    </row>
    <row r="3196" spans="1:13" x14ac:dyDescent="0.35">
      <c r="A3196" t="s">
        <v>532</v>
      </c>
      <c r="C3196">
        <v>1</v>
      </c>
      <c r="H3196">
        <v>0</v>
      </c>
      <c r="I3196">
        <f>3*Merge7[[#This Row],[PRCount_W1]]+Merge7[[#This Row],[IssueCount_W1]]+Merge7[[#This Row],[CommitCount_W1]]</f>
        <v>1</v>
      </c>
      <c r="J3196">
        <f>3*Merge7[[#This Row],[PRCountW2]]+Merge7[[#This Row],[IssueCountW2]]+Merge7[[#This Row],[CommitCountW2]]</f>
        <v>0</v>
      </c>
      <c r="K319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96">
        <f>SUM(Merge7[[#This Row],[PRCount_W1]:[CommitCount_W1]])</f>
        <v>1</v>
      </c>
      <c r="M3196">
        <f>SUM(Merge7[[#This Row],[PRCountW2]:[CommitCountW2]])</f>
        <v>0</v>
      </c>
    </row>
    <row r="3197" spans="1:13" x14ac:dyDescent="0.35">
      <c r="A3197" t="s">
        <v>533</v>
      </c>
      <c r="C3197">
        <v>1</v>
      </c>
      <c r="H3197">
        <v>1</v>
      </c>
      <c r="I3197">
        <f>3*Merge7[[#This Row],[PRCount_W1]]+Merge7[[#This Row],[IssueCount_W1]]+Merge7[[#This Row],[CommitCount_W1]]</f>
        <v>1</v>
      </c>
      <c r="J3197">
        <f>3*Merge7[[#This Row],[PRCountW2]]+Merge7[[#This Row],[IssueCountW2]]+Merge7[[#This Row],[CommitCountW2]]</f>
        <v>0</v>
      </c>
      <c r="K319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3197">
        <f>SUM(Merge7[[#This Row],[PRCount_W1]:[CommitCount_W1]])</f>
        <v>1</v>
      </c>
      <c r="M3197">
        <f>SUM(Merge7[[#This Row],[PRCountW2]:[CommitCountW2]])</f>
        <v>0</v>
      </c>
    </row>
    <row r="3198" spans="1:13" x14ac:dyDescent="0.35">
      <c r="A3198" t="s">
        <v>534</v>
      </c>
      <c r="C3198">
        <v>1</v>
      </c>
      <c r="H3198">
        <v>0</v>
      </c>
      <c r="I3198">
        <f>3*Merge7[[#This Row],[PRCount_W1]]+Merge7[[#This Row],[IssueCount_W1]]+Merge7[[#This Row],[CommitCount_W1]]</f>
        <v>1</v>
      </c>
      <c r="J3198">
        <f>3*Merge7[[#This Row],[PRCountW2]]+Merge7[[#This Row],[IssueCountW2]]+Merge7[[#This Row],[CommitCountW2]]</f>
        <v>0</v>
      </c>
      <c r="K319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98">
        <f>SUM(Merge7[[#This Row],[PRCount_W1]:[CommitCount_W1]])</f>
        <v>1</v>
      </c>
      <c r="M3198">
        <f>SUM(Merge7[[#This Row],[PRCountW2]:[CommitCountW2]])</f>
        <v>0</v>
      </c>
    </row>
    <row r="3199" spans="1:13" x14ac:dyDescent="0.35">
      <c r="A3199" t="s">
        <v>535</v>
      </c>
      <c r="C3199">
        <v>1</v>
      </c>
      <c r="H3199">
        <v>0</v>
      </c>
      <c r="I3199">
        <f>3*Merge7[[#This Row],[PRCount_W1]]+Merge7[[#This Row],[IssueCount_W1]]+Merge7[[#This Row],[CommitCount_W1]]</f>
        <v>1</v>
      </c>
      <c r="J3199">
        <f>3*Merge7[[#This Row],[PRCountW2]]+Merge7[[#This Row],[IssueCountW2]]+Merge7[[#This Row],[CommitCountW2]]</f>
        <v>0</v>
      </c>
      <c r="K319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199">
        <f>SUM(Merge7[[#This Row],[PRCount_W1]:[CommitCount_W1]])</f>
        <v>1</v>
      </c>
      <c r="M3199">
        <f>SUM(Merge7[[#This Row],[PRCountW2]:[CommitCountW2]])</f>
        <v>0</v>
      </c>
    </row>
    <row r="3200" spans="1:13" x14ac:dyDescent="0.35">
      <c r="A3200" t="s">
        <v>536</v>
      </c>
      <c r="C3200">
        <v>1</v>
      </c>
      <c r="H3200">
        <v>0</v>
      </c>
      <c r="I3200">
        <f>3*Merge7[[#This Row],[PRCount_W1]]+Merge7[[#This Row],[IssueCount_W1]]+Merge7[[#This Row],[CommitCount_W1]]</f>
        <v>1</v>
      </c>
      <c r="J3200">
        <f>3*Merge7[[#This Row],[PRCountW2]]+Merge7[[#This Row],[IssueCountW2]]+Merge7[[#This Row],[CommitCountW2]]</f>
        <v>0</v>
      </c>
      <c r="K320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00">
        <f>SUM(Merge7[[#This Row],[PRCount_W1]:[CommitCount_W1]])</f>
        <v>1</v>
      </c>
      <c r="M3200">
        <f>SUM(Merge7[[#This Row],[PRCountW2]:[CommitCountW2]])</f>
        <v>0</v>
      </c>
    </row>
    <row r="3201" spans="1:13" x14ac:dyDescent="0.35">
      <c r="A3201" t="s">
        <v>537</v>
      </c>
      <c r="C3201">
        <v>1</v>
      </c>
      <c r="H3201">
        <v>0</v>
      </c>
      <c r="I3201">
        <f>3*Merge7[[#This Row],[PRCount_W1]]+Merge7[[#This Row],[IssueCount_W1]]+Merge7[[#This Row],[CommitCount_W1]]</f>
        <v>1</v>
      </c>
      <c r="J3201">
        <f>3*Merge7[[#This Row],[PRCountW2]]+Merge7[[#This Row],[IssueCountW2]]+Merge7[[#This Row],[CommitCountW2]]</f>
        <v>0</v>
      </c>
      <c r="K320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01">
        <f>SUM(Merge7[[#This Row],[PRCount_W1]:[CommitCount_W1]])</f>
        <v>1</v>
      </c>
      <c r="M3201">
        <f>SUM(Merge7[[#This Row],[PRCountW2]:[CommitCountW2]])</f>
        <v>0</v>
      </c>
    </row>
    <row r="3202" spans="1:13" x14ac:dyDescent="0.35">
      <c r="A3202" t="s">
        <v>538</v>
      </c>
      <c r="C3202">
        <v>1</v>
      </c>
      <c r="H3202">
        <v>0</v>
      </c>
      <c r="I3202">
        <f>3*Merge7[[#This Row],[PRCount_W1]]+Merge7[[#This Row],[IssueCount_W1]]+Merge7[[#This Row],[CommitCount_W1]]</f>
        <v>1</v>
      </c>
      <c r="J3202">
        <f>3*Merge7[[#This Row],[PRCountW2]]+Merge7[[#This Row],[IssueCountW2]]+Merge7[[#This Row],[CommitCountW2]]</f>
        <v>0</v>
      </c>
      <c r="K320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02">
        <f>SUM(Merge7[[#This Row],[PRCount_W1]:[CommitCount_W1]])</f>
        <v>1</v>
      </c>
      <c r="M3202">
        <f>SUM(Merge7[[#This Row],[PRCountW2]:[CommitCountW2]])</f>
        <v>0</v>
      </c>
    </row>
    <row r="3203" spans="1:13" x14ac:dyDescent="0.35">
      <c r="A3203" t="s">
        <v>539</v>
      </c>
      <c r="C3203">
        <v>1</v>
      </c>
      <c r="H3203">
        <v>0</v>
      </c>
      <c r="I3203">
        <f>3*Merge7[[#This Row],[PRCount_W1]]+Merge7[[#This Row],[IssueCount_W1]]+Merge7[[#This Row],[CommitCount_W1]]</f>
        <v>1</v>
      </c>
      <c r="J3203">
        <f>3*Merge7[[#This Row],[PRCountW2]]+Merge7[[#This Row],[IssueCountW2]]+Merge7[[#This Row],[CommitCountW2]]</f>
        <v>0</v>
      </c>
      <c r="K320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03">
        <f>SUM(Merge7[[#This Row],[PRCount_W1]:[CommitCount_W1]])</f>
        <v>1</v>
      </c>
      <c r="M3203">
        <f>SUM(Merge7[[#This Row],[PRCountW2]:[CommitCountW2]])</f>
        <v>0</v>
      </c>
    </row>
    <row r="3204" spans="1:13" x14ac:dyDescent="0.35">
      <c r="A3204" t="s">
        <v>540</v>
      </c>
      <c r="C3204">
        <v>1</v>
      </c>
      <c r="H3204">
        <v>0</v>
      </c>
      <c r="I3204">
        <f>3*Merge7[[#This Row],[PRCount_W1]]+Merge7[[#This Row],[IssueCount_W1]]+Merge7[[#This Row],[CommitCount_W1]]</f>
        <v>1</v>
      </c>
      <c r="J3204">
        <f>3*Merge7[[#This Row],[PRCountW2]]+Merge7[[#This Row],[IssueCountW2]]+Merge7[[#This Row],[CommitCountW2]]</f>
        <v>0</v>
      </c>
      <c r="K320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04">
        <f>SUM(Merge7[[#This Row],[PRCount_W1]:[CommitCount_W1]])</f>
        <v>1</v>
      </c>
      <c r="M3204">
        <f>SUM(Merge7[[#This Row],[PRCountW2]:[CommitCountW2]])</f>
        <v>0</v>
      </c>
    </row>
    <row r="3205" spans="1:13" x14ac:dyDescent="0.35">
      <c r="A3205" t="s">
        <v>541</v>
      </c>
      <c r="C3205">
        <v>1</v>
      </c>
      <c r="H3205">
        <v>0</v>
      </c>
      <c r="I3205">
        <f>3*Merge7[[#This Row],[PRCount_W1]]+Merge7[[#This Row],[IssueCount_W1]]+Merge7[[#This Row],[CommitCount_W1]]</f>
        <v>1</v>
      </c>
      <c r="J3205">
        <f>3*Merge7[[#This Row],[PRCountW2]]+Merge7[[#This Row],[IssueCountW2]]+Merge7[[#This Row],[CommitCountW2]]</f>
        <v>0</v>
      </c>
      <c r="K320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05">
        <f>SUM(Merge7[[#This Row],[PRCount_W1]:[CommitCount_W1]])</f>
        <v>1</v>
      </c>
      <c r="M3205">
        <f>SUM(Merge7[[#This Row],[PRCountW2]:[CommitCountW2]])</f>
        <v>0</v>
      </c>
    </row>
    <row r="3206" spans="1:13" x14ac:dyDescent="0.35">
      <c r="A3206" t="s">
        <v>543</v>
      </c>
      <c r="C3206">
        <v>1</v>
      </c>
      <c r="H3206">
        <v>0</v>
      </c>
      <c r="I3206">
        <f>3*Merge7[[#This Row],[PRCount_W1]]+Merge7[[#This Row],[IssueCount_W1]]+Merge7[[#This Row],[CommitCount_W1]]</f>
        <v>1</v>
      </c>
      <c r="J3206">
        <f>3*Merge7[[#This Row],[PRCountW2]]+Merge7[[#This Row],[IssueCountW2]]+Merge7[[#This Row],[CommitCountW2]]</f>
        <v>0</v>
      </c>
      <c r="K320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06">
        <f>SUM(Merge7[[#This Row],[PRCount_W1]:[CommitCount_W1]])</f>
        <v>1</v>
      </c>
      <c r="M3206">
        <f>SUM(Merge7[[#This Row],[PRCountW2]:[CommitCountW2]])</f>
        <v>0</v>
      </c>
    </row>
    <row r="3207" spans="1:13" x14ac:dyDescent="0.35">
      <c r="A3207" t="s">
        <v>544</v>
      </c>
      <c r="C3207">
        <v>1</v>
      </c>
      <c r="H3207">
        <v>0</v>
      </c>
      <c r="I3207">
        <f>3*Merge7[[#This Row],[PRCount_W1]]+Merge7[[#This Row],[IssueCount_W1]]+Merge7[[#This Row],[CommitCount_W1]]</f>
        <v>1</v>
      </c>
      <c r="J3207">
        <f>3*Merge7[[#This Row],[PRCountW2]]+Merge7[[#This Row],[IssueCountW2]]+Merge7[[#This Row],[CommitCountW2]]</f>
        <v>0</v>
      </c>
      <c r="K320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07">
        <f>SUM(Merge7[[#This Row],[PRCount_W1]:[CommitCount_W1]])</f>
        <v>1</v>
      </c>
      <c r="M3207">
        <f>SUM(Merge7[[#This Row],[PRCountW2]:[CommitCountW2]])</f>
        <v>0</v>
      </c>
    </row>
    <row r="3208" spans="1:13" x14ac:dyDescent="0.35">
      <c r="A3208" t="s">
        <v>545</v>
      </c>
      <c r="C3208">
        <v>1</v>
      </c>
      <c r="H3208">
        <v>0</v>
      </c>
      <c r="I3208">
        <f>3*Merge7[[#This Row],[PRCount_W1]]+Merge7[[#This Row],[IssueCount_W1]]+Merge7[[#This Row],[CommitCount_W1]]</f>
        <v>1</v>
      </c>
      <c r="J3208">
        <f>3*Merge7[[#This Row],[PRCountW2]]+Merge7[[#This Row],[IssueCountW2]]+Merge7[[#This Row],[CommitCountW2]]</f>
        <v>0</v>
      </c>
      <c r="K320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08">
        <f>SUM(Merge7[[#This Row],[PRCount_W1]:[CommitCount_W1]])</f>
        <v>1</v>
      </c>
      <c r="M3208">
        <f>SUM(Merge7[[#This Row],[PRCountW2]:[CommitCountW2]])</f>
        <v>0</v>
      </c>
    </row>
    <row r="3209" spans="1:13" x14ac:dyDescent="0.35">
      <c r="A3209" t="s">
        <v>546</v>
      </c>
      <c r="C3209">
        <v>1</v>
      </c>
      <c r="H3209">
        <v>0</v>
      </c>
      <c r="I3209">
        <f>3*Merge7[[#This Row],[PRCount_W1]]+Merge7[[#This Row],[IssueCount_W1]]+Merge7[[#This Row],[CommitCount_W1]]</f>
        <v>1</v>
      </c>
      <c r="J3209">
        <f>3*Merge7[[#This Row],[PRCountW2]]+Merge7[[#This Row],[IssueCountW2]]+Merge7[[#This Row],[CommitCountW2]]</f>
        <v>0</v>
      </c>
      <c r="K320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09">
        <f>SUM(Merge7[[#This Row],[PRCount_W1]:[CommitCount_W1]])</f>
        <v>1</v>
      </c>
      <c r="M3209">
        <f>SUM(Merge7[[#This Row],[PRCountW2]:[CommitCountW2]])</f>
        <v>0</v>
      </c>
    </row>
    <row r="3210" spans="1:13" x14ac:dyDescent="0.35">
      <c r="A3210" t="s">
        <v>547</v>
      </c>
      <c r="C3210">
        <v>1</v>
      </c>
      <c r="H3210">
        <v>0</v>
      </c>
      <c r="I3210">
        <f>3*Merge7[[#This Row],[PRCount_W1]]+Merge7[[#This Row],[IssueCount_W1]]+Merge7[[#This Row],[CommitCount_W1]]</f>
        <v>1</v>
      </c>
      <c r="J3210">
        <f>3*Merge7[[#This Row],[PRCountW2]]+Merge7[[#This Row],[IssueCountW2]]+Merge7[[#This Row],[CommitCountW2]]</f>
        <v>0</v>
      </c>
      <c r="K321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10">
        <f>SUM(Merge7[[#This Row],[PRCount_W1]:[CommitCount_W1]])</f>
        <v>1</v>
      </c>
      <c r="M3210">
        <f>SUM(Merge7[[#This Row],[PRCountW2]:[CommitCountW2]])</f>
        <v>0</v>
      </c>
    </row>
    <row r="3211" spans="1:13" x14ac:dyDescent="0.35">
      <c r="A3211" t="s">
        <v>549</v>
      </c>
      <c r="C3211">
        <v>1</v>
      </c>
      <c r="H3211">
        <v>0</v>
      </c>
      <c r="I3211">
        <f>3*Merge7[[#This Row],[PRCount_W1]]+Merge7[[#This Row],[IssueCount_W1]]+Merge7[[#This Row],[CommitCount_W1]]</f>
        <v>1</v>
      </c>
      <c r="J3211">
        <f>3*Merge7[[#This Row],[PRCountW2]]+Merge7[[#This Row],[IssueCountW2]]+Merge7[[#This Row],[CommitCountW2]]</f>
        <v>0</v>
      </c>
      <c r="K321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11">
        <f>SUM(Merge7[[#This Row],[PRCount_W1]:[CommitCount_W1]])</f>
        <v>1</v>
      </c>
      <c r="M3211">
        <f>SUM(Merge7[[#This Row],[PRCountW2]:[CommitCountW2]])</f>
        <v>0</v>
      </c>
    </row>
    <row r="3212" spans="1:13" x14ac:dyDescent="0.35">
      <c r="A3212" t="s">
        <v>550</v>
      </c>
      <c r="C3212">
        <v>1</v>
      </c>
      <c r="H3212">
        <v>0</v>
      </c>
      <c r="I3212">
        <f>3*Merge7[[#This Row],[PRCount_W1]]+Merge7[[#This Row],[IssueCount_W1]]+Merge7[[#This Row],[CommitCount_W1]]</f>
        <v>1</v>
      </c>
      <c r="J3212">
        <f>3*Merge7[[#This Row],[PRCountW2]]+Merge7[[#This Row],[IssueCountW2]]+Merge7[[#This Row],[CommitCountW2]]</f>
        <v>0</v>
      </c>
      <c r="K321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12">
        <f>SUM(Merge7[[#This Row],[PRCount_W1]:[CommitCount_W1]])</f>
        <v>1</v>
      </c>
      <c r="M3212">
        <f>SUM(Merge7[[#This Row],[PRCountW2]:[CommitCountW2]])</f>
        <v>0</v>
      </c>
    </row>
    <row r="3213" spans="1:13" x14ac:dyDescent="0.35">
      <c r="A3213" t="s">
        <v>552</v>
      </c>
      <c r="C3213">
        <v>1</v>
      </c>
      <c r="H3213">
        <v>0</v>
      </c>
      <c r="I3213">
        <f>3*Merge7[[#This Row],[PRCount_W1]]+Merge7[[#This Row],[IssueCount_W1]]+Merge7[[#This Row],[CommitCount_W1]]</f>
        <v>1</v>
      </c>
      <c r="J3213">
        <f>3*Merge7[[#This Row],[PRCountW2]]+Merge7[[#This Row],[IssueCountW2]]+Merge7[[#This Row],[CommitCountW2]]</f>
        <v>0</v>
      </c>
      <c r="K321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13">
        <f>SUM(Merge7[[#This Row],[PRCount_W1]:[CommitCount_W1]])</f>
        <v>1</v>
      </c>
      <c r="M3213">
        <f>SUM(Merge7[[#This Row],[PRCountW2]:[CommitCountW2]])</f>
        <v>0</v>
      </c>
    </row>
    <row r="3214" spans="1:13" x14ac:dyDescent="0.35">
      <c r="A3214" t="s">
        <v>554</v>
      </c>
      <c r="C3214">
        <v>1</v>
      </c>
      <c r="H3214">
        <v>0</v>
      </c>
      <c r="I3214">
        <f>3*Merge7[[#This Row],[PRCount_W1]]+Merge7[[#This Row],[IssueCount_W1]]+Merge7[[#This Row],[CommitCount_W1]]</f>
        <v>1</v>
      </c>
      <c r="J3214">
        <f>3*Merge7[[#This Row],[PRCountW2]]+Merge7[[#This Row],[IssueCountW2]]+Merge7[[#This Row],[CommitCountW2]]</f>
        <v>0</v>
      </c>
      <c r="K321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14">
        <f>SUM(Merge7[[#This Row],[PRCount_W1]:[CommitCount_W1]])</f>
        <v>1</v>
      </c>
      <c r="M3214">
        <f>SUM(Merge7[[#This Row],[PRCountW2]:[CommitCountW2]])</f>
        <v>0</v>
      </c>
    </row>
    <row r="3215" spans="1:13" x14ac:dyDescent="0.35">
      <c r="A3215" t="s">
        <v>555</v>
      </c>
      <c r="C3215">
        <v>1</v>
      </c>
      <c r="H3215">
        <v>0</v>
      </c>
      <c r="I3215">
        <f>3*Merge7[[#This Row],[PRCount_W1]]+Merge7[[#This Row],[IssueCount_W1]]+Merge7[[#This Row],[CommitCount_W1]]</f>
        <v>1</v>
      </c>
      <c r="J3215">
        <f>3*Merge7[[#This Row],[PRCountW2]]+Merge7[[#This Row],[IssueCountW2]]+Merge7[[#This Row],[CommitCountW2]]</f>
        <v>0</v>
      </c>
      <c r="K321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15">
        <f>SUM(Merge7[[#This Row],[PRCount_W1]:[CommitCount_W1]])</f>
        <v>1</v>
      </c>
      <c r="M3215">
        <f>SUM(Merge7[[#This Row],[PRCountW2]:[CommitCountW2]])</f>
        <v>0</v>
      </c>
    </row>
    <row r="3216" spans="1:13" x14ac:dyDescent="0.35">
      <c r="A3216" t="s">
        <v>556</v>
      </c>
      <c r="C3216">
        <v>1</v>
      </c>
      <c r="H3216">
        <v>0</v>
      </c>
      <c r="I3216">
        <f>3*Merge7[[#This Row],[PRCount_W1]]+Merge7[[#This Row],[IssueCount_W1]]+Merge7[[#This Row],[CommitCount_W1]]</f>
        <v>1</v>
      </c>
      <c r="J3216">
        <f>3*Merge7[[#This Row],[PRCountW2]]+Merge7[[#This Row],[IssueCountW2]]+Merge7[[#This Row],[CommitCountW2]]</f>
        <v>0</v>
      </c>
      <c r="K321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16">
        <f>SUM(Merge7[[#This Row],[PRCount_W1]:[CommitCount_W1]])</f>
        <v>1</v>
      </c>
      <c r="M3216">
        <f>SUM(Merge7[[#This Row],[PRCountW2]:[CommitCountW2]])</f>
        <v>0</v>
      </c>
    </row>
    <row r="3217" spans="1:13" x14ac:dyDescent="0.35">
      <c r="A3217" t="s">
        <v>557</v>
      </c>
      <c r="C3217">
        <v>1</v>
      </c>
      <c r="H3217">
        <v>0</v>
      </c>
      <c r="I3217">
        <f>3*Merge7[[#This Row],[PRCount_W1]]+Merge7[[#This Row],[IssueCount_W1]]+Merge7[[#This Row],[CommitCount_W1]]</f>
        <v>1</v>
      </c>
      <c r="J3217">
        <f>3*Merge7[[#This Row],[PRCountW2]]+Merge7[[#This Row],[IssueCountW2]]+Merge7[[#This Row],[CommitCountW2]]</f>
        <v>0</v>
      </c>
      <c r="K321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17">
        <f>SUM(Merge7[[#This Row],[PRCount_W1]:[CommitCount_W1]])</f>
        <v>1</v>
      </c>
      <c r="M3217">
        <f>SUM(Merge7[[#This Row],[PRCountW2]:[CommitCountW2]])</f>
        <v>0</v>
      </c>
    </row>
    <row r="3218" spans="1:13" x14ac:dyDescent="0.35">
      <c r="A3218" t="s">
        <v>558</v>
      </c>
      <c r="C3218">
        <v>1</v>
      </c>
      <c r="H3218">
        <v>0</v>
      </c>
      <c r="I3218">
        <f>3*Merge7[[#This Row],[PRCount_W1]]+Merge7[[#This Row],[IssueCount_W1]]+Merge7[[#This Row],[CommitCount_W1]]</f>
        <v>1</v>
      </c>
      <c r="J3218">
        <f>3*Merge7[[#This Row],[PRCountW2]]+Merge7[[#This Row],[IssueCountW2]]+Merge7[[#This Row],[CommitCountW2]]</f>
        <v>0</v>
      </c>
      <c r="K321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18">
        <f>SUM(Merge7[[#This Row],[PRCount_W1]:[CommitCount_W1]])</f>
        <v>1</v>
      </c>
      <c r="M3218">
        <f>SUM(Merge7[[#This Row],[PRCountW2]:[CommitCountW2]])</f>
        <v>0</v>
      </c>
    </row>
    <row r="3219" spans="1:13" x14ac:dyDescent="0.35">
      <c r="A3219" t="s">
        <v>559</v>
      </c>
      <c r="C3219">
        <v>1</v>
      </c>
      <c r="H3219">
        <v>0</v>
      </c>
      <c r="I3219">
        <f>3*Merge7[[#This Row],[PRCount_W1]]+Merge7[[#This Row],[IssueCount_W1]]+Merge7[[#This Row],[CommitCount_W1]]</f>
        <v>1</v>
      </c>
      <c r="J3219">
        <f>3*Merge7[[#This Row],[PRCountW2]]+Merge7[[#This Row],[IssueCountW2]]+Merge7[[#This Row],[CommitCountW2]]</f>
        <v>0</v>
      </c>
      <c r="K321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19">
        <f>SUM(Merge7[[#This Row],[PRCount_W1]:[CommitCount_W1]])</f>
        <v>1</v>
      </c>
      <c r="M3219">
        <f>SUM(Merge7[[#This Row],[PRCountW2]:[CommitCountW2]])</f>
        <v>0</v>
      </c>
    </row>
    <row r="3220" spans="1:13" x14ac:dyDescent="0.35">
      <c r="A3220" t="s">
        <v>560</v>
      </c>
      <c r="C3220">
        <v>1</v>
      </c>
      <c r="H3220">
        <v>0</v>
      </c>
      <c r="I3220">
        <f>3*Merge7[[#This Row],[PRCount_W1]]+Merge7[[#This Row],[IssueCount_W1]]+Merge7[[#This Row],[CommitCount_W1]]</f>
        <v>1</v>
      </c>
      <c r="J3220">
        <f>3*Merge7[[#This Row],[PRCountW2]]+Merge7[[#This Row],[IssueCountW2]]+Merge7[[#This Row],[CommitCountW2]]</f>
        <v>0</v>
      </c>
      <c r="K322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20">
        <f>SUM(Merge7[[#This Row],[PRCount_W1]:[CommitCount_W1]])</f>
        <v>1</v>
      </c>
      <c r="M3220">
        <f>SUM(Merge7[[#This Row],[PRCountW2]:[CommitCountW2]])</f>
        <v>0</v>
      </c>
    </row>
    <row r="3221" spans="1:13" x14ac:dyDescent="0.35">
      <c r="A3221" t="s">
        <v>561</v>
      </c>
      <c r="C3221">
        <v>1</v>
      </c>
      <c r="H3221">
        <v>0</v>
      </c>
      <c r="I3221">
        <f>3*Merge7[[#This Row],[PRCount_W1]]+Merge7[[#This Row],[IssueCount_W1]]+Merge7[[#This Row],[CommitCount_W1]]</f>
        <v>1</v>
      </c>
      <c r="J3221">
        <f>3*Merge7[[#This Row],[PRCountW2]]+Merge7[[#This Row],[IssueCountW2]]+Merge7[[#This Row],[CommitCountW2]]</f>
        <v>0</v>
      </c>
      <c r="K322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21">
        <f>SUM(Merge7[[#This Row],[PRCount_W1]:[CommitCount_W1]])</f>
        <v>1</v>
      </c>
      <c r="M3221">
        <f>SUM(Merge7[[#This Row],[PRCountW2]:[CommitCountW2]])</f>
        <v>0</v>
      </c>
    </row>
    <row r="3222" spans="1:13" x14ac:dyDescent="0.35">
      <c r="A3222" t="s">
        <v>562</v>
      </c>
      <c r="C3222">
        <v>1</v>
      </c>
      <c r="H3222">
        <v>0</v>
      </c>
      <c r="I3222">
        <f>3*Merge7[[#This Row],[PRCount_W1]]+Merge7[[#This Row],[IssueCount_W1]]+Merge7[[#This Row],[CommitCount_W1]]</f>
        <v>1</v>
      </c>
      <c r="J3222">
        <f>3*Merge7[[#This Row],[PRCountW2]]+Merge7[[#This Row],[IssueCountW2]]+Merge7[[#This Row],[CommitCountW2]]</f>
        <v>0</v>
      </c>
      <c r="K322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22">
        <f>SUM(Merge7[[#This Row],[PRCount_W1]:[CommitCount_W1]])</f>
        <v>1</v>
      </c>
      <c r="M3222">
        <f>SUM(Merge7[[#This Row],[PRCountW2]:[CommitCountW2]])</f>
        <v>0</v>
      </c>
    </row>
    <row r="3223" spans="1:13" x14ac:dyDescent="0.35">
      <c r="A3223" t="s">
        <v>563</v>
      </c>
      <c r="C3223">
        <v>1</v>
      </c>
      <c r="H3223">
        <v>0</v>
      </c>
      <c r="I3223">
        <f>3*Merge7[[#This Row],[PRCount_W1]]+Merge7[[#This Row],[IssueCount_W1]]+Merge7[[#This Row],[CommitCount_W1]]</f>
        <v>1</v>
      </c>
      <c r="J3223">
        <f>3*Merge7[[#This Row],[PRCountW2]]+Merge7[[#This Row],[IssueCountW2]]+Merge7[[#This Row],[CommitCountW2]]</f>
        <v>0</v>
      </c>
      <c r="K322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23">
        <f>SUM(Merge7[[#This Row],[PRCount_W1]:[CommitCount_W1]])</f>
        <v>1</v>
      </c>
      <c r="M3223">
        <f>SUM(Merge7[[#This Row],[PRCountW2]:[CommitCountW2]])</f>
        <v>0</v>
      </c>
    </row>
    <row r="3224" spans="1:13" x14ac:dyDescent="0.35">
      <c r="A3224" t="s">
        <v>564</v>
      </c>
      <c r="C3224">
        <v>1</v>
      </c>
      <c r="H3224">
        <v>0</v>
      </c>
      <c r="I3224">
        <f>3*Merge7[[#This Row],[PRCount_W1]]+Merge7[[#This Row],[IssueCount_W1]]+Merge7[[#This Row],[CommitCount_W1]]</f>
        <v>1</v>
      </c>
      <c r="J3224">
        <f>3*Merge7[[#This Row],[PRCountW2]]+Merge7[[#This Row],[IssueCountW2]]+Merge7[[#This Row],[CommitCountW2]]</f>
        <v>0</v>
      </c>
      <c r="K322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24">
        <f>SUM(Merge7[[#This Row],[PRCount_W1]:[CommitCount_W1]])</f>
        <v>1</v>
      </c>
      <c r="M3224">
        <f>SUM(Merge7[[#This Row],[PRCountW2]:[CommitCountW2]])</f>
        <v>0</v>
      </c>
    </row>
    <row r="3225" spans="1:13" x14ac:dyDescent="0.35">
      <c r="A3225" t="s">
        <v>565</v>
      </c>
      <c r="C3225">
        <v>1</v>
      </c>
      <c r="H3225">
        <v>0</v>
      </c>
      <c r="I3225">
        <f>3*Merge7[[#This Row],[PRCount_W1]]+Merge7[[#This Row],[IssueCount_W1]]+Merge7[[#This Row],[CommitCount_W1]]</f>
        <v>1</v>
      </c>
      <c r="J3225">
        <f>3*Merge7[[#This Row],[PRCountW2]]+Merge7[[#This Row],[IssueCountW2]]+Merge7[[#This Row],[CommitCountW2]]</f>
        <v>0</v>
      </c>
      <c r="K322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25">
        <f>SUM(Merge7[[#This Row],[PRCount_W1]:[CommitCount_W1]])</f>
        <v>1</v>
      </c>
      <c r="M3225">
        <f>SUM(Merge7[[#This Row],[PRCountW2]:[CommitCountW2]])</f>
        <v>0</v>
      </c>
    </row>
    <row r="3226" spans="1:13" x14ac:dyDescent="0.35">
      <c r="A3226" t="s">
        <v>566</v>
      </c>
      <c r="C3226">
        <v>1</v>
      </c>
      <c r="H3226">
        <v>0</v>
      </c>
      <c r="I3226">
        <f>3*Merge7[[#This Row],[PRCount_W1]]+Merge7[[#This Row],[IssueCount_W1]]+Merge7[[#This Row],[CommitCount_W1]]</f>
        <v>1</v>
      </c>
      <c r="J3226">
        <f>3*Merge7[[#This Row],[PRCountW2]]+Merge7[[#This Row],[IssueCountW2]]+Merge7[[#This Row],[CommitCountW2]]</f>
        <v>0</v>
      </c>
      <c r="K322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26">
        <f>SUM(Merge7[[#This Row],[PRCount_W1]:[CommitCount_W1]])</f>
        <v>1</v>
      </c>
      <c r="M3226">
        <f>SUM(Merge7[[#This Row],[PRCountW2]:[CommitCountW2]])</f>
        <v>0</v>
      </c>
    </row>
    <row r="3227" spans="1:13" x14ac:dyDescent="0.35">
      <c r="A3227" t="s">
        <v>567</v>
      </c>
      <c r="C3227">
        <v>1</v>
      </c>
      <c r="H3227">
        <v>0</v>
      </c>
      <c r="I3227">
        <f>3*Merge7[[#This Row],[PRCount_W1]]+Merge7[[#This Row],[IssueCount_W1]]+Merge7[[#This Row],[CommitCount_W1]]</f>
        <v>1</v>
      </c>
      <c r="J3227">
        <f>3*Merge7[[#This Row],[PRCountW2]]+Merge7[[#This Row],[IssueCountW2]]+Merge7[[#This Row],[CommitCountW2]]</f>
        <v>0</v>
      </c>
      <c r="K322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27">
        <f>SUM(Merge7[[#This Row],[PRCount_W1]:[CommitCount_W1]])</f>
        <v>1</v>
      </c>
      <c r="M3227">
        <f>SUM(Merge7[[#This Row],[PRCountW2]:[CommitCountW2]])</f>
        <v>0</v>
      </c>
    </row>
    <row r="3228" spans="1:13" x14ac:dyDescent="0.35">
      <c r="A3228" t="s">
        <v>568</v>
      </c>
      <c r="C3228">
        <v>1</v>
      </c>
      <c r="H3228">
        <v>0</v>
      </c>
      <c r="I3228">
        <f>3*Merge7[[#This Row],[PRCount_W1]]+Merge7[[#This Row],[IssueCount_W1]]+Merge7[[#This Row],[CommitCount_W1]]</f>
        <v>1</v>
      </c>
      <c r="J3228">
        <f>3*Merge7[[#This Row],[PRCountW2]]+Merge7[[#This Row],[IssueCountW2]]+Merge7[[#This Row],[CommitCountW2]]</f>
        <v>0</v>
      </c>
      <c r="K322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28">
        <f>SUM(Merge7[[#This Row],[PRCount_W1]:[CommitCount_W1]])</f>
        <v>1</v>
      </c>
      <c r="M3228">
        <f>SUM(Merge7[[#This Row],[PRCountW2]:[CommitCountW2]])</f>
        <v>0</v>
      </c>
    </row>
    <row r="3229" spans="1:13" x14ac:dyDescent="0.35">
      <c r="A3229" t="s">
        <v>569</v>
      </c>
      <c r="C3229">
        <v>1</v>
      </c>
      <c r="H3229">
        <v>0</v>
      </c>
      <c r="I3229">
        <f>3*Merge7[[#This Row],[PRCount_W1]]+Merge7[[#This Row],[IssueCount_W1]]+Merge7[[#This Row],[CommitCount_W1]]</f>
        <v>1</v>
      </c>
      <c r="J3229">
        <f>3*Merge7[[#This Row],[PRCountW2]]+Merge7[[#This Row],[IssueCountW2]]+Merge7[[#This Row],[CommitCountW2]]</f>
        <v>0</v>
      </c>
      <c r="K322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29">
        <f>SUM(Merge7[[#This Row],[PRCount_W1]:[CommitCount_W1]])</f>
        <v>1</v>
      </c>
      <c r="M3229">
        <f>SUM(Merge7[[#This Row],[PRCountW2]:[CommitCountW2]])</f>
        <v>0</v>
      </c>
    </row>
    <row r="3230" spans="1:13" x14ac:dyDescent="0.35">
      <c r="A3230" t="s">
        <v>570</v>
      </c>
      <c r="C3230">
        <v>1</v>
      </c>
      <c r="H3230">
        <v>0</v>
      </c>
      <c r="I3230">
        <f>3*Merge7[[#This Row],[PRCount_W1]]+Merge7[[#This Row],[IssueCount_W1]]+Merge7[[#This Row],[CommitCount_W1]]</f>
        <v>1</v>
      </c>
      <c r="J3230">
        <f>3*Merge7[[#This Row],[PRCountW2]]+Merge7[[#This Row],[IssueCountW2]]+Merge7[[#This Row],[CommitCountW2]]</f>
        <v>0</v>
      </c>
      <c r="K323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30">
        <f>SUM(Merge7[[#This Row],[PRCount_W1]:[CommitCount_W1]])</f>
        <v>1</v>
      </c>
      <c r="M3230">
        <f>SUM(Merge7[[#This Row],[PRCountW2]:[CommitCountW2]])</f>
        <v>0</v>
      </c>
    </row>
    <row r="3231" spans="1:13" x14ac:dyDescent="0.35">
      <c r="A3231" t="s">
        <v>571</v>
      </c>
      <c r="C3231">
        <v>1</v>
      </c>
      <c r="H3231">
        <v>0</v>
      </c>
      <c r="I3231">
        <f>3*Merge7[[#This Row],[PRCount_W1]]+Merge7[[#This Row],[IssueCount_W1]]+Merge7[[#This Row],[CommitCount_W1]]</f>
        <v>1</v>
      </c>
      <c r="J3231">
        <f>3*Merge7[[#This Row],[PRCountW2]]+Merge7[[#This Row],[IssueCountW2]]+Merge7[[#This Row],[CommitCountW2]]</f>
        <v>0</v>
      </c>
      <c r="K323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31">
        <f>SUM(Merge7[[#This Row],[PRCount_W1]:[CommitCount_W1]])</f>
        <v>1</v>
      </c>
      <c r="M3231">
        <f>SUM(Merge7[[#This Row],[PRCountW2]:[CommitCountW2]])</f>
        <v>0</v>
      </c>
    </row>
    <row r="3232" spans="1:13" x14ac:dyDescent="0.35">
      <c r="A3232" t="s">
        <v>572</v>
      </c>
      <c r="C3232">
        <v>1</v>
      </c>
      <c r="H3232">
        <v>0</v>
      </c>
      <c r="I3232">
        <f>3*Merge7[[#This Row],[PRCount_W1]]+Merge7[[#This Row],[IssueCount_W1]]+Merge7[[#This Row],[CommitCount_W1]]</f>
        <v>1</v>
      </c>
      <c r="J3232">
        <f>3*Merge7[[#This Row],[PRCountW2]]+Merge7[[#This Row],[IssueCountW2]]+Merge7[[#This Row],[CommitCountW2]]</f>
        <v>0</v>
      </c>
      <c r="K323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32">
        <f>SUM(Merge7[[#This Row],[PRCount_W1]:[CommitCount_W1]])</f>
        <v>1</v>
      </c>
      <c r="M3232">
        <f>SUM(Merge7[[#This Row],[PRCountW2]:[CommitCountW2]])</f>
        <v>0</v>
      </c>
    </row>
    <row r="3233" spans="1:13" x14ac:dyDescent="0.35">
      <c r="A3233" t="s">
        <v>573</v>
      </c>
      <c r="C3233">
        <v>1</v>
      </c>
      <c r="H3233">
        <v>0</v>
      </c>
      <c r="I3233">
        <f>3*Merge7[[#This Row],[PRCount_W1]]+Merge7[[#This Row],[IssueCount_W1]]+Merge7[[#This Row],[CommitCount_W1]]</f>
        <v>1</v>
      </c>
      <c r="J3233">
        <f>3*Merge7[[#This Row],[PRCountW2]]+Merge7[[#This Row],[IssueCountW2]]+Merge7[[#This Row],[CommitCountW2]]</f>
        <v>0</v>
      </c>
      <c r="K323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33">
        <f>SUM(Merge7[[#This Row],[PRCount_W1]:[CommitCount_W1]])</f>
        <v>1</v>
      </c>
      <c r="M3233">
        <f>SUM(Merge7[[#This Row],[PRCountW2]:[CommitCountW2]])</f>
        <v>0</v>
      </c>
    </row>
    <row r="3234" spans="1:13" x14ac:dyDescent="0.35">
      <c r="A3234" t="s">
        <v>575</v>
      </c>
      <c r="C3234">
        <v>1</v>
      </c>
      <c r="H3234">
        <v>0</v>
      </c>
      <c r="I3234">
        <f>3*Merge7[[#This Row],[PRCount_W1]]+Merge7[[#This Row],[IssueCount_W1]]+Merge7[[#This Row],[CommitCount_W1]]</f>
        <v>1</v>
      </c>
      <c r="J3234">
        <f>3*Merge7[[#This Row],[PRCountW2]]+Merge7[[#This Row],[IssueCountW2]]+Merge7[[#This Row],[CommitCountW2]]</f>
        <v>0</v>
      </c>
      <c r="K323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34">
        <f>SUM(Merge7[[#This Row],[PRCount_W1]:[CommitCount_W1]])</f>
        <v>1</v>
      </c>
      <c r="M3234">
        <f>SUM(Merge7[[#This Row],[PRCountW2]:[CommitCountW2]])</f>
        <v>0</v>
      </c>
    </row>
    <row r="3235" spans="1:13" x14ac:dyDescent="0.35">
      <c r="A3235" t="s">
        <v>576</v>
      </c>
      <c r="C3235">
        <v>1</v>
      </c>
      <c r="H3235">
        <v>0</v>
      </c>
      <c r="I3235">
        <f>3*Merge7[[#This Row],[PRCount_W1]]+Merge7[[#This Row],[IssueCount_W1]]+Merge7[[#This Row],[CommitCount_W1]]</f>
        <v>1</v>
      </c>
      <c r="J3235">
        <f>3*Merge7[[#This Row],[PRCountW2]]+Merge7[[#This Row],[IssueCountW2]]+Merge7[[#This Row],[CommitCountW2]]</f>
        <v>0</v>
      </c>
      <c r="K323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35">
        <f>SUM(Merge7[[#This Row],[PRCount_W1]:[CommitCount_W1]])</f>
        <v>1</v>
      </c>
      <c r="M3235">
        <f>SUM(Merge7[[#This Row],[PRCountW2]:[CommitCountW2]])</f>
        <v>0</v>
      </c>
    </row>
    <row r="3236" spans="1:13" x14ac:dyDescent="0.35">
      <c r="A3236" t="s">
        <v>577</v>
      </c>
      <c r="C3236">
        <v>1</v>
      </c>
      <c r="H3236">
        <v>0</v>
      </c>
      <c r="I3236">
        <f>3*Merge7[[#This Row],[PRCount_W1]]+Merge7[[#This Row],[IssueCount_W1]]+Merge7[[#This Row],[CommitCount_W1]]</f>
        <v>1</v>
      </c>
      <c r="J3236">
        <f>3*Merge7[[#This Row],[PRCountW2]]+Merge7[[#This Row],[IssueCountW2]]+Merge7[[#This Row],[CommitCountW2]]</f>
        <v>0</v>
      </c>
      <c r="K323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36">
        <f>SUM(Merge7[[#This Row],[PRCount_W1]:[CommitCount_W1]])</f>
        <v>1</v>
      </c>
      <c r="M3236">
        <f>SUM(Merge7[[#This Row],[PRCountW2]:[CommitCountW2]])</f>
        <v>0</v>
      </c>
    </row>
    <row r="3237" spans="1:13" x14ac:dyDescent="0.35">
      <c r="A3237" t="s">
        <v>578</v>
      </c>
      <c r="C3237">
        <v>1</v>
      </c>
      <c r="H3237">
        <v>0</v>
      </c>
      <c r="I3237">
        <f>3*Merge7[[#This Row],[PRCount_W1]]+Merge7[[#This Row],[IssueCount_W1]]+Merge7[[#This Row],[CommitCount_W1]]</f>
        <v>1</v>
      </c>
      <c r="J3237">
        <f>3*Merge7[[#This Row],[PRCountW2]]+Merge7[[#This Row],[IssueCountW2]]+Merge7[[#This Row],[CommitCountW2]]</f>
        <v>0</v>
      </c>
      <c r="K323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37">
        <f>SUM(Merge7[[#This Row],[PRCount_W1]:[CommitCount_W1]])</f>
        <v>1</v>
      </c>
      <c r="M3237">
        <f>SUM(Merge7[[#This Row],[PRCountW2]:[CommitCountW2]])</f>
        <v>0</v>
      </c>
    </row>
    <row r="3238" spans="1:13" x14ac:dyDescent="0.35">
      <c r="A3238" t="s">
        <v>579</v>
      </c>
      <c r="C3238">
        <v>1</v>
      </c>
      <c r="H3238">
        <v>0</v>
      </c>
      <c r="I3238">
        <f>3*Merge7[[#This Row],[PRCount_W1]]+Merge7[[#This Row],[IssueCount_W1]]+Merge7[[#This Row],[CommitCount_W1]]</f>
        <v>1</v>
      </c>
      <c r="J3238">
        <f>3*Merge7[[#This Row],[PRCountW2]]+Merge7[[#This Row],[IssueCountW2]]+Merge7[[#This Row],[CommitCountW2]]</f>
        <v>0</v>
      </c>
      <c r="K323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38">
        <f>SUM(Merge7[[#This Row],[PRCount_W1]:[CommitCount_W1]])</f>
        <v>1</v>
      </c>
      <c r="M3238">
        <f>SUM(Merge7[[#This Row],[PRCountW2]:[CommitCountW2]])</f>
        <v>0</v>
      </c>
    </row>
    <row r="3239" spans="1:13" x14ac:dyDescent="0.35">
      <c r="A3239" t="s">
        <v>580</v>
      </c>
      <c r="C3239">
        <v>1</v>
      </c>
      <c r="H3239">
        <v>0</v>
      </c>
      <c r="I3239">
        <f>3*Merge7[[#This Row],[PRCount_W1]]+Merge7[[#This Row],[IssueCount_W1]]+Merge7[[#This Row],[CommitCount_W1]]</f>
        <v>1</v>
      </c>
      <c r="J3239">
        <f>3*Merge7[[#This Row],[PRCountW2]]+Merge7[[#This Row],[IssueCountW2]]+Merge7[[#This Row],[CommitCountW2]]</f>
        <v>0</v>
      </c>
      <c r="K323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39">
        <f>SUM(Merge7[[#This Row],[PRCount_W1]:[CommitCount_W1]])</f>
        <v>1</v>
      </c>
      <c r="M3239">
        <f>SUM(Merge7[[#This Row],[PRCountW2]:[CommitCountW2]])</f>
        <v>0</v>
      </c>
    </row>
    <row r="3240" spans="1:13" x14ac:dyDescent="0.35">
      <c r="A3240" t="s">
        <v>582</v>
      </c>
      <c r="C3240">
        <v>1</v>
      </c>
      <c r="H3240">
        <v>0</v>
      </c>
      <c r="I3240">
        <f>3*Merge7[[#This Row],[PRCount_W1]]+Merge7[[#This Row],[IssueCount_W1]]+Merge7[[#This Row],[CommitCount_W1]]</f>
        <v>1</v>
      </c>
      <c r="J3240">
        <f>3*Merge7[[#This Row],[PRCountW2]]+Merge7[[#This Row],[IssueCountW2]]+Merge7[[#This Row],[CommitCountW2]]</f>
        <v>0</v>
      </c>
      <c r="K324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40">
        <f>SUM(Merge7[[#This Row],[PRCount_W1]:[CommitCount_W1]])</f>
        <v>1</v>
      </c>
      <c r="M3240">
        <f>SUM(Merge7[[#This Row],[PRCountW2]:[CommitCountW2]])</f>
        <v>0</v>
      </c>
    </row>
    <row r="3241" spans="1:13" x14ac:dyDescent="0.35">
      <c r="A3241" t="s">
        <v>583</v>
      </c>
      <c r="C3241">
        <v>1</v>
      </c>
      <c r="H3241">
        <v>0</v>
      </c>
      <c r="I3241">
        <f>3*Merge7[[#This Row],[PRCount_W1]]+Merge7[[#This Row],[IssueCount_W1]]+Merge7[[#This Row],[CommitCount_W1]]</f>
        <v>1</v>
      </c>
      <c r="J3241">
        <f>3*Merge7[[#This Row],[PRCountW2]]+Merge7[[#This Row],[IssueCountW2]]+Merge7[[#This Row],[CommitCountW2]]</f>
        <v>0</v>
      </c>
      <c r="K324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41">
        <f>SUM(Merge7[[#This Row],[PRCount_W1]:[CommitCount_W1]])</f>
        <v>1</v>
      </c>
      <c r="M3241">
        <f>SUM(Merge7[[#This Row],[PRCountW2]:[CommitCountW2]])</f>
        <v>0</v>
      </c>
    </row>
    <row r="3242" spans="1:13" x14ac:dyDescent="0.35">
      <c r="A3242" t="s">
        <v>584</v>
      </c>
      <c r="C3242">
        <v>1</v>
      </c>
      <c r="H3242">
        <v>0</v>
      </c>
      <c r="I3242">
        <f>3*Merge7[[#This Row],[PRCount_W1]]+Merge7[[#This Row],[IssueCount_W1]]+Merge7[[#This Row],[CommitCount_W1]]</f>
        <v>1</v>
      </c>
      <c r="J3242">
        <f>3*Merge7[[#This Row],[PRCountW2]]+Merge7[[#This Row],[IssueCountW2]]+Merge7[[#This Row],[CommitCountW2]]</f>
        <v>0</v>
      </c>
      <c r="K324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42">
        <f>SUM(Merge7[[#This Row],[PRCount_W1]:[CommitCount_W1]])</f>
        <v>1</v>
      </c>
      <c r="M3242">
        <f>SUM(Merge7[[#This Row],[PRCountW2]:[CommitCountW2]])</f>
        <v>0</v>
      </c>
    </row>
    <row r="3243" spans="1:13" x14ac:dyDescent="0.35">
      <c r="A3243" t="s">
        <v>585</v>
      </c>
      <c r="C3243">
        <v>1</v>
      </c>
      <c r="H3243">
        <v>0</v>
      </c>
      <c r="I3243">
        <f>3*Merge7[[#This Row],[PRCount_W1]]+Merge7[[#This Row],[IssueCount_W1]]+Merge7[[#This Row],[CommitCount_W1]]</f>
        <v>1</v>
      </c>
      <c r="J3243">
        <f>3*Merge7[[#This Row],[PRCountW2]]+Merge7[[#This Row],[IssueCountW2]]+Merge7[[#This Row],[CommitCountW2]]</f>
        <v>0</v>
      </c>
      <c r="K324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43">
        <f>SUM(Merge7[[#This Row],[PRCount_W1]:[CommitCount_W1]])</f>
        <v>1</v>
      </c>
      <c r="M3243">
        <f>SUM(Merge7[[#This Row],[PRCountW2]:[CommitCountW2]])</f>
        <v>0</v>
      </c>
    </row>
    <row r="3244" spans="1:13" x14ac:dyDescent="0.35">
      <c r="A3244" t="s">
        <v>586</v>
      </c>
      <c r="C3244">
        <v>1</v>
      </c>
      <c r="H3244">
        <v>0</v>
      </c>
      <c r="I3244">
        <f>3*Merge7[[#This Row],[PRCount_W1]]+Merge7[[#This Row],[IssueCount_W1]]+Merge7[[#This Row],[CommitCount_W1]]</f>
        <v>1</v>
      </c>
      <c r="J3244">
        <f>3*Merge7[[#This Row],[PRCountW2]]+Merge7[[#This Row],[IssueCountW2]]+Merge7[[#This Row],[CommitCountW2]]</f>
        <v>0</v>
      </c>
      <c r="K324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44">
        <f>SUM(Merge7[[#This Row],[PRCount_W1]:[CommitCount_W1]])</f>
        <v>1</v>
      </c>
      <c r="M3244">
        <f>SUM(Merge7[[#This Row],[PRCountW2]:[CommitCountW2]])</f>
        <v>0</v>
      </c>
    </row>
    <row r="3245" spans="1:13" x14ac:dyDescent="0.35">
      <c r="A3245" t="s">
        <v>587</v>
      </c>
      <c r="C3245">
        <v>1</v>
      </c>
      <c r="H3245">
        <v>0</v>
      </c>
      <c r="I3245">
        <f>3*Merge7[[#This Row],[PRCount_W1]]+Merge7[[#This Row],[IssueCount_W1]]+Merge7[[#This Row],[CommitCount_W1]]</f>
        <v>1</v>
      </c>
      <c r="J3245">
        <f>3*Merge7[[#This Row],[PRCountW2]]+Merge7[[#This Row],[IssueCountW2]]+Merge7[[#This Row],[CommitCountW2]]</f>
        <v>0</v>
      </c>
      <c r="K324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45">
        <f>SUM(Merge7[[#This Row],[PRCount_W1]:[CommitCount_W1]])</f>
        <v>1</v>
      </c>
      <c r="M3245">
        <f>SUM(Merge7[[#This Row],[PRCountW2]:[CommitCountW2]])</f>
        <v>0</v>
      </c>
    </row>
    <row r="3246" spans="1:13" x14ac:dyDescent="0.35">
      <c r="A3246" t="s">
        <v>588</v>
      </c>
      <c r="C3246">
        <v>1</v>
      </c>
      <c r="H3246">
        <v>0</v>
      </c>
      <c r="I3246">
        <f>3*Merge7[[#This Row],[PRCount_W1]]+Merge7[[#This Row],[IssueCount_W1]]+Merge7[[#This Row],[CommitCount_W1]]</f>
        <v>1</v>
      </c>
      <c r="J3246">
        <f>3*Merge7[[#This Row],[PRCountW2]]+Merge7[[#This Row],[IssueCountW2]]+Merge7[[#This Row],[CommitCountW2]]</f>
        <v>0</v>
      </c>
      <c r="K324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46">
        <f>SUM(Merge7[[#This Row],[PRCount_W1]:[CommitCount_W1]])</f>
        <v>1</v>
      </c>
      <c r="M3246">
        <f>SUM(Merge7[[#This Row],[PRCountW2]:[CommitCountW2]])</f>
        <v>0</v>
      </c>
    </row>
    <row r="3247" spans="1:13" x14ac:dyDescent="0.35">
      <c r="A3247" t="s">
        <v>589</v>
      </c>
      <c r="C3247">
        <v>1</v>
      </c>
      <c r="H3247">
        <v>0</v>
      </c>
      <c r="I3247">
        <f>3*Merge7[[#This Row],[PRCount_W1]]+Merge7[[#This Row],[IssueCount_W1]]+Merge7[[#This Row],[CommitCount_W1]]</f>
        <v>1</v>
      </c>
      <c r="J3247">
        <f>3*Merge7[[#This Row],[PRCountW2]]+Merge7[[#This Row],[IssueCountW2]]+Merge7[[#This Row],[CommitCountW2]]</f>
        <v>0</v>
      </c>
      <c r="K324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47">
        <f>SUM(Merge7[[#This Row],[PRCount_W1]:[CommitCount_W1]])</f>
        <v>1</v>
      </c>
      <c r="M3247">
        <f>SUM(Merge7[[#This Row],[PRCountW2]:[CommitCountW2]])</f>
        <v>0</v>
      </c>
    </row>
    <row r="3248" spans="1:13" x14ac:dyDescent="0.35">
      <c r="A3248" t="s">
        <v>590</v>
      </c>
      <c r="C3248">
        <v>1</v>
      </c>
      <c r="H3248">
        <v>0</v>
      </c>
      <c r="I3248">
        <f>3*Merge7[[#This Row],[PRCount_W1]]+Merge7[[#This Row],[IssueCount_W1]]+Merge7[[#This Row],[CommitCount_W1]]</f>
        <v>1</v>
      </c>
      <c r="J3248">
        <f>3*Merge7[[#This Row],[PRCountW2]]+Merge7[[#This Row],[IssueCountW2]]+Merge7[[#This Row],[CommitCountW2]]</f>
        <v>0</v>
      </c>
      <c r="K324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48">
        <f>SUM(Merge7[[#This Row],[PRCount_W1]:[CommitCount_W1]])</f>
        <v>1</v>
      </c>
      <c r="M3248">
        <f>SUM(Merge7[[#This Row],[PRCountW2]:[CommitCountW2]])</f>
        <v>0</v>
      </c>
    </row>
    <row r="3249" spans="1:13" x14ac:dyDescent="0.35">
      <c r="A3249" t="s">
        <v>592</v>
      </c>
      <c r="C3249">
        <v>1</v>
      </c>
      <c r="H3249">
        <v>0</v>
      </c>
      <c r="I3249">
        <f>3*Merge7[[#This Row],[PRCount_W1]]+Merge7[[#This Row],[IssueCount_W1]]+Merge7[[#This Row],[CommitCount_W1]]</f>
        <v>1</v>
      </c>
      <c r="J3249">
        <f>3*Merge7[[#This Row],[PRCountW2]]+Merge7[[#This Row],[IssueCountW2]]+Merge7[[#This Row],[CommitCountW2]]</f>
        <v>0</v>
      </c>
      <c r="K324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49">
        <f>SUM(Merge7[[#This Row],[PRCount_W1]:[CommitCount_W1]])</f>
        <v>1</v>
      </c>
      <c r="M3249">
        <f>SUM(Merge7[[#This Row],[PRCountW2]:[CommitCountW2]])</f>
        <v>0</v>
      </c>
    </row>
    <row r="3250" spans="1:13" x14ac:dyDescent="0.35">
      <c r="A3250" t="s">
        <v>593</v>
      </c>
      <c r="C3250">
        <v>1</v>
      </c>
      <c r="H3250">
        <v>0</v>
      </c>
      <c r="I3250">
        <f>3*Merge7[[#This Row],[PRCount_W1]]+Merge7[[#This Row],[IssueCount_W1]]+Merge7[[#This Row],[CommitCount_W1]]</f>
        <v>1</v>
      </c>
      <c r="J3250">
        <f>3*Merge7[[#This Row],[PRCountW2]]+Merge7[[#This Row],[IssueCountW2]]+Merge7[[#This Row],[CommitCountW2]]</f>
        <v>0</v>
      </c>
      <c r="K325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50">
        <f>SUM(Merge7[[#This Row],[PRCount_W1]:[CommitCount_W1]])</f>
        <v>1</v>
      </c>
      <c r="M3250">
        <f>SUM(Merge7[[#This Row],[PRCountW2]:[CommitCountW2]])</f>
        <v>0</v>
      </c>
    </row>
    <row r="3251" spans="1:13" x14ac:dyDescent="0.35">
      <c r="A3251" t="s">
        <v>594</v>
      </c>
      <c r="C3251">
        <v>1</v>
      </c>
      <c r="H3251">
        <v>0</v>
      </c>
      <c r="I3251">
        <f>3*Merge7[[#This Row],[PRCount_W1]]+Merge7[[#This Row],[IssueCount_W1]]+Merge7[[#This Row],[CommitCount_W1]]</f>
        <v>1</v>
      </c>
      <c r="J3251">
        <f>3*Merge7[[#This Row],[PRCountW2]]+Merge7[[#This Row],[IssueCountW2]]+Merge7[[#This Row],[CommitCountW2]]</f>
        <v>0</v>
      </c>
      <c r="K325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51">
        <f>SUM(Merge7[[#This Row],[PRCount_W1]:[CommitCount_W1]])</f>
        <v>1</v>
      </c>
      <c r="M3251">
        <f>SUM(Merge7[[#This Row],[PRCountW2]:[CommitCountW2]])</f>
        <v>0</v>
      </c>
    </row>
    <row r="3252" spans="1:13" x14ac:dyDescent="0.35">
      <c r="A3252" t="s">
        <v>595</v>
      </c>
      <c r="C3252">
        <v>1</v>
      </c>
      <c r="H3252">
        <v>0</v>
      </c>
      <c r="I3252">
        <f>3*Merge7[[#This Row],[PRCount_W1]]+Merge7[[#This Row],[IssueCount_W1]]+Merge7[[#This Row],[CommitCount_W1]]</f>
        <v>1</v>
      </c>
      <c r="J3252">
        <f>3*Merge7[[#This Row],[PRCountW2]]+Merge7[[#This Row],[IssueCountW2]]+Merge7[[#This Row],[CommitCountW2]]</f>
        <v>0</v>
      </c>
      <c r="K325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52">
        <f>SUM(Merge7[[#This Row],[PRCount_W1]:[CommitCount_W1]])</f>
        <v>1</v>
      </c>
      <c r="M3252">
        <f>SUM(Merge7[[#This Row],[PRCountW2]:[CommitCountW2]])</f>
        <v>0</v>
      </c>
    </row>
    <row r="3253" spans="1:13" x14ac:dyDescent="0.35">
      <c r="A3253" t="s">
        <v>596</v>
      </c>
      <c r="C3253">
        <v>1</v>
      </c>
      <c r="H3253">
        <v>0</v>
      </c>
      <c r="I3253">
        <f>3*Merge7[[#This Row],[PRCount_W1]]+Merge7[[#This Row],[IssueCount_W1]]+Merge7[[#This Row],[CommitCount_W1]]</f>
        <v>1</v>
      </c>
      <c r="J3253">
        <f>3*Merge7[[#This Row],[PRCountW2]]+Merge7[[#This Row],[IssueCountW2]]+Merge7[[#This Row],[CommitCountW2]]</f>
        <v>0</v>
      </c>
      <c r="K325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53">
        <f>SUM(Merge7[[#This Row],[PRCount_W1]:[CommitCount_W1]])</f>
        <v>1</v>
      </c>
      <c r="M3253">
        <f>SUM(Merge7[[#This Row],[PRCountW2]:[CommitCountW2]])</f>
        <v>0</v>
      </c>
    </row>
    <row r="3254" spans="1:13" x14ac:dyDescent="0.35">
      <c r="A3254" t="s">
        <v>597</v>
      </c>
      <c r="C3254">
        <v>1</v>
      </c>
      <c r="H3254">
        <v>0</v>
      </c>
      <c r="I3254">
        <f>3*Merge7[[#This Row],[PRCount_W1]]+Merge7[[#This Row],[IssueCount_W1]]+Merge7[[#This Row],[CommitCount_W1]]</f>
        <v>1</v>
      </c>
      <c r="J3254">
        <f>3*Merge7[[#This Row],[PRCountW2]]+Merge7[[#This Row],[IssueCountW2]]+Merge7[[#This Row],[CommitCountW2]]</f>
        <v>0</v>
      </c>
      <c r="K325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54">
        <f>SUM(Merge7[[#This Row],[PRCount_W1]:[CommitCount_W1]])</f>
        <v>1</v>
      </c>
      <c r="M3254">
        <f>SUM(Merge7[[#This Row],[PRCountW2]:[CommitCountW2]])</f>
        <v>0</v>
      </c>
    </row>
    <row r="3255" spans="1:13" x14ac:dyDescent="0.35">
      <c r="A3255" t="s">
        <v>598</v>
      </c>
      <c r="C3255">
        <v>1</v>
      </c>
      <c r="H3255">
        <v>0</v>
      </c>
      <c r="I3255">
        <f>3*Merge7[[#This Row],[PRCount_W1]]+Merge7[[#This Row],[IssueCount_W1]]+Merge7[[#This Row],[CommitCount_W1]]</f>
        <v>1</v>
      </c>
      <c r="J3255">
        <f>3*Merge7[[#This Row],[PRCountW2]]+Merge7[[#This Row],[IssueCountW2]]+Merge7[[#This Row],[CommitCountW2]]</f>
        <v>0</v>
      </c>
      <c r="K325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55">
        <f>SUM(Merge7[[#This Row],[PRCount_W1]:[CommitCount_W1]])</f>
        <v>1</v>
      </c>
      <c r="M3255">
        <f>SUM(Merge7[[#This Row],[PRCountW2]:[CommitCountW2]])</f>
        <v>0</v>
      </c>
    </row>
    <row r="3256" spans="1:13" x14ac:dyDescent="0.35">
      <c r="A3256" t="s">
        <v>599</v>
      </c>
      <c r="C3256">
        <v>1</v>
      </c>
      <c r="H3256">
        <v>0</v>
      </c>
      <c r="I3256">
        <f>3*Merge7[[#This Row],[PRCount_W1]]+Merge7[[#This Row],[IssueCount_W1]]+Merge7[[#This Row],[CommitCount_W1]]</f>
        <v>1</v>
      </c>
      <c r="J3256">
        <f>3*Merge7[[#This Row],[PRCountW2]]+Merge7[[#This Row],[IssueCountW2]]+Merge7[[#This Row],[CommitCountW2]]</f>
        <v>0</v>
      </c>
      <c r="K325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56">
        <f>SUM(Merge7[[#This Row],[PRCount_W1]:[CommitCount_W1]])</f>
        <v>1</v>
      </c>
      <c r="M3256">
        <f>SUM(Merge7[[#This Row],[PRCountW2]:[CommitCountW2]])</f>
        <v>0</v>
      </c>
    </row>
    <row r="3257" spans="1:13" x14ac:dyDescent="0.35">
      <c r="A3257" t="s">
        <v>600</v>
      </c>
      <c r="C3257">
        <v>1</v>
      </c>
      <c r="H3257">
        <v>0</v>
      </c>
      <c r="I3257">
        <f>3*Merge7[[#This Row],[PRCount_W1]]+Merge7[[#This Row],[IssueCount_W1]]+Merge7[[#This Row],[CommitCount_W1]]</f>
        <v>1</v>
      </c>
      <c r="J3257">
        <f>3*Merge7[[#This Row],[PRCountW2]]+Merge7[[#This Row],[IssueCountW2]]+Merge7[[#This Row],[CommitCountW2]]</f>
        <v>0</v>
      </c>
      <c r="K325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57">
        <f>SUM(Merge7[[#This Row],[PRCount_W1]:[CommitCount_W1]])</f>
        <v>1</v>
      </c>
      <c r="M3257">
        <f>SUM(Merge7[[#This Row],[PRCountW2]:[CommitCountW2]])</f>
        <v>0</v>
      </c>
    </row>
    <row r="3258" spans="1:13" x14ac:dyDescent="0.35">
      <c r="A3258" t="s">
        <v>601</v>
      </c>
      <c r="C3258">
        <v>1</v>
      </c>
      <c r="H3258">
        <v>0</v>
      </c>
      <c r="I3258">
        <f>3*Merge7[[#This Row],[PRCount_W1]]+Merge7[[#This Row],[IssueCount_W1]]+Merge7[[#This Row],[CommitCount_W1]]</f>
        <v>1</v>
      </c>
      <c r="J3258">
        <f>3*Merge7[[#This Row],[PRCountW2]]+Merge7[[#This Row],[IssueCountW2]]+Merge7[[#This Row],[CommitCountW2]]</f>
        <v>0</v>
      </c>
      <c r="K325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58">
        <f>SUM(Merge7[[#This Row],[PRCount_W1]:[CommitCount_W1]])</f>
        <v>1</v>
      </c>
      <c r="M3258">
        <f>SUM(Merge7[[#This Row],[PRCountW2]:[CommitCountW2]])</f>
        <v>0</v>
      </c>
    </row>
    <row r="3259" spans="1:13" x14ac:dyDescent="0.35">
      <c r="A3259" t="s">
        <v>602</v>
      </c>
      <c r="C3259">
        <v>1</v>
      </c>
      <c r="H3259">
        <v>0</v>
      </c>
      <c r="I3259">
        <f>3*Merge7[[#This Row],[PRCount_W1]]+Merge7[[#This Row],[IssueCount_W1]]+Merge7[[#This Row],[CommitCount_W1]]</f>
        <v>1</v>
      </c>
      <c r="J3259">
        <f>3*Merge7[[#This Row],[PRCountW2]]+Merge7[[#This Row],[IssueCountW2]]+Merge7[[#This Row],[CommitCountW2]]</f>
        <v>0</v>
      </c>
      <c r="K325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59">
        <f>SUM(Merge7[[#This Row],[PRCount_W1]:[CommitCount_W1]])</f>
        <v>1</v>
      </c>
      <c r="M3259">
        <f>SUM(Merge7[[#This Row],[PRCountW2]:[CommitCountW2]])</f>
        <v>0</v>
      </c>
    </row>
    <row r="3260" spans="1:13" x14ac:dyDescent="0.35">
      <c r="A3260" t="s">
        <v>603</v>
      </c>
      <c r="C3260">
        <v>1</v>
      </c>
      <c r="H3260">
        <v>0</v>
      </c>
      <c r="I3260">
        <f>3*Merge7[[#This Row],[PRCount_W1]]+Merge7[[#This Row],[IssueCount_W1]]+Merge7[[#This Row],[CommitCount_W1]]</f>
        <v>1</v>
      </c>
      <c r="J3260">
        <f>3*Merge7[[#This Row],[PRCountW2]]+Merge7[[#This Row],[IssueCountW2]]+Merge7[[#This Row],[CommitCountW2]]</f>
        <v>0</v>
      </c>
      <c r="K326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60">
        <f>SUM(Merge7[[#This Row],[PRCount_W1]:[CommitCount_W1]])</f>
        <v>1</v>
      </c>
      <c r="M3260">
        <f>SUM(Merge7[[#This Row],[PRCountW2]:[CommitCountW2]])</f>
        <v>0</v>
      </c>
    </row>
    <row r="3261" spans="1:13" x14ac:dyDescent="0.35">
      <c r="A3261" t="s">
        <v>604</v>
      </c>
      <c r="C3261">
        <v>1</v>
      </c>
      <c r="H3261">
        <v>0</v>
      </c>
      <c r="I3261">
        <f>3*Merge7[[#This Row],[PRCount_W1]]+Merge7[[#This Row],[IssueCount_W1]]+Merge7[[#This Row],[CommitCount_W1]]</f>
        <v>1</v>
      </c>
      <c r="J3261">
        <f>3*Merge7[[#This Row],[PRCountW2]]+Merge7[[#This Row],[IssueCountW2]]+Merge7[[#This Row],[CommitCountW2]]</f>
        <v>0</v>
      </c>
      <c r="K326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61">
        <f>SUM(Merge7[[#This Row],[PRCount_W1]:[CommitCount_W1]])</f>
        <v>1</v>
      </c>
      <c r="M3261">
        <f>SUM(Merge7[[#This Row],[PRCountW2]:[CommitCountW2]])</f>
        <v>0</v>
      </c>
    </row>
    <row r="3262" spans="1:13" x14ac:dyDescent="0.35">
      <c r="A3262" t="s">
        <v>605</v>
      </c>
      <c r="C3262">
        <v>1</v>
      </c>
      <c r="H3262">
        <v>0</v>
      </c>
      <c r="I3262">
        <f>3*Merge7[[#This Row],[PRCount_W1]]+Merge7[[#This Row],[IssueCount_W1]]+Merge7[[#This Row],[CommitCount_W1]]</f>
        <v>1</v>
      </c>
      <c r="J3262">
        <f>3*Merge7[[#This Row],[PRCountW2]]+Merge7[[#This Row],[IssueCountW2]]+Merge7[[#This Row],[CommitCountW2]]</f>
        <v>0</v>
      </c>
      <c r="K326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62">
        <f>SUM(Merge7[[#This Row],[PRCount_W1]:[CommitCount_W1]])</f>
        <v>1</v>
      </c>
      <c r="M3262">
        <f>SUM(Merge7[[#This Row],[PRCountW2]:[CommitCountW2]])</f>
        <v>0</v>
      </c>
    </row>
    <row r="3263" spans="1:13" x14ac:dyDescent="0.35">
      <c r="A3263" t="s">
        <v>606</v>
      </c>
      <c r="C3263">
        <v>1</v>
      </c>
      <c r="H3263">
        <v>0</v>
      </c>
      <c r="I3263">
        <f>3*Merge7[[#This Row],[PRCount_W1]]+Merge7[[#This Row],[IssueCount_W1]]+Merge7[[#This Row],[CommitCount_W1]]</f>
        <v>1</v>
      </c>
      <c r="J3263">
        <f>3*Merge7[[#This Row],[PRCountW2]]+Merge7[[#This Row],[IssueCountW2]]+Merge7[[#This Row],[CommitCountW2]]</f>
        <v>0</v>
      </c>
      <c r="K326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63">
        <f>SUM(Merge7[[#This Row],[PRCount_W1]:[CommitCount_W1]])</f>
        <v>1</v>
      </c>
      <c r="M3263">
        <f>SUM(Merge7[[#This Row],[PRCountW2]:[CommitCountW2]])</f>
        <v>0</v>
      </c>
    </row>
    <row r="3264" spans="1:13" x14ac:dyDescent="0.35">
      <c r="A3264" t="s">
        <v>607</v>
      </c>
      <c r="C3264">
        <v>1</v>
      </c>
      <c r="H3264">
        <v>0</v>
      </c>
      <c r="I3264">
        <f>3*Merge7[[#This Row],[PRCount_W1]]+Merge7[[#This Row],[IssueCount_W1]]+Merge7[[#This Row],[CommitCount_W1]]</f>
        <v>1</v>
      </c>
      <c r="J3264">
        <f>3*Merge7[[#This Row],[PRCountW2]]+Merge7[[#This Row],[IssueCountW2]]+Merge7[[#This Row],[CommitCountW2]]</f>
        <v>0</v>
      </c>
      <c r="K326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64">
        <f>SUM(Merge7[[#This Row],[PRCount_W1]:[CommitCount_W1]])</f>
        <v>1</v>
      </c>
      <c r="M3264">
        <f>SUM(Merge7[[#This Row],[PRCountW2]:[CommitCountW2]])</f>
        <v>0</v>
      </c>
    </row>
    <row r="3265" spans="1:13" x14ac:dyDescent="0.35">
      <c r="A3265" t="s">
        <v>608</v>
      </c>
      <c r="C3265">
        <v>1</v>
      </c>
      <c r="H3265">
        <v>0</v>
      </c>
      <c r="I3265">
        <f>3*Merge7[[#This Row],[PRCount_W1]]+Merge7[[#This Row],[IssueCount_W1]]+Merge7[[#This Row],[CommitCount_W1]]</f>
        <v>1</v>
      </c>
      <c r="J3265">
        <f>3*Merge7[[#This Row],[PRCountW2]]+Merge7[[#This Row],[IssueCountW2]]+Merge7[[#This Row],[CommitCountW2]]</f>
        <v>0</v>
      </c>
      <c r="K326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65">
        <f>SUM(Merge7[[#This Row],[PRCount_W1]:[CommitCount_W1]])</f>
        <v>1</v>
      </c>
      <c r="M3265">
        <f>SUM(Merge7[[#This Row],[PRCountW2]:[CommitCountW2]])</f>
        <v>0</v>
      </c>
    </row>
    <row r="3266" spans="1:13" x14ac:dyDescent="0.35">
      <c r="A3266" t="s">
        <v>609</v>
      </c>
      <c r="C3266">
        <v>1</v>
      </c>
      <c r="H3266">
        <v>0</v>
      </c>
      <c r="I3266">
        <f>3*Merge7[[#This Row],[PRCount_W1]]+Merge7[[#This Row],[IssueCount_W1]]+Merge7[[#This Row],[CommitCount_W1]]</f>
        <v>1</v>
      </c>
      <c r="J3266">
        <f>3*Merge7[[#This Row],[PRCountW2]]+Merge7[[#This Row],[IssueCountW2]]+Merge7[[#This Row],[CommitCountW2]]</f>
        <v>0</v>
      </c>
      <c r="K326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66">
        <f>SUM(Merge7[[#This Row],[PRCount_W1]:[CommitCount_W1]])</f>
        <v>1</v>
      </c>
      <c r="M3266">
        <f>SUM(Merge7[[#This Row],[PRCountW2]:[CommitCountW2]])</f>
        <v>0</v>
      </c>
    </row>
    <row r="3267" spans="1:13" x14ac:dyDescent="0.35">
      <c r="A3267" t="s">
        <v>610</v>
      </c>
      <c r="C3267">
        <v>1</v>
      </c>
      <c r="H3267">
        <v>0</v>
      </c>
      <c r="I3267">
        <f>3*Merge7[[#This Row],[PRCount_W1]]+Merge7[[#This Row],[IssueCount_W1]]+Merge7[[#This Row],[CommitCount_W1]]</f>
        <v>1</v>
      </c>
      <c r="J3267">
        <f>3*Merge7[[#This Row],[PRCountW2]]+Merge7[[#This Row],[IssueCountW2]]+Merge7[[#This Row],[CommitCountW2]]</f>
        <v>0</v>
      </c>
      <c r="K326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67">
        <f>SUM(Merge7[[#This Row],[PRCount_W1]:[CommitCount_W1]])</f>
        <v>1</v>
      </c>
      <c r="M3267">
        <f>SUM(Merge7[[#This Row],[PRCountW2]:[CommitCountW2]])</f>
        <v>0</v>
      </c>
    </row>
    <row r="3268" spans="1:13" x14ac:dyDescent="0.35">
      <c r="A3268" t="s">
        <v>611</v>
      </c>
      <c r="C3268">
        <v>1</v>
      </c>
      <c r="H3268">
        <v>0</v>
      </c>
      <c r="I3268">
        <f>3*Merge7[[#This Row],[PRCount_W1]]+Merge7[[#This Row],[IssueCount_W1]]+Merge7[[#This Row],[CommitCount_W1]]</f>
        <v>1</v>
      </c>
      <c r="J3268">
        <f>3*Merge7[[#This Row],[PRCountW2]]+Merge7[[#This Row],[IssueCountW2]]+Merge7[[#This Row],[CommitCountW2]]</f>
        <v>0</v>
      </c>
      <c r="K326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68">
        <f>SUM(Merge7[[#This Row],[PRCount_W1]:[CommitCount_W1]])</f>
        <v>1</v>
      </c>
      <c r="M3268">
        <f>SUM(Merge7[[#This Row],[PRCountW2]:[CommitCountW2]])</f>
        <v>0</v>
      </c>
    </row>
    <row r="3269" spans="1:13" x14ac:dyDescent="0.35">
      <c r="A3269" t="s">
        <v>612</v>
      </c>
      <c r="C3269">
        <v>1</v>
      </c>
      <c r="H3269">
        <v>0</v>
      </c>
      <c r="I3269">
        <f>3*Merge7[[#This Row],[PRCount_W1]]+Merge7[[#This Row],[IssueCount_W1]]+Merge7[[#This Row],[CommitCount_W1]]</f>
        <v>1</v>
      </c>
      <c r="J3269">
        <f>3*Merge7[[#This Row],[PRCountW2]]+Merge7[[#This Row],[IssueCountW2]]+Merge7[[#This Row],[CommitCountW2]]</f>
        <v>0</v>
      </c>
      <c r="K326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69">
        <f>SUM(Merge7[[#This Row],[PRCount_W1]:[CommitCount_W1]])</f>
        <v>1</v>
      </c>
      <c r="M3269">
        <f>SUM(Merge7[[#This Row],[PRCountW2]:[CommitCountW2]])</f>
        <v>0</v>
      </c>
    </row>
    <row r="3270" spans="1:13" x14ac:dyDescent="0.35">
      <c r="A3270" t="s">
        <v>613</v>
      </c>
      <c r="C3270">
        <v>1</v>
      </c>
      <c r="H3270">
        <v>0</v>
      </c>
      <c r="I3270">
        <f>3*Merge7[[#This Row],[PRCount_W1]]+Merge7[[#This Row],[IssueCount_W1]]+Merge7[[#This Row],[CommitCount_W1]]</f>
        <v>1</v>
      </c>
      <c r="J3270">
        <f>3*Merge7[[#This Row],[PRCountW2]]+Merge7[[#This Row],[IssueCountW2]]+Merge7[[#This Row],[CommitCountW2]]</f>
        <v>0</v>
      </c>
      <c r="K327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70">
        <f>SUM(Merge7[[#This Row],[PRCount_W1]:[CommitCount_W1]])</f>
        <v>1</v>
      </c>
      <c r="M3270">
        <f>SUM(Merge7[[#This Row],[PRCountW2]:[CommitCountW2]])</f>
        <v>0</v>
      </c>
    </row>
    <row r="3271" spans="1:13" x14ac:dyDescent="0.35">
      <c r="A3271" t="s">
        <v>614</v>
      </c>
      <c r="C3271">
        <v>1</v>
      </c>
      <c r="H3271">
        <v>0</v>
      </c>
      <c r="I3271">
        <f>3*Merge7[[#This Row],[PRCount_W1]]+Merge7[[#This Row],[IssueCount_W1]]+Merge7[[#This Row],[CommitCount_W1]]</f>
        <v>1</v>
      </c>
      <c r="J3271">
        <f>3*Merge7[[#This Row],[PRCountW2]]+Merge7[[#This Row],[IssueCountW2]]+Merge7[[#This Row],[CommitCountW2]]</f>
        <v>0</v>
      </c>
      <c r="K327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71">
        <f>SUM(Merge7[[#This Row],[PRCount_W1]:[CommitCount_W1]])</f>
        <v>1</v>
      </c>
      <c r="M3271">
        <f>SUM(Merge7[[#This Row],[PRCountW2]:[CommitCountW2]])</f>
        <v>0</v>
      </c>
    </row>
    <row r="3272" spans="1:13" x14ac:dyDescent="0.35">
      <c r="A3272" t="s">
        <v>615</v>
      </c>
      <c r="C3272">
        <v>1</v>
      </c>
      <c r="H3272">
        <v>0</v>
      </c>
      <c r="I3272">
        <f>3*Merge7[[#This Row],[PRCount_W1]]+Merge7[[#This Row],[IssueCount_W1]]+Merge7[[#This Row],[CommitCount_W1]]</f>
        <v>1</v>
      </c>
      <c r="J3272">
        <f>3*Merge7[[#This Row],[PRCountW2]]+Merge7[[#This Row],[IssueCountW2]]+Merge7[[#This Row],[CommitCountW2]]</f>
        <v>0</v>
      </c>
      <c r="K327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72">
        <f>SUM(Merge7[[#This Row],[PRCount_W1]:[CommitCount_W1]])</f>
        <v>1</v>
      </c>
      <c r="M3272">
        <f>SUM(Merge7[[#This Row],[PRCountW2]:[CommitCountW2]])</f>
        <v>0</v>
      </c>
    </row>
    <row r="3273" spans="1:13" x14ac:dyDescent="0.35">
      <c r="A3273" t="s">
        <v>616</v>
      </c>
      <c r="C3273">
        <v>1</v>
      </c>
      <c r="H3273">
        <v>0</v>
      </c>
      <c r="I3273">
        <f>3*Merge7[[#This Row],[PRCount_W1]]+Merge7[[#This Row],[IssueCount_W1]]+Merge7[[#This Row],[CommitCount_W1]]</f>
        <v>1</v>
      </c>
      <c r="J3273">
        <f>3*Merge7[[#This Row],[PRCountW2]]+Merge7[[#This Row],[IssueCountW2]]+Merge7[[#This Row],[CommitCountW2]]</f>
        <v>0</v>
      </c>
      <c r="K327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73">
        <f>SUM(Merge7[[#This Row],[PRCount_W1]:[CommitCount_W1]])</f>
        <v>1</v>
      </c>
      <c r="M3273">
        <f>SUM(Merge7[[#This Row],[PRCountW2]:[CommitCountW2]])</f>
        <v>0</v>
      </c>
    </row>
    <row r="3274" spans="1:13" x14ac:dyDescent="0.35">
      <c r="A3274" t="s">
        <v>617</v>
      </c>
      <c r="C3274">
        <v>1</v>
      </c>
      <c r="H3274">
        <v>0</v>
      </c>
      <c r="I3274">
        <f>3*Merge7[[#This Row],[PRCount_W1]]+Merge7[[#This Row],[IssueCount_W1]]+Merge7[[#This Row],[CommitCount_W1]]</f>
        <v>1</v>
      </c>
      <c r="J3274">
        <f>3*Merge7[[#This Row],[PRCountW2]]+Merge7[[#This Row],[IssueCountW2]]+Merge7[[#This Row],[CommitCountW2]]</f>
        <v>0</v>
      </c>
      <c r="K327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74">
        <f>SUM(Merge7[[#This Row],[PRCount_W1]:[CommitCount_W1]])</f>
        <v>1</v>
      </c>
      <c r="M3274">
        <f>SUM(Merge7[[#This Row],[PRCountW2]:[CommitCountW2]])</f>
        <v>0</v>
      </c>
    </row>
    <row r="3275" spans="1:13" x14ac:dyDescent="0.35">
      <c r="A3275" t="s">
        <v>618</v>
      </c>
      <c r="C3275">
        <v>1</v>
      </c>
      <c r="H3275">
        <v>0</v>
      </c>
      <c r="I3275">
        <f>3*Merge7[[#This Row],[PRCount_W1]]+Merge7[[#This Row],[IssueCount_W1]]+Merge7[[#This Row],[CommitCount_W1]]</f>
        <v>1</v>
      </c>
      <c r="J3275">
        <f>3*Merge7[[#This Row],[PRCountW2]]+Merge7[[#This Row],[IssueCountW2]]+Merge7[[#This Row],[CommitCountW2]]</f>
        <v>0</v>
      </c>
      <c r="K327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75">
        <f>SUM(Merge7[[#This Row],[PRCount_W1]:[CommitCount_W1]])</f>
        <v>1</v>
      </c>
      <c r="M3275">
        <f>SUM(Merge7[[#This Row],[PRCountW2]:[CommitCountW2]])</f>
        <v>0</v>
      </c>
    </row>
    <row r="3276" spans="1:13" x14ac:dyDescent="0.35">
      <c r="A3276" t="s">
        <v>619</v>
      </c>
      <c r="C3276">
        <v>1</v>
      </c>
      <c r="H3276">
        <v>0</v>
      </c>
      <c r="I3276">
        <f>3*Merge7[[#This Row],[PRCount_W1]]+Merge7[[#This Row],[IssueCount_W1]]+Merge7[[#This Row],[CommitCount_W1]]</f>
        <v>1</v>
      </c>
      <c r="J3276">
        <f>3*Merge7[[#This Row],[PRCountW2]]+Merge7[[#This Row],[IssueCountW2]]+Merge7[[#This Row],[CommitCountW2]]</f>
        <v>0</v>
      </c>
      <c r="K327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76">
        <f>SUM(Merge7[[#This Row],[PRCount_W1]:[CommitCount_W1]])</f>
        <v>1</v>
      </c>
      <c r="M3276">
        <f>SUM(Merge7[[#This Row],[PRCountW2]:[CommitCountW2]])</f>
        <v>0</v>
      </c>
    </row>
    <row r="3277" spans="1:13" x14ac:dyDescent="0.35">
      <c r="A3277" t="s">
        <v>620</v>
      </c>
      <c r="C3277">
        <v>1</v>
      </c>
      <c r="H3277">
        <v>0</v>
      </c>
      <c r="I3277">
        <f>3*Merge7[[#This Row],[PRCount_W1]]+Merge7[[#This Row],[IssueCount_W1]]+Merge7[[#This Row],[CommitCount_W1]]</f>
        <v>1</v>
      </c>
      <c r="J3277">
        <f>3*Merge7[[#This Row],[PRCountW2]]+Merge7[[#This Row],[IssueCountW2]]+Merge7[[#This Row],[CommitCountW2]]</f>
        <v>0</v>
      </c>
      <c r="K327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77">
        <f>SUM(Merge7[[#This Row],[PRCount_W1]:[CommitCount_W1]])</f>
        <v>1</v>
      </c>
      <c r="M3277">
        <f>SUM(Merge7[[#This Row],[PRCountW2]:[CommitCountW2]])</f>
        <v>0</v>
      </c>
    </row>
    <row r="3278" spans="1:13" x14ac:dyDescent="0.35">
      <c r="A3278" t="s">
        <v>621</v>
      </c>
      <c r="C3278">
        <v>1</v>
      </c>
      <c r="H3278">
        <v>0</v>
      </c>
      <c r="I3278">
        <f>3*Merge7[[#This Row],[PRCount_W1]]+Merge7[[#This Row],[IssueCount_W1]]+Merge7[[#This Row],[CommitCount_W1]]</f>
        <v>1</v>
      </c>
      <c r="J3278">
        <f>3*Merge7[[#This Row],[PRCountW2]]+Merge7[[#This Row],[IssueCountW2]]+Merge7[[#This Row],[CommitCountW2]]</f>
        <v>0</v>
      </c>
      <c r="K327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78">
        <f>SUM(Merge7[[#This Row],[PRCount_W1]:[CommitCount_W1]])</f>
        <v>1</v>
      </c>
      <c r="M3278">
        <f>SUM(Merge7[[#This Row],[PRCountW2]:[CommitCountW2]])</f>
        <v>0</v>
      </c>
    </row>
    <row r="3279" spans="1:13" x14ac:dyDescent="0.35">
      <c r="A3279" t="s">
        <v>622</v>
      </c>
      <c r="C3279">
        <v>1</v>
      </c>
      <c r="H3279">
        <v>0</v>
      </c>
      <c r="I3279">
        <f>3*Merge7[[#This Row],[PRCount_W1]]+Merge7[[#This Row],[IssueCount_W1]]+Merge7[[#This Row],[CommitCount_W1]]</f>
        <v>1</v>
      </c>
      <c r="J3279">
        <f>3*Merge7[[#This Row],[PRCountW2]]+Merge7[[#This Row],[IssueCountW2]]+Merge7[[#This Row],[CommitCountW2]]</f>
        <v>0</v>
      </c>
      <c r="K327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79">
        <f>SUM(Merge7[[#This Row],[PRCount_W1]:[CommitCount_W1]])</f>
        <v>1</v>
      </c>
      <c r="M3279">
        <f>SUM(Merge7[[#This Row],[PRCountW2]:[CommitCountW2]])</f>
        <v>0</v>
      </c>
    </row>
    <row r="3280" spans="1:13" x14ac:dyDescent="0.35">
      <c r="A3280" t="s">
        <v>623</v>
      </c>
      <c r="C3280">
        <v>1</v>
      </c>
      <c r="H3280">
        <v>0</v>
      </c>
      <c r="I3280">
        <f>3*Merge7[[#This Row],[PRCount_W1]]+Merge7[[#This Row],[IssueCount_W1]]+Merge7[[#This Row],[CommitCount_W1]]</f>
        <v>1</v>
      </c>
      <c r="J3280">
        <f>3*Merge7[[#This Row],[PRCountW2]]+Merge7[[#This Row],[IssueCountW2]]+Merge7[[#This Row],[CommitCountW2]]</f>
        <v>0</v>
      </c>
      <c r="K328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80">
        <f>SUM(Merge7[[#This Row],[PRCount_W1]:[CommitCount_W1]])</f>
        <v>1</v>
      </c>
      <c r="M3280">
        <f>SUM(Merge7[[#This Row],[PRCountW2]:[CommitCountW2]])</f>
        <v>0</v>
      </c>
    </row>
    <row r="3281" spans="1:13" x14ac:dyDescent="0.35">
      <c r="A3281" t="s">
        <v>624</v>
      </c>
      <c r="C3281">
        <v>1</v>
      </c>
      <c r="H3281">
        <v>0</v>
      </c>
      <c r="I3281">
        <f>3*Merge7[[#This Row],[PRCount_W1]]+Merge7[[#This Row],[IssueCount_W1]]+Merge7[[#This Row],[CommitCount_W1]]</f>
        <v>1</v>
      </c>
      <c r="J3281">
        <f>3*Merge7[[#This Row],[PRCountW2]]+Merge7[[#This Row],[IssueCountW2]]+Merge7[[#This Row],[CommitCountW2]]</f>
        <v>0</v>
      </c>
      <c r="K328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81">
        <f>SUM(Merge7[[#This Row],[PRCount_W1]:[CommitCount_W1]])</f>
        <v>1</v>
      </c>
      <c r="M3281">
        <f>SUM(Merge7[[#This Row],[PRCountW2]:[CommitCountW2]])</f>
        <v>0</v>
      </c>
    </row>
    <row r="3282" spans="1:13" x14ac:dyDescent="0.35">
      <c r="A3282" t="s">
        <v>625</v>
      </c>
      <c r="C3282">
        <v>1</v>
      </c>
      <c r="H3282">
        <v>0</v>
      </c>
      <c r="I3282">
        <f>3*Merge7[[#This Row],[PRCount_W1]]+Merge7[[#This Row],[IssueCount_W1]]+Merge7[[#This Row],[CommitCount_W1]]</f>
        <v>1</v>
      </c>
      <c r="J3282">
        <f>3*Merge7[[#This Row],[PRCountW2]]+Merge7[[#This Row],[IssueCountW2]]+Merge7[[#This Row],[CommitCountW2]]</f>
        <v>0</v>
      </c>
      <c r="K328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82">
        <f>SUM(Merge7[[#This Row],[PRCount_W1]:[CommitCount_W1]])</f>
        <v>1</v>
      </c>
      <c r="M3282">
        <f>SUM(Merge7[[#This Row],[PRCountW2]:[CommitCountW2]])</f>
        <v>0</v>
      </c>
    </row>
    <row r="3283" spans="1:13" x14ac:dyDescent="0.35">
      <c r="A3283" t="s">
        <v>626</v>
      </c>
      <c r="C3283">
        <v>1</v>
      </c>
      <c r="H3283">
        <v>0</v>
      </c>
      <c r="I3283">
        <f>3*Merge7[[#This Row],[PRCount_W1]]+Merge7[[#This Row],[IssueCount_W1]]+Merge7[[#This Row],[CommitCount_W1]]</f>
        <v>1</v>
      </c>
      <c r="J3283">
        <f>3*Merge7[[#This Row],[PRCountW2]]+Merge7[[#This Row],[IssueCountW2]]+Merge7[[#This Row],[CommitCountW2]]</f>
        <v>0</v>
      </c>
      <c r="K328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83">
        <f>SUM(Merge7[[#This Row],[PRCount_W1]:[CommitCount_W1]])</f>
        <v>1</v>
      </c>
      <c r="M3283">
        <f>SUM(Merge7[[#This Row],[PRCountW2]:[CommitCountW2]])</f>
        <v>0</v>
      </c>
    </row>
    <row r="3284" spans="1:13" x14ac:dyDescent="0.35">
      <c r="A3284" t="s">
        <v>627</v>
      </c>
      <c r="C3284">
        <v>1</v>
      </c>
      <c r="H3284">
        <v>0</v>
      </c>
      <c r="I3284">
        <f>3*Merge7[[#This Row],[PRCount_W1]]+Merge7[[#This Row],[IssueCount_W1]]+Merge7[[#This Row],[CommitCount_W1]]</f>
        <v>1</v>
      </c>
      <c r="J3284">
        <f>3*Merge7[[#This Row],[PRCountW2]]+Merge7[[#This Row],[IssueCountW2]]+Merge7[[#This Row],[CommitCountW2]]</f>
        <v>0</v>
      </c>
      <c r="K328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84">
        <f>SUM(Merge7[[#This Row],[PRCount_W1]:[CommitCount_W1]])</f>
        <v>1</v>
      </c>
      <c r="M3284">
        <f>SUM(Merge7[[#This Row],[PRCountW2]:[CommitCountW2]])</f>
        <v>0</v>
      </c>
    </row>
    <row r="3285" spans="1:13" x14ac:dyDescent="0.35">
      <c r="A3285" t="s">
        <v>628</v>
      </c>
      <c r="C3285">
        <v>1</v>
      </c>
      <c r="H3285">
        <v>0</v>
      </c>
      <c r="I3285">
        <f>3*Merge7[[#This Row],[PRCount_W1]]+Merge7[[#This Row],[IssueCount_W1]]+Merge7[[#This Row],[CommitCount_W1]]</f>
        <v>1</v>
      </c>
      <c r="J3285">
        <f>3*Merge7[[#This Row],[PRCountW2]]+Merge7[[#This Row],[IssueCountW2]]+Merge7[[#This Row],[CommitCountW2]]</f>
        <v>0</v>
      </c>
      <c r="K328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85">
        <f>SUM(Merge7[[#This Row],[PRCount_W1]:[CommitCount_W1]])</f>
        <v>1</v>
      </c>
      <c r="M3285">
        <f>SUM(Merge7[[#This Row],[PRCountW2]:[CommitCountW2]])</f>
        <v>0</v>
      </c>
    </row>
    <row r="3286" spans="1:13" x14ac:dyDescent="0.35">
      <c r="A3286" t="s">
        <v>629</v>
      </c>
      <c r="C3286">
        <v>1</v>
      </c>
      <c r="H3286">
        <v>0</v>
      </c>
      <c r="I3286">
        <f>3*Merge7[[#This Row],[PRCount_W1]]+Merge7[[#This Row],[IssueCount_W1]]+Merge7[[#This Row],[CommitCount_W1]]</f>
        <v>1</v>
      </c>
      <c r="J3286">
        <f>3*Merge7[[#This Row],[PRCountW2]]+Merge7[[#This Row],[IssueCountW2]]+Merge7[[#This Row],[CommitCountW2]]</f>
        <v>0</v>
      </c>
      <c r="K328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86">
        <f>SUM(Merge7[[#This Row],[PRCount_W1]:[CommitCount_W1]])</f>
        <v>1</v>
      </c>
      <c r="M3286">
        <f>SUM(Merge7[[#This Row],[PRCountW2]:[CommitCountW2]])</f>
        <v>0</v>
      </c>
    </row>
    <row r="3287" spans="1:13" x14ac:dyDescent="0.35">
      <c r="A3287" t="s">
        <v>630</v>
      </c>
      <c r="C3287">
        <v>1</v>
      </c>
      <c r="H3287">
        <v>0</v>
      </c>
      <c r="I3287">
        <f>3*Merge7[[#This Row],[PRCount_W1]]+Merge7[[#This Row],[IssueCount_W1]]+Merge7[[#This Row],[CommitCount_W1]]</f>
        <v>1</v>
      </c>
      <c r="J3287">
        <f>3*Merge7[[#This Row],[PRCountW2]]+Merge7[[#This Row],[IssueCountW2]]+Merge7[[#This Row],[CommitCountW2]]</f>
        <v>0</v>
      </c>
      <c r="K328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87">
        <f>SUM(Merge7[[#This Row],[PRCount_W1]:[CommitCount_W1]])</f>
        <v>1</v>
      </c>
      <c r="M3287">
        <f>SUM(Merge7[[#This Row],[PRCountW2]:[CommitCountW2]])</f>
        <v>0</v>
      </c>
    </row>
    <row r="3288" spans="1:13" x14ac:dyDescent="0.35">
      <c r="A3288" t="s">
        <v>631</v>
      </c>
      <c r="C3288">
        <v>1</v>
      </c>
      <c r="H3288">
        <v>0</v>
      </c>
      <c r="I3288">
        <f>3*Merge7[[#This Row],[PRCount_W1]]+Merge7[[#This Row],[IssueCount_W1]]+Merge7[[#This Row],[CommitCount_W1]]</f>
        <v>1</v>
      </c>
      <c r="J3288">
        <f>3*Merge7[[#This Row],[PRCountW2]]+Merge7[[#This Row],[IssueCountW2]]+Merge7[[#This Row],[CommitCountW2]]</f>
        <v>0</v>
      </c>
      <c r="K328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88">
        <f>SUM(Merge7[[#This Row],[PRCount_W1]:[CommitCount_W1]])</f>
        <v>1</v>
      </c>
      <c r="M3288">
        <f>SUM(Merge7[[#This Row],[PRCountW2]:[CommitCountW2]])</f>
        <v>0</v>
      </c>
    </row>
    <row r="3289" spans="1:13" x14ac:dyDescent="0.35">
      <c r="A3289" t="s">
        <v>632</v>
      </c>
      <c r="C3289">
        <v>1</v>
      </c>
      <c r="H3289">
        <v>0</v>
      </c>
      <c r="I3289">
        <f>3*Merge7[[#This Row],[PRCount_W1]]+Merge7[[#This Row],[IssueCount_W1]]+Merge7[[#This Row],[CommitCount_W1]]</f>
        <v>1</v>
      </c>
      <c r="J3289">
        <f>3*Merge7[[#This Row],[PRCountW2]]+Merge7[[#This Row],[IssueCountW2]]+Merge7[[#This Row],[CommitCountW2]]</f>
        <v>0</v>
      </c>
      <c r="K328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89">
        <f>SUM(Merge7[[#This Row],[PRCount_W1]:[CommitCount_W1]])</f>
        <v>1</v>
      </c>
      <c r="M3289">
        <f>SUM(Merge7[[#This Row],[PRCountW2]:[CommitCountW2]])</f>
        <v>0</v>
      </c>
    </row>
    <row r="3290" spans="1:13" x14ac:dyDescent="0.35">
      <c r="A3290" t="s">
        <v>633</v>
      </c>
      <c r="C3290">
        <v>1</v>
      </c>
      <c r="H3290">
        <v>0</v>
      </c>
      <c r="I3290">
        <f>3*Merge7[[#This Row],[PRCount_W1]]+Merge7[[#This Row],[IssueCount_W1]]+Merge7[[#This Row],[CommitCount_W1]]</f>
        <v>1</v>
      </c>
      <c r="J3290">
        <f>3*Merge7[[#This Row],[PRCountW2]]+Merge7[[#This Row],[IssueCountW2]]+Merge7[[#This Row],[CommitCountW2]]</f>
        <v>0</v>
      </c>
      <c r="K329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90">
        <f>SUM(Merge7[[#This Row],[PRCount_W1]:[CommitCount_W1]])</f>
        <v>1</v>
      </c>
      <c r="M3290">
        <f>SUM(Merge7[[#This Row],[PRCountW2]:[CommitCountW2]])</f>
        <v>0</v>
      </c>
    </row>
    <row r="3291" spans="1:13" x14ac:dyDescent="0.35">
      <c r="A3291" t="s">
        <v>634</v>
      </c>
      <c r="C3291">
        <v>1</v>
      </c>
      <c r="H3291">
        <v>0</v>
      </c>
      <c r="I3291">
        <f>3*Merge7[[#This Row],[PRCount_W1]]+Merge7[[#This Row],[IssueCount_W1]]+Merge7[[#This Row],[CommitCount_W1]]</f>
        <v>1</v>
      </c>
      <c r="J3291">
        <f>3*Merge7[[#This Row],[PRCountW2]]+Merge7[[#This Row],[IssueCountW2]]+Merge7[[#This Row],[CommitCountW2]]</f>
        <v>0</v>
      </c>
      <c r="K329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91">
        <f>SUM(Merge7[[#This Row],[PRCount_W1]:[CommitCount_W1]])</f>
        <v>1</v>
      </c>
      <c r="M3291">
        <f>SUM(Merge7[[#This Row],[PRCountW2]:[CommitCountW2]])</f>
        <v>0</v>
      </c>
    </row>
    <row r="3292" spans="1:13" x14ac:dyDescent="0.35">
      <c r="A3292" t="s">
        <v>635</v>
      </c>
      <c r="C3292">
        <v>1</v>
      </c>
      <c r="H3292">
        <v>0</v>
      </c>
      <c r="I3292">
        <f>3*Merge7[[#This Row],[PRCount_W1]]+Merge7[[#This Row],[IssueCount_W1]]+Merge7[[#This Row],[CommitCount_W1]]</f>
        <v>1</v>
      </c>
      <c r="J3292">
        <f>3*Merge7[[#This Row],[PRCountW2]]+Merge7[[#This Row],[IssueCountW2]]+Merge7[[#This Row],[CommitCountW2]]</f>
        <v>0</v>
      </c>
      <c r="K329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92">
        <f>SUM(Merge7[[#This Row],[PRCount_W1]:[CommitCount_W1]])</f>
        <v>1</v>
      </c>
      <c r="M3292">
        <f>SUM(Merge7[[#This Row],[PRCountW2]:[CommitCountW2]])</f>
        <v>0</v>
      </c>
    </row>
    <row r="3293" spans="1:13" x14ac:dyDescent="0.35">
      <c r="A3293" t="s">
        <v>636</v>
      </c>
      <c r="C3293">
        <v>1</v>
      </c>
      <c r="H3293">
        <v>0</v>
      </c>
      <c r="I3293">
        <f>3*Merge7[[#This Row],[PRCount_W1]]+Merge7[[#This Row],[IssueCount_W1]]+Merge7[[#This Row],[CommitCount_W1]]</f>
        <v>1</v>
      </c>
      <c r="J3293">
        <f>3*Merge7[[#This Row],[PRCountW2]]+Merge7[[#This Row],[IssueCountW2]]+Merge7[[#This Row],[CommitCountW2]]</f>
        <v>0</v>
      </c>
      <c r="K329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93">
        <f>SUM(Merge7[[#This Row],[PRCount_W1]:[CommitCount_W1]])</f>
        <v>1</v>
      </c>
      <c r="M3293">
        <f>SUM(Merge7[[#This Row],[PRCountW2]:[CommitCountW2]])</f>
        <v>0</v>
      </c>
    </row>
    <row r="3294" spans="1:13" x14ac:dyDescent="0.35">
      <c r="A3294" t="s">
        <v>637</v>
      </c>
      <c r="C3294">
        <v>1</v>
      </c>
      <c r="H3294">
        <v>1</v>
      </c>
      <c r="I3294">
        <f>3*Merge7[[#This Row],[PRCount_W1]]+Merge7[[#This Row],[IssueCount_W1]]+Merge7[[#This Row],[CommitCount_W1]]</f>
        <v>1</v>
      </c>
      <c r="J3294">
        <f>3*Merge7[[#This Row],[PRCountW2]]+Merge7[[#This Row],[IssueCountW2]]+Merge7[[#This Row],[CommitCountW2]]</f>
        <v>0</v>
      </c>
      <c r="K329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3294">
        <f>SUM(Merge7[[#This Row],[PRCount_W1]:[CommitCount_W1]])</f>
        <v>1</v>
      </c>
      <c r="M3294">
        <f>SUM(Merge7[[#This Row],[PRCountW2]:[CommitCountW2]])</f>
        <v>0</v>
      </c>
    </row>
    <row r="3295" spans="1:13" x14ac:dyDescent="0.35">
      <c r="A3295" t="s">
        <v>638</v>
      </c>
      <c r="C3295">
        <v>1</v>
      </c>
      <c r="H3295">
        <v>0</v>
      </c>
      <c r="I3295">
        <f>3*Merge7[[#This Row],[PRCount_W1]]+Merge7[[#This Row],[IssueCount_W1]]+Merge7[[#This Row],[CommitCount_W1]]</f>
        <v>1</v>
      </c>
      <c r="J3295">
        <f>3*Merge7[[#This Row],[PRCountW2]]+Merge7[[#This Row],[IssueCountW2]]+Merge7[[#This Row],[CommitCountW2]]</f>
        <v>0</v>
      </c>
      <c r="K329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95">
        <f>SUM(Merge7[[#This Row],[PRCount_W1]:[CommitCount_W1]])</f>
        <v>1</v>
      </c>
      <c r="M3295">
        <f>SUM(Merge7[[#This Row],[PRCountW2]:[CommitCountW2]])</f>
        <v>0</v>
      </c>
    </row>
    <row r="3296" spans="1:13" x14ac:dyDescent="0.35">
      <c r="A3296" t="s">
        <v>639</v>
      </c>
      <c r="C3296">
        <v>1</v>
      </c>
      <c r="H3296">
        <v>0</v>
      </c>
      <c r="I3296">
        <f>3*Merge7[[#This Row],[PRCount_W1]]+Merge7[[#This Row],[IssueCount_W1]]+Merge7[[#This Row],[CommitCount_W1]]</f>
        <v>1</v>
      </c>
      <c r="J3296">
        <f>3*Merge7[[#This Row],[PRCountW2]]+Merge7[[#This Row],[IssueCountW2]]+Merge7[[#This Row],[CommitCountW2]]</f>
        <v>0</v>
      </c>
      <c r="K329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96">
        <f>SUM(Merge7[[#This Row],[PRCount_W1]:[CommitCount_W1]])</f>
        <v>1</v>
      </c>
      <c r="M3296">
        <f>SUM(Merge7[[#This Row],[PRCountW2]:[CommitCountW2]])</f>
        <v>0</v>
      </c>
    </row>
    <row r="3297" spans="1:13" x14ac:dyDescent="0.35">
      <c r="A3297" t="s">
        <v>640</v>
      </c>
      <c r="C3297">
        <v>1</v>
      </c>
      <c r="H3297">
        <v>0</v>
      </c>
      <c r="I3297">
        <f>3*Merge7[[#This Row],[PRCount_W1]]+Merge7[[#This Row],[IssueCount_W1]]+Merge7[[#This Row],[CommitCount_W1]]</f>
        <v>1</v>
      </c>
      <c r="J3297">
        <f>3*Merge7[[#This Row],[PRCountW2]]+Merge7[[#This Row],[IssueCountW2]]+Merge7[[#This Row],[CommitCountW2]]</f>
        <v>0</v>
      </c>
      <c r="K329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97">
        <f>SUM(Merge7[[#This Row],[PRCount_W1]:[CommitCount_W1]])</f>
        <v>1</v>
      </c>
      <c r="M3297">
        <f>SUM(Merge7[[#This Row],[PRCountW2]:[CommitCountW2]])</f>
        <v>0</v>
      </c>
    </row>
    <row r="3298" spans="1:13" x14ac:dyDescent="0.35">
      <c r="A3298" t="s">
        <v>641</v>
      </c>
      <c r="C3298">
        <v>1</v>
      </c>
      <c r="H3298">
        <v>0</v>
      </c>
      <c r="I3298">
        <f>3*Merge7[[#This Row],[PRCount_W1]]+Merge7[[#This Row],[IssueCount_W1]]+Merge7[[#This Row],[CommitCount_W1]]</f>
        <v>1</v>
      </c>
      <c r="J3298">
        <f>3*Merge7[[#This Row],[PRCountW2]]+Merge7[[#This Row],[IssueCountW2]]+Merge7[[#This Row],[CommitCountW2]]</f>
        <v>0</v>
      </c>
      <c r="K329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98">
        <f>SUM(Merge7[[#This Row],[PRCount_W1]:[CommitCount_W1]])</f>
        <v>1</v>
      </c>
      <c r="M3298">
        <f>SUM(Merge7[[#This Row],[PRCountW2]:[CommitCountW2]])</f>
        <v>0</v>
      </c>
    </row>
    <row r="3299" spans="1:13" x14ac:dyDescent="0.35">
      <c r="A3299" t="s">
        <v>642</v>
      </c>
      <c r="C3299">
        <v>1</v>
      </c>
      <c r="H3299">
        <v>0</v>
      </c>
      <c r="I3299">
        <f>3*Merge7[[#This Row],[PRCount_W1]]+Merge7[[#This Row],[IssueCount_W1]]+Merge7[[#This Row],[CommitCount_W1]]</f>
        <v>1</v>
      </c>
      <c r="J3299">
        <f>3*Merge7[[#This Row],[PRCountW2]]+Merge7[[#This Row],[IssueCountW2]]+Merge7[[#This Row],[CommitCountW2]]</f>
        <v>0</v>
      </c>
      <c r="K329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299">
        <f>SUM(Merge7[[#This Row],[PRCount_W1]:[CommitCount_W1]])</f>
        <v>1</v>
      </c>
      <c r="M3299">
        <f>SUM(Merge7[[#This Row],[PRCountW2]:[CommitCountW2]])</f>
        <v>0</v>
      </c>
    </row>
    <row r="3300" spans="1:13" x14ac:dyDescent="0.35">
      <c r="A3300" t="s">
        <v>643</v>
      </c>
      <c r="C3300">
        <v>1</v>
      </c>
      <c r="H3300">
        <v>0</v>
      </c>
      <c r="I3300">
        <f>3*Merge7[[#This Row],[PRCount_W1]]+Merge7[[#This Row],[IssueCount_W1]]+Merge7[[#This Row],[CommitCount_W1]]</f>
        <v>1</v>
      </c>
      <c r="J3300">
        <f>3*Merge7[[#This Row],[PRCountW2]]+Merge7[[#This Row],[IssueCountW2]]+Merge7[[#This Row],[CommitCountW2]]</f>
        <v>0</v>
      </c>
      <c r="K330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00">
        <f>SUM(Merge7[[#This Row],[PRCount_W1]:[CommitCount_W1]])</f>
        <v>1</v>
      </c>
      <c r="M3300">
        <f>SUM(Merge7[[#This Row],[PRCountW2]:[CommitCountW2]])</f>
        <v>0</v>
      </c>
    </row>
    <row r="3301" spans="1:13" x14ac:dyDescent="0.35">
      <c r="A3301" t="s">
        <v>644</v>
      </c>
      <c r="C3301">
        <v>1</v>
      </c>
      <c r="H3301">
        <v>0</v>
      </c>
      <c r="I3301">
        <f>3*Merge7[[#This Row],[PRCount_W1]]+Merge7[[#This Row],[IssueCount_W1]]+Merge7[[#This Row],[CommitCount_W1]]</f>
        <v>1</v>
      </c>
      <c r="J3301">
        <f>3*Merge7[[#This Row],[PRCountW2]]+Merge7[[#This Row],[IssueCountW2]]+Merge7[[#This Row],[CommitCountW2]]</f>
        <v>0</v>
      </c>
      <c r="K330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01">
        <f>SUM(Merge7[[#This Row],[PRCount_W1]:[CommitCount_W1]])</f>
        <v>1</v>
      </c>
      <c r="M3301">
        <f>SUM(Merge7[[#This Row],[PRCountW2]:[CommitCountW2]])</f>
        <v>0</v>
      </c>
    </row>
    <row r="3302" spans="1:13" x14ac:dyDescent="0.35">
      <c r="A3302" t="s">
        <v>645</v>
      </c>
      <c r="C3302">
        <v>1</v>
      </c>
      <c r="H3302">
        <v>0</v>
      </c>
      <c r="I3302">
        <f>3*Merge7[[#This Row],[PRCount_W1]]+Merge7[[#This Row],[IssueCount_W1]]+Merge7[[#This Row],[CommitCount_W1]]</f>
        <v>1</v>
      </c>
      <c r="J3302">
        <f>3*Merge7[[#This Row],[PRCountW2]]+Merge7[[#This Row],[IssueCountW2]]+Merge7[[#This Row],[CommitCountW2]]</f>
        <v>0</v>
      </c>
      <c r="K330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02">
        <f>SUM(Merge7[[#This Row],[PRCount_W1]:[CommitCount_W1]])</f>
        <v>1</v>
      </c>
      <c r="M3302">
        <f>SUM(Merge7[[#This Row],[PRCountW2]:[CommitCountW2]])</f>
        <v>0</v>
      </c>
    </row>
    <row r="3303" spans="1:13" x14ac:dyDescent="0.35">
      <c r="A3303" t="s">
        <v>646</v>
      </c>
      <c r="C3303">
        <v>1</v>
      </c>
      <c r="H3303">
        <v>0</v>
      </c>
      <c r="I3303">
        <f>3*Merge7[[#This Row],[PRCount_W1]]+Merge7[[#This Row],[IssueCount_W1]]+Merge7[[#This Row],[CommitCount_W1]]</f>
        <v>1</v>
      </c>
      <c r="J3303">
        <f>3*Merge7[[#This Row],[PRCountW2]]+Merge7[[#This Row],[IssueCountW2]]+Merge7[[#This Row],[CommitCountW2]]</f>
        <v>0</v>
      </c>
      <c r="K330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03">
        <f>SUM(Merge7[[#This Row],[PRCount_W1]:[CommitCount_W1]])</f>
        <v>1</v>
      </c>
      <c r="M3303">
        <f>SUM(Merge7[[#This Row],[PRCountW2]:[CommitCountW2]])</f>
        <v>0</v>
      </c>
    </row>
    <row r="3304" spans="1:13" x14ac:dyDescent="0.35">
      <c r="A3304" t="s">
        <v>648</v>
      </c>
      <c r="C3304">
        <v>1</v>
      </c>
      <c r="H3304">
        <v>0</v>
      </c>
      <c r="I3304">
        <f>3*Merge7[[#This Row],[PRCount_W1]]+Merge7[[#This Row],[IssueCount_W1]]+Merge7[[#This Row],[CommitCount_W1]]</f>
        <v>1</v>
      </c>
      <c r="J3304">
        <f>3*Merge7[[#This Row],[PRCountW2]]+Merge7[[#This Row],[IssueCountW2]]+Merge7[[#This Row],[CommitCountW2]]</f>
        <v>0</v>
      </c>
      <c r="K330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04">
        <f>SUM(Merge7[[#This Row],[PRCount_W1]:[CommitCount_W1]])</f>
        <v>1</v>
      </c>
      <c r="M3304">
        <f>SUM(Merge7[[#This Row],[PRCountW2]:[CommitCountW2]])</f>
        <v>0</v>
      </c>
    </row>
    <row r="3305" spans="1:13" x14ac:dyDescent="0.35">
      <c r="A3305" t="s">
        <v>649</v>
      </c>
      <c r="C3305">
        <v>1</v>
      </c>
      <c r="H3305">
        <v>0</v>
      </c>
      <c r="I3305">
        <f>3*Merge7[[#This Row],[PRCount_W1]]+Merge7[[#This Row],[IssueCount_W1]]+Merge7[[#This Row],[CommitCount_W1]]</f>
        <v>1</v>
      </c>
      <c r="J3305">
        <f>3*Merge7[[#This Row],[PRCountW2]]+Merge7[[#This Row],[IssueCountW2]]+Merge7[[#This Row],[CommitCountW2]]</f>
        <v>0</v>
      </c>
      <c r="K330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05">
        <f>SUM(Merge7[[#This Row],[PRCount_W1]:[CommitCount_W1]])</f>
        <v>1</v>
      </c>
      <c r="M3305">
        <f>SUM(Merge7[[#This Row],[PRCountW2]:[CommitCountW2]])</f>
        <v>0</v>
      </c>
    </row>
    <row r="3306" spans="1:13" x14ac:dyDescent="0.35">
      <c r="A3306" t="s">
        <v>650</v>
      </c>
      <c r="C3306">
        <v>1</v>
      </c>
      <c r="H3306">
        <v>0</v>
      </c>
      <c r="I3306">
        <f>3*Merge7[[#This Row],[PRCount_W1]]+Merge7[[#This Row],[IssueCount_W1]]+Merge7[[#This Row],[CommitCount_W1]]</f>
        <v>1</v>
      </c>
      <c r="J3306">
        <f>3*Merge7[[#This Row],[PRCountW2]]+Merge7[[#This Row],[IssueCountW2]]+Merge7[[#This Row],[CommitCountW2]]</f>
        <v>0</v>
      </c>
      <c r="K330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06">
        <f>SUM(Merge7[[#This Row],[PRCount_W1]:[CommitCount_W1]])</f>
        <v>1</v>
      </c>
      <c r="M3306">
        <f>SUM(Merge7[[#This Row],[PRCountW2]:[CommitCountW2]])</f>
        <v>0</v>
      </c>
    </row>
    <row r="3307" spans="1:13" x14ac:dyDescent="0.35">
      <c r="A3307" t="s">
        <v>651</v>
      </c>
      <c r="C3307">
        <v>1</v>
      </c>
      <c r="H3307">
        <v>0</v>
      </c>
      <c r="I3307">
        <f>3*Merge7[[#This Row],[PRCount_W1]]+Merge7[[#This Row],[IssueCount_W1]]+Merge7[[#This Row],[CommitCount_W1]]</f>
        <v>1</v>
      </c>
      <c r="J3307">
        <f>3*Merge7[[#This Row],[PRCountW2]]+Merge7[[#This Row],[IssueCountW2]]+Merge7[[#This Row],[CommitCountW2]]</f>
        <v>0</v>
      </c>
      <c r="K330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07">
        <f>SUM(Merge7[[#This Row],[PRCount_W1]:[CommitCount_W1]])</f>
        <v>1</v>
      </c>
      <c r="M3307">
        <f>SUM(Merge7[[#This Row],[PRCountW2]:[CommitCountW2]])</f>
        <v>0</v>
      </c>
    </row>
    <row r="3308" spans="1:13" x14ac:dyDescent="0.35">
      <c r="A3308" t="s">
        <v>652</v>
      </c>
      <c r="C3308">
        <v>1</v>
      </c>
      <c r="H3308">
        <v>0</v>
      </c>
      <c r="I3308">
        <f>3*Merge7[[#This Row],[PRCount_W1]]+Merge7[[#This Row],[IssueCount_W1]]+Merge7[[#This Row],[CommitCount_W1]]</f>
        <v>1</v>
      </c>
      <c r="J3308">
        <f>3*Merge7[[#This Row],[PRCountW2]]+Merge7[[#This Row],[IssueCountW2]]+Merge7[[#This Row],[CommitCountW2]]</f>
        <v>0</v>
      </c>
      <c r="K330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08">
        <f>SUM(Merge7[[#This Row],[PRCount_W1]:[CommitCount_W1]])</f>
        <v>1</v>
      </c>
      <c r="M3308">
        <f>SUM(Merge7[[#This Row],[PRCountW2]:[CommitCountW2]])</f>
        <v>0</v>
      </c>
    </row>
    <row r="3309" spans="1:13" x14ac:dyDescent="0.35">
      <c r="A3309" t="s">
        <v>653</v>
      </c>
      <c r="C3309">
        <v>1</v>
      </c>
      <c r="H3309">
        <v>0</v>
      </c>
      <c r="I3309">
        <f>3*Merge7[[#This Row],[PRCount_W1]]+Merge7[[#This Row],[IssueCount_W1]]+Merge7[[#This Row],[CommitCount_W1]]</f>
        <v>1</v>
      </c>
      <c r="J3309">
        <f>3*Merge7[[#This Row],[PRCountW2]]+Merge7[[#This Row],[IssueCountW2]]+Merge7[[#This Row],[CommitCountW2]]</f>
        <v>0</v>
      </c>
      <c r="K330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09">
        <f>SUM(Merge7[[#This Row],[PRCount_W1]:[CommitCount_W1]])</f>
        <v>1</v>
      </c>
      <c r="M3309">
        <f>SUM(Merge7[[#This Row],[PRCountW2]:[CommitCountW2]])</f>
        <v>0</v>
      </c>
    </row>
    <row r="3310" spans="1:13" x14ac:dyDescent="0.35">
      <c r="A3310" t="s">
        <v>654</v>
      </c>
      <c r="C3310">
        <v>1</v>
      </c>
      <c r="H3310">
        <v>0</v>
      </c>
      <c r="I3310">
        <f>3*Merge7[[#This Row],[PRCount_W1]]+Merge7[[#This Row],[IssueCount_W1]]+Merge7[[#This Row],[CommitCount_W1]]</f>
        <v>1</v>
      </c>
      <c r="J3310">
        <f>3*Merge7[[#This Row],[PRCountW2]]+Merge7[[#This Row],[IssueCountW2]]+Merge7[[#This Row],[CommitCountW2]]</f>
        <v>0</v>
      </c>
      <c r="K331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10">
        <f>SUM(Merge7[[#This Row],[PRCount_W1]:[CommitCount_W1]])</f>
        <v>1</v>
      </c>
      <c r="M3310">
        <f>SUM(Merge7[[#This Row],[PRCountW2]:[CommitCountW2]])</f>
        <v>0</v>
      </c>
    </row>
    <row r="3311" spans="1:13" x14ac:dyDescent="0.35">
      <c r="A3311" t="s">
        <v>657</v>
      </c>
      <c r="C3311">
        <v>1</v>
      </c>
      <c r="H3311">
        <v>0</v>
      </c>
      <c r="I3311">
        <f>3*Merge7[[#This Row],[PRCount_W1]]+Merge7[[#This Row],[IssueCount_W1]]+Merge7[[#This Row],[CommitCount_W1]]</f>
        <v>1</v>
      </c>
      <c r="J3311">
        <f>3*Merge7[[#This Row],[PRCountW2]]+Merge7[[#This Row],[IssueCountW2]]+Merge7[[#This Row],[CommitCountW2]]</f>
        <v>0</v>
      </c>
      <c r="K331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11">
        <f>SUM(Merge7[[#This Row],[PRCount_W1]:[CommitCount_W1]])</f>
        <v>1</v>
      </c>
      <c r="M3311">
        <f>SUM(Merge7[[#This Row],[PRCountW2]:[CommitCountW2]])</f>
        <v>0</v>
      </c>
    </row>
    <row r="3312" spans="1:13" x14ac:dyDescent="0.35">
      <c r="A3312" t="s">
        <v>658</v>
      </c>
      <c r="C3312">
        <v>1</v>
      </c>
      <c r="H3312">
        <v>0</v>
      </c>
      <c r="I3312">
        <f>3*Merge7[[#This Row],[PRCount_W1]]+Merge7[[#This Row],[IssueCount_W1]]+Merge7[[#This Row],[CommitCount_W1]]</f>
        <v>1</v>
      </c>
      <c r="J3312">
        <f>3*Merge7[[#This Row],[PRCountW2]]+Merge7[[#This Row],[IssueCountW2]]+Merge7[[#This Row],[CommitCountW2]]</f>
        <v>0</v>
      </c>
      <c r="K331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12">
        <f>SUM(Merge7[[#This Row],[PRCount_W1]:[CommitCount_W1]])</f>
        <v>1</v>
      </c>
      <c r="M3312">
        <f>SUM(Merge7[[#This Row],[PRCountW2]:[CommitCountW2]])</f>
        <v>0</v>
      </c>
    </row>
    <row r="3313" spans="1:13" x14ac:dyDescent="0.35">
      <c r="A3313" t="s">
        <v>659</v>
      </c>
      <c r="C3313">
        <v>1</v>
      </c>
      <c r="H3313">
        <v>0</v>
      </c>
      <c r="I3313">
        <f>3*Merge7[[#This Row],[PRCount_W1]]+Merge7[[#This Row],[IssueCount_W1]]+Merge7[[#This Row],[CommitCount_W1]]</f>
        <v>1</v>
      </c>
      <c r="J3313">
        <f>3*Merge7[[#This Row],[PRCountW2]]+Merge7[[#This Row],[IssueCountW2]]+Merge7[[#This Row],[CommitCountW2]]</f>
        <v>0</v>
      </c>
      <c r="K331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13">
        <f>SUM(Merge7[[#This Row],[PRCount_W1]:[CommitCount_W1]])</f>
        <v>1</v>
      </c>
      <c r="M3313">
        <f>SUM(Merge7[[#This Row],[PRCountW2]:[CommitCountW2]])</f>
        <v>0</v>
      </c>
    </row>
    <row r="3314" spans="1:13" x14ac:dyDescent="0.35">
      <c r="A3314" t="s">
        <v>661</v>
      </c>
      <c r="C3314">
        <v>1</v>
      </c>
      <c r="H3314">
        <v>0</v>
      </c>
      <c r="I3314">
        <f>3*Merge7[[#This Row],[PRCount_W1]]+Merge7[[#This Row],[IssueCount_W1]]+Merge7[[#This Row],[CommitCount_W1]]</f>
        <v>1</v>
      </c>
      <c r="J3314">
        <f>3*Merge7[[#This Row],[PRCountW2]]+Merge7[[#This Row],[IssueCountW2]]+Merge7[[#This Row],[CommitCountW2]]</f>
        <v>0</v>
      </c>
      <c r="K331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14">
        <f>SUM(Merge7[[#This Row],[PRCount_W1]:[CommitCount_W1]])</f>
        <v>1</v>
      </c>
      <c r="M3314">
        <f>SUM(Merge7[[#This Row],[PRCountW2]:[CommitCountW2]])</f>
        <v>0</v>
      </c>
    </row>
    <row r="3315" spans="1:13" x14ac:dyDescent="0.35">
      <c r="A3315" t="s">
        <v>662</v>
      </c>
      <c r="C3315">
        <v>1</v>
      </c>
      <c r="H3315">
        <v>0</v>
      </c>
      <c r="I3315">
        <f>3*Merge7[[#This Row],[PRCount_W1]]+Merge7[[#This Row],[IssueCount_W1]]+Merge7[[#This Row],[CommitCount_W1]]</f>
        <v>1</v>
      </c>
      <c r="J3315">
        <f>3*Merge7[[#This Row],[PRCountW2]]+Merge7[[#This Row],[IssueCountW2]]+Merge7[[#This Row],[CommitCountW2]]</f>
        <v>0</v>
      </c>
      <c r="K331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15">
        <f>SUM(Merge7[[#This Row],[PRCount_W1]:[CommitCount_W1]])</f>
        <v>1</v>
      </c>
      <c r="M3315">
        <f>SUM(Merge7[[#This Row],[PRCountW2]:[CommitCountW2]])</f>
        <v>0</v>
      </c>
    </row>
    <row r="3316" spans="1:13" x14ac:dyDescent="0.35">
      <c r="A3316" t="s">
        <v>663</v>
      </c>
      <c r="C3316">
        <v>1</v>
      </c>
      <c r="H3316">
        <v>0</v>
      </c>
      <c r="I3316">
        <f>3*Merge7[[#This Row],[PRCount_W1]]+Merge7[[#This Row],[IssueCount_W1]]+Merge7[[#This Row],[CommitCount_W1]]</f>
        <v>1</v>
      </c>
      <c r="J3316">
        <f>3*Merge7[[#This Row],[PRCountW2]]+Merge7[[#This Row],[IssueCountW2]]+Merge7[[#This Row],[CommitCountW2]]</f>
        <v>0</v>
      </c>
      <c r="K331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16">
        <f>SUM(Merge7[[#This Row],[PRCount_W1]:[CommitCount_W1]])</f>
        <v>1</v>
      </c>
      <c r="M3316">
        <f>SUM(Merge7[[#This Row],[PRCountW2]:[CommitCountW2]])</f>
        <v>0</v>
      </c>
    </row>
    <row r="3317" spans="1:13" x14ac:dyDescent="0.35">
      <c r="A3317" t="s">
        <v>664</v>
      </c>
      <c r="C3317">
        <v>1</v>
      </c>
      <c r="H3317">
        <v>0</v>
      </c>
      <c r="I3317">
        <f>3*Merge7[[#This Row],[PRCount_W1]]+Merge7[[#This Row],[IssueCount_W1]]+Merge7[[#This Row],[CommitCount_W1]]</f>
        <v>1</v>
      </c>
      <c r="J3317">
        <f>3*Merge7[[#This Row],[PRCountW2]]+Merge7[[#This Row],[IssueCountW2]]+Merge7[[#This Row],[CommitCountW2]]</f>
        <v>0</v>
      </c>
      <c r="K331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17">
        <f>SUM(Merge7[[#This Row],[PRCount_W1]:[CommitCount_W1]])</f>
        <v>1</v>
      </c>
      <c r="M3317">
        <f>SUM(Merge7[[#This Row],[PRCountW2]:[CommitCountW2]])</f>
        <v>0</v>
      </c>
    </row>
    <row r="3318" spans="1:13" x14ac:dyDescent="0.35">
      <c r="A3318" t="s">
        <v>665</v>
      </c>
      <c r="C3318">
        <v>1</v>
      </c>
      <c r="H3318">
        <v>0</v>
      </c>
      <c r="I3318">
        <f>3*Merge7[[#This Row],[PRCount_W1]]+Merge7[[#This Row],[IssueCount_W1]]+Merge7[[#This Row],[CommitCount_W1]]</f>
        <v>1</v>
      </c>
      <c r="J3318">
        <f>3*Merge7[[#This Row],[PRCountW2]]+Merge7[[#This Row],[IssueCountW2]]+Merge7[[#This Row],[CommitCountW2]]</f>
        <v>0</v>
      </c>
      <c r="K331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18">
        <f>SUM(Merge7[[#This Row],[PRCount_W1]:[CommitCount_W1]])</f>
        <v>1</v>
      </c>
      <c r="M3318">
        <f>SUM(Merge7[[#This Row],[PRCountW2]:[CommitCountW2]])</f>
        <v>0</v>
      </c>
    </row>
    <row r="3319" spans="1:13" x14ac:dyDescent="0.35">
      <c r="A3319" t="s">
        <v>667</v>
      </c>
      <c r="C3319">
        <v>1</v>
      </c>
      <c r="H3319">
        <v>1</v>
      </c>
      <c r="I3319">
        <f>3*Merge7[[#This Row],[PRCount_W1]]+Merge7[[#This Row],[IssueCount_W1]]+Merge7[[#This Row],[CommitCount_W1]]</f>
        <v>1</v>
      </c>
      <c r="J3319">
        <f>3*Merge7[[#This Row],[PRCountW2]]+Merge7[[#This Row],[IssueCountW2]]+Merge7[[#This Row],[CommitCountW2]]</f>
        <v>0</v>
      </c>
      <c r="K331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3319">
        <f>SUM(Merge7[[#This Row],[PRCount_W1]:[CommitCount_W1]])</f>
        <v>1</v>
      </c>
      <c r="M3319">
        <f>SUM(Merge7[[#This Row],[PRCountW2]:[CommitCountW2]])</f>
        <v>0</v>
      </c>
    </row>
    <row r="3320" spans="1:13" x14ac:dyDescent="0.35">
      <c r="A3320" t="s">
        <v>668</v>
      </c>
      <c r="C3320">
        <v>1</v>
      </c>
      <c r="H3320">
        <v>0</v>
      </c>
      <c r="I3320">
        <f>3*Merge7[[#This Row],[PRCount_W1]]+Merge7[[#This Row],[IssueCount_W1]]+Merge7[[#This Row],[CommitCount_W1]]</f>
        <v>1</v>
      </c>
      <c r="J3320">
        <f>3*Merge7[[#This Row],[PRCountW2]]+Merge7[[#This Row],[IssueCountW2]]+Merge7[[#This Row],[CommitCountW2]]</f>
        <v>0</v>
      </c>
      <c r="K332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20">
        <f>SUM(Merge7[[#This Row],[PRCount_W1]:[CommitCount_W1]])</f>
        <v>1</v>
      </c>
      <c r="M3320">
        <f>SUM(Merge7[[#This Row],[PRCountW2]:[CommitCountW2]])</f>
        <v>0</v>
      </c>
    </row>
    <row r="3321" spans="1:13" x14ac:dyDescent="0.35">
      <c r="A3321" t="s">
        <v>669</v>
      </c>
      <c r="C3321">
        <v>1</v>
      </c>
      <c r="H3321">
        <v>0</v>
      </c>
      <c r="I3321">
        <f>3*Merge7[[#This Row],[PRCount_W1]]+Merge7[[#This Row],[IssueCount_W1]]+Merge7[[#This Row],[CommitCount_W1]]</f>
        <v>1</v>
      </c>
      <c r="J3321">
        <f>3*Merge7[[#This Row],[PRCountW2]]+Merge7[[#This Row],[IssueCountW2]]+Merge7[[#This Row],[CommitCountW2]]</f>
        <v>0</v>
      </c>
      <c r="K332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21">
        <f>SUM(Merge7[[#This Row],[PRCount_W1]:[CommitCount_W1]])</f>
        <v>1</v>
      </c>
      <c r="M3321">
        <f>SUM(Merge7[[#This Row],[PRCountW2]:[CommitCountW2]])</f>
        <v>0</v>
      </c>
    </row>
    <row r="3322" spans="1:13" x14ac:dyDescent="0.35">
      <c r="A3322" t="s">
        <v>671</v>
      </c>
      <c r="C3322">
        <v>1</v>
      </c>
      <c r="H3322">
        <v>0</v>
      </c>
      <c r="I3322">
        <f>3*Merge7[[#This Row],[PRCount_W1]]+Merge7[[#This Row],[IssueCount_W1]]+Merge7[[#This Row],[CommitCount_W1]]</f>
        <v>1</v>
      </c>
      <c r="J3322">
        <f>3*Merge7[[#This Row],[PRCountW2]]+Merge7[[#This Row],[IssueCountW2]]+Merge7[[#This Row],[CommitCountW2]]</f>
        <v>0</v>
      </c>
      <c r="K332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22">
        <f>SUM(Merge7[[#This Row],[PRCount_W1]:[CommitCount_W1]])</f>
        <v>1</v>
      </c>
      <c r="M3322">
        <f>SUM(Merge7[[#This Row],[PRCountW2]:[CommitCountW2]])</f>
        <v>0</v>
      </c>
    </row>
    <row r="3323" spans="1:13" x14ac:dyDescent="0.35">
      <c r="A3323" t="s">
        <v>673</v>
      </c>
      <c r="C3323">
        <v>1</v>
      </c>
      <c r="H3323">
        <v>0</v>
      </c>
      <c r="I3323">
        <f>3*Merge7[[#This Row],[PRCount_W1]]+Merge7[[#This Row],[IssueCount_W1]]+Merge7[[#This Row],[CommitCount_W1]]</f>
        <v>1</v>
      </c>
      <c r="J3323">
        <f>3*Merge7[[#This Row],[PRCountW2]]+Merge7[[#This Row],[IssueCountW2]]+Merge7[[#This Row],[CommitCountW2]]</f>
        <v>0</v>
      </c>
      <c r="K332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23">
        <f>SUM(Merge7[[#This Row],[PRCount_W1]:[CommitCount_W1]])</f>
        <v>1</v>
      </c>
      <c r="M3323">
        <f>SUM(Merge7[[#This Row],[PRCountW2]:[CommitCountW2]])</f>
        <v>0</v>
      </c>
    </row>
    <row r="3324" spans="1:13" x14ac:dyDescent="0.35">
      <c r="A3324" t="s">
        <v>674</v>
      </c>
      <c r="C3324">
        <v>1</v>
      </c>
      <c r="H3324">
        <v>0</v>
      </c>
      <c r="I3324">
        <f>3*Merge7[[#This Row],[PRCount_W1]]+Merge7[[#This Row],[IssueCount_W1]]+Merge7[[#This Row],[CommitCount_W1]]</f>
        <v>1</v>
      </c>
      <c r="J3324">
        <f>3*Merge7[[#This Row],[PRCountW2]]+Merge7[[#This Row],[IssueCountW2]]+Merge7[[#This Row],[CommitCountW2]]</f>
        <v>0</v>
      </c>
      <c r="K332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24">
        <f>SUM(Merge7[[#This Row],[PRCount_W1]:[CommitCount_W1]])</f>
        <v>1</v>
      </c>
      <c r="M3324">
        <f>SUM(Merge7[[#This Row],[PRCountW2]:[CommitCountW2]])</f>
        <v>0</v>
      </c>
    </row>
    <row r="3325" spans="1:13" x14ac:dyDescent="0.35">
      <c r="A3325" t="s">
        <v>675</v>
      </c>
      <c r="C3325">
        <v>1</v>
      </c>
      <c r="H3325">
        <v>0</v>
      </c>
      <c r="I3325">
        <f>3*Merge7[[#This Row],[PRCount_W1]]+Merge7[[#This Row],[IssueCount_W1]]+Merge7[[#This Row],[CommitCount_W1]]</f>
        <v>1</v>
      </c>
      <c r="J3325">
        <f>3*Merge7[[#This Row],[PRCountW2]]+Merge7[[#This Row],[IssueCountW2]]+Merge7[[#This Row],[CommitCountW2]]</f>
        <v>0</v>
      </c>
      <c r="K332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25">
        <f>SUM(Merge7[[#This Row],[PRCount_W1]:[CommitCount_W1]])</f>
        <v>1</v>
      </c>
      <c r="M3325">
        <f>SUM(Merge7[[#This Row],[PRCountW2]:[CommitCountW2]])</f>
        <v>0</v>
      </c>
    </row>
    <row r="3326" spans="1:13" x14ac:dyDescent="0.35">
      <c r="A3326" t="s">
        <v>676</v>
      </c>
      <c r="C3326">
        <v>1</v>
      </c>
      <c r="H3326">
        <v>0</v>
      </c>
      <c r="I3326">
        <f>3*Merge7[[#This Row],[PRCount_W1]]+Merge7[[#This Row],[IssueCount_W1]]+Merge7[[#This Row],[CommitCount_W1]]</f>
        <v>1</v>
      </c>
      <c r="J3326">
        <f>3*Merge7[[#This Row],[PRCountW2]]+Merge7[[#This Row],[IssueCountW2]]+Merge7[[#This Row],[CommitCountW2]]</f>
        <v>0</v>
      </c>
      <c r="K332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26">
        <f>SUM(Merge7[[#This Row],[PRCount_W1]:[CommitCount_W1]])</f>
        <v>1</v>
      </c>
      <c r="M3326">
        <f>SUM(Merge7[[#This Row],[PRCountW2]:[CommitCountW2]])</f>
        <v>0</v>
      </c>
    </row>
    <row r="3327" spans="1:13" x14ac:dyDescent="0.35">
      <c r="A3327" t="s">
        <v>677</v>
      </c>
      <c r="C3327">
        <v>1</v>
      </c>
      <c r="H3327">
        <v>0</v>
      </c>
      <c r="I3327">
        <f>3*Merge7[[#This Row],[PRCount_W1]]+Merge7[[#This Row],[IssueCount_W1]]+Merge7[[#This Row],[CommitCount_W1]]</f>
        <v>1</v>
      </c>
      <c r="J3327">
        <f>3*Merge7[[#This Row],[PRCountW2]]+Merge7[[#This Row],[IssueCountW2]]+Merge7[[#This Row],[CommitCountW2]]</f>
        <v>0</v>
      </c>
      <c r="K332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27">
        <f>SUM(Merge7[[#This Row],[PRCount_W1]:[CommitCount_W1]])</f>
        <v>1</v>
      </c>
      <c r="M3327">
        <f>SUM(Merge7[[#This Row],[PRCountW2]:[CommitCountW2]])</f>
        <v>0</v>
      </c>
    </row>
    <row r="3328" spans="1:13" x14ac:dyDescent="0.35">
      <c r="A3328" t="s">
        <v>679</v>
      </c>
      <c r="C3328">
        <v>1</v>
      </c>
      <c r="H3328">
        <v>0</v>
      </c>
      <c r="I3328">
        <f>3*Merge7[[#This Row],[PRCount_W1]]+Merge7[[#This Row],[IssueCount_W1]]+Merge7[[#This Row],[CommitCount_W1]]</f>
        <v>1</v>
      </c>
      <c r="J3328">
        <f>3*Merge7[[#This Row],[PRCountW2]]+Merge7[[#This Row],[IssueCountW2]]+Merge7[[#This Row],[CommitCountW2]]</f>
        <v>0</v>
      </c>
      <c r="K332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28">
        <f>SUM(Merge7[[#This Row],[PRCount_W1]:[CommitCount_W1]])</f>
        <v>1</v>
      </c>
      <c r="M3328">
        <f>SUM(Merge7[[#This Row],[PRCountW2]:[CommitCountW2]])</f>
        <v>0</v>
      </c>
    </row>
    <row r="3329" spans="1:13" x14ac:dyDescent="0.35">
      <c r="A3329" t="s">
        <v>680</v>
      </c>
      <c r="C3329">
        <v>1</v>
      </c>
      <c r="H3329">
        <v>0</v>
      </c>
      <c r="I3329">
        <f>3*Merge7[[#This Row],[PRCount_W1]]+Merge7[[#This Row],[IssueCount_W1]]+Merge7[[#This Row],[CommitCount_W1]]</f>
        <v>1</v>
      </c>
      <c r="J3329">
        <f>3*Merge7[[#This Row],[PRCountW2]]+Merge7[[#This Row],[IssueCountW2]]+Merge7[[#This Row],[CommitCountW2]]</f>
        <v>0</v>
      </c>
      <c r="K332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29">
        <f>SUM(Merge7[[#This Row],[PRCount_W1]:[CommitCount_W1]])</f>
        <v>1</v>
      </c>
      <c r="M3329">
        <f>SUM(Merge7[[#This Row],[PRCountW2]:[CommitCountW2]])</f>
        <v>0</v>
      </c>
    </row>
    <row r="3330" spans="1:13" x14ac:dyDescent="0.35">
      <c r="A3330" t="s">
        <v>681</v>
      </c>
      <c r="C3330">
        <v>1</v>
      </c>
      <c r="H3330">
        <v>0</v>
      </c>
      <c r="I3330">
        <f>3*Merge7[[#This Row],[PRCount_W1]]+Merge7[[#This Row],[IssueCount_W1]]+Merge7[[#This Row],[CommitCount_W1]]</f>
        <v>1</v>
      </c>
      <c r="J3330">
        <f>3*Merge7[[#This Row],[PRCountW2]]+Merge7[[#This Row],[IssueCountW2]]+Merge7[[#This Row],[CommitCountW2]]</f>
        <v>0</v>
      </c>
      <c r="K333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30">
        <f>SUM(Merge7[[#This Row],[PRCount_W1]:[CommitCount_W1]])</f>
        <v>1</v>
      </c>
      <c r="M3330">
        <f>SUM(Merge7[[#This Row],[PRCountW2]:[CommitCountW2]])</f>
        <v>0</v>
      </c>
    </row>
    <row r="3331" spans="1:13" x14ac:dyDescent="0.35">
      <c r="A3331" t="s">
        <v>682</v>
      </c>
      <c r="C3331">
        <v>1</v>
      </c>
      <c r="H3331">
        <v>0</v>
      </c>
      <c r="I3331">
        <f>3*Merge7[[#This Row],[PRCount_W1]]+Merge7[[#This Row],[IssueCount_W1]]+Merge7[[#This Row],[CommitCount_W1]]</f>
        <v>1</v>
      </c>
      <c r="J3331">
        <f>3*Merge7[[#This Row],[PRCountW2]]+Merge7[[#This Row],[IssueCountW2]]+Merge7[[#This Row],[CommitCountW2]]</f>
        <v>0</v>
      </c>
      <c r="K333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31">
        <f>SUM(Merge7[[#This Row],[PRCount_W1]:[CommitCount_W1]])</f>
        <v>1</v>
      </c>
      <c r="M3331">
        <f>SUM(Merge7[[#This Row],[PRCountW2]:[CommitCountW2]])</f>
        <v>0</v>
      </c>
    </row>
    <row r="3332" spans="1:13" x14ac:dyDescent="0.35">
      <c r="A3332" t="s">
        <v>683</v>
      </c>
      <c r="C3332">
        <v>1</v>
      </c>
      <c r="H3332">
        <v>0</v>
      </c>
      <c r="I3332">
        <f>3*Merge7[[#This Row],[PRCount_W1]]+Merge7[[#This Row],[IssueCount_W1]]+Merge7[[#This Row],[CommitCount_W1]]</f>
        <v>1</v>
      </c>
      <c r="J3332">
        <f>3*Merge7[[#This Row],[PRCountW2]]+Merge7[[#This Row],[IssueCountW2]]+Merge7[[#This Row],[CommitCountW2]]</f>
        <v>0</v>
      </c>
      <c r="K333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32">
        <f>SUM(Merge7[[#This Row],[PRCount_W1]:[CommitCount_W1]])</f>
        <v>1</v>
      </c>
      <c r="M3332">
        <f>SUM(Merge7[[#This Row],[PRCountW2]:[CommitCountW2]])</f>
        <v>0</v>
      </c>
    </row>
    <row r="3333" spans="1:13" x14ac:dyDescent="0.35">
      <c r="A3333" t="s">
        <v>684</v>
      </c>
      <c r="C3333">
        <v>1</v>
      </c>
      <c r="H3333">
        <v>0</v>
      </c>
      <c r="I3333">
        <f>3*Merge7[[#This Row],[PRCount_W1]]+Merge7[[#This Row],[IssueCount_W1]]+Merge7[[#This Row],[CommitCount_W1]]</f>
        <v>1</v>
      </c>
      <c r="J3333">
        <f>3*Merge7[[#This Row],[PRCountW2]]+Merge7[[#This Row],[IssueCountW2]]+Merge7[[#This Row],[CommitCountW2]]</f>
        <v>0</v>
      </c>
      <c r="K333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33">
        <f>SUM(Merge7[[#This Row],[PRCount_W1]:[CommitCount_W1]])</f>
        <v>1</v>
      </c>
      <c r="M3333">
        <f>SUM(Merge7[[#This Row],[PRCountW2]:[CommitCountW2]])</f>
        <v>0</v>
      </c>
    </row>
    <row r="3334" spans="1:13" x14ac:dyDescent="0.35">
      <c r="A3334" t="s">
        <v>685</v>
      </c>
      <c r="C3334">
        <v>1</v>
      </c>
      <c r="H3334">
        <v>0</v>
      </c>
      <c r="I3334">
        <f>3*Merge7[[#This Row],[PRCount_W1]]+Merge7[[#This Row],[IssueCount_W1]]+Merge7[[#This Row],[CommitCount_W1]]</f>
        <v>1</v>
      </c>
      <c r="J3334">
        <f>3*Merge7[[#This Row],[PRCountW2]]+Merge7[[#This Row],[IssueCountW2]]+Merge7[[#This Row],[CommitCountW2]]</f>
        <v>0</v>
      </c>
      <c r="K333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34">
        <f>SUM(Merge7[[#This Row],[PRCount_W1]:[CommitCount_W1]])</f>
        <v>1</v>
      </c>
      <c r="M3334">
        <f>SUM(Merge7[[#This Row],[PRCountW2]:[CommitCountW2]])</f>
        <v>0</v>
      </c>
    </row>
    <row r="3335" spans="1:13" x14ac:dyDescent="0.35">
      <c r="A3335" t="s">
        <v>686</v>
      </c>
      <c r="C3335">
        <v>1</v>
      </c>
      <c r="H3335">
        <v>1</v>
      </c>
      <c r="I3335">
        <f>3*Merge7[[#This Row],[PRCount_W1]]+Merge7[[#This Row],[IssueCount_W1]]+Merge7[[#This Row],[CommitCount_W1]]</f>
        <v>1</v>
      </c>
      <c r="J3335">
        <f>3*Merge7[[#This Row],[PRCountW2]]+Merge7[[#This Row],[IssueCountW2]]+Merge7[[#This Row],[CommitCountW2]]</f>
        <v>0</v>
      </c>
      <c r="K333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3335">
        <f>SUM(Merge7[[#This Row],[PRCount_W1]:[CommitCount_W1]])</f>
        <v>1</v>
      </c>
      <c r="M3335">
        <f>SUM(Merge7[[#This Row],[PRCountW2]:[CommitCountW2]])</f>
        <v>0</v>
      </c>
    </row>
    <row r="3336" spans="1:13" x14ac:dyDescent="0.35">
      <c r="A3336" t="s">
        <v>687</v>
      </c>
      <c r="C3336">
        <v>1</v>
      </c>
      <c r="H3336">
        <v>0</v>
      </c>
      <c r="I3336">
        <f>3*Merge7[[#This Row],[PRCount_W1]]+Merge7[[#This Row],[IssueCount_W1]]+Merge7[[#This Row],[CommitCount_W1]]</f>
        <v>1</v>
      </c>
      <c r="J3336">
        <f>3*Merge7[[#This Row],[PRCountW2]]+Merge7[[#This Row],[IssueCountW2]]+Merge7[[#This Row],[CommitCountW2]]</f>
        <v>0</v>
      </c>
      <c r="K333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36">
        <f>SUM(Merge7[[#This Row],[PRCount_W1]:[CommitCount_W1]])</f>
        <v>1</v>
      </c>
      <c r="M3336">
        <f>SUM(Merge7[[#This Row],[PRCountW2]:[CommitCountW2]])</f>
        <v>0</v>
      </c>
    </row>
    <row r="3337" spans="1:13" x14ac:dyDescent="0.35">
      <c r="A3337" t="s">
        <v>688</v>
      </c>
      <c r="C3337">
        <v>1</v>
      </c>
      <c r="H3337">
        <v>0</v>
      </c>
      <c r="I3337">
        <f>3*Merge7[[#This Row],[PRCount_W1]]+Merge7[[#This Row],[IssueCount_W1]]+Merge7[[#This Row],[CommitCount_W1]]</f>
        <v>1</v>
      </c>
      <c r="J3337">
        <f>3*Merge7[[#This Row],[PRCountW2]]+Merge7[[#This Row],[IssueCountW2]]+Merge7[[#This Row],[CommitCountW2]]</f>
        <v>0</v>
      </c>
      <c r="K333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37">
        <f>SUM(Merge7[[#This Row],[PRCount_W1]:[CommitCount_W1]])</f>
        <v>1</v>
      </c>
      <c r="M3337">
        <f>SUM(Merge7[[#This Row],[PRCountW2]:[CommitCountW2]])</f>
        <v>0</v>
      </c>
    </row>
    <row r="3338" spans="1:13" x14ac:dyDescent="0.35">
      <c r="A3338" t="s">
        <v>691</v>
      </c>
      <c r="C3338">
        <v>1</v>
      </c>
      <c r="H3338">
        <v>0</v>
      </c>
      <c r="I3338">
        <f>3*Merge7[[#This Row],[PRCount_W1]]+Merge7[[#This Row],[IssueCount_W1]]+Merge7[[#This Row],[CommitCount_W1]]</f>
        <v>1</v>
      </c>
      <c r="J3338">
        <f>3*Merge7[[#This Row],[PRCountW2]]+Merge7[[#This Row],[IssueCountW2]]+Merge7[[#This Row],[CommitCountW2]]</f>
        <v>0</v>
      </c>
      <c r="K333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38">
        <f>SUM(Merge7[[#This Row],[PRCount_W1]:[CommitCount_W1]])</f>
        <v>1</v>
      </c>
      <c r="M3338">
        <f>SUM(Merge7[[#This Row],[PRCountW2]:[CommitCountW2]])</f>
        <v>0</v>
      </c>
    </row>
    <row r="3339" spans="1:13" x14ac:dyDescent="0.35">
      <c r="A3339" t="s">
        <v>692</v>
      </c>
      <c r="C3339">
        <v>1</v>
      </c>
      <c r="H3339">
        <v>0</v>
      </c>
      <c r="I3339">
        <f>3*Merge7[[#This Row],[PRCount_W1]]+Merge7[[#This Row],[IssueCount_W1]]+Merge7[[#This Row],[CommitCount_W1]]</f>
        <v>1</v>
      </c>
      <c r="J3339">
        <f>3*Merge7[[#This Row],[PRCountW2]]+Merge7[[#This Row],[IssueCountW2]]+Merge7[[#This Row],[CommitCountW2]]</f>
        <v>0</v>
      </c>
      <c r="K333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39">
        <f>SUM(Merge7[[#This Row],[PRCount_W1]:[CommitCount_W1]])</f>
        <v>1</v>
      </c>
      <c r="M3339">
        <f>SUM(Merge7[[#This Row],[PRCountW2]:[CommitCountW2]])</f>
        <v>0</v>
      </c>
    </row>
    <row r="3340" spans="1:13" x14ac:dyDescent="0.35">
      <c r="A3340" t="s">
        <v>693</v>
      </c>
      <c r="C3340">
        <v>1</v>
      </c>
      <c r="H3340">
        <v>0</v>
      </c>
      <c r="I3340">
        <f>3*Merge7[[#This Row],[PRCount_W1]]+Merge7[[#This Row],[IssueCount_W1]]+Merge7[[#This Row],[CommitCount_W1]]</f>
        <v>1</v>
      </c>
      <c r="J3340">
        <f>3*Merge7[[#This Row],[PRCountW2]]+Merge7[[#This Row],[IssueCountW2]]+Merge7[[#This Row],[CommitCountW2]]</f>
        <v>0</v>
      </c>
      <c r="K334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40">
        <f>SUM(Merge7[[#This Row],[PRCount_W1]:[CommitCount_W1]])</f>
        <v>1</v>
      </c>
      <c r="M3340">
        <f>SUM(Merge7[[#This Row],[PRCountW2]:[CommitCountW2]])</f>
        <v>0</v>
      </c>
    </row>
    <row r="3341" spans="1:13" x14ac:dyDescent="0.35">
      <c r="A3341" t="s">
        <v>694</v>
      </c>
      <c r="C3341">
        <v>1</v>
      </c>
      <c r="H3341">
        <v>0</v>
      </c>
      <c r="I3341">
        <f>3*Merge7[[#This Row],[PRCount_W1]]+Merge7[[#This Row],[IssueCount_W1]]+Merge7[[#This Row],[CommitCount_W1]]</f>
        <v>1</v>
      </c>
      <c r="J3341">
        <f>3*Merge7[[#This Row],[PRCountW2]]+Merge7[[#This Row],[IssueCountW2]]+Merge7[[#This Row],[CommitCountW2]]</f>
        <v>0</v>
      </c>
      <c r="K334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41">
        <f>SUM(Merge7[[#This Row],[PRCount_W1]:[CommitCount_W1]])</f>
        <v>1</v>
      </c>
      <c r="M3341">
        <f>SUM(Merge7[[#This Row],[PRCountW2]:[CommitCountW2]])</f>
        <v>0</v>
      </c>
    </row>
    <row r="3342" spans="1:13" x14ac:dyDescent="0.35">
      <c r="A3342" t="s">
        <v>695</v>
      </c>
      <c r="C3342">
        <v>1</v>
      </c>
      <c r="H3342">
        <v>0</v>
      </c>
      <c r="I3342">
        <f>3*Merge7[[#This Row],[PRCount_W1]]+Merge7[[#This Row],[IssueCount_W1]]+Merge7[[#This Row],[CommitCount_W1]]</f>
        <v>1</v>
      </c>
      <c r="J3342">
        <f>3*Merge7[[#This Row],[PRCountW2]]+Merge7[[#This Row],[IssueCountW2]]+Merge7[[#This Row],[CommitCountW2]]</f>
        <v>0</v>
      </c>
      <c r="K334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42">
        <f>SUM(Merge7[[#This Row],[PRCount_W1]:[CommitCount_W1]])</f>
        <v>1</v>
      </c>
      <c r="M3342">
        <f>SUM(Merge7[[#This Row],[PRCountW2]:[CommitCountW2]])</f>
        <v>0</v>
      </c>
    </row>
    <row r="3343" spans="1:13" x14ac:dyDescent="0.35">
      <c r="A3343" t="s">
        <v>696</v>
      </c>
      <c r="C3343">
        <v>1</v>
      </c>
      <c r="H3343">
        <v>0</v>
      </c>
      <c r="I3343">
        <f>3*Merge7[[#This Row],[PRCount_W1]]+Merge7[[#This Row],[IssueCount_W1]]+Merge7[[#This Row],[CommitCount_W1]]</f>
        <v>1</v>
      </c>
      <c r="J3343">
        <f>3*Merge7[[#This Row],[PRCountW2]]+Merge7[[#This Row],[IssueCountW2]]+Merge7[[#This Row],[CommitCountW2]]</f>
        <v>0</v>
      </c>
      <c r="K334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43">
        <f>SUM(Merge7[[#This Row],[PRCount_W1]:[CommitCount_W1]])</f>
        <v>1</v>
      </c>
      <c r="M3343">
        <f>SUM(Merge7[[#This Row],[PRCountW2]:[CommitCountW2]])</f>
        <v>0</v>
      </c>
    </row>
    <row r="3344" spans="1:13" x14ac:dyDescent="0.35">
      <c r="A3344" t="s">
        <v>697</v>
      </c>
      <c r="C3344">
        <v>1</v>
      </c>
      <c r="H3344">
        <v>0</v>
      </c>
      <c r="I3344">
        <f>3*Merge7[[#This Row],[PRCount_W1]]+Merge7[[#This Row],[IssueCount_W1]]+Merge7[[#This Row],[CommitCount_W1]]</f>
        <v>1</v>
      </c>
      <c r="J3344">
        <f>3*Merge7[[#This Row],[PRCountW2]]+Merge7[[#This Row],[IssueCountW2]]+Merge7[[#This Row],[CommitCountW2]]</f>
        <v>0</v>
      </c>
      <c r="K334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44">
        <f>SUM(Merge7[[#This Row],[PRCount_W1]:[CommitCount_W1]])</f>
        <v>1</v>
      </c>
      <c r="M3344">
        <f>SUM(Merge7[[#This Row],[PRCountW2]:[CommitCountW2]])</f>
        <v>0</v>
      </c>
    </row>
    <row r="3345" spans="1:13" x14ac:dyDescent="0.35">
      <c r="A3345" t="s">
        <v>700</v>
      </c>
      <c r="C3345">
        <v>1</v>
      </c>
      <c r="H3345">
        <v>0</v>
      </c>
      <c r="I3345">
        <f>3*Merge7[[#This Row],[PRCount_W1]]+Merge7[[#This Row],[IssueCount_W1]]+Merge7[[#This Row],[CommitCount_W1]]</f>
        <v>1</v>
      </c>
      <c r="J3345">
        <f>3*Merge7[[#This Row],[PRCountW2]]+Merge7[[#This Row],[IssueCountW2]]+Merge7[[#This Row],[CommitCountW2]]</f>
        <v>0</v>
      </c>
      <c r="K334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45">
        <f>SUM(Merge7[[#This Row],[PRCount_W1]:[CommitCount_W1]])</f>
        <v>1</v>
      </c>
      <c r="M3345">
        <f>SUM(Merge7[[#This Row],[PRCountW2]:[CommitCountW2]])</f>
        <v>0</v>
      </c>
    </row>
    <row r="3346" spans="1:13" x14ac:dyDescent="0.35">
      <c r="A3346" t="s">
        <v>701</v>
      </c>
      <c r="C3346">
        <v>1</v>
      </c>
      <c r="H3346">
        <v>0</v>
      </c>
      <c r="I3346">
        <f>3*Merge7[[#This Row],[PRCount_W1]]+Merge7[[#This Row],[IssueCount_W1]]+Merge7[[#This Row],[CommitCount_W1]]</f>
        <v>1</v>
      </c>
      <c r="J3346">
        <f>3*Merge7[[#This Row],[PRCountW2]]+Merge7[[#This Row],[IssueCountW2]]+Merge7[[#This Row],[CommitCountW2]]</f>
        <v>0</v>
      </c>
      <c r="K334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46">
        <f>SUM(Merge7[[#This Row],[PRCount_W1]:[CommitCount_W1]])</f>
        <v>1</v>
      </c>
      <c r="M3346">
        <f>SUM(Merge7[[#This Row],[PRCountW2]:[CommitCountW2]])</f>
        <v>0</v>
      </c>
    </row>
    <row r="3347" spans="1:13" x14ac:dyDescent="0.35">
      <c r="A3347" t="s">
        <v>702</v>
      </c>
      <c r="C3347">
        <v>1</v>
      </c>
      <c r="H3347">
        <v>0</v>
      </c>
      <c r="I3347">
        <f>3*Merge7[[#This Row],[PRCount_W1]]+Merge7[[#This Row],[IssueCount_W1]]+Merge7[[#This Row],[CommitCount_W1]]</f>
        <v>1</v>
      </c>
      <c r="J3347">
        <f>3*Merge7[[#This Row],[PRCountW2]]+Merge7[[#This Row],[IssueCountW2]]+Merge7[[#This Row],[CommitCountW2]]</f>
        <v>0</v>
      </c>
      <c r="K334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47">
        <f>SUM(Merge7[[#This Row],[PRCount_W1]:[CommitCount_W1]])</f>
        <v>1</v>
      </c>
      <c r="M3347">
        <f>SUM(Merge7[[#This Row],[PRCountW2]:[CommitCountW2]])</f>
        <v>0</v>
      </c>
    </row>
    <row r="3348" spans="1:13" x14ac:dyDescent="0.35">
      <c r="A3348" t="s">
        <v>703</v>
      </c>
      <c r="C3348">
        <v>1</v>
      </c>
      <c r="H3348">
        <v>0</v>
      </c>
      <c r="I3348">
        <f>3*Merge7[[#This Row],[PRCount_W1]]+Merge7[[#This Row],[IssueCount_W1]]+Merge7[[#This Row],[CommitCount_W1]]</f>
        <v>1</v>
      </c>
      <c r="J3348">
        <f>3*Merge7[[#This Row],[PRCountW2]]+Merge7[[#This Row],[IssueCountW2]]+Merge7[[#This Row],[CommitCountW2]]</f>
        <v>0</v>
      </c>
      <c r="K334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48">
        <f>SUM(Merge7[[#This Row],[PRCount_W1]:[CommitCount_W1]])</f>
        <v>1</v>
      </c>
      <c r="M3348">
        <f>SUM(Merge7[[#This Row],[PRCountW2]:[CommitCountW2]])</f>
        <v>0</v>
      </c>
    </row>
    <row r="3349" spans="1:13" x14ac:dyDescent="0.35">
      <c r="A3349" t="s">
        <v>704</v>
      </c>
      <c r="C3349">
        <v>1</v>
      </c>
      <c r="H3349">
        <v>0</v>
      </c>
      <c r="I3349">
        <f>3*Merge7[[#This Row],[PRCount_W1]]+Merge7[[#This Row],[IssueCount_W1]]+Merge7[[#This Row],[CommitCount_W1]]</f>
        <v>1</v>
      </c>
      <c r="J3349">
        <f>3*Merge7[[#This Row],[PRCountW2]]+Merge7[[#This Row],[IssueCountW2]]+Merge7[[#This Row],[CommitCountW2]]</f>
        <v>0</v>
      </c>
      <c r="K334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49">
        <f>SUM(Merge7[[#This Row],[PRCount_W1]:[CommitCount_W1]])</f>
        <v>1</v>
      </c>
      <c r="M3349">
        <f>SUM(Merge7[[#This Row],[PRCountW2]:[CommitCountW2]])</f>
        <v>0</v>
      </c>
    </row>
    <row r="3350" spans="1:13" x14ac:dyDescent="0.35">
      <c r="A3350" t="s">
        <v>705</v>
      </c>
      <c r="C3350">
        <v>1</v>
      </c>
      <c r="H3350">
        <v>0</v>
      </c>
      <c r="I3350">
        <f>3*Merge7[[#This Row],[PRCount_W1]]+Merge7[[#This Row],[IssueCount_W1]]+Merge7[[#This Row],[CommitCount_W1]]</f>
        <v>1</v>
      </c>
      <c r="J3350">
        <f>3*Merge7[[#This Row],[PRCountW2]]+Merge7[[#This Row],[IssueCountW2]]+Merge7[[#This Row],[CommitCountW2]]</f>
        <v>0</v>
      </c>
      <c r="K335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50">
        <f>SUM(Merge7[[#This Row],[PRCount_W1]:[CommitCount_W1]])</f>
        <v>1</v>
      </c>
      <c r="M3350">
        <f>SUM(Merge7[[#This Row],[PRCountW2]:[CommitCountW2]])</f>
        <v>0</v>
      </c>
    </row>
    <row r="3351" spans="1:13" x14ac:dyDescent="0.35">
      <c r="A3351" t="s">
        <v>706</v>
      </c>
      <c r="C3351">
        <v>1</v>
      </c>
      <c r="H3351">
        <v>0</v>
      </c>
      <c r="I3351">
        <f>3*Merge7[[#This Row],[PRCount_W1]]+Merge7[[#This Row],[IssueCount_W1]]+Merge7[[#This Row],[CommitCount_W1]]</f>
        <v>1</v>
      </c>
      <c r="J3351">
        <f>3*Merge7[[#This Row],[PRCountW2]]+Merge7[[#This Row],[IssueCountW2]]+Merge7[[#This Row],[CommitCountW2]]</f>
        <v>0</v>
      </c>
      <c r="K335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51">
        <f>SUM(Merge7[[#This Row],[PRCount_W1]:[CommitCount_W1]])</f>
        <v>1</v>
      </c>
      <c r="M3351">
        <f>SUM(Merge7[[#This Row],[PRCountW2]:[CommitCountW2]])</f>
        <v>0</v>
      </c>
    </row>
    <row r="3352" spans="1:13" x14ac:dyDescent="0.35">
      <c r="A3352" t="s">
        <v>707</v>
      </c>
      <c r="C3352">
        <v>1</v>
      </c>
      <c r="H3352">
        <v>0</v>
      </c>
      <c r="I3352">
        <f>3*Merge7[[#This Row],[PRCount_W1]]+Merge7[[#This Row],[IssueCount_W1]]+Merge7[[#This Row],[CommitCount_W1]]</f>
        <v>1</v>
      </c>
      <c r="J3352">
        <f>3*Merge7[[#This Row],[PRCountW2]]+Merge7[[#This Row],[IssueCountW2]]+Merge7[[#This Row],[CommitCountW2]]</f>
        <v>0</v>
      </c>
      <c r="K335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52">
        <f>SUM(Merge7[[#This Row],[PRCount_W1]:[CommitCount_W1]])</f>
        <v>1</v>
      </c>
      <c r="M3352">
        <f>SUM(Merge7[[#This Row],[PRCountW2]:[CommitCountW2]])</f>
        <v>0</v>
      </c>
    </row>
    <row r="3353" spans="1:13" x14ac:dyDescent="0.35">
      <c r="A3353" t="s">
        <v>708</v>
      </c>
      <c r="C3353">
        <v>1</v>
      </c>
      <c r="H3353">
        <v>0</v>
      </c>
      <c r="I3353">
        <f>3*Merge7[[#This Row],[PRCount_W1]]+Merge7[[#This Row],[IssueCount_W1]]+Merge7[[#This Row],[CommitCount_W1]]</f>
        <v>1</v>
      </c>
      <c r="J3353">
        <f>3*Merge7[[#This Row],[PRCountW2]]+Merge7[[#This Row],[IssueCountW2]]+Merge7[[#This Row],[CommitCountW2]]</f>
        <v>0</v>
      </c>
      <c r="K335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53">
        <f>SUM(Merge7[[#This Row],[PRCount_W1]:[CommitCount_W1]])</f>
        <v>1</v>
      </c>
      <c r="M3353">
        <f>SUM(Merge7[[#This Row],[PRCountW2]:[CommitCountW2]])</f>
        <v>0</v>
      </c>
    </row>
    <row r="3354" spans="1:13" x14ac:dyDescent="0.35">
      <c r="A3354" t="s">
        <v>709</v>
      </c>
      <c r="C3354">
        <v>1</v>
      </c>
      <c r="H3354">
        <v>0</v>
      </c>
      <c r="I3354">
        <f>3*Merge7[[#This Row],[PRCount_W1]]+Merge7[[#This Row],[IssueCount_W1]]+Merge7[[#This Row],[CommitCount_W1]]</f>
        <v>1</v>
      </c>
      <c r="J3354">
        <f>3*Merge7[[#This Row],[PRCountW2]]+Merge7[[#This Row],[IssueCountW2]]+Merge7[[#This Row],[CommitCountW2]]</f>
        <v>0</v>
      </c>
      <c r="K335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54">
        <f>SUM(Merge7[[#This Row],[PRCount_W1]:[CommitCount_W1]])</f>
        <v>1</v>
      </c>
      <c r="M3354">
        <f>SUM(Merge7[[#This Row],[PRCountW2]:[CommitCountW2]])</f>
        <v>0</v>
      </c>
    </row>
    <row r="3355" spans="1:13" x14ac:dyDescent="0.35">
      <c r="A3355" t="s">
        <v>710</v>
      </c>
      <c r="C3355">
        <v>1</v>
      </c>
      <c r="H3355">
        <v>0</v>
      </c>
      <c r="I3355">
        <f>3*Merge7[[#This Row],[PRCount_W1]]+Merge7[[#This Row],[IssueCount_W1]]+Merge7[[#This Row],[CommitCount_W1]]</f>
        <v>1</v>
      </c>
      <c r="J3355">
        <f>3*Merge7[[#This Row],[PRCountW2]]+Merge7[[#This Row],[IssueCountW2]]+Merge7[[#This Row],[CommitCountW2]]</f>
        <v>0</v>
      </c>
      <c r="K335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55">
        <f>SUM(Merge7[[#This Row],[PRCount_W1]:[CommitCount_W1]])</f>
        <v>1</v>
      </c>
      <c r="M3355">
        <f>SUM(Merge7[[#This Row],[PRCountW2]:[CommitCountW2]])</f>
        <v>0</v>
      </c>
    </row>
    <row r="3356" spans="1:13" x14ac:dyDescent="0.35">
      <c r="A3356" t="s">
        <v>711</v>
      </c>
      <c r="C3356">
        <v>1</v>
      </c>
      <c r="H3356">
        <v>0</v>
      </c>
      <c r="I3356">
        <f>3*Merge7[[#This Row],[PRCount_W1]]+Merge7[[#This Row],[IssueCount_W1]]+Merge7[[#This Row],[CommitCount_W1]]</f>
        <v>1</v>
      </c>
      <c r="J3356">
        <f>3*Merge7[[#This Row],[PRCountW2]]+Merge7[[#This Row],[IssueCountW2]]+Merge7[[#This Row],[CommitCountW2]]</f>
        <v>0</v>
      </c>
      <c r="K335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56">
        <f>SUM(Merge7[[#This Row],[PRCount_W1]:[CommitCount_W1]])</f>
        <v>1</v>
      </c>
      <c r="M3356">
        <f>SUM(Merge7[[#This Row],[PRCountW2]:[CommitCountW2]])</f>
        <v>0</v>
      </c>
    </row>
    <row r="3357" spans="1:13" x14ac:dyDescent="0.35">
      <c r="A3357" t="s">
        <v>713</v>
      </c>
      <c r="C3357">
        <v>1</v>
      </c>
      <c r="H3357">
        <v>0</v>
      </c>
      <c r="I3357">
        <f>3*Merge7[[#This Row],[PRCount_W1]]+Merge7[[#This Row],[IssueCount_W1]]+Merge7[[#This Row],[CommitCount_W1]]</f>
        <v>1</v>
      </c>
      <c r="J3357">
        <f>3*Merge7[[#This Row],[PRCountW2]]+Merge7[[#This Row],[IssueCountW2]]+Merge7[[#This Row],[CommitCountW2]]</f>
        <v>0</v>
      </c>
      <c r="K335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57">
        <f>SUM(Merge7[[#This Row],[PRCount_W1]:[CommitCount_W1]])</f>
        <v>1</v>
      </c>
      <c r="M3357">
        <f>SUM(Merge7[[#This Row],[PRCountW2]:[CommitCountW2]])</f>
        <v>0</v>
      </c>
    </row>
    <row r="3358" spans="1:13" x14ac:dyDescent="0.35">
      <c r="A3358" t="s">
        <v>714</v>
      </c>
      <c r="C3358">
        <v>1</v>
      </c>
      <c r="H3358">
        <v>0</v>
      </c>
      <c r="I3358">
        <f>3*Merge7[[#This Row],[PRCount_W1]]+Merge7[[#This Row],[IssueCount_W1]]+Merge7[[#This Row],[CommitCount_W1]]</f>
        <v>1</v>
      </c>
      <c r="J3358">
        <f>3*Merge7[[#This Row],[PRCountW2]]+Merge7[[#This Row],[IssueCountW2]]+Merge7[[#This Row],[CommitCountW2]]</f>
        <v>0</v>
      </c>
      <c r="K335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58">
        <f>SUM(Merge7[[#This Row],[PRCount_W1]:[CommitCount_W1]])</f>
        <v>1</v>
      </c>
      <c r="M3358">
        <f>SUM(Merge7[[#This Row],[PRCountW2]:[CommitCountW2]])</f>
        <v>0</v>
      </c>
    </row>
    <row r="3359" spans="1:13" x14ac:dyDescent="0.35">
      <c r="A3359" t="s">
        <v>715</v>
      </c>
      <c r="C3359">
        <v>1</v>
      </c>
      <c r="H3359">
        <v>0</v>
      </c>
      <c r="I3359">
        <f>3*Merge7[[#This Row],[PRCount_W1]]+Merge7[[#This Row],[IssueCount_W1]]+Merge7[[#This Row],[CommitCount_W1]]</f>
        <v>1</v>
      </c>
      <c r="J3359">
        <f>3*Merge7[[#This Row],[PRCountW2]]+Merge7[[#This Row],[IssueCountW2]]+Merge7[[#This Row],[CommitCountW2]]</f>
        <v>0</v>
      </c>
      <c r="K335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59">
        <f>SUM(Merge7[[#This Row],[PRCount_W1]:[CommitCount_W1]])</f>
        <v>1</v>
      </c>
      <c r="M3359">
        <f>SUM(Merge7[[#This Row],[PRCountW2]:[CommitCountW2]])</f>
        <v>0</v>
      </c>
    </row>
    <row r="3360" spans="1:13" x14ac:dyDescent="0.35">
      <c r="A3360" t="s">
        <v>716</v>
      </c>
      <c r="C3360">
        <v>1</v>
      </c>
      <c r="H3360">
        <v>0</v>
      </c>
      <c r="I3360">
        <f>3*Merge7[[#This Row],[PRCount_W1]]+Merge7[[#This Row],[IssueCount_W1]]+Merge7[[#This Row],[CommitCount_W1]]</f>
        <v>1</v>
      </c>
      <c r="J3360">
        <f>3*Merge7[[#This Row],[PRCountW2]]+Merge7[[#This Row],[IssueCountW2]]+Merge7[[#This Row],[CommitCountW2]]</f>
        <v>0</v>
      </c>
      <c r="K336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60">
        <f>SUM(Merge7[[#This Row],[PRCount_W1]:[CommitCount_W1]])</f>
        <v>1</v>
      </c>
      <c r="M3360">
        <f>SUM(Merge7[[#This Row],[PRCountW2]:[CommitCountW2]])</f>
        <v>0</v>
      </c>
    </row>
    <row r="3361" spans="1:13" x14ac:dyDescent="0.35">
      <c r="A3361" t="s">
        <v>717</v>
      </c>
      <c r="C3361">
        <v>1</v>
      </c>
      <c r="H3361">
        <v>0</v>
      </c>
      <c r="I3361">
        <f>3*Merge7[[#This Row],[PRCount_W1]]+Merge7[[#This Row],[IssueCount_W1]]+Merge7[[#This Row],[CommitCount_W1]]</f>
        <v>1</v>
      </c>
      <c r="J3361">
        <f>3*Merge7[[#This Row],[PRCountW2]]+Merge7[[#This Row],[IssueCountW2]]+Merge7[[#This Row],[CommitCountW2]]</f>
        <v>0</v>
      </c>
      <c r="K336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61">
        <f>SUM(Merge7[[#This Row],[PRCount_W1]:[CommitCount_W1]])</f>
        <v>1</v>
      </c>
      <c r="M3361">
        <f>SUM(Merge7[[#This Row],[PRCountW2]:[CommitCountW2]])</f>
        <v>0</v>
      </c>
    </row>
    <row r="3362" spans="1:13" x14ac:dyDescent="0.35">
      <c r="A3362" t="s">
        <v>718</v>
      </c>
      <c r="C3362">
        <v>1</v>
      </c>
      <c r="H3362">
        <v>0</v>
      </c>
      <c r="I3362">
        <f>3*Merge7[[#This Row],[PRCount_W1]]+Merge7[[#This Row],[IssueCount_W1]]+Merge7[[#This Row],[CommitCount_W1]]</f>
        <v>1</v>
      </c>
      <c r="J3362">
        <f>3*Merge7[[#This Row],[PRCountW2]]+Merge7[[#This Row],[IssueCountW2]]+Merge7[[#This Row],[CommitCountW2]]</f>
        <v>0</v>
      </c>
      <c r="K336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62">
        <f>SUM(Merge7[[#This Row],[PRCount_W1]:[CommitCount_W1]])</f>
        <v>1</v>
      </c>
      <c r="M3362">
        <f>SUM(Merge7[[#This Row],[PRCountW2]:[CommitCountW2]])</f>
        <v>0</v>
      </c>
    </row>
    <row r="3363" spans="1:13" x14ac:dyDescent="0.35">
      <c r="A3363" t="s">
        <v>719</v>
      </c>
      <c r="C3363">
        <v>1</v>
      </c>
      <c r="H3363">
        <v>1</v>
      </c>
      <c r="I3363">
        <f>3*Merge7[[#This Row],[PRCount_W1]]+Merge7[[#This Row],[IssueCount_W1]]+Merge7[[#This Row],[CommitCount_W1]]</f>
        <v>1</v>
      </c>
      <c r="J3363">
        <f>3*Merge7[[#This Row],[PRCountW2]]+Merge7[[#This Row],[IssueCountW2]]+Merge7[[#This Row],[CommitCountW2]]</f>
        <v>0</v>
      </c>
      <c r="K336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3363">
        <f>SUM(Merge7[[#This Row],[PRCount_W1]:[CommitCount_W1]])</f>
        <v>1</v>
      </c>
      <c r="M3363">
        <f>SUM(Merge7[[#This Row],[PRCountW2]:[CommitCountW2]])</f>
        <v>0</v>
      </c>
    </row>
    <row r="3364" spans="1:13" x14ac:dyDescent="0.35">
      <c r="A3364" t="s">
        <v>720</v>
      </c>
      <c r="C3364">
        <v>1</v>
      </c>
      <c r="H3364">
        <v>0</v>
      </c>
      <c r="I3364">
        <f>3*Merge7[[#This Row],[PRCount_W1]]+Merge7[[#This Row],[IssueCount_W1]]+Merge7[[#This Row],[CommitCount_W1]]</f>
        <v>1</v>
      </c>
      <c r="J3364">
        <f>3*Merge7[[#This Row],[PRCountW2]]+Merge7[[#This Row],[IssueCountW2]]+Merge7[[#This Row],[CommitCountW2]]</f>
        <v>0</v>
      </c>
      <c r="K336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64">
        <f>SUM(Merge7[[#This Row],[PRCount_W1]:[CommitCount_W1]])</f>
        <v>1</v>
      </c>
      <c r="M3364">
        <f>SUM(Merge7[[#This Row],[PRCountW2]:[CommitCountW2]])</f>
        <v>0</v>
      </c>
    </row>
    <row r="3365" spans="1:13" x14ac:dyDescent="0.35">
      <c r="A3365" t="s">
        <v>721</v>
      </c>
      <c r="C3365">
        <v>1</v>
      </c>
      <c r="H3365">
        <v>0</v>
      </c>
      <c r="I3365">
        <f>3*Merge7[[#This Row],[PRCount_W1]]+Merge7[[#This Row],[IssueCount_W1]]+Merge7[[#This Row],[CommitCount_W1]]</f>
        <v>1</v>
      </c>
      <c r="J3365">
        <f>3*Merge7[[#This Row],[PRCountW2]]+Merge7[[#This Row],[IssueCountW2]]+Merge7[[#This Row],[CommitCountW2]]</f>
        <v>0</v>
      </c>
      <c r="K336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65">
        <f>SUM(Merge7[[#This Row],[PRCount_W1]:[CommitCount_W1]])</f>
        <v>1</v>
      </c>
      <c r="M3365">
        <f>SUM(Merge7[[#This Row],[PRCountW2]:[CommitCountW2]])</f>
        <v>0</v>
      </c>
    </row>
    <row r="3366" spans="1:13" x14ac:dyDescent="0.35">
      <c r="A3366" t="s">
        <v>722</v>
      </c>
      <c r="C3366">
        <v>1</v>
      </c>
      <c r="H3366">
        <v>0</v>
      </c>
      <c r="I3366">
        <f>3*Merge7[[#This Row],[PRCount_W1]]+Merge7[[#This Row],[IssueCount_W1]]+Merge7[[#This Row],[CommitCount_W1]]</f>
        <v>1</v>
      </c>
      <c r="J3366">
        <f>3*Merge7[[#This Row],[PRCountW2]]+Merge7[[#This Row],[IssueCountW2]]+Merge7[[#This Row],[CommitCountW2]]</f>
        <v>0</v>
      </c>
      <c r="K336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66">
        <f>SUM(Merge7[[#This Row],[PRCount_W1]:[CommitCount_W1]])</f>
        <v>1</v>
      </c>
      <c r="M3366">
        <f>SUM(Merge7[[#This Row],[PRCountW2]:[CommitCountW2]])</f>
        <v>0</v>
      </c>
    </row>
    <row r="3367" spans="1:13" x14ac:dyDescent="0.35">
      <c r="A3367" t="s">
        <v>723</v>
      </c>
      <c r="C3367">
        <v>1</v>
      </c>
      <c r="H3367">
        <v>0</v>
      </c>
      <c r="I3367">
        <f>3*Merge7[[#This Row],[PRCount_W1]]+Merge7[[#This Row],[IssueCount_W1]]+Merge7[[#This Row],[CommitCount_W1]]</f>
        <v>1</v>
      </c>
      <c r="J3367">
        <f>3*Merge7[[#This Row],[PRCountW2]]+Merge7[[#This Row],[IssueCountW2]]+Merge7[[#This Row],[CommitCountW2]]</f>
        <v>0</v>
      </c>
      <c r="K336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67">
        <f>SUM(Merge7[[#This Row],[PRCount_W1]:[CommitCount_W1]])</f>
        <v>1</v>
      </c>
      <c r="M3367">
        <f>SUM(Merge7[[#This Row],[PRCountW2]:[CommitCountW2]])</f>
        <v>0</v>
      </c>
    </row>
    <row r="3368" spans="1:13" x14ac:dyDescent="0.35">
      <c r="A3368" t="s">
        <v>724</v>
      </c>
      <c r="C3368">
        <v>1</v>
      </c>
      <c r="H3368">
        <v>0</v>
      </c>
      <c r="I3368">
        <f>3*Merge7[[#This Row],[PRCount_W1]]+Merge7[[#This Row],[IssueCount_W1]]+Merge7[[#This Row],[CommitCount_W1]]</f>
        <v>1</v>
      </c>
      <c r="J3368">
        <f>3*Merge7[[#This Row],[PRCountW2]]+Merge7[[#This Row],[IssueCountW2]]+Merge7[[#This Row],[CommitCountW2]]</f>
        <v>0</v>
      </c>
      <c r="K336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68">
        <f>SUM(Merge7[[#This Row],[PRCount_W1]:[CommitCount_W1]])</f>
        <v>1</v>
      </c>
      <c r="M3368">
        <f>SUM(Merge7[[#This Row],[PRCountW2]:[CommitCountW2]])</f>
        <v>0</v>
      </c>
    </row>
    <row r="3369" spans="1:13" x14ac:dyDescent="0.35">
      <c r="A3369" t="s">
        <v>725</v>
      </c>
      <c r="C3369">
        <v>1</v>
      </c>
      <c r="H3369">
        <v>0</v>
      </c>
      <c r="I3369">
        <f>3*Merge7[[#This Row],[PRCount_W1]]+Merge7[[#This Row],[IssueCount_W1]]+Merge7[[#This Row],[CommitCount_W1]]</f>
        <v>1</v>
      </c>
      <c r="J3369">
        <f>3*Merge7[[#This Row],[PRCountW2]]+Merge7[[#This Row],[IssueCountW2]]+Merge7[[#This Row],[CommitCountW2]]</f>
        <v>0</v>
      </c>
      <c r="K336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69">
        <f>SUM(Merge7[[#This Row],[PRCount_W1]:[CommitCount_W1]])</f>
        <v>1</v>
      </c>
      <c r="M3369">
        <f>SUM(Merge7[[#This Row],[PRCountW2]:[CommitCountW2]])</f>
        <v>0</v>
      </c>
    </row>
    <row r="3370" spans="1:13" x14ac:dyDescent="0.35">
      <c r="A3370" t="s">
        <v>726</v>
      </c>
      <c r="C3370">
        <v>1</v>
      </c>
      <c r="H3370">
        <v>0</v>
      </c>
      <c r="I3370">
        <f>3*Merge7[[#This Row],[PRCount_W1]]+Merge7[[#This Row],[IssueCount_W1]]+Merge7[[#This Row],[CommitCount_W1]]</f>
        <v>1</v>
      </c>
      <c r="J3370">
        <f>3*Merge7[[#This Row],[PRCountW2]]+Merge7[[#This Row],[IssueCountW2]]+Merge7[[#This Row],[CommitCountW2]]</f>
        <v>0</v>
      </c>
      <c r="K337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70">
        <f>SUM(Merge7[[#This Row],[PRCount_W1]:[CommitCount_W1]])</f>
        <v>1</v>
      </c>
      <c r="M3370">
        <f>SUM(Merge7[[#This Row],[PRCountW2]:[CommitCountW2]])</f>
        <v>0</v>
      </c>
    </row>
    <row r="3371" spans="1:13" x14ac:dyDescent="0.35">
      <c r="A3371" t="s">
        <v>727</v>
      </c>
      <c r="C3371">
        <v>1</v>
      </c>
      <c r="H3371">
        <v>0</v>
      </c>
      <c r="I3371">
        <f>3*Merge7[[#This Row],[PRCount_W1]]+Merge7[[#This Row],[IssueCount_W1]]+Merge7[[#This Row],[CommitCount_W1]]</f>
        <v>1</v>
      </c>
      <c r="J3371">
        <f>3*Merge7[[#This Row],[PRCountW2]]+Merge7[[#This Row],[IssueCountW2]]+Merge7[[#This Row],[CommitCountW2]]</f>
        <v>0</v>
      </c>
      <c r="K337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71">
        <f>SUM(Merge7[[#This Row],[PRCount_W1]:[CommitCount_W1]])</f>
        <v>1</v>
      </c>
      <c r="M3371">
        <f>SUM(Merge7[[#This Row],[PRCountW2]:[CommitCountW2]])</f>
        <v>0</v>
      </c>
    </row>
    <row r="3372" spans="1:13" x14ac:dyDescent="0.35">
      <c r="A3372" t="s">
        <v>728</v>
      </c>
      <c r="C3372">
        <v>1</v>
      </c>
      <c r="H3372">
        <v>0</v>
      </c>
      <c r="I3372">
        <f>3*Merge7[[#This Row],[PRCount_W1]]+Merge7[[#This Row],[IssueCount_W1]]+Merge7[[#This Row],[CommitCount_W1]]</f>
        <v>1</v>
      </c>
      <c r="J3372">
        <f>3*Merge7[[#This Row],[PRCountW2]]+Merge7[[#This Row],[IssueCountW2]]+Merge7[[#This Row],[CommitCountW2]]</f>
        <v>0</v>
      </c>
      <c r="K337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72">
        <f>SUM(Merge7[[#This Row],[PRCount_W1]:[CommitCount_W1]])</f>
        <v>1</v>
      </c>
      <c r="M3372">
        <f>SUM(Merge7[[#This Row],[PRCountW2]:[CommitCountW2]])</f>
        <v>0</v>
      </c>
    </row>
    <row r="3373" spans="1:13" x14ac:dyDescent="0.35">
      <c r="A3373" t="s">
        <v>729</v>
      </c>
      <c r="C3373">
        <v>1</v>
      </c>
      <c r="H3373">
        <v>0</v>
      </c>
      <c r="I3373">
        <f>3*Merge7[[#This Row],[PRCount_W1]]+Merge7[[#This Row],[IssueCount_W1]]+Merge7[[#This Row],[CommitCount_W1]]</f>
        <v>1</v>
      </c>
      <c r="J3373">
        <f>3*Merge7[[#This Row],[PRCountW2]]+Merge7[[#This Row],[IssueCountW2]]+Merge7[[#This Row],[CommitCountW2]]</f>
        <v>0</v>
      </c>
      <c r="K337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73">
        <f>SUM(Merge7[[#This Row],[PRCount_W1]:[CommitCount_W1]])</f>
        <v>1</v>
      </c>
      <c r="M3373">
        <f>SUM(Merge7[[#This Row],[PRCountW2]:[CommitCountW2]])</f>
        <v>0</v>
      </c>
    </row>
    <row r="3374" spans="1:13" x14ac:dyDescent="0.35">
      <c r="A3374" t="s">
        <v>730</v>
      </c>
      <c r="C3374">
        <v>1</v>
      </c>
      <c r="H3374">
        <v>0</v>
      </c>
      <c r="I3374">
        <f>3*Merge7[[#This Row],[PRCount_W1]]+Merge7[[#This Row],[IssueCount_W1]]+Merge7[[#This Row],[CommitCount_W1]]</f>
        <v>1</v>
      </c>
      <c r="J3374">
        <f>3*Merge7[[#This Row],[PRCountW2]]+Merge7[[#This Row],[IssueCountW2]]+Merge7[[#This Row],[CommitCountW2]]</f>
        <v>0</v>
      </c>
      <c r="K337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74">
        <f>SUM(Merge7[[#This Row],[PRCount_W1]:[CommitCount_W1]])</f>
        <v>1</v>
      </c>
      <c r="M3374">
        <f>SUM(Merge7[[#This Row],[PRCountW2]:[CommitCountW2]])</f>
        <v>0</v>
      </c>
    </row>
    <row r="3375" spans="1:13" x14ac:dyDescent="0.35">
      <c r="A3375" t="s">
        <v>731</v>
      </c>
      <c r="C3375">
        <v>1</v>
      </c>
      <c r="H3375">
        <v>0</v>
      </c>
      <c r="I3375">
        <f>3*Merge7[[#This Row],[PRCount_W1]]+Merge7[[#This Row],[IssueCount_W1]]+Merge7[[#This Row],[CommitCount_W1]]</f>
        <v>1</v>
      </c>
      <c r="J3375">
        <f>3*Merge7[[#This Row],[PRCountW2]]+Merge7[[#This Row],[IssueCountW2]]+Merge7[[#This Row],[CommitCountW2]]</f>
        <v>0</v>
      </c>
      <c r="K337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75">
        <f>SUM(Merge7[[#This Row],[PRCount_W1]:[CommitCount_W1]])</f>
        <v>1</v>
      </c>
      <c r="M3375">
        <f>SUM(Merge7[[#This Row],[PRCountW2]:[CommitCountW2]])</f>
        <v>0</v>
      </c>
    </row>
    <row r="3376" spans="1:13" x14ac:dyDescent="0.35">
      <c r="A3376" t="s">
        <v>732</v>
      </c>
      <c r="C3376">
        <v>1</v>
      </c>
      <c r="H3376">
        <v>0</v>
      </c>
      <c r="I3376">
        <f>3*Merge7[[#This Row],[PRCount_W1]]+Merge7[[#This Row],[IssueCount_W1]]+Merge7[[#This Row],[CommitCount_W1]]</f>
        <v>1</v>
      </c>
      <c r="J3376">
        <f>3*Merge7[[#This Row],[PRCountW2]]+Merge7[[#This Row],[IssueCountW2]]+Merge7[[#This Row],[CommitCountW2]]</f>
        <v>0</v>
      </c>
      <c r="K337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76">
        <f>SUM(Merge7[[#This Row],[PRCount_W1]:[CommitCount_W1]])</f>
        <v>1</v>
      </c>
      <c r="M3376">
        <f>SUM(Merge7[[#This Row],[PRCountW2]:[CommitCountW2]])</f>
        <v>0</v>
      </c>
    </row>
    <row r="3377" spans="1:13" x14ac:dyDescent="0.35">
      <c r="A3377" t="s">
        <v>733</v>
      </c>
      <c r="C3377">
        <v>1</v>
      </c>
      <c r="H3377">
        <v>0</v>
      </c>
      <c r="I3377">
        <f>3*Merge7[[#This Row],[PRCount_W1]]+Merge7[[#This Row],[IssueCount_W1]]+Merge7[[#This Row],[CommitCount_W1]]</f>
        <v>1</v>
      </c>
      <c r="J3377">
        <f>3*Merge7[[#This Row],[PRCountW2]]+Merge7[[#This Row],[IssueCountW2]]+Merge7[[#This Row],[CommitCountW2]]</f>
        <v>0</v>
      </c>
      <c r="K337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77">
        <f>SUM(Merge7[[#This Row],[PRCount_W1]:[CommitCount_W1]])</f>
        <v>1</v>
      </c>
      <c r="M3377">
        <f>SUM(Merge7[[#This Row],[PRCountW2]:[CommitCountW2]])</f>
        <v>0</v>
      </c>
    </row>
    <row r="3378" spans="1:13" x14ac:dyDescent="0.35">
      <c r="A3378" t="s">
        <v>734</v>
      </c>
      <c r="C3378">
        <v>1</v>
      </c>
      <c r="H3378">
        <v>0</v>
      </c>
      <c r="I3378">
        <f>3*Merge7[[#This Row],[PRCount_W1]]+Merge7[[#This Row],[IssueCount_W1]]+Merge7[[#This Row],[CommitCount_W1]]</f>
        <v>1</v>
      </c>
      <c r="J3378">
        <f>3*Merge7[[#This Row],[PRCountW2]]+Merge7[[#This Row],[IssueCountW2]]+Merge7[[#This Row],[CommitCountW2]]</f>
        <v>0</v>
      </c>
      <c r="K337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78">
        <f>SUM(Merge7[[#This Row],[PRCount_W1]:[CommitCount_W1]])</f>
        <v>1</v>
      </c>
      <c r="M3378">
        <f>SUM(Merge7[[#This Row],[PRCountW2]:[CommitCountW2]])</f>
        <v>0</v>
      </c>
    </row>
    <row r="3379" spans="1:13" x14ac:dyDescent="0.35">
      <c r="A3379" t="s">
        <v>735</v>
      </c>
      <c r="C3379">
        <v>1</v>
      </c>
      <c r="H3379">
        <v>0</v>
      </c>
      <c r="I3379">
        <f>3*Merge7[[#This Row],[PRCount_W1]]+Merge7[[#This Row],[IssueCount_W1]]+Merge7[[#This Row],[CommitCount_W1]]</f>
        <v>1</v>
      </c>
      <c r="J3379">
        <f>3*Merge7[[#This Row],[PRCountW2]]+Merge7[[#This Row],[IssueCountW2]]+Merge7[[#This Row],[CommitCountW2]]</f>
        <v>0</v>
      </c>
      <c r="K337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79">
        <f>SUM(Merge7[[#This Row],[PRCount_W1]:[CommitCount_W1]])</f>
        <v>1</v>
      </c>
      <c r="M3379">
        <f>SUM(Merge7[[#This Row],[PRCountW2]:[CommitCountW2]])</f>
        <v>0</v>
      </c>
    </row>
    <row r="3380" spans="1:13" x14ac:dyDescent="0.35">
      <c r="A3380" t="s">
        <v>737</v>
      </c>
      <c r="C3380">
        <v>1</v>
      </c>
      <c r="H3380">
        <v>1</v>
      </c>
      <c r="I3380">
        <f>3*Merge7[[#This Row],[PRCount_W1]]+Merge7[[#This Row],[IssueCount_W1]]+Merge7[[#This Row],[CommitCount_W1]]</f>
        <v>1</v>
      </c>
      <c r="J3380">
        <f>3*Merge7[[#This Row],[PRCountW2]]+Merge7[[#This Row],[IssueCountW2]]+Merge7[[#This Row],[CommitCountW2]]</f>
        <v>0</v>
      </c>
      <c r="K338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3380">
        <f>SUM(Merge7[[#This Row],[PRCount_W1]:[CommitCount_W1]])</f>
        <v>1</v>
      </c>
      <c r="M3380">
        <f>SUM(Merge7[[#This Row],[PRCountW2]:[CommitCountW2]])</f>
        <v>0</v>
      </c>
    </row>
    <row r="3381" spans="1:13" x14ac:dyDescent="0.35">
      <c r="A3381" t="s">
        <v>738</v>
      </c>
      <c r="C3381">
        <v>1</v>
      </c>
      <c r="H3381">
        <v>0</v>
      </c>
      <c r="I3381">
        <f>3*Merge7[[#This Row],[PRCount_W1]]+Merge7[[#This Row],[IssueCount_W1]]+Merge7[[#This Row],[CommitCount_W1]]</f>
        <v>1</v>
      </c>
      <c r="J3381">
        <f>3*Merge7[[#This Row],[PRCountW2]]+Merge7[[#This Row],[IssueCountW2]]+Merge7[[#This Row],[CommitCountW2]]</f>
        <v>0</v>
      </c>
      <c r="K338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81">
        <f>SUM(Merge7[[#This Row],[PRCount_W1]:[CommitCount_W1]])</f>
        <v>1</v>
      </c>
      <c r="M3381">
        <f>SUM(Merge7[[#This Row],[PRCountW2]:[CommitCountW2]])</f>
        <v>0</v>
      </c>
    </row>
    <row r="3382" spans="1:13" x14ac:dyDescent="0.35">
      <c r="A3382" t="s">
        <v>739</v>
      </c>
      <c r="C3382">
        <v>1</v>
      </c>
      <c r="H3382">
        <v>0</v>
      </c>
      <c r="I3382">
        <f>3*Merge7[[#This Row],[PRCount_W1]]+Merge7[[#This Row],[IssueCount_W1]]+Merge7[[#This Row],[CommitCount_W1]]</f>
        <v>1</v>
      </c>
      <c r="J3382">
        <f>3*Merge7[[#This Row],[PRCountW2]]+Merge7[[#This Row],[IssueCountW2]]+Merge7[[#This Row],[CommitCountW2]]</f>
        <v>0</v>
      </c>
      <c r="K338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82">
        <f>SUM(Merge7[[#This Row],[PRCount_W1]:[CommitCount_W1]])</f>
        <v>1</v>
      </c>
      <c r="M3382">
        <f>SUM(Merge7[[#This Row],[PRCountW2]:[CommitCountW2]])</f>
        <v>0</v>
      </c>
    </row>
    <row r="3383" spans="1:13" x14ac:dyDescent="0.35">
      <c r="A3383" t="s">
        <v>740</v>
      </c>
      <c r="C3383">
        <v>1</v>
      </c>
      <c r="H3383">
        <v>0</v>
      </c>
      <c r="I3383">
        <f>3*Merge7[[#This Row],[PRCount_W1]]+Merge7[[#This Row],[IssueCount_W1]]+Merge7[[#This Row],[CommitCount_W1]]</f>
        <v>1</v>
      </c>
      <c r="J3383">
        <f>3*Merge7[[#This Row],[PRCountW2]]+Merge7[[#This Row],[IssueCountW2]]+Merge7[[#This Row],[CommitCountW2]]</f>
        <v>0</v>
      </c>
      <c r="K338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83">
        <f>SUM(Merge7[[#This Row],[PRCount_W1]:[CommitCount_W1]])</f>
        <v>1</v>
      </c>
      <c r="M3383">
        <f>SUM(Merge7[[#This Row],[PRCountW2]:[CommitCountW2]])</f>
        <v>0</v>
      </c>
    </row>
    <row r="3384" spans="1:13" x14ac:dyDescent="0.35">
      <c r="A3384" t="s">
        <v>741</v>
      </c>
      <c r="C3384">
        <v>1</v>
      </c>
      <c r="H3384">
        <v>0</v>
      </c>
      <c r="I3384">
        <f>3*Merge7[[#This Row],[PRCount_W1]]+Merge7[[#This Row],[IssueCount_W1]]+Merge7[[#This Row],[CommitCount_W1]]</f>
        <v>1</v>
      </c>
      <c r="J3384">
        <f>3*Merge7[[#This Row],[PRCountW2]]+Merge7[[#This Row],[IssueCountW2]]+Merge7[[#This Row],[CommitCountW2]]</f>
        <v>0</v>
      </c>
      <c r="K338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84">
        <f>SUM(Merge7[[#This Row],[PRCount_W1]:[CommitCount_W1]])</f>
        <v>1</v>
      </c>
      <c r="M3384">
        <f>SUM(Merge7[[#This Row],[PRCountW2]:[CommitCountW2]])</f>
        <v>0</v>
      </c>
    </row>
    <row r="3385" spans="1:13" x14ac:dyDescent="0.35">
      <c r="A3385" t="s">
        <v>742</v>
      </c>
      <c r="C3385">
        <v>1</v>
      </c>
      <c r="H3385">
        <v>0</v>
      </c>
      <c r="I3385">
        <f>3*Merge7[[#This Row],[PRCount_W1]]+Merge7[[#This Row],[IssueCount_W1]]+Merge7[[#This Row],[CommitCount_W1]]</f>
        <v>1</v>
      </c>
      <c r="J3385">
        <f>3*Merge7[[#This Row],[PRCountW2]]+Merge7[[#This Row],[IssueCountW2]]+Merge7[[#This Row],[CommitCountW2]]</f>
        <v>0</v>
      </c>
      <c r="K338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85">
        <f>SUM(Merge7[[#This Row],[PRCount_W1]:[CommitCount_W1]])</f>
        <v>1</v>
      </c>
      <c r="M3385">
        <f>SUM(Merge7[[#This Row],[PRCountW2]:[CommitCountW2]])</f>
        <v>0</v>
      </c>
    </row>
    <row r="3386" spans="1:13" x14ac:dyDescent="0.35">
      <c r="A3386" t="s">
        <v>743</v>
      </c>
      <c r="C3386">
        <v>1</v>
      </c>
      <c r="H3386">
        <v>0</v>
      </c>
      <c r="I3386">
        <f>3*Merge7[[#This Row],[PRCount_W1]]+Merge7[[#This Row],[IssueCount_W1]]+Merge7[[#This Row],[CommitCount_W1]]</f>
        <v>1</v>
      </c>
      <c r="J3386">
        <f>3*Merge7[[#This Row],[PRCountW2]]+Merge7[[#This Row],[IssueCountW2]]+Merge7[[#This Row],[CommitCountW2]]</f>
        <v>0</v>
      </c>
      <c r="K338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86">
        <f>SUM(Merge7[[#This Row],[PRCount_W1]:[CommitCount_W1]])</f>
        <v>1</v>
      </c>
      <c r="M3386">
        <f>SUM(Merge7[[#This Row],[PRCountW2]:[CommitCountW2]])</f>
        <v>0</v>
      </c>
    </row>
    <row r="3387" spans="1:13" x14ac:dyDescent="0.35">
      <c r="A3387" t="s">
        <v>744</v>
      </c>
      <c r="C3387">
        <v>1</v>
      </c>
      <c r="H3387">
        <v>0</v>
      </c>
      <c r="I3387">
        <f>3*Merge7[[#This Row],[PRCount_W1]]+Merge7[[#This Row],[IssueCount_W1]]+Merge7[[#This Row],[CommitCount_W1]]</f>
        <v>1</v>
      </c>
      <c r="J3387">
        <f>3*Merge7[[#This Row],[PRCountW2]]+Merge7[[#This Row],[IssueCountW2]]+Merge7[[#This Row],[CommitCountW2]]</f>
        <v>0</v>
      </c>
      <c r="K338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87">
        <f>SUM(Merge7[[#This Row],[PRCount_W1]:[CommitCount_W1]])</f>
        <v>1</v>
      </c>
      <c r="M3387">
        <f>SUM(Merge7[[#This Row],[PRCountW2]:[CommitCountW2]])</f>
        <v>0</v>
      </c>
    </row>
    <row r="3388" spans="1:13" x14ac:dyDescent="0.35">
      <c r="A3388" t="s">
        <v>745</v>
      </c>
      <c r="C3388">
        <v>1</v>
      </c>
      <c r="H3388">
        <v>0</v>
      </c>
      <c r="I3388">
        <f>3*Merge7[[#This Row],[PRCount_W1]]+Merge7[[#This Row],[IssueCount_W1]]+Merge7[[#This Row],[CommitCount_W1]]</f>
        <v>1</v>
      </c>
      <c r="J3388">
        <f>3*Merge7[[#This Row],[PRCountW2]]+Merge7[[#This Row],[IssueCountW2]]+Merge7[[#This Row],[CommitCountW2]]</f>
        <v>0</v>
      </c>
      <c r="K338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88">
        <f>SUM(Merge7[[#This Row],[PRCount_W1]:[CommitCount_W1]])</f>
        <v>1</v>
      </c>
      <c r="M3388">
        <f>SUM(Merge7[[#This Row],[PRCountW2]:[CommitCountW2]])</f>
        <v>0</v>
      </c>
    </row>
    <row r="3389" spans="1:13" x14ac:dyDescent="0.35">
      <c r="A3389" t="s">
        <v>747</v>
      </c>
      <c r="C3389">
        <v>1</v>
      </c>
      <c r="H3389">
        <v>0</v>
      </c>
      <c r="I3389">
        <f>3*Merge7[[#This Row],[PRCount_W1]]+Merge7[[#This Row],[IssueCount_W1]]+Merge7[[#This Row],[CommitCount_W1]]</f>
        <v>1</v>
      </c>
      <c r="J3389">
        <f>3*Merge7[[#This Row],[PRCountW2]]+Merge7[[#This Row],[IssueCountW2]]+Merge7[[#This Row],[CommitCountW2]]</f>
        <v>0</v>
      </c>
      <c r="K338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89">
        <f>SUM(Merge7[[#This Row],[PRCount_W1]:[CommitCount_W1]])</f>
        <v>1</v>
      </c>
      <c r="M3389">
        <f>SUM(Merge7[[#This Row],[PRCountW2]:[CommitCountW2]])</f>
        <v>0</v>
      </c>
    </row>
    <row r="3390" spans="1:13" x14ac:dyDescent="0.35">
      <c r="A3390" t="s">
        <v>748</v>
      </c>
      <c r="C3390">
        <v>1</v>
      </c>
      <c r="H3390">
        <v>0</v>
      </c>
      <c r="I3390">
        <f>3*Merge7[[#This Row],[PRCount_W1]]+Merge7[[#This Row],[IssueCount_W1]]+Merge7[[#This Row],[CommitCount_W1]]</f>
        <v>1</v>
      </c>
      <c r="J3390">
        <f>3*Merge7[[#This Row],[PRCountW2]]+Merge7[[#This Row],[IssueCountW2]]+Merge7[[#This Row],[CommitCountW2]]</f>
        <v>0</v>
      </c>
      <c r="K339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90">
        <f>SUM(Merge7[[#This Row],[PRCount_W1]:[CommitCount_W1]])</f>
        <v>1</v>
      </c>
      <c r="M3390">
        <f>SUM(Merge7[[#This Row],[PRCountW2]:[CommitCountW2]])</f>
        <v>0</v>
      </c>
    </row>
    <row r="3391" spans="1:13" x14ac:dyDescent="0.35">
      <c r="A3391" t="s">
        <v>749</v>
      </c>
      <c r="C3391">
        <v>1</v>
      </c>
      <c r="H3391">
        <v>0</v>
      </c>
      <c r="I3391">
        <f>3*Merge7[[#This Row],[PRCount_W1]]+Merge7[[#This Row],[IssueCount_W1]]+Merge7[[#This Row],[CommitCount_W1]]</f>
        <v>1</v>
      </c>
      <c r="J3391">
        <f>3*Merge7[[#This Row],[PRCountW2]]+Merge7[[#This Row],[IssueCountW2]]+Merge7[[#This Row],[CommitCountW2]]</f>
        <v>0</v>
      </c>
      <c r="K339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91">
        <f>SUM(Merge7[[#This Row],[PRCount_W1]:[CommitCount_W1]])</f>
        <v>1</v>
      </c>
      <c r="M3391">
        <f>SUM(Merge7[[#This Row],[PRCountW2]:[CommitCountW2]])</f>
        <v>0</v>
      </c>
    </row>
    <row r="3392" spans="1:13" x14ac:dyDescent="0.35">
      <c r="A3392" t="s">
        <v>750</v>
      </c>
      <c r="C3392">
        <v>1</v>
      </c>
      <c r="H3392">
        <v>0</v>
      </c>
      <c r="I3392">
        <f>3*Merge7[[#This Row],[PRCount_W1]]+Merge7[[#This Row],[IssueCount_W1]]+Merge7[[#This Row],[CommitCount_W1]]</f>
        <v>1</v>
      </c>
      <c r="J3392">
        <f>3*Merge7[[#This Row],[PRCountW2]]+Merge7[[#This Row],[IssueCountW2]]+Merge7[[#This Row],[CommitCountW2]]</f>
        <v>0</v>
      </c>
      <c r="K339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92">
        <f>SUM(Merge7[[#This Row],[PRCount_W1]:[CommitCount_W1]])</f>
        <v>1</v>
      </c>
      <c r="M3392">
        <f>SUM(Merge7[[#This Row],[PRCountW2]:[CommitCountW2]])</f>
        <v>0</v>
      </c>
    </row>
    <row r="3393" spans="1:13" x14ac:dyDescent="0.35">
      <c r="A3393" t="s">
        <v>751</v>
      </c>
      <c r="C3393">
        <v>1</v>
      </c>
      <c r="H3393">
        <v>0</v>
      </c>
      <c r="I3393">
        <f>3*Merge7[[#This Row],[PRCount_W1]]+Merge7[[#This Row],[IssueCount_W1]]+Merge7[[#This Row],[CommitCount_W1]]</f>
        <v>1</v>
      </c>
      <c r="J3393">
        <f>3*Merge7[[#This Row],[PRCountW2]]+Merge7[[#This Row],[IssueCountW2]]+Merge7[[#This Row],[CommitCountW2]]</f>
        <v>0</v>
      </c>
      <c r="K339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93">
        <f>SUM(Merge7[[#This Row],[PRCount_W1]:[CommitCount_W1]])</f>
        <v>1</v>
      </c>
      <c r="M3393">
        <f>SUM(Merge7[[#This Row],[PRCountW2]:[CommitCountW2]])</f>
        <v>0</v>
      </c>
    </row>
    <row r="3394" spans="1:13" x14ac:dyDescent="0.35">
      <c r="A3394" t="s">
        <v>752</v>
      </c>
      <c r="C3394">
        <v>1</v>
      </c>
      <c r="H3394">
        <v>0</v>
      </c>
      <c r="I3394">
        <f>3*Merge7[[#This Row],[PRCount_W1]]+Merge7[[#This Row],[IssueCount_W1]]+Merge7[[#This Row],[CommitCount_W1]]</f>
        <v>1</v>
      </c>
      <c r="J3394">
        <f>3*Merge7[[#This Row],[PRCountW2]]+Merge7[[#This Row],[IssueCountW2]]+Merge7[[#This Row],[CommitCountW2]]</f>
        <v>0</v>
      </c>
      <c r="K339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94">
        <f>SUM(Merge7[[#This Row],[PRCount_W1]:[CommitCount_W1]])</f>
        <v>1</v>
      </c>
      <c r="M3394">
        <f>SUM(Merge7[[#This Row],[PRCountW2]:[CommitCountW2]])</f>
        <v>0</v>
      </c>
    </row>
    <row r="3395" spans="1:13" x14ac:dyDescent="0.35">
      <c r="A3395" t="s">
        <v>753</v>
      </c>
      <c r="C3395">
        <v>1</v>
      </c>
      <c r="H3395">
        <v>0</v>
      </c>
      <c r="I3395">
        <f>3*Merge7[[#This Row],[PRCount_W1]]+Merge7[[#This Row],[IssueCount_W1]]+Merge7[[#This Row],[CommitCount_W1]]</f>
        <v>1</v>
      </c>
      <c r="J3395">
        <f>3*Merge7[[#This Row],[PRCountW2]]+Merge7[[#This Row],[IssueCountW2]]+Merge7[[#This Row],[CommitCountW2]]</f>
        <v>0</v>
      </c>
      <c r="K339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95">
        <f>SUM(Merge7[[#This Row],[PRCount_W1]:[CommitCount_W1]])</f>
        <v>1</v>
      </c>
      <c r="M3395">
        <f>SUM(Merge7[[#This Row],[PRCountW2]:[CommitCountW2]])</f>
        <v>0</v>
      </c>
    </row>
    <row r="3396" spans="1:13" x14ac:dyDescent="0.35">
      <c r="A3396" t="s">
        <v>754</v>
      </c>
      <c r="C3396">
        <v>1</v>
      </c>
      <c r="H3396">
        <v>0</v>
      </c>
      <c r="I3396">
        <f>3*Merge7[[#This Row],[PRCount_W1]]+Merge7[[#This Row],[IssueCount_W1]]+Merge7[[#This Row],[CommitCount_W1]]</f>
        <v>1</v>
      </c>
      <c r="J3396">
        <f>3*Merge7[[#This Row],[PRCountW2]]+Merge7[[#This Row],[IssueCountW2]]+Merge7[[#This Row],[CommitCountW2]]</f>
        <v>0</v>
      </c>
      <c r="K339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96">
        <f>SUM(Merge7[[#This Row],[PRCount_W1]:[CommitCount_W1]])</f>
        <v>1</v>
      </c>
      <c r="M3396">
        <f>SUM(Merge7[[#This Row],[PRCountW2]:[CommitCountW2]])</f>
        <v>0</v>
      </c>
    </row>
    <row r="3397" spans="1:13" x14ac:dyDescent="0.35">
      <c r="A3397" t="s">
        <v>756</v>
      </c>
      <c r="C3397">
        <v>1</v>
      </c>
      <c r="H3397">
        <v>0</v>
      </c>
      <c r="I3397">
        <f>3*Merge7[[#This Row],[PRCount_W1]]+Merge7[[#This Row],[IssueCount_W1]]+Merge7[[#This Row],[CommitCount_W1]]</f>
        <v>1</v>
      </c>
      <c r="J3397">
        <f>3*Merge7[[#This Row],[PRCountW2]]+Merge7[[#This Row],[IssueCountW2]]+Merge7[[#This Row],[CommitCountW2]]</f>
        <v>0</v>
      </c>
      <c r="K339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97">
        <f>SUM(Merge7[[#This Row],[PRCount_W1]:[CommitCount_W1]])</f>
        <v>1</v>
      </c>
      <c r="M3397">
        <f>SUM(Merge7[[#This Row],[PRCountW2]:[CommitCountW2]])</f>
        <v>0</v>
      </c>
    </row>
    <row r="3398" spans="1:13" x14ac:dyDescent="0.35">
      <c r="A3398" t="s">
        <v>757</v>
      </c>
      <c r="C3398">
        <v>1</v>
      </c>
      <c r="H3398">
        <v>0</v>
      </c>
      <c r="I3398">
        <f>3*Merge7[[#This Row],[PRCount_W1]]+Merge7[[#This Row],[IssueCount_W1]]+Merge7[[#This Row],[CommitCount_W1]]</f>
        <v>1</v>
      </c>
      <c r="J3398">
        <f>3*Merge7[[#This Row],[PRCountW2]]+Merge7[[#This Row],[IssueCountW2]]+Merge7[[#This Row],[CommitCountW2]]</f>
        <v>0</v>
      </c>
      <c r="K339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398">
        <f>SUM(Merge7[[#This Row],[PRCount_W1]:[CommitCount_W1]])</f>
        <v>1</v>
      </c>
      <c r="M3398">
        <f>SUM(Merge7[[#This Row],[PRCountW2]:[CommitCountW2]])</f>
        <v>0</v>
      </c>
    </row>
    <row r="3399" spans="1:13" x14ac:dyDescent="0.35">
      <c r="A3399" t="s">
        <v>759</v>
      </c>
      <c r="C3399">
        <v>1</v>
      </c>
      <c r="H3399">
        <v>1</v>
      </c>
      <c r="I3399">
        <f>3*Merge7[[#This Row],[PRCount_W1]]+Merge7[[#This Row],[IssueCount_W1]]+Merge7[[#This Row],[CommitCount_W1]]</f>
        <v>1</v>
      </c>
      <c r="J3399">
        <f>3*Merge7[[#This Row],[PRCountW2]]+Merge7[[#This Row],[IssueCountW2]]+Merge7[[#This Row],[CommitCountW2]]</f>
        <v>0</v>
      </c>
      <c r="K339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3399">
        <f>SUM(Merge7[[#This Row],[PRCount_W1]:[CommitCount_W1]])</f>
        <v>1</v>
      </c>
      <c r="M3399">
        <f>SUM(Merge7[[#This Row],[PRCountW2]:[CommitCountW2]])</f>
        <v>0</v>
      </c>
    </row>
    <row r="3400" spans="1:13" x14ac:dyDescent="0.35">
      <c r="A3400" t="s">
        <v>760</v>
      </c>
      <c r="C3400">
        <v>1</v>
      </c>
      <c r="H3400">
        <v>0</v>
      </c>
      <c r="I3400">
        <f>3*Merge7[[#This Row],[PRCount_W1]]+Merge7[[#This Row],[IssueCount_W1]]+Merge7[[#This Row],[CommitCount_W1]]</f>
        <v>1</v>
      </c>
      <c r="J3400">
        <f>3*Merge7[[#This Row],[PRCountW2]]+Merge7[[#This Row],[IssueCountW2]]+Merge7[[#This Row],[CommitCountW2]]</f>
        <v>0</v>
      </c>
      <c r="K340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00">
        <f>SUM(Merge7[[#This Row],[PRCount_W1]:[CommitCount_W1]])</f>
        <v>1</v>
      </c>
      <c r="M3400">
        <f>SUM(Merge7[[#This Row],[PRCountW2]:[CommitCountW2]])</f>
        <v>0</v>
      </c>
    </row>
    <row r="3401" spans="1:13" x14ac:dyDescent="0.35">
      <c r="A3401" t="s">
        <v>761</v>
      </c>
      <c r="C3401">
        <v>1</v>
      </c>
      <c r="H3401">
        <v>0</v>
      </c>
      <c r="I3401">
        <f>3*Merge7[[#This Row],[PRCount_W1]]+Merge7[[#This Row],[IssueCount_W1]]+Merge7[[#This Row],[CommitCount_W1]]</f>
        <v>1</v>
      </c>
      <c r="J3401">
        <f>3*Merge7[[#This Row],[PRCountW2]]+Merge7[[#This Row],[IssueCountW2]]+Merge7[[#This Row],[CommitCountW2]]</f>
        <v>0</v>
      </c>
      <c r="K340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01">
        <f>SUM(Merge7[[#This Row],[PRCount_W1]:[CommitCount_W1]])</f>
        <v>1</v>
      </c>
      <c r="M3401">
        <f>SUM(Merge7[[#This Row],[PRCountW2]:[CommitCountW2]])</f>
        <v>0</v>
      </c>
    </row>
    <row r="3402" spans="1:13" x14ac:dyDescent="0.35">
      <c r="A3402" t="s">
        <v>762</v>
      </c>
      <c r="C3402">
        <v>1</v>
      </c>
      <c r="H3402">
        <v>0</v>
      </c>
      <c r="I3402">
        <f>3*Merge7[[#This Row],[PRCount_W1]]+Merge7[[#This Row],[IssueCount_W1]]+Merge7[[#This Row],[CommitCount_W1]]</f>
        <v>1</v>
      </c>
      <c r="J3402">
        <f>3*Merge7[[#This Row],[PRCountW2]]+Merge7[[#This Row],[IssueCountW2]]+Merge7[[#This Row],[CommitCountW2]]</f>
        <v>0</v>
      </c>
      <c r="K340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02">
        <f>SUM(Merge7[[#This Row],[PRCount_W1]:[CommitCount_W1]])</f>
        <v>1</v>
      </c>
      <c r="M3402">
        <f>SUM(Merge7[[#This Row],[PRCountW2]:[CommitCountW2]])</f>
        <v>0</v>
      </c>
    </row>
    <row r="3403" spans="1:13" x14ac:dyDescent="0.35">
      <c r="A3403" t="s">
        <v>763</v>
      </c>
      <c r="C3403">
        <v>1</v>
      </c>
      <c r="H3403">
        <v>0</v>
      </c>
      <c r="I3403">
        <f>3*Merge7[[#This Row],[PRCount_W1]]+Merge7[[#This Row],[IssueCount_W1]]+Merge7[[#This Row],[CommitCount_W1]]</f>
        <v>1</v>
      </c>
      <c r="J3403">
        <f>3*Merge7[[#This Row],[PRCountW2]]+Merge7[[#This Row],[IssueCountW2]]+Merge7[[#This Row],[CommitCountW2]]</f>
        <v>0</v>
      </c>
      <c r="K340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03">
        <f>SUM(Merge7[[#This Row],[PRCount_W1]:[CommitCount_W1]])</f>
        <v>1</v>
      </c>
      <c r="M3403">
        <f>SUM(Merge7[[#This Row],[PRCountW2]:[CommitCountW2]])</f>
        <v>0</v>
      </c>
    </row>
    <row r="3404" spans="1:13" x14ac:dyDescent="0.35">
      <c r="A3404" t="s">
        <v>764</v>
      </c>
      <c r="C3404">
        <v>1</v>
      </c>
      <c r="H3404">
        <v>0</v>
      </c>
      <c r="I3404">
        <f>3*Merge7[[#This Row],[PRCount_W1]]+Merge7[[#This Row],[IssueCount_W1]]+Merge7[[#This Row],[CommitCount_W1]]</f>
        <v>1</v>
      </c>
      <c r="J3404">
        <f>3*Merge7[[#This Row],[PRCountW2]]+Merge7[[#This Row],[IssueCountW2]]+Merge7[[#This Row],[CommitCountW2]]</f>
        <v>0</v>
      </c>
      <c r="K340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04">
        <f>SUM(Merge7[[#This Row],[PRCount_W1]:[CommitCount_W1]])</f>
        <v>1</v>
      </c>
      <c r="M3404">
        <f>SUM(Merge7[[#This Row],[PRCountW2]:[CommitCountW2]])</f>
        <v>0</v>
      </c>
    </row>
    <row r="3405" spans="1:13" x14ac:dyDescent="0.35">
      <c r="A3405" t="s">
        <v>765</v>
      </c>
      <c r="C3405">
        <v>1</v>
      </c>
      <c r="H3405">
        <v>0</v>
      </c>
      <c r="I3405">
        <f>3*Merge7[[#This Row],[PRCount_W1]]+Merge7[[#This Row],[IssueCount_W1]]+Merge7[[#This Row],[CommitCount_W1]]</f>
        <v>1</v>
      </c>
      <c r="J3405">
        <f>3*Merge7[[#This Row],[PRCountW2]]+Merge7[[#This Row],[IssueCountW2]]+Merge7[[#This Row],[CommitCountW2]]</f>
        <v>0</v>
      </c>
      <c r="K340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05">
        <f>SUM(Merge7[[#This Row],[PRCount_W1]:[CommitCount_W1]])</f>
        <v>1</v>
      </c>
      <c r="M3405">
        <f>SUM(Merge7[[#This Row],[PRCountW2]:[CommitCountW2]])</f>
        <v>0</v>
      </c>
    </row>
    <row r="3406" spans="1:13" x14ac:dyDescent="0.35">
      <c r="A3406" t="s">
        <v>766</v>
      </c>
      <c r="C3406">
        <v>1</v>
      </c>
      <c r="H3406">
        <v>0</v>
      </c>
      <c r="I3406">
        <f>3*Merge7[[#This Row],[PRCount_W1]]+Merge7[[#This Row],[IssueCount_W1]]+Merge7[[#This Row],[CommitCount_W1]]</f>
        <v>1</v>
      </c>
      <c r="J3406">
        <f>3*Merge7[[#This Row],[PRCountW2]]+Merge7[[#This Row],[IssueCountW2]]+Merge7[[#This Row],[CommitCountW2]]</f>
        <v>0</v>
      </c>
      <c r="K340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06">
        <f>SUM(Merge7[[#This Row],[PRCount_W1]:[CommitCount_W1]])</f>
        <v>1</v>
      </c>
      <c r="M3406">
        <f>SUM(Merge7[[#This Row],[PRCountW2]:[CommitCountW2]])</f>
        <v>0</v>
      </c>
    </row>
    <row r="3407" spans="1:13" x14ac:dyDescent="0.35">
      <c r="A3407" t="s">
        <v>767</v>
      </c>
      <c r="C3407">
        <v>1</v>
      </c>
      <c r="H3407">
        <v>0</v>
      </c>
      <c r="I3407">
        <f>3*Merge7[[#This Row],[PRCount_W1]]+Merge7[[#This Row],[IssueCount_W1]]+Merge7[[#This Row],[CommitCount_W1]]</f>
        <v>1</v>
      </c>
      <c r="J3407">
        <f>3*Merge7[[#This Row],[PRCountW2]]+Merge7[[#This Row],[IssueCountW2]]+Merge7[[#This Row],[CommitCountW2]]</f>
        <v>0</v>
      </c>
      <c r="K340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07">
        <f>SUM(Merge7[[#This Row],[PRCount_W1]:[CommitCount_W1]])</f>
        <v>1</v>
      </c>
      <c r="M3407">
        <f>SUM(Merge7[[#This Row],[PRCountW2]:[CommitCountW2]])</f>
        <v>0</v>
      </c>
    </row>
    <row r="3408" spans="1:13" x14ac:dyDescent="0.35">
      <c r="A3408" t="s">
        <v>768</v>
      </c>
      <c r="C3408">
        <v>1</v>
      </c>
      <c r="H3408">
        <v>0</v>
      </c>
      <c r="I3408">
        <f>3*Merge7[[#This Row],[PRCount_W1]]+Merge7[[#This Row],[IssueCount_W1]]+Merge7[[#This Row],[CommitCount_W1]]</f>
        <v>1</v>
      </c>
      <c r="J3408">
        <f>3*Merge7[[#This Row],[PRCountW2]]+Merge7[[#This Row],[IssueCountW2]]+Merge7[[#This Row],[CommitCountW2]]</f>
        <v>0</v>
      </c>
      <c r="K340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08">
        <f>SUM(Merge7[[#This Row],[PRCount_W1]:[CommitCount_W1]])</f>
        <v>1</v>
      </c>
      <c r="M3408">
        <f>SUM(Merge7[[#This Row],[PRCountW2]:[CommitCountW2]])</f>
        <v>0</v>
      </c>
    </row>
    <row r="3409" spans="1:13" x14ac:dyDescent="0.35">
      <c r="A3409" t="s">
        <v>769</v>
      </c>
      <c r="C3409">
        <v>1</v>
      </c>
      <c r="H3409">
        <v>2</v>
      </c>
      <c r="I3409">
        <f>3*Merge7[[#This Row],[PRCount_W1]]+Merge7[[#This Row],[IssueCount_W1]]+Merge7[[#This Row],[CommitCount_W1]]</f>
        <v>1</v>
      </c>
      <c r="J3409">
        <f>3*Merge7[[#This Row],[PRCountW2]]+Merge7[[#This Row],[IssueCountW2]]+Merge7[[#This Row],[CommitCountW2]]</f>
        <v>0</v>
      </c>
      <c r="K340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Unknown</v>
      </c>
      <c r="L3409">
        <f>SUM(Merge7[[#This Row],[PRCount_W1]:[CommitCount_W1]])</f>
        <v>1</v>
      </c>
      <c r="M3409">
        <f>SUM(Merge7[[#This Row],[PRCountW2]:[CommitCountW2]])</f>
        <v>0</v>
      </c>
    </row>
    <row r="3410" spans="1:13" x14ac:dyDescent="0.35">
      <c r="A3410" t="s">
        <v>770</v>
      </c>
      <c r="C3410">
        <v>1</v>
      </c>
      <c r="H3410">
        <v>0</v>
      </c>
      <c r="I3410">
        <f>3*Merge7[[#This Row],[PRCount_W1]]+Merge7[[#This Row],[IssueCount_W1]]+Merge7[[#This Row],[CommitCount_W1]]</f>
        <v>1</v>
      </c>
      <c r="J3410">
        <f>3*Merge7[[#This Row],[PRCountW2]]+Merge7[[#This Row],[IssueCountW2]]+Merge7[[#This Row],[CommitCountW2]]</f>
        <v>0</v>
      </c>
      <c r="K341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10">
        <f>SUM(Merge7[[#This Row],[PRCount_W1]:[CommitCount_W1]])</f>
        <v>1</v>
      </c>
      <c r="M3410">
        <f>SUM(Merge7[[#This Row],[PRCountW2]:[CommitCountW2]])</f>
        <v>0</v>
      </c>
    </row>
    <row r="3411" spans="1:13" x14ac:dyDescent="0.35">
      <c r="A3411" t="s">
        <v>772</v>
      </c>
      <c r="C3411">
        <v>1</v>
      </c>
      <c r="H3411">
        <v>0</v>
      </c>
      <c r="I3411">
        <f>3*Merge7[[#This Row],[PRCount_W1]]+Merge7[[#This Row],[IssueCount_W1]]+Merge7[[#This Row],[CommitCount_W1]]</f>
        <v>1</v>
      </c>
      <c r="J3411">
        <f>3*Merge7[[#This Row],[PRCountW2]]+Merge7[[#This Row],[IssueCountW2]]+Merge7[[#This Row],[CommitCountW2]]</f>
        <v>0</v>
      </c>
      <c r="K341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11">
        <f>SUM(Merge7[[#This Row],[PRCount_W1]:[CommitCount_W1]])</f>
        <v>1</v>
      </c>
      <c r="M3411">
        <f>SUM(Merge7[[#This Row],[PRCountW2]:[CommitCountW2]])</f>
        <v>0</v>
      </c>
    </row>
    <row r="3412" spans="1:13" x14ac:dyDescent="0.35">
      <c r="A3412" t="s">
        <v>773</v>
      </c>
      <c r="C3412">
        <v>1</v>
      </c>
      <c r="H3412">
        <v>0</v>
      </c>
      <c r="I3412">
        <f>3*Merge7[[#This Row],[PRCount_W1]]+Merge7[[#This Row],[IssueCount_W1]]+Merge7[[#This Row],[CommitCount_W1]]</f>
        <v>1</v>
      </c>
      <c r="J3412">
        <f>3*Merge7[[#This Row],[PRCountW2]]+Merge7[[#This Row],[IssueCountW2]]+Merge7[[#This Row],[CommitCountW2]]</f>
        <v>0</v>
      </c>
      <c r="K341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12">
        <f>SUM(Merge7[[#This Row],[PRCount_W1]:[CommitCount_W1]])</f>
        <v>1</v>
      </c>
      <c r="M3412">
        <f>SUM(Merge7[[#This Row],[PRCountW2]:[CommitCountW2]])</f>
        <v>0</v>
      </c>
    </row>
    <row r="3413" spans="1:13" x14ac:dyDescent="0.35">
      <c r="A3413" t="s">
        <v>775</v>
      </c>
      <c r="C3413">
        <v>1</v>
      </c>
      <c r="H3413">
        <v>0</v>
      </c>
      <c r="I3413">
        <f>3*Merge7[[#This Row],[PRCount_W1]]+Merge7[[#This Row],[IssueCount_W1]]+Merge7[[#This Row],[CommitCount_W1]]</f>
        <v>1</v>
      </c>
      <c r="J3413">
        <f>3*Merge7[[#This Row],[PRCountW2]]+Merge7[[#This Row],[IssueCountW2]]+Merge7[[#This Row],[CommitCountW2]]</f>
        <v>0</v>
      </c>
      <c r="K341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13">
        <f>SUM(Merge7[[#This Row],[PRCount_W1]:[CommitCount_W1]])</f>
        <v>1</v>
      </c>
      <c r="M3413">
        <f>SUM(Merge7[[#This Row],[PRCountW2]:[CommitCountW2]])</f>
        <v>0</v>
      </c>
    </row>
    <row r="3414" spans="1:13" x14ac:dyDescent="0.35">
      <c r="A3414" t="s">
        <v>776</v>
      </c>
      <c r="C3414">
        <v>1</v>
      </c>
      <c r="H3414">
        <v>0</v>
      </c>
      <c r="I3414">
        <f>3*Merge7[[#This Row],[PRCount_W1]]+Merge7[[#This Row],[IssueCount_W1]]+Merge7[[#This Row],[CommitCount_W1]]</f>
        <v>1</v>
      </c>
      <c r="J3414">
        <f>3*Merge7[[#This Row],[PRCountW2]]+Merge7[[#This Row],[IssueCountW2]]+Merge7[[#This Row],[CommitCountW2]]</f>
        <v>0</v>
      </c>
      <c r="K341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14">
        <f>SUM(Merge7[[#This Row],[PRCount_W1]:[CommitCount_W1]])</f>
        <v>1</v>
      </c>
      <c r="M3414">
        <f>SUM(Merge7[[#This Row],[PRCountW2]:[CommitCountW2]])</f>
        <v>0</v>
      </c>
    </row>
    <row r="3415" spans="1:13" x14ac:dyDescent="0.35">
      <c r="A3415" t="s">
        <v>777</v>
      </c>
      <c r="C3415">
        <v>1</v>
      </c>
      <c r="H3415">
        <v>0</v>
      </c>
      <c r="I3415">
        <f>3*Merge7[[#This Row],[PRCount_W1]]+Merge7[[#This Row],[IssueCount_W1]]+Merge7[[#This Row],[CommitCount_W1]]</f>
        <v>1</v>
      </c>
      <c r="J3415">
        <f>3*Merge7[[#This Row],[PRCountW2]]+Merge7[[#This Row],[IssueCountW2]]+Merge7[[#This Row],[CommitCountW2]]</f>
        <v>0</v>
      </c>
      <c r="K341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15">
        <f>SUM(Merge7[[#This Row],[PRCount_W1]:[CommitCount_W1]])</f>
        <v>1</v>
      </c>
      <c r="M3415">
        <f>SUM(Merge7[[#This Row],[PRCountW2]:[CommitCountW2]])</f>
        <v>0</v>
      </c>
    </row>
    <row r="3416" spans="1:13" x14ac:dyDescent="0.35">
      <c r="A3416" t="s">
        <v>778</v>
      </c>
      <c r="C3416">
        <v>1</v>
      </c>
      <c r="H3416">
        <v>0</v>
      </c>
      <c r="I3416">
        <f>3*Merge7[[#This Row],[PRCount_W1]]+Merge7[[#This Row],[IssueCount_W1]]+Merge7[[#This Row],[CommitCount_W1]]</f>
        <v>1</v>
      </c>
      <c r="J3416">
        <f>3*Merge7[[#This Row],[PRCountW2]]+Merge7[[#This Row],[IssueCountW2]]+Merge7[[#This Row],[CommitCountW2]]</f>
        <v>0</v>
      </c>
      <c r="K341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16">
        <f>SUM(Merge7[[#This Row],[PRCount_W1]:[CommitCount_W1]])</f>
        <v>1</v>
      </c>
      <c r="M3416">
        <f>SUM(Merge7[[#This Row],[PRCountW2]:[CommitCountW2]])</f>
        <v>0</v>
      </c>
    </row>
    <row r="3417" spans="1:13" x14ac:dyDescent="0.35">
      <c r="A3417" t="s">
        <v>779</v>
      </c>
      <c r="C3417">
        <v>1</v>
      </c>
      <c r="H3417">
        <v>0</v>
      </c>
      <c r="I3417">
        <f>3*Merge7[[#This Row],[PRCount_W1]]+Merge7[[#This Row],[IssueCount_W1]]+Merge7[[#This Row],[CommitCount_W1]]</f>
        <v>1</v>
      </c>
      <c r="J3417">
        <f>3*Merge7[[#This Row],[PRCountW2]]+Merge7[[#This Row],[IssueCountW2]]+Merge7[[#This Row],[CommitCountW2]]</f>
        <v>0</v>
      </c>
      <c r="K341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17">
        <f>SUM(Merge7[[#This Row],[PRCount_W1]:[CommitCount_W1]])</f>
        <v>1</v>
      </c>
      <c r="M3417">
        <f>SUM(Merge7[[#This Row],[PRCountW2]:[CommitCountW2]])</f>
        <v>0</v>
      </c>
    </row>
    <row r="3418" spans="1:13" x14ac:dyDescent="0.35">
      <c r="A3418" t="s">
        <v>780</v>
      </c>
      <c r="C3418">
        <v>1</v>
      </c>
      <c r="H3418">
        <v>0</v>
      </c>
      <c r="I3418">
        <f>3*Merge7[[#This Row],[PRCount_W1]]+Merge7[[#This Row],[IssueCount_W1]]+Merge7[[#This Row],[CommitCount_W1]]</f>
        <v>1</v>
      </c>
      <c r="J3418">
        <f>3*Merge7[[#This Row],[PRCountW2]]+Merge7[[#This Row],[IssueCountW2]]+Merge7[[#This Row],[CommitCountW2]]</f>
        <v>0</v>
      </c>
      <c r="K341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18">
        <f>SUM(Merge7[[#This Row],[PRCount_W1]:[CommitCount_W1]])</f>
        <v>1</v>
      </c>
      <c r="M3418">
        <f>SUM(Merge7[[#This Row],[PRCountW2]:[CommitCountW2]])</f>
        <v>0</v>
      </c>
    </row>
    <row r="3419" spans="1:13" x14ac:dyDescent="0.35">
      <c r="A3419" t="s">
        <v>781</v>
      </c>
      <c r="C3419">
        <v>1</v>
      </c>
      <c r="H3419">
        <v>0</v>
      </c>
      <c r="I3419">
        <f>3*Merge7[[#This Row],[PRCount_W1]]+Merge7[[#This Row],[IssueCount_W1]]+Merge7[[#This Row],[CommitCount_W1]]</f>
        <v>1</v>
      </c>
      <c r="J3419">
        <f>3*Merge7[[#This Row],[PRCountW2]]+Merge7[[#This Row],[IssueCountW2]]+Merge7[[#This Row],[CommitCountW2]]</f>
        <v>0</v>
      </c>
      <c r="K341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19">
        <f>SUM(Merge7[[#This Row],[PRCount_W1]:[CommitCount_W1]])</f>
        <v>1</v>
      </c>
      <c r="M3419">
        <f>SUM(Merge7[[#This Row],[PRCountW2]:[CommitCountW2]])</f>
        <v>0</v>
      </c>
    </row>
    <row r="3420" spans="1:13" x14ac:dyDescent="0.35">
      <c r="A3420" t="s">
        <v>782</v>
      </c>
      <c r="C3420">
        <v>1</v>
      </c>
      <c r="H3420">
        <v>0</v>
      </c>
      <c r="I3420">
        <f>3*Merge7[[#This Row],[PRCount_W1]]+Merge7[[#This Row],[IssueCount_W1]]+Merge7[[#This Row],[CommitCount_W1]]</f>
        <v>1</v>
      </c>
      <c r="J3420">
        <f>3*Merge7[[#This Row],[PRCountW2]]+Merge7[[#This Row],[IssueCountW2]]+Merge7[[#This Row],[CommitCountW2]]</f>
        <v>0</v>
      </c>
      <c r="K342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20">
        <f>SUM(Merge7[[#This Row],[PRCount_W1]:[CommitCount_W1]])</f>
        <v>1</v>
      </c>
      <c r="M3420">
        <f>SUM(Merge7[[#This Row],[PRCountW2]:[CommitCountW2]])</f>
        <v>0</v>
      </c>
    </row>
    <row r="3421" spans="1:13" x14ac:dyDescent="0.35">
      <c r="A3421" t="s">
        <v>784</v>
      </c>
      <c r="C3421">
        <v>1</v>
      </c>
      <c r="H3421">
        <v>0</v>
      </c>
      <c r="I3421">
        <f>3*Merge7[[#This Row],[PRCount_W1]]+Merge7[[#This Row],[IssueCount_W1]]+Merge7[[#This Row],[CommitCount_W1]]</f>
        <v>1</v>
      </c>
      <c r="J3421">
        <f>3*Merge7[[#This Row],[PRCountW2]]+Merge7[[#This Row],[IssueCountW2]]+Merge7[[#This Row],[CommitCountW2]]</f>
        <v>0</v>
      </c>
      <c r="K342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21">
        <f>SUM(Merge7[[#This Row],[PRCount_W1]:[CommitCount_W1]])</f>
        <v>1</v>
      </c>
      <c r="M3421">
        <f>SUM(Merge7[[#This Row],[PRCountW2]:[CommitCountW2]])</f>
        <v>0</v>
      </c>
    </row>
    <row r="3422" spans="1:13" x14ac:dyDescent="0.35">
      <c r="A3422" t="s">
        <v>786</v>
      </c>
      <c r="C3422">
        <v>1</v>
      </c>
      <c r="H3422">
        <v>0</v>
      </c>
      <c r="I3422">
        <f>3*Merge7[[#This Row],[PRCount_W1]]+Merge7[[#This Row],[IssueCount_W1]]+Merge7[[#This Row],[CommitCount_W1]]</f>
        <v>1</v>
      </c>
      <c r="J3422">
        <f>3*Merge7[[#This Row],[PRCountW2]]+Merge7[[#This Row],[IssueCountW2]]+Merge7[[#This Row],[CommitCountW2]]</f>
        <v>0</v>
      </c>
      <c r="K342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22">
        <f>SUM(Merge7[[#This Row],[PRCount_W1]:[CommitCount_W1]])</f>
        <v>1</v>
      </c>
      <c r="M3422">
        <f>SUM(Merge7[[#This Row],[PRCountW2]:[CommitCountW2]])</f>
        <v>0</v>
      </c>
    </row>
    <row r="3423" spans="1:13" x14ac:dyDescent="0.35">
      <c r="A3423" t="s">
        <v>787</v>
      </c>
      <c r="C3423">
        <v>1</v>
      </c>
      <c r="H3423">
        <v>0</v>
      </c>
      <c r="I3423">
        <f>3*Merge7[[#This Row],[PRCount_W1]]+Merge7[[#This Row],[IssueCount_W1]]+Merge7[[#This Row],[CommitCount_W1]]</f>
        <v>1</v>
      </c>
      <c r="J3423">
        <f>3*Merge7[[#This Row],[PRCountW2]]+Merge7[[#This Row],[IssueCountW2]]+Merge7[[#This Row],[CommitCountW2]]</f>
        <v>0</v>
      </c>
      <c r="K342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23">
        <f>SUM(Merge7[[#This Row],[PRCount_W1]:[CommitCount_W1]])</f>
        <v>1</v>
      </c>
      <c r="M3423">
        <f>SUM(Merge7[[#This Row],[PRCountW2]:[CommitCountW2]])</f>
        <v>0</v>
      </c>
    </row>
    <row r="3424" spans="1:13" x14ac:dyDescent="0.35">
      <c r="A3424" t="s">
        <v>788</v>
      </c>
      <c r="C3424">
        <v>1</v>
      </c>
      <c r="H3424">
        <v>0</v>
      </c>
      <c r="I3424">
        <f>3*Merge7[[#This Row],[PRCount_W1]]+Merge7[[#This Row],[IssueCount_W1]]+Merge7[[#This Row],[CommitCount_W1]]</f>
        <v>1</v>
      </c>
      <c r="J3424">
        <f>3*Merge7[[#This Row],[PRCountW2]]+Merge7[[#This Row],[IssueCountW2]]+Merge7[[#This Row],[CommitCountW2]]</f>
        <v>0</v>
      </c>
      <c r="K342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24">
        <f>SUM(Merge7[[#This Row],[PRCount_W1]:[CommitCount_W1]])</f>
        <v>1</v>
      </c>
      <c r="M3424">
        <f>SUM(Merge7[[#This Row],[PRCountW2]:[CommitCountW2]])</f>
        <v>0</v>
      </c>
    </row>
    <row r="3425" spans="1:13" x14ac:dyDescent="0.35">
      <c r="A3425" t="s">
        <v>789</v>
      </c>
      <c r="C3425">
        <v>1</v>
      </c>
      <c r="H3425">
        <v>0</v>
      </c>
      <c r="I3425">
        <f>3*Merge7[[#This Row],[PRCount_W1]]+Merge7[[#This Row],[IssueCount_W1]]+Merge7[[#This Row],[CommitCount_W1]]</f>
        <v>1</v>
      </c>
      <c r="J3425">
        <f>3*Merge7[[#This Row],[PRCountW2]]+Merge7[[#This Row],[IssueCountW2]]+Merge7[[#This Row],[CommitCountW2]]</f>
        <v>0</v>
      </c>
      <c r="K342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25">
        <f>SUM(Merge7[[#This Row],[PRCount_W1]:[CommitCount_W1]])</f>
        <v>1</v>
      </c>
      <c r="M3425">
        <f>SUM(Merge7[[#This Row],[PRCountW2]:[CommitCountW2]])</f>
        <v>0</v>
      </c>
    </row>
    <row r="3426" spans="1:13" x14ac:dyDescent="0.35">
      <c r="A3426" t="s">
        <v>790</v>
      </c>
      <c r="C3426">
        <v>1</v>
      </c>
      <c r="H3426">
        <v>0</v>
      </c>
      <c r="I3426">
        <f>3*Merge7[[#This Row],[PRCount_W1]]+Merge7[[#This Row],[IssueCount_W1]]+Merge7[[#This Row],[CommitCount_W1]]</f>
        <v>1</v>
      </c>
      <c r="J3426">
        <f>3*Merge7[[#This Row],[PRCountW2]]+Merge7[[#This Row],[IssueCountW2]]+Merge7[[#This Row],[CommitCountW2]]</f>
        <v>0</v>
      </c>
      <c r="K342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26">
        <f>SUM(Merge7[[#This Row],[PRCount_W1]:[CommitCount_W1]])</f>
        <v>1</v>
      </c>
      <c r="M3426">
        <f>SUM(Merge7[[#This Row],[PRCountW2]:[CommitCountW2]])</f>
        <v>0</v>
      </c>
    </row>
    <row r="3427" spans="1:13" x14ac:dyDescent="0.35">
      <c r="A3427" t="s">
        <v>792</v>
      </c>
      <c r="C3427">
        <v>1</v>
      </c>
      <c r="H3427">
        <v>1</v>
      </c>
      <c r="I3427">
        <f>3*Merge7[[#This Row],[PRCount_W1]]+Merge7[[#This Row],[IssueCount_W1]]+Merge7[[#This Row],[CommitCount_W1]]</f>
        <v>1</v>
      </c>
      <c r="J3427">
        <f>3*Merge7[[#This Row],[PRCountW2]]+Merge7[[#This Row],[IssueCountW2]]+Merge7[[#This Row],[CommitCountW2]]</f>
        <v>0</v>
      </c>
      <c r="K342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3427">
        <f>SUM(Merge7[[#This Row],[PRCount_W1]:[CommitCount_W1]])</f>
        <v>1</v>
      </c>
      <c r="M3427">
        <f>SUM(Merge7[[#This Row],[PRCountW2]:[CommitCountW2]])</f>
        <v>0</v>
      </c>
    </row>
    <row r="3428" spans="1:13" x14ac:dyDescent="0.35">
      <c r="A3428" t="s">
        <v>793</v>
      </c>
      <c r="C3428">
        <v>1</v>
      </c>
      <c r="H3428">
        <v>0</v>
      </c>
      <c r="I3428">
        <f>3*Merge7[[#This Row],[PRCount_W1]]+Merge7[[#This Row],[IssueCount_W1]]+Merge7[[#This Row],[CommitCount_W1]]</f>
        <v>1</v>
      </c>
      <c r="J3428">
        <f>3*Merge7[[#This Row],[PRCountW2]]+Merge7[[#This Row],[IssueCountW2]]+Merge7[[#This Row],[CommitCountW2]]</f>
        <v>0</v>
      </c>
      <c r="K342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28">
        <f>SUM(Merge7[[#This Row],[PRCount_W1]:[CommitCount_W1]])</f>
        <v>1</v>
      </c>
      <c r="M3428">
        <f>SUM(Merge7[[#This Row],[PRCountW2]:[CommitCountW2]])</f>
        <v>0</v>
      </c>
    </row>
    <row r="3429" spans="1:13" x14ac:dyDescent="0.35">
      <c r="A3429" t="s">
        <v>795</v>
      </c>
      <c r="C3429">
        <v>1</v>
      </c>
      <c r="H3429">
        <v>0</v>
      </c>
      <c r="I3429">
        <f>3*Merge7[[#This Row],[PRCount_W1]]+Merge7[[#This Row],[IssueCount_W1]]+Merge7[[#This Row],[CommitCount_W1]]</f>
        <v>1</v>
      </c>
      <c r="J3429">
        <f>3*Merge7[[#This Row],[PRCountW2]]+Merge7[[#This Row],[IssueCountW2]]+Merge7[[#This Row],[CommitCountW2]]</f>
        <v>0</v>
      </c>
      <c r="K342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29">
        <f>SUM(Merge7[[#This Row],[PRCount_W1]:[CommitCount_W1]])</f>
        <v>1</v>
      </c>
      <c r="M3429">
        <f>SUM(Merge7[[#This Row],[PRCountW2]:[CommitCountW2]])</f>
        <v>0</v>
      </c>
    </row>
    <row r="3430" spans="1:13" x14ac:dyDescent="0.35">
      <c r="A3430" t="s">
        <v>796</v>
      </c>
      <c r="C3430">
        <v>1</v>
      </c>
      <c r="H3430">
        <v>0</v>
      </c>
      <c r="I3430">
        <f>3*Merge7[[#This Row],[PRCount_W1]]+Merge7[[#This Row],[IssueCount_W1]]+Merge7[[#This Row],[CommitCount_W1]]</f>
        <v>1</v>
      </c>
      <c r="J3430">
        <f>3*Merge7[[#This Row],[PRCountW2]]+Merge7[[#This Row],[IssueCountW2]]+Merge7[[#This Row],[CommitCountW2]]</f>
        <v>0</v>
      </c>
      <c r="K343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30">
        <f>SUM(Merge7[[#This Row],[PRCount_W1]:[CommitCount_W1]])</f>
        <v>1</v>
      </c>
      <c r="M3430">
        <f>SUM(Merge7[[#This Row],[PRCountW2]:[CommitCountW2]])</f>
        <v>0</v>
      </c>
    </row>
    <row r="3431" spans="1:13" x14ac:dyDescent="0.35">
      <c r="A3431" t="s">
        <v>797</v>
      </c>
      <c r="C3431">
        <v>1</v>
      </c>
      <c r="H3431">
        <v>0</v>
      </c>
      <c r="I3431">
        <f>3*Merge7[[#This Row],[PRCount_W1]]+Merge7[[#This Row],[IssueCount_W1]]+Merge7[[#This Row],[CommitCount_W1]]</f>
        <v>1</v>
      </c>
      <c r="J3431">
        <f>3*Merge7[[#This Row],[PRCountW2]]+Merge7[[#This Row],[IssueCountW2]]+Merge7[[#This Row],[CommitCountW2]]</f>
        <v>0</v>
      </c>
      <c r="K343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31">
        <f>SUM(Merge7[[#This Row],[PRCount_W1]:[CommitCount_W1]])</f>
        <v>1</v>
      </c>
      <c r="M3431">
        <f>SUM(Merge7[[#This Row],[PRCountW2]:[CommitCountW2]])</f>
        <v>0</v>
      </c>
    </row>
    <row r="3432" spans="1:13" x14ac:dyDescent="0.35">
      <c r="A3432" t="s">
        <v>798</v>
      </c>
      <c r="C3432">
        <v>1</v>
      </c>
      <c r="H3432">
        <v>0</v>
      </c>
      <c r="I3432">
        <f>3*Merge7[[#This Row],[PRCount_W1]]+Merge7[[#This Row],[IssueCount_W1]]+Merge7[[#This Row],[CommitCount_W1]]</f>
        <v>1</v>
      </c>
      <c r="J3432">
        <f>3*Merge7[[#This Row],[PRCountW2]]+Merge7[[#This Row],[IssueCountW2]]+Merge7[[#This Row],[CommitCountW2]]</f>
        <v>0</v>
      </c>
      <c r="K343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32">
        <f>SUM(Merge7[[#This Row],[PRCount_W1]:[CommitCount_W1]])</f>
        <v>1</v>
      </c>
      <c r="M3432">
        <f>SUM(Merge7[[#This Row],[PRCountW2]:[CommitCountW2]])</f>
        <v>0</v>
      </c>
    </row>
    <row r="3433" spans="1:13" x14ac:dyDescent="0.35">
      <c r="A3433" t="s">
        <v>799</v>
      </c>
      <c r="C3433">
        <v>1</v>
      </c>
      <c r="H3433">
        <v>0</v>
      </c>
      <c r="I3433">
        <f>3*Merge7[[#This Row],[PRCount_W1]]+Merge7[[#This Row],[IssueCount_W1]]+Merge7[[#This Row],[CommitCount_W1]]</f>
        <v>1</v>
      </c>
      <c r="J3433">
        <f>3*Merge7[[#This Row],[PRCountW2]]+Merge7[[#This Row],[IssueCountW2]]+Merge7[[#This Row],[CommitCountW2]]</f>
        <v>0</v>
      </c>
      <c r="K343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33">
        <f>SUM(Merge7[[#This Row],[PRCount_W1]:[CommitCount_W1]])</f>
        <v>1</v>
      </c>
      <c r="M3433">
        <f>SUM(Merge7[[#This Row],[PRCountW2]:[CommitCountW2]])</f>
        <v>0</v>
      </c>
    </row>
    <row r="3434" spans="1:13" x14ac:dyDescent="0.35">
      <c r="A3434" t="s">
        <v>801</v>
      </c>
      <c r="C3434">
        <v>1</v>
      </c>
      <c r="H3434">
        <v>1</v>
      </c>
      <c r="I3434">
        <f>3*Merge7[[#This Row],[PRCount_W1]]+Merge7[[#This Row],[IssueCount_W1]]+Merge7[[#This Row],[CommitCount_W1]]</f>
        <v>1</v>
      </c>
      <c r="J3434">
        <f>3*Merge7[[#This Row],[PRCountW2]]+Merge7[[#This Row],[IssueCountW2]]+Merge7[[#This Row],[CommitCountW2]]</f>
        <v>0</v>
      </c>
      <c r="K343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3434">
        <f>SUM(Merge7[[#This Row],[PRCount_W1]:[CommitCount_W1]])</f>
        <v>1</v>
      </c>
      <c r="M3434">
        <f>SUM(Merge7[[#This Row],[PRCountW2]:[CommitCountW2]])</f>
        <v>0</v>
      </c>
    </row>
    <row r="3435" spans="1:13" x14ac:dyDescent="0.35">
      <c r="A3435" t="s">
        <v>802</v>
      </c>
      <c r="C3435">
        <v>1</v>
      </c>
      <c r="H3435">
        <v>0</v>
      </c>
      <c r="I3435">
        <f>3*Merge7[[#This Row],[PRCount_W1]]+Merge7[[#This Row],[IssueCount_W1]]+Merge7[[#This Row],[CommitCount_W1]]</f>
        <v>1</v>
      </c>
      <c r="J3435">
        <f>3*Merge7[[#This Row],[PRCountW2]]+Merge7[[#This Row],[IssueCountW2]]+Merge7[[#This Row],[CommitCountW2]]</f>
        <v>0</v>
      </c>
      <c r="K343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35">
        <f>SUM(Merge7[[#This Row],[PRCount_W1]:[CommitCount_W1]])</f>
        <v>1</v>
      </c>
      <c r="M3435">
        <f>SUM(Merge7[[#This Row],[PRCountW2]:[CommitCountW2]])</f>
        <v>0</v>
      </c>
    </row>
    <row r="3436" spans="1:13" x14ac:dyDescent="0.35">
      <c r="A3436" t="s">
        <v>804</v>
      </c>
      <c r="C3436">
        <v>1</v>
      </c>
      <c r="H3436">
        <v>0</v>
      </c>
      <c r="I3436">
        <f>3*Merge7[[#This Row],[PRCount_W1]]+Merge7[[#This Row],[IssueCount_W1]]+Merge7[[#This Row],[CommitCount_W1]]</f>
        <v>1</v>
      </c>
      <c r="J3436">
        <f>3*Merge7[[#This Row],[PRCountW2]]+Merge7[[#This Row],[IssueCountW2]]+Merge7[[#This Row],[CommitCountW2]]</f>
        <v>0</v>
      </c>
      <c r="K343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36">
        <f>SUM(Merge7[[#This Row],[PRCount_W1]:[CommitCount_W1]])</f>
        <v>1</v>
      </c>
      <c r="M3436">
        <f>SUM(Merge7[[#This Row],[PRCountW2]:[CommitCountW2]])</f>
        <v>0</v>
      </c>
    </row>
    <row r="3437" spans="1:13" x14ac:dyDescent="0.35">
      <c r="A3437" t="s">
        <v>805</v>
      </c>
      <c r="C3437">
        <v>1</v>
      </c>
      <c r="H3437">
        <v>0</v>
      </c>
      <c r="I3437">
        <f>3*Merge7[[#This Row],[PRCount_W1]]+Merge7[[#This Row],[IssueCount_W1]]+Merge7[[#This Row],[CommitCount_W1]]</f>
        <v>1</v>
      </c>
      <c r="J3437">
        <f>3*Merge7[[#This Row],[PRCountW2]]+Merge7[[#This Row],[IssueCountW2]]+Merge7[[#This Row],[CommitCountW2]]</f>
        <v>0</v>
      </c>
      <c r="K343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37">
        <f>SUM(Merge7[[#This Row],[PRCount_W1]:[CommitCount_W1]])</f>
        <v>1</v>
      </c>
      <c r="M3437">
        <f>SUM(Merge7[[#This Row],[PRCountW2]:[CommitCountW2]])</f>
        <v>0</v>
      </c>
    </row>
    <row r="3438" spans="1:13" x14ac:dyDescent="0.35">
      <c r="A3438" t="s">
        <v>807</v>
      </c>
      <c r="C3438">
        <v>1</v>
      </c>
      <c r="H3438">
        <v>0</v>
      </c>
      <c r="I3438">
        <f>3*Merge7[[#This Row],[PRCount_W1]]+Merge7[[#This Row],[IssueCount_W1]]+Merge7[[#This Row],[CommitCount_W1]]</f>
        <v>1</v>
      </c>
      <c r="J3438">
        <f>3*Merge7[[#This Row],[PRCountW2]]+Merge7[[#This Row],[IssueCountW2]]+Merge7[[#This Row],[CommitCountW2]]</f>
        <v>0</v>
      </c>
      <c r="K343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38">
        <f>SUM(Merge7[[#This Row],[PRCount_W1]:[CommitCount_W1]])</f>
        <v>1</v>
      </c>
      <c r="M3438">
        <f>SUM(Merge7[[#This Row],[PRCountW2]:[CommitCountW2]])</f>
        <v>0</v>
      </c>
    </row>
    <row r="3439" spans="1:13" x14ac:dyDescent="0.35">
      <c r="A3439" t="s">
        <v>808</v>
      </c>
      <c r="C3439">
        <v>1</v>
      </c>
      <c r="H3439">
        <v>0</v>
      </c>
      <c r="I3439">
        <f>3*Merge7[[#This Row],[PRCount_W1]]+Merge7[[#This Row],[IssueCount_W1]]+Merge7[[#This Row],[CommitCount_W1]]</f>
        <v>1</v>
      </c>
      <c r="J3439">
        <f>3*Merge7[[#This Row],[PRCountW2]]+Merge7[[#This Row],[IssueCountW2]]+Merge7[[#This Row],[CommitCountW2]]</f>
        <v>0</v>
      </c>
      <c r="K343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39">
        <f>SUM(Merge7[[#This Row],[PRCount_W1]:[CommitCount_W1]])</f>
        <v>1</v>
      </c>
      <c r="M3439">
        <f>SUM(Merge7[[#This Row],[PRCountW2]:[CommitCountW2]])</f>
        <v>0</v>
      </c>
    </row>
    <row r="3440" spans="1:13" x14ac:dyDescent="0.35">
      <c r="A3440" t="s">
        <v>809</v>
      </c>
      <c r="C3440">
        <v>1</v>
      </c>
      <c r="H3440">
        <v>0</v>
      </c>
      <c r="I3440">
        <f>3*Merge7[[#This Row],[PRCount_W1]]+Merge7[[#This Row],[IssueCount_W1]]+Merge7[[#This Row],[CommitCount_W1]]</f>
        <v>1</v>
      </c>
      <c r="J3440">
        <f>3*Merge7[[#This Row],[PRCountW2]]+Merge7[[#This Row],[IssueCountW2]]+Merge7[[#This Row],[CommitCountW2]]</f>
        <v>0</v>
      </c>
      <c r="K344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40">
        <f>SUM(Merge7[[#This Row],[PRCount_W1]:[CommitCount_W1]])</f>
        <v>1</v>
      </c>
      <c r="M3440">
        <f>SUM(Merge7[[#This Row],[PRCountW2]:[CommitCountW2]])</f>
        <v>0</v>
      </c>
    </row>
    <row r="3441" spans="1:13" x14ac:dyDescent="0.35">
      <c r="A3441" t="s">
        <v>810</v>
      </c>
      <c r="C3441">
        <v>1</v>
      </c>
      <c r="H3441">
        <v>0</v>
      </c>
      <c r="I3441">
        <f>3*Merge7[[#This Row],[PRCount_W1]]+Merge7[[#This Row],[IssueCount_W1]]+Merge7[[#This Row],[CommitCount_W1]]</f>
        <v>1</v>
      </c>
      <c r="J3441">
        <f>3*Merge7[[#This Row],[PRCountW2]]+Merge7[[#This Row],[IssueCountW2]]+Merge7[[#This Row],[CommitCountW2]]</f>
        <v>0</v>
      </c>
      <c r="K344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41">
        <f>SUM(Merge7[[#This Row],[PRCount_W1]:[CommitCount_W1]])</f>
        <v>1</v>
      </c>
      <c r="M3441">
        <f>SUM(Merge7[[#This Row],[PRCountW2]:[CommitCountW2]])</f>
        <v>0</v>
      </c>
    </row>
    <row r="3442" spans="1:13" x14ac:dyDescent="0.35">
      <c r="A3442" t="s">
        <v>811</v>
      </c>
      <c r="C3442">
        <v>1</v>
      </c>
      <c r="H3442">
        <v>0</v>
      </c>
      <c r="I3442">
        <f>3*Merge7[[#This Row],[PRCount_W1]]+Merge7[[#This Row],[IssueCount_W1]]+Merge7[[#This Row],[CommitCount_W1]]</f>
        <v>1</v>
      </c>
      <c r="J3442">
        <f>3*Merge7[[#This Row],[PRCountW2]]+Merge7[[#This Row],[IssueCountW2]]+Merge7[[#This Row],[CommitCountW2]]</f>
        <v>0</v>
      </c>
      <c r="K344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42">
        <f>SUM(Merge7[[#This Row],[PRCount_W1]:[CommitCount_W1]])</f>
        <v>1</v>
      </c>
      <c r="M3442">
        <f>SUM(Merge7[[#This Row],[PRCountW2]:[CommitCountW2]])</f>
        <v>0</v>
      </c>
    </row>
    <row r="3443" spans="1:13" x14ac:dyDescent="0.35">
      <c r="A3443" t="s">
        <v>812</v>
      </c>
      <c r="C3443">
        <v>1</v>
      </c>
      <c r="H3443">
        <v>0</v>
      </c>
      <c r="I3443">
        <f>3*Merge7[[#This Row],[PRCount_W1]]+Merge7[[#This Row],[IssueCount_W1]]+Merge7[[#This Row],[CommitCount_W1]]</f>
        <v>1</v>
      </c>
      <c r="J3443">
        <f>3*Merge7[[#This Row],[PRCountW2]]+Merge7[[#This Row],[IssueCountW2]]+Merge7[[#This Row],[CommitCountW2]]</f>
        <v>0</v>
      </c>
      <c r="K344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43">
        <f>SUM(Merge7[[#This Row],[PRCount_W1]:[CommitCount_W1]])</f>
        <v>1</v>
      </c>
      <c r="M3443">
        <f>SUM(Merge7[[#This Row],[PRCountW2]:[CommitCountW2]])</f>
        <v>0</v>
      </c>
    </row>
    <row r="3444" spans="1:13" x14ac:dyDescent="0.35">
      <c r="A3444" t="s">
        <v>813</v>
      </c>
      <c r="C3444">
        <v>1</v>
      </c>
      <c r="H3444">
        <v>0</v>
      </c>
      <c r="I3444">
        <f>3*Merge7[[#This Row],[PRCount_W1]]+Merge7[[#This Row],[IssueCount_W1]]+Merge7[[#This Row],[CommitCount_W1]]</f>
        <v>1</v>
      </c>
      <c r="J3444">
        <f>3*Merge7[[#This Row],[PRCountW2]]+Merge7[[#This Row],[IssueCountW2]]+Merge7[[#This Row],[CommitCountW2]]</f>
        <v>0</v>
      </c>
      <c r="K344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44">
        <f>SUM(Merge7[[#This Row],[PRCount_W1]:[CommitCount_W1]])</f>
        <v>1</v>
      </c>
      <c r="M3444">
        <f>SUM(Merge7[[#This Row],[PRCountW2]:[CommitCountW2]])</f>
        <v>0</v>
      </c>
    </row>
    <row r="3445" spans="1:13" x14ac:dyDescent="0.35">
      <c r="A3445" t="s">
        <v>814</v>
      </c>
      <c r="C3445">
        <v>1</v>
      </c>
      <c r="H3445">
        <v>0</v>
      </c>
      <c r="I3445">
        <f>3*Merge7[[#This Row],[PRCount_W1]]+Merge7[[#This Row],[IssueCount_W1]]+Merge7[[#This Row],[CommitCount_W1]]</f>
        <v>1</v>
      </c>
      <c r="J3445">
        <f>3*Merge7[[#This Row],[PRCountW2]]+Merge7[[#This Row],[IssueCountW2]]+Merge7[[#This Row],[CommitCountW2]]</f>
        <v>0</v>
      </c>
      <c r="K344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45">
        <f>SUM(Merge7[[#This Row],[PRCount_W1]:[CommitCount_W1]])</f>
        <v>1</v>
      </c>
      <c r="M3445">
        <f>SUM(Merge7[[#This Row],[PRCountW2]:[CommitCountW2]])</f>
        <v>0</v>
      </c>
    </row>
    <row r="3446" spans="1:13" x14ac:dyDescent="0.35">
      <c r="A3446" t="s">
        <v>815</v>
      </c>
      <c r="C3446">
        <v>1</v>
      </c>
      <c r="H3446">
        <v>0</v>
      </c>
      <c r="I3446">
        <f>3*Merge7[[#This Row],[PRCount_W1]]+Merge7[[#This Row],[IssueCount_W1]]+Merge7[[#This Row],[CommitCount_W1]]</f>
        <v>1</v>
      </c>
      <c r="J3446">
        <f>3*Merge7[[#This Row],[PRCountW2]]+Merge7[[#This Row],[IssueCountW2]]+Merge7[[#This Row],[CommitCountW2]]</f>
        <v>0</v>
      </c>
      <c r="K344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46">
        <f>SUM(Merge7[[#This Row],[PRCount_W1]:[CommitCount_W1]])</f>
        <v>1</v>
      </c>
      <c r="M3446">
        <f>SUM(Merge7[[#This Row],[PRCountW2]:[CommitCountW2]])</f>
        <v>0</v>
      </c>
    </row>
    <row r="3447" spans="1:13" x14ac:dyDescent="0.35">
      <c r="A3447" t="s">
        <v>816</v>
      </c>
      <c r="C3447">
        <v>1</v>
      </c>
      <c r="H3447">
        <v>0</v>
      </c>
      <c r="I3447">
        <f>3*Merge7[[#This Row],[PRCount_W1]]+Merge7[[#This Row],[IssueCount_W1]]+Merge7[[#This Row],[CommitCount_W1]]</f>
        <v>1</v>
      </c>
      <c r="J3447">
        <f>3*Merge7[[#This Row],[PRCountW2]]+Merge7[[#This Row],[IssueCountW2]]+Merge7[[#This Row],[CommitCountW2]]</f>
        <v>0</v>
      </c>
      <c r="K344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47">
        <f>SUM(Merge7[[#This Row],[PRCount_W1]:[CommitCount_W1]])</f>
        <v>1</v>
      </c>
      <c r="M3447">
        <f>SUM(Merge7[[#This Row],[PRCountW2]:[CommitCountW2]])</f>
        <v>0</v>
      </c>
    </row>
    <row r="3448" spans="1:13" x14ac:dyDescent="0.35">
      <c r="A3448" t="s">
        <v>817</v>
      </c>
      <c r="C3448">
        <v>1</v>
      </c>
      <c r="H3448">
        <v>0</v>
      </c>
      <c r="I3448">
        <f>3*Merge7[[#This Row],[PRCount_W1]]+Merge7[[#This Row],[IssueCount_W1]]+Merge7[[#This Row],[CommitCount_W1]]</f>
        <v>1</v>
      </c>
      <c r="J3448">
        <f>3*Merge7[[#This Row],[PRCountW2]]+Merge7[[#This Row],[IssueCountW2]]+Merge7[[#This Row],[CommitCountW2]]</f>
        <v>0</v>
      </c>
      <c r="K344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48">
        <f>SUM(Merge7[[#This Row],[PRCount_W1]:[CommitCount_W1]])</f>
        <v>1</v>
      </c>
      <c r="M3448">
        <f>SUM(Merge7[[#This Row],[PRCountW2]:[CommitCountW2]])</f>
        <v>0</v>
      </c>
    </row>
    <row r="3449" spans="1:13" x14ac:dyDescent="0.35">
      <c r="A3449" t="s">
        <v>818</v>
      </c>
      <c r="C3449">
        <v>1</v>
      </c>
      <c r="H3449">
        <v>1</v>
      </c>
      <c r="I3449">
        <f>3*Merge7[[#This Row],[PRCount_W1]]+Merge7[[#This Row],[IssueCount_W1]]+Merge7[[#This Row],[CommitCount_W1]]</f>
        <v>1</v>
      </c>
      <c r="J3449">
        <f>3*Merge7[[#This Row],[PRCountW2]]+Merge7[[#This Row],[IssueCountW2]]+Merge7[[#This Row],[CommitCountW2]]</f>
        <v>0</v>
      </c>
      <c r="K344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3449">
        <f>SUM(Merge7[[#This Row],[PRCount_W1]:[CommitCount_W1]])</f>
        <v>1</v>
      </c>
      <c r="M3449">
        <f>SUM(Merge7[[#This Row],[PRCountW2]:[CommitCountW2]])</f>
        <v>0</v>
      </c>
    </row>
    <row r="3450" spans="1:13" x14ac:dyDescent="0.35">
      <c r="A3450" t="s">
        <v>819</v>
      </c>
      <c r="C3450">
        <v>1</v>
      </c>
      <c r="H3450">
        <v>0</v>
      </c>
      <c r="I3450">
        <f>3*Merge7[[#This Row],[PRCount_W1]]+Merge7[[#This Row],[IssueCount_W1]]+Merge7[[#This Row],[CommitCount_W1]]</f>
        <v>1</v>
      </c>
      <c r="J3450">
        <f>3*Merge7[[#This Row],[PRCountW2]]+Merge7[[#This Row],[IssueCountW2]]+Merge7[[#This Row],[CommitCountW2]]</f>
        <v>0</v>
      </c>
      <c r="K345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50">
        <f>SUM(Merge7[[#This Row],[PRCount_W1]:[CommitCount_W1]])</f>
        <v>1</v>
      </c>
      <c r="M3450">
        <f>SUM(Merge7[[#This Row],[PRCountW2]:[CommitCountW2]])</f>
        <v>0</v>
      </c>
    </row>
    <row r="3451" spans="1:13" x14ac:dyDescent="0.35">
      <c r="A3451" t="s">
        <v>820</v>
      </c>
      <c r="C3451">
        <v>1</v>
      </c>
      <c r="H3451">
        <v>0</v>
      </c>
      <c r="I3451">
        <f>3*Merge7[[#This Row],[PRCount_W1]]+Merge7[[#This Row],[IssueCount_W1]]+Merge7[[#This Row],[CommitCount_W1]]</f>
        <v>1</v>
      </c>
      <c r="J3451">
        <f>3*Merge7[[#This Row],[PRCountW2]]+Merge7[[#This Row],[IssueCountW2]]+Merge7[[#This Row],[CommitCountW2]]</f>
        <v>0</v>
      </c>
      <c r="K345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51">
        <f>SUM(Merge7[[#This Row],[PRCount_W1]:[CommitCount_W1]])</f>
        <v>1</v>
      </c>
      <c r="M3451">
        <f>SUM(Merge7[[#This Row],[PRCountW2]:[CommitCountW2]])</f>
        <v>0</v>
      </c>
    </row>
    <row r="3452" spans="1:13" x14ac:dyDescent="0.35">
      <c r="A3452" t="s">
        <v>821</v>
      </c>
      <c r="C3452">
        <v>1</v>
      </c>
      <c r="H3452">
        <v>0</v>
      </c>
      <c r="I3452">
        <f>3*Merge7[[#This Row],[PRCount_W1]]+Merge7[[#This Row],[IssueCount_W1]]+Merge7[[#This Row],[CommitCount_W1]]</f>
        <v>1</v>
      </c>
      <c r="J3452">
        <f>3*Merge7[[#This Row],[PRCountW2]]+Merge7[[#This Row],[IssueCountW2]]+Merge7[[#This Row],[CommitCountW2]]</f>
        <v>0</v>
      </c>
      <c r="K345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52">
        <f>SUM(Merge7[[#This Row],[PRCount_W1]:[CommitCount_W1]])</f>
        <v>1</v>
      </c>
      <c r="M3452">
        <f>SUM(Merge7[[#This Row],[PRCountW2]:[CommitCountW2]])</f>
        <v>0</v>
      </c>
    </row>
    <row r="3453" spans="1:13" x14ac:dyDescent="0.35">
      <c r="A3453" t="s">
        <v>822</v>
      </c>
      <c r="C3453">
        <v>1</v>
      </c>
      <c r="H3453">
        <v>0</v>
      </c>
      <c r="I3453">
        <f>3*Merge7[[#This Row],[PRCount_W1]]+Merge7[[#This Row],[IssueCount_W1]]+Merge7[[#This Row],[CommitCount_W1]]</f>
        <v>1</v>
      </c>
      <c r="J3453">
        <f>3*Merge7[[#This Row],[PRCountW2]]+Merge7[[#This Row],[IssueCountW2]]+Merge7[[#This Row],[CommitCountW2]]</f>
        <v>0</v>
      </c>
      <c r="K345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53">
        <f>SUM(Merge7[[#This Row],[PRCount_W1]:[CommitCount_W1]])</f>
        <v>1</v>
      </c>
      <c r="M3453">
        <f>SUM(Merge7[[#This Row],[PRCountW2]:[CommitCountW2]])</f>
        <v>0</v>
      </c>
    </row>
    <row r="3454" spans="1:13" x14ac:dyDescent="0.35">
      <c r="A3454" t="s">
        <v>823</v>
      </c>
      <c r="C3454">
        <v>1</v>
      </c>
      <c r="H3454">
        <v>0</v>
      </c>
      <c r="I3454">
        <f>3*Merge7[[#This Row],[PRCount_W1]]+Merge7[[#This Row],[IssueCount_W1]]+Merge7[[#This Row],[CommitCount_W1]]</f>
        <v>1</v>
      </c>
      <c r="J3454">
        <f>3*Merge7[[#This Row],[PRCountW2]]+Merge7[[#This Row],[IssueCountW2]]+Merge7[[#This Row],[CommitCountW2]]</f>
        <v>0</v>
      </c>
      <c r="K345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54">
        <f>SUM(Merge7[[#This Row],[PRCount_W1]:[CommitCount_W1]])</f>
        <v>1</v>
      </c>
      <c r="M3454">
        <f>SUM(Merge7[[#This Row],[PRCountW2]:[CommitCountW2]])</f>
        <v>0</v>
      </c>
    </row>
    <row r="3455" spans="1:13" x14ac:dyDescent="0.35">
      <c r="A3455" t="s">
        <v>824</v>
      </c>
      <c r="C3455">
        <v>1</v>
      </c>
      <c r="H3455">
        <v>0</v>
      </c>
      <c r="I3455">
        <f>3*Merge7[[#This Row],[PRCount_W1]]+Merge7[[#This Row],[IssueCount_W1]]+Merge7[[#This Row],[CommitCount_W1]]</f>
        <v>1</v>
      </c>
      <c r="J3455">
        <f>3*Merge7[[#This Row],[PRCountW2]]+Merge7[[#This Row],[IssueCountW2]]+Merge7[[#This Row],[CommitCountW2]]</f>
        <v>0</v>
      </c>
      <c r="K345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55">
        <f>SUM(Merge7[[#This Row],[PRCount_W1]:[CommitCount_W1]])</f>
        <v>1</v>
      </c>
      <c r="M3455">
        <f>SUM(Merge7[[#This Row],[PRCountW2]:[CommitCountW2]])</f>
        <v>0</v>
      </c>
    </row>
    <row r="3456" spans="1:13" x14ac:dyDescent="0.35">
      <c r="A3456" t="s">
        <v>825</v>
      </c>
      <c r="C3456">
        <v>1</v>
      </c>
      <c r="H3456">
        <v>0</v>
      </c>
      <c r="I3456">
        <f>3*Merge7[[#This Row],[PRCount_W1]]+Merge7[[#This Row],[IssueCount_W1]]+Merge7[[#This Row],[CommitCount_W1]]</f>
        <v>1</v>
      </c>
      <c r="J3456">
        <f>3*Merge7[[#This Row],[PRCountW2]]+Merge7[[#This Row],[IssueCountW2]]+Merge7[[#This Row],[CommitCountW2]]</f>
        <v>0</v>
      </c>
      <c r="K345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56">
        <f>SUM(Merge7[[#This Row],[PRCount_W1]:[CommitCount_W1]])</f>
        <v>1</v>
      </c>
      <c r="M3456">
        <f>SUM(Merge7[[#This Row],[PRCountW2]:[CommitCountW2]])</f>
        <v>0</v>
      </c>
    </row>
    <row r="3457" spans="1:13" x14ac:dyDescent="0.35">
      <c r="A3457" t="s">
        <v>827</v>
      </c>
      <c r="C3457">
        <v>1</v>
      </c>
      <c r="H3457">
        <v>0</v>
      </c>
      <c r="I3457">
        <f>3*Merge7[[#This Row],[PRCount_W1]]+Merge7[[#This Row],[IssueCount_W1]]+Merge7[[#This Row],[CommitCount_W1]]</f>
        <v>1</v>
      </c>
      <c r="J3457">
        <f>3*Merge7[[#This Row],[PRCountW2]]+Merge7[[#This Row],[IssueCountW2]]+Merge7[[#This Row],[CommitCountW2]]</f>
        <v>0</v>
      </c>
      <c r="K345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57">
        <f>SUM(Merge7[[#This Row],[PRCount_W1]:[CommitCount_W1]])</f>
        <v>1</v>
      </c>
      <c r="M3457">
        <f>SUM(Merge7[[#This Row],[PRCountW2]:[CommitCountW2]])</f>
        <v>0</v>
      </c>
    </row>
    <row r="3458" spans="1:13" x14ac:dyDescent="0.35">
      <c r="A3458" t="s">
        <v>828</v>
      </c>
      <c r="C3458">
        <v>1</v>
      </c>
      <c r="H3458">
        <v>0</v>
      </c>
      <c r="I3458">
        <f>3*Merge7[[#This Row],[PRCount_W1]]+Merge7[[#This Row],[IssueCount_W1]]+Merge7[[#This Row],[CommitCount_W1]]</f>
        <v>1</v>
      </c>
      <c r="J3458">
        <f>3*Merge7[[#This Row],[PRCountW2]]+Merge7[[#This Row],[IssueCountW2]]+Merge7[[#This Row],[CommitCountW2]]</f>
        <v>0</v>
      </c>
      <c r="K345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58">
        <f>SUM(Merge7[[#This Row],[PRCount_W1]:[CommitCount_W1]])</f>
        <v>1</v>
      </c>
      <c r="M3458">
        <f>SUM(Merge7[[#This Row],[PRCountW2]:[CommitCountW2]])</f>
        <v>0</v>
      </c>
    </row>
    <row r="3459" spans="1:13" x14ac:dyDescent="0.35">
      <c r="A3459" t="s">
        <v>829</v>
      </c>
      <c r="C3459">
        <v>1</v>
      </c>
      <c r="H3459">
        <v>0</v>
      </c>
      <c r="I3459">
        <f>3*Merge7[[#This Row],[PRCount_W1]]+Merge7[[#This Row],[IssueCount_W1]]+Merge7[[#This Row],[CommitCount_W1]]</f>
        <v>1</v>
      </c>
      <c r="J3459">
        <f>3*Merge7[[#This Row],[PRCountW2]]+Merge7[[#This Row],[IssueCountW2]]+Merge7[[#This Row],[CommitCountW2]]</f>
        <v>0</v>
      </c>
      <c r="K345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59">
        <f>SUM(Merge7[[#This Row],[PRCount_W1]:[CommitCount_W1]])</f>
        <v>1</v>
      </c>
      <c r="M3459">
        <f>SUM(Merge7[[#This Row],[PRCountW2]:[CommitCountW2]])</f>
        <v>0</v>
      </c>
    </row>
    <row r="3460" spans="1:13" x14ac:dyDescent="0.35">
      <c r="A3460" t="s">
        <v>830</v>
      </c>
      <c r="C3460">
        <v>1</v>
      </c>
      <c r="H3460">
        <v>0</v>
      </c>
      <c r="I3460">
        <f>3*Merge7[[#This Row],[PRCount_W1]]+Merge7[[#This Row],[IssueCount_W1]]+Merge7[[#This Row],[CommitCount_W1]]</f>
        <v>1</v>
      </c>
      <c r="J3460">
        <f>3*Merge7[[#This Row],[PRCountW2]]+Merge7[[#This Row],[IssueCountW2]]+Merge7[[#This Row],[CommitCountW2]]</f>
        <v>0</v>
      </c>
      <c r="K346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60">
        <f>SUM(Merge7[[#This Row],[PRCount_W1]:[CommitCount_W1]])</f>
        <v>1</v>
      </c>
      <c r="M3460">
        <f>SUM(Merge7[[#This Row],[PRCountW2]:[CommitCountW2]])</f>
        <v>0</v>
      </c>
    </row>
    <row r="3461" spans="1:13" x14ac:dyDescent="0.35">
      <c r="A3461" t="s">
        <v>831</v>
      </c>
      <c r="C3461">
        <v>1</v>
      </c>
      <c r="H3461">
        <v>0</v>
      </c>
      <c r="I3461">
        <f>3*Merge7[[#This Row],[PRCount_W1]]+Merge7[[#This Row],[IssueCount_W1]]+Merge7[[#This Row],[CommitCount_W1]]</f>
        <v>1</v>
      </c>
      <c r="J3461">
        <f>3*Merge7[[#This Row],[PRCountW2]]+Merge7[[#This Row],[IssueCountW2]]+Merge7[[#This Row],[CommitCountW2]]</f>
        <v>0</v>
      </c>
      <c r="K346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61">
        <f>SUM(Merge7[[#This Row],[PRCount_W1]:[CommitCount_W1]])</f>
        <v>1</v>
      </c>
      <c r="M3461">
        <f>SUM(Merge7[[#This Row],[PRCountW2]:[CommitCountW2]])</f>
        <v>0</v>
      </c>
    </row>
    <row r="3462" spans="1:13" x14ac:dyDescent="0.35">
      <c r="A3462" t="s">
        <v>832</v>
      </c>
      <c r="C3462">
        <v>1</v>
      </c>
      <c r="H3462">
        <v>0</v>
      </c>
      <c r="I3462">
        <f>3*Merge7[[#This Row],[PRCount_W1]]+Merge7[[#This Row],[IssueCount_W1]]+Merge7[[#This Row],[CommitCount_W1]]</f>
        <v>1</v>
      </c>
      <c r="J3462">
        <f>3*Merge7[[#This Row],[PRCountW2]]+Merge7[[#This Row],[IssueCountW2]]+Merge7[[#This Row],[CommitCountW2]]</f>
        <v>0</v>
      </c>
      <c r="K346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62">
        <f>SUM(Merge7[[#This Row],[PRCount_W1]:[CommitCount_W1]])</f>
        <v>1</v>
      </c>
      <c r="M3462">
        <f>SUM(Merge7[[#This Row],[PRCountW2]:[CommitCountW2]])</f>
        <v>0</v>
      </c>
    </row>
    <row r="3463" spans="1:13" x14ac:dyDescent="0.35">
      <c r="A3463" t="s">
        <v>833</v>
      </c>
      <c r="C3463">
        <v>1</v>
      </c>
      <c r="H3463">
        <v>0</v>
      </c>
      <c r="I3463">
        <f>3*Merge7[[#This Row],[PRCount_W1]]+Merge7[[#This Row],[IssueCount_W1]]+Merge7[[#This Row],[CommitCount_W1]]</f>
        <v>1</v>
      </c>
      <c r="J3463">
        <f>3*Merge7[[#This Row],[PRCountW2]]+Merge7[[#This Row],[IssueCountW2]]+Merge7[[#This Row],[CommitCountW2]]</f>
        <v>0</v>
      </c>
      <c r="K346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63">
        <f>SUM(Merge7[[#This Row],[PRCount_W1]:[CommitCount_W1]])</f>
        <v>1</v>
      </c>
      <c r="M3463">
        <f>SUM(Merge7[[#This Row],[PRCountW2]:[CommitCountW2]])</f>
        <v>0</v>
      </c>
    </row>
    <row r="3464" spans="1:13" x14ac:dyDescent="0.35">
      <c r="A3464" t="s">
        <v>834</v>
      </c>
      <c r="C3464">
        <v>1</v>
      </c>
      <c r="H3464">
        <v>0</v>
      </c>
      <c r="I3464">
        <f>3*Merge7[[#This Row],[PRCount_W1]]+Merge7[[#This Row],[IssueCount_W1]]+Merge7[[#This Row],[CommitCount_W1]]</f>
        <v>1</v>
      </c>
      <c r="J3464">
        <f>3*Merge7[[#This Row],[PRCountW2]]+Merge7[[#This Row],[IssueCountW2]]+Merge7[[#This Row],[CommitCountW2]]</f>
        <v>0</v>
      </c>
      <c r="K346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64">
        <f>SUM(Merge7[[#This Row],[PRCount_W1]:[CommitCount_W1]])</f>
        <v>1</v>
      </c>
      <c r="M3464">
        <f>SUM(Merge7[[#This Row],[PRCountW2]:[CommitCountW2]])</f>
        <v>0</v>
      </c>
    </row>
    <row r="3465" spans="1:13" x14ac:dyDescent="0.35">
      <c r="A3465" t="s">
        <v>835</v>
      </c>
      <c r="C3465">
        <v>1</v>
      </c>
      <c r="H3465">
        <v>0</v>
      </c>
      <c r="I3465">
        <f>3*Merge7[[#This Row],[PRCount_W1]]+Merge7[[#This Row],[IssueCount_W1]]+Merge7[[#This Row],[CommitCount_W1]]</f>
        <v>1</v>
      </c>
      <c r="J3465">
        <f>3*Merge7[[#This Row],[PRCountW2]]+Merge7[[#This Row],[IssueCountW2]]+Merge7[[#This Row],[CommitCountW2]]</f>
        <v>0</v>
      </c>
      <c r="K346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65">
        <f>SUM(Merge7[[#This Row],[PRCount_W1]:[CommitCount_W1]])</f>
        <v>1</v>
      </c>
      <c r="M3465">
        <f>SUM(Merge7[[#This Row],[PRCountW2]:[CommitCountW2]])</f>
        <v>0</v>
      </c>
    </row>
    <row r="3466" spans="1:13" x14ac:dyDescent="0.35">
      <c r="A3466" t="s">
        <v>836</v>
      </c>
      <c r="C3466">
        <v>1</v>
      </c>
      <c r="H3466">
        <v>0</v>
      </c>
      <c r="I3466">
        <f>3*Merge7[[#This Row],[PRCount_W1]]+Merge7[[#This Row],[IssueCount_W1]]+Merge7[[#This Row],[CommitCount_W1]]</f>
        <v>1</v>
      </c>
      <c r="J3466">
        <f>3*Merge7[[#This Row],[PRCountW2]]+Merge7[[#This Row],[IssueCountW2]]+Merge7[[#This Row],[CommitCountW2]]</f>
        <v>0</v>
      </c>
      <c r="K346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66">
        <f>SUM(Merge7[[#This Row],[PRCount_W1]:[CommitCount_W1]])</f>
        <v>1</v>
      </c>
      <c r="M3466">
        <f>SUM(Merge7[[#This Row],[PRCountW2]:[CommitCountW2]])</f>
        <v>0</v>
      </c>
    </row>
    <row r="3467" spans="1:13" x14ac:dyDescent="0.35">
      <c r="A3467" t="s">
        <v>837</v>
      </c>
      <c r="C3467">
        <v>1</v>
      </c>
      <c r="H3467">
        <v>0</v>
      </c>
      <c r="I3467">
        <f>3*Merge7[[#This Row],[PRCount_W1]]+Merge7[[#This Row],[IssueCount_W1]]+Merge7[[#This Row],[CommitCount_W1]]</f>
        <v>1</v>
      </c>
      <c r="J3467">
        <f>3*Merge7[[#This Row],[PRCountW2]]+Merge7[[#This Row],[IssueCountW2]]+Merge7[[#This Row],[CommitCountW2]]</f>
        <v>0</v>
      </c>
      <c r="K346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67">
        <f>SUM(Merge7[[#This Row],[PRCount_W1]:[CommitCount_W1]])</f>
        <v>1</v>
      </c>
      <c r="M3467">
        <f>SUM(Merge7[[#This Row],[PRCountW2]:[CommitCountW2]])</f>
        <v>0</v>
      </c>
    </row>
    <row r="3468" spans="1:13" x14ac:dyDescent="0.35">
      <c r="A3468" t="s">
        <v>838</v>
      </c>
      <c r="C3468">
        <v>1</v>
      </c>
      <c r="H3468">
        <v>0</v>
      </c>
      <c r="I3468">
        <f>3*Merge7[[#This Row],[PRCount_W1]]+Merge7[[#This Row],[IssueCount_W1]]+Merge7[[#This Row],[CommitCount_W1]]</f>
        <v>1</v>
      </c>
      <c r="J3468">
        <f>3*Merge7[[#This Row],[PRCountW2]]+Merge7[[#This Row],[IssueCountW2]]+Merge7[[#This Row],[CommitCountW2]]</f>
        <v>0</v>
      </c>
      <c r="K346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68">
        <f>SUM(Merge7[[#This Row],[PRCount_W1]:[CommitCount_W1]])</f>
        <v>1</v>
      </c>
      <c r="M3468">
        <f>SUM(Merge7[[#This Row],[PRCountW2]:[CommitCountW2]])</f>
        <v>0</v>
      </c>
    </row>
    <row r="3469" spans="1:13" x14ac:dyDescent="0.35">
      <c r="A3469" t="s">
        <v>839</v>
      </c>
      <c r="C3469">
        <v>1</v>
      </c>
      <c r="H3469">
        <v>0</v>
      </c>
      <c r="I3469">
        <f>3*Merge7[[#This Row],[PRCount_W1]]+Merge7[[#This Row],[IssueCount_W1]]+Merge7[[#This Row],[CommitCount_W1]]</f>
        <v>1</v>
      </c>
      <c r="J3469">
        <f>3*Merge7[[#This Row],[PRCountW2]]+Merge7[[#This Row],[IssueCountW2]]+Merge7[[#This Row],[CommitCountW2]]</f>
        <v>0</v>
      </c>
      <c r="K346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69">
        <f>SUM(Merge7[[#This Row],[PRCount_W1]:[CommitCount_W1]])</f>
        <v>1</v>
      </c>
      <c r="M3469">
        <f>SUM(Merge7[[#This Row],[PRCountW2]:[CommitCountW2]])</f>
        <v>0</v>
      </c>
    </row>
    <row r="3470" spans="1:13" x14ac:dyDescent="0.35">
      <c r="A3470" t="s">
        <v>840</v>
      </c>
      <c r="C3470">
        <v>1</v>
      </c>
      <c r="H3470">
        <v>0</v>
      </c>
      <c r="I3470">
        <f>3*Merge7[[#This Row],[PRCount_W1]]+Merge7[[#This Row],[IssueCount_W1]]+Merge7[[#This Row],[CommitCount_W1]]</f>
        <v>1</v>
      </c>
      <c r="J3470">
        <f>3*Merge7[[#This Row],[PRCountW2]]+Merge7[[#This Row],[IssueCountW2]]+Merge7[[#This Row],[CommitCountW2]]</f>
        <v>0</v>
      </c>
      <c r="K347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70">
        <f>SUM(Merge7[[#This Row],[PRCount_W1]:[CommitCount_W1]])</f>
        <v>1</v>
      </c>
      <c r="M3470">
        <f>SUM(Merge7[[#This Row],[PRCountW2]:[CommitCountW2]])</f>
        <v>0</v>
      </c>
    </row>
    <row r="3471" spans="1:13" x14ac:dyDescent="0.35">
      <c r="A3471" t="s">
        <v>841</v>
      </c>
      <c r="C3471">
        <v>1</v>
      </c>
      <c r="H3471">
        <v>0</v>
      </c>
      <c r="I3471">
        <f>3*Merge7[[#This Row],[PRCount_W1]]+Merge7[[#This Row],[IssueCount_W1]]+Merge7[[#This Row],[CommitCount_W1]]</f>
        <v>1</v>
      </c>
      <c r="J3471">
        <f>3*Merge7[[#This Row],[PRCountW2]]+Merge7[[#This Row],[IssueCountW2]]+Merge7[[#This Row],[CommitCountW2]]</f>
        <v>0</v>
      </c>
      <c r="K347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71">
        <f>SUM(Merge7[[#This Row],[PRCount_W1]:[CommitCount_W1]])</f>
        <v>1</v>
      </c>
      <c r="M3471">
        <f>SUM(Merge7[[#This Row],[PRCountW2]:[CommitCountW2]])</f>
        <v>0</v>
      </c>
    </row>
    <row r="3472" spans="1:13" x14ac:dyDescent="0.35">
      <c r="A3472" t="s">
        <v>842</v>
      </c>
      <c r="C3472">
        <v>1</v>
      </c>
      <c r="H3472">
        <v>0</v>
      </c>
      <c r="I3472">
        <f>3*Merge7[[#This Row],[PRCount_W1]]+Merge7[[#This Row],[IssueCount_W1]]+Merge7[[#This Row],[CommitCount_W1]]</f>
        <v>1</v>
      </c>
      <c r="J3472">
        <f>3*Merge7[[#This Row],[PRCountW2]]+Merge7[[#This Row],[IssueCountW2]]+Merge7[[#This Row],[CommitCountW2]]</f>
        <v>0</v>
      </c>
      <c r="K347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72">
        <f>SUM(Merge7[[#This Row],[PRCount_W1]:[CommitCount_W1]])</f>
        <v>1</v>
      </c>
      <c r="M3472">
        <f>SUM(Merge7[[#This Row],[PRCountW2]:[CommitCountW2]])</f>
        <v>0</v>
      </c>
    </row>
    <row r="3473" spans="1:13" x14ac:dyDescent="0.35">
      <c r="A3473" t="s">
        <v>843</v>
      </c>
      <c r="C3473">
        <v>1</v>
      </c>
      <c r="H3473">
        <v>0</v>
      </c>
      <c r="I3473">
        <f>3*Merge7[[#This Row],[PRCount_W1]]+Merge7[[#This Row],[IssueCount_W1]]+Merge7[[#This Row],[CommitCount_W1]]</f>
        <v>1</v>
      </c>
      <c r="J3473">
        <f>3*Merge7[[#This Row],[PRCountW2]]+Merge7[[#This Row],[IssueCountW2]]+Merge7[[#This Row],[CommitCountW2]]</f>
        <v>0</v>
      </c>
      <c r="K347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73">
        <f>SUM(Merge7[[#This Row],[PRCount_W1]:[CommitCount_W1]])</f>
        <v>1</v>
      </c>
      <c r="M3473">
        <f>SUM(Merge7[[#This Row],[PRCountW2]:[CommitCountW2]])</f>
        <v>0</v>
      </c>
    </row>
    <row r="3474" spans="1:13" x14ac:dyDescent="0.35">
      <c r="A3474" t="s">
        <v>844</v>
      </c>
      <c r="C3474">
        <v>1</v>
      </c>
      <c r="H3474">
        <v>0</v>
      </c>
      <c r="I3474">
        <f>3*Merge7[[#This Row],[PRCount_W1]]+Merge7[[#This Row],[IssueCount_W1]]+Merge7[[#This Row],[CommitCount_W1]]</f>
        <v>1</v>
      </c>
      <c r="J3474">
        <f>3*Merge7[[#This Row],[PRCountW2]]+Merge7[[#This Row],[IssueCountW2]]+Merge7[[#This Row],[CommitCountW2]]</f>
        <v>0</v>
      </c>
      <c r="K347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74">
        <f>SUM(Merge7[[#This Row],[PRCount_W1]:[CommitCount_W1]])</f>
        <v>1</v>
      </c>
      <c r="M3474">
        <f>SUM(Merge7[[#This Row],[PRCountW2]:[CommitCountW2]])</f>
        <v>0</v>
      </c>
    </row>
    <row r="3475" spans="1:13" x14ac:dyDescent="0.35">
      <c r="A3475" t="s">
        <v>845</v>
      </c>
      <c r="C3475">
        <v>1</v>
      </c>
      <c r="H3475">
        <v>0</v>
      </c>
      <c r="I3475">
        <f>3*Merge7[[#This Row],[PRCount_W1]]+Merge7[[#This Row],[IssueCount_W1]]+Merge7[[#This Row],[CommitCount_W1]]</f>
        <v>1</v>
      </c>
      <c r="J3475">
        <f>3*Merge7[[#This Row],[PRCountW2]]+Merge7[[#This Row],[IssueCountW2]]+Merge7[[#This Row],[CommitCountW2]]</f>
        <v>0</v>
      </c>
      <c r="K347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75">
        <f>SUM(Merge7[[#This Row],[PRCount_W1]:[CommitCount_W1]])</f>
        <v>1</v>
      </c>
      <c r="M3475">
        <f>SUM(Merge7[[#This Row],[PRCountW2]:[CommitCountW2]])</f>
        <v>0</v>
      </c>
    </row>
    <row r="3476" spans="1:13" x14ac:dyDescent="0.35">
      <c r="A3476" t="s">
        <v>846</v>
      </c>
      <c r="C3476">
        <v>1</v>
      </c>
      <c r="H3476">
        <v>0</v>
      </c>
      <c r="I3476">
        <f>3*Merge7[[#This Row],[PRCount_W1]]+Merge7[[#This Row],[IssueCount_W1]]+Merge7[[#This Row],[CommitCount_W1]]</f>
        <v>1</v>
      </c>
      <c r="J3476">
        <f>3*Merge7[[#This Row],[PRCountW2]]+Merge7[[#This Row],[IssueCountW2]]+Merge7[[#This Row],[CommitCountW2]]</f>
        <v>0</v>
      </c>
      <c r="K347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76">
        <f>SUM(Merge7[[#This Row],[PRCount_W1]:[CommitCount_W1]])</f>
        <v>1</v>
      </c>
      <c r="M3476">
        <f>SUM(Merge7[[#This Row],[PRCountW2]:[CommitCountW2]])</f>
        <v>0</v>
      </c>
    </row>
    <row r="3477" spans="1:13" x14ac:dyDescent="0.35">
      <c r="A3477" t="s">
        <v>847</v>
      </c>
      <c r="C3477">
        <v>1</v>
      </c>
      <c r="H3477">
        <v>0</v>
      </c>
      <c r="I3477">
        <f>3*Merge7[[#This Row],[PRCount_W1]]+Merge7[[#This Row],[IssueCount_W1]]+Merge7[[#This Row],[CommitCount_W1]]</f>
        <v>1</v>
      </c>
      <c r="J3477">
        <f>3*Merge7[[#This Row],[PRCountW2]]+Merge7[[#This Row],[IssueCountW2]]+Merge7[[#This Row],[CommitCountW2]]</f>
        <v>0</v>
      </c>
      <c r="K347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77">
        <f>SUM(Merge7[[#This Row],[PRCount_W1]:[CommitCount_W1]])</f>
        <v>1</v>
      </c>
      <c r="M3477">
        <f>SUM(Merge7[[#This Row],[PRCountW2]:[CommitCountW2]])</f>
        <v>0</v>
      </c>
    </row>
    <row r="3478" spans="1:13" x14ac:dyDescent="0.35">
      <c r="A3478" t="s">
        <v>848</v>
      </c>
      <c r="C3478">
        <v>1</v>
      </c>
      <c r="H3478">
        <v>0</v>
      </c>
      <c r="I3478">
        <f>3*Merge7[[#This Row],[PRCount_W1]]+Merge7[[#This Row],[IssueCount_W1]]+Merge7[[#This Row],[CommitCount_W1]]</f>
        <v>1</v>
      </c>
      <c r="J3478">
        <f>3*Merge7[[#This Row],[PRCountW2]]+Merge7[[#This Row],[IssueCountW2]]+Merge7[[#This Row],[CommitCountW2]]</f>
        <v>0</v>
      </c>
      <c r="K347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78">
        <f>SUM(Merge7[[#This Row],[PRCount_W1]:[CommitCount_W1]])</f>
        <v>1</v>
      </c>
      <c r="M3478">
        <f>SUM(Merge7[[#This Row],[PRCountW2]:[CommitCountW2]])</f>
        <v>0</v>
      </c>
    </row>
    <row r="3479" spans="1:13" x14ac:dyDescent="0.35">
      <c r="A3479" t="s">
        <v>849</v>
      </c>
      <c r="C3479">
        <v>1</v>
      </c>
      <c r="H3479">
        <v>0</v>
      </c>
      <c r="I3479">
        <f>3*Merge7[[#This Row],[PRCount_W1]]+Merge7[[#This Row],[IssueCount_W1]]+Merge7[[#This Row],[CommitCount_W1]]</f>
        <v>1</v>
      </c>
      <c r="J3479">
        <f>3*Merge7[[#This Row],[PRCountW2]]+Merge7[[#This Row],[IssueCountW2]]+Merge7[[#This Row],[CommitCountW2]]</f>
        <v>0</v>
      </c>
      <c r="K347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79">
        <f>SUM(Merge7[[#This Row],[PRCount_W1]:[CommitCount_W1]])</f>
        <v>1</v>
      </c>
      <c r="M3479">
        <f>SUM(Merge7[[#This Row],[PRCountW2]:[CommitCountW2]])</f>
        <v>0</v>
      </c>
    </row>
    <row r="3480" spans="1:13" x14ac:dyDescent="0.35">
      <c r="A3480" t="s">
        <v>851</v>
      </c>
      <c r="C3480">
        <v>1</v>
      </c>
      <c r="H3480">
        <v>0</v>
      </c>
      <c r="I3480">
        <f>3*Merge7[[#This Row],[PRCount_W1]]+Merge7[[#This Row],[IssueCount_W1]]+Merge7[[#This Row],[CommitCount_W1]]</f>
        <v>1</v>
      </c>
      <c r="J3480">
        <f>3*Merge7[[#This Row],[PRCountW2]]+Merge7[[#This Row],[IssueCountW2]]+Merge7[[#This Row],[CommitCountW2]]</f>
        <v>0</v>
      </c>
      <c r="K348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80">
        <f>SUM(Merge7[[#This Row],[PRCount_W1]:[CommitCount_W1]])</f>
        <v>1</v>
      </c>
      <c r="M3480">
        <f>SUM(Merge7[[#This Row],[PRCountW2]:[CommitCountW2]])</f>
        <v>0</v>
      </c>
    </row>
    <row r="3481" spans="1:13" x14ac:dyDescent="0.35">
      <c r="A3481" t="s">
        <v>852</v>
      </c>
      <c r="C3481">
        <v>1</v>
      </c>
      <c r="H3481">
        <v>0</v>
      </c>
      <c r="I3481">
        <f>3*Merge7[[#This Row],[PRCount_W1]]+Merge7[[#This Row],[IssueCount_W1]]+Merge7[[#This Row],[CommitCount_W1]]</f>
        <v>1</v>
      </c>
      <c r="J3481">
        <f>3*Merge7[[#This Row],[PRCountW2]]+Merge7[[#This Row],[IssueCountW2]]+Merge7[[#This Row],[CommitCountW2]]</f>
        <v>0</v>
      </c>
      <c r="K348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81">
        <f>SUM(Merge7[[#This Row],[PRCount_W1]:[CommitCount_W1]])</f>
        <v>1</v>
      </c>
      <c r="M3481">
        <f>SUM(Merge7[[#This Row],[PRCountW2]:[CommitCountW2]])</f>
        <v>0</v>
      </c>
    </row>
    <row r="3482" spans="1:13" x14ac:dyDescent="0.35">
      <c r="A3482" t="s">
        <v>853</v>
      </c>
      <c r="C3482">
        <v>1</v>
      </c>
      <c r="H3482">
        <v>0</v>
      </c>
      <c r="I3482">
        <f>3*Merge7[[#This Row],[PRCount_W1]]+Merge7[[#This Row],[IssueCount_W1]]+Merge7[[#This Row],[CommitCount_W1]]</f>
        <v>1</v>
      </c>
      <c r="J3482">
        <f>3*Merge7[[#This Row],[PRCountW2]]+Merge7[[#This Row],[IssueCountW2]]+Merge7[[#This Row],[CommitCountW2]]</f>
        <v>0</v>
      </c>
      <c r="K348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82">
        <f>SUM(Merge7[[#This Row],[PRCount_W1]:[CommitCount_W1]])</f>
        <v>1</v>
      </c>
      <c r="M3482">
        <f>SUM(Merge7[[#This Row],[PRCountW2]:[CommitCountW2]])</f>
        <v>0</v>
      </c>
    </row>
    <row r="3483" spans="1:13" x14ac:dyDescent="0.35">
      <c r="A3483" t="s">
        <v>854</v>
      </c>
      <c r="C3483">
        <v>1</v>
      </c>
      <c r="H3483">
        <v>0</v>
      </c>
      <c r="I3483">
        <f>3*Merge7[[#This Row],[PRCount_W1]]+Merge7[[#This Row],[IssueCount_W1]]+Merge7[[#This Row],[CommitCount_W1]]</f>
        <v>1</v>
      </c>
      <c r="J3483">
        <f>3*Merge7[[#This Row],[PRCountW2]]+Merge7[[#This Row],[IssueCountW2]]+Merge7[[#This Row],[CommitCountW2]]</f>
        <v>0</v>
      </c>
      <c r="K348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83">
        <f>SUM(Merge7[[#This Row],[PRCount_W1]:[CommitCount_W1]])</f>
        <v>1</v>
      </c>
      <c r="M3483">
        <f>SUM(Merge7[[#This Row],[PRCountW2]:[CommitCountW2]])</f>
        <v>0</v>
      </c>
    </row>
    <row r="3484" spans="1:13" x14ac:dyDescent="0.35">
      <c r="A3484" t="s">
        <v>855</v>
      </c>
      <c r="C3484">
        <v>1</v>
      </c>
      <c r="H3484">
        <v>0</v>
      </c>
      <c r="I3484">
        <f>3*Merge7[[#This Row],[PRCount_W1]]+Merge7[[#This Row],[IssueCount_W1]]+Merge7[[#This Row],[CommitCount_W1]]</f>
        <v>1</v>
      </c>
      <c r="J3484">
        <f>3*Merge7[[#This Row],[PRCountW2]]+Merge7[[#This Row],[IssueCountW2]]+Merge7[[#This Row],[CommitCountW2]]</f>
        <v>0</v>
      </c>
      <c r="K348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84">
        <f>SUM(Merge7[[#This Row],[PRCount_W1]:[CommitCount_W1]])</f>
        <v>1</v>
      </c>
      <c r="M3484">
        <f>SUM(Merge7[[#This Row],[PRCountW2]:[CommitCountW2]])</f>
        <v>0</v>
      </c>
    </row>
    <row r="3485" spans="1:13" x14ac:dyDescent="0.35">
      <c r="A3485" t="s">
        <v>856</v>
      </c>
      <c r="C3485">
        <v>1</v>
      </c>
      <c r="H3485">
        <v>0</v>
      </c>
      <c r="I3485">
        <f>3*Merge7[[#This Row],[PRCount_W1]]+Merge7[[#This Row],[IssueCount_W1]]+Merge7[[#This Row],[CommitCount_W1]]</f>
        <v>1</v>
      </c>
      <c r="J3485">
        <f>3*Merge7[[#This Row],[PRCountW2]]+Merge7[[#This Row],[IssueCountW2]]+Merge7[[#This Row],[CommitCountW2]]</f>
        <v>0</v>
      </c>
      <c r="K348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85">
        <f>SUM(Merge7[[#This Row],[PRCount_W1]:[CommitCount_W1]])</f>
        <v>1</v>
      </c>
      <c r="M3485">
        <f>SUM(Merge7[[#This Row],[PRCountW2]:[CommitCountW2]])</f>
        <v>0</v>
      </c>
    </row>
    <row r="3486" spans="1:13" x14ac:dyDescent="0.35">
      <c r="A3486" t="s">
        <v>857</v>
      </c>
      <c r="C3486">
        <v>1</v>
      </c>
      <c r="H3486">
        <v>0</v>
      </c>
      <c r="I3486">
        <f>3*Merge7[[#This Row],[PRCount_W1]]+Merge7[[#This Row],[IssueCount_W1]]+Merge7[[#This Row],[CommitCount_W1]]</f>
        <v>1</v>
      </c>
      <c r="J3486">
        <f>3*Merge7[[#This Row],[PRCountW2]]+Merge7[[#This Row],[IssueCountW2]]+Merge7[[#This Row],[CommitCountW2]]</f>
        <v>0</v>
      </c>
      <c r="K348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86">
        <f>SUM(Merge7[[#This Row],[PRCount_W1]:[CommitCount_W1]])</f>
        <v>1</v>
      </c>
      <c r="M3486">
        <f>SUM(Merge7[[#This Row],[PRCountW2]:[CommitCountW2]])</f>
        <v>0</v>
      </c>
    </row>
    <row r="3487" spans="1:13" x14ac:dyDescent="0.35">
      <c r="A3487" t="s">
        <v>859</v>
      </c>
      <c r="C3487">
        <v>1</v>
      </c>
      <c r="H3487">
        <v>0</v>
      </c>
      <c r="I3487">
        <f>3*Merge7[[#This Row],[PRCount_W1]]+Merge7[[#This Row],[IssueCount_W1]]+Merge7[[#This Row],[CommitCount_W1]]</f>
        <v>1</v>
      </c>
      <c r="J3487">
        <f>3*Merge7[[#This Row],[PRCountW2]]+Merge7[[#This Row],[IssueCountW2]]+Merge7[[#This Row],[CommitCountW2]]</f>
        <v>0</v>
      </c>
      <c r="K348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87">
        <f>SUM(Merge7[[#This Row],[PRCount_W1]:[CommitCount_W1]])</f>
        <v>1</v>
      </c>
      <c r="M3487">
        <f>SUM(Merge7[[#This Row],[PRCountW2]:[CommitCountW2]])</f>
        <v>0</v>
      </c>
    </row>
    <row r="3488" spans="1:13" x14ac:dyDescent="0.35">
      <c r="A3488" t="s">
        <v>860</v>
      </c>
      <c r="C3488">
        <v>1</v>
      </c>
      <c r="H3488">
        <v>0</v>
      </c>
      <c r="I3488">
        <f>3*Merge7[[#This Row],[PRCount_W1]]+Merge7[[#This Row],[IssueCount_W1]]+Merge7[[#This Row],[CommitCount_W1]]</f>
        <v>1</v>
      </c>
      <c r="J3488">
        <f>3*Merge7[[#This Row],[PRCountW2]]+Merge7[[#This Row],[IssueCountW2]]+Merge7[[#This Row],[CommitCountW2]]</f>
        <v>0</v>
      </c>
      <c r="K348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88">
        <f>SUM(Merge7[[#This Row],[PRCount_W1]:[CommitCount_W1]])</f>
        <v>1</v>
      </c>
      <c r="M3488">
        <f>SUM(Merge7[[#This Row],[PRCountW2]:[CommitCountW2]])</f>
        <v>0</v>
      </c>
    </row>
    <row r="3489" spans="1:13" x14ac:dyDescent="0.35">
      <c r="A3489" t="s">
        <v>861</v>
      </c>
      <c r="C3489">
        <v>1</v>
      </c>
      <c r="H3489">
        <v>0</v>
      </c>
      <c r="I3489">
        <f>3*Merge7[[#This Row],[PRCount_W1]]+Merge7[[#This Row],[IssueCount_W1]]+Merge7[[#This Row],[CommitCount_W1]]</f>
        <v>1</v>
      </c>
      <c r="J3489">
        <f>3*Merge7[[#This Row],[PRCountW2]]+Merge7[[#This Row],[IssueCountW2]]+Merge7[[#This Row],[CommitCountW2]]</f>
        <v>0</v>
      </c>
      <c r="K348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89">
        <f>SUM(Merge7[[#This Row],[PRCount_W1]:[CommitCount_W1]])</f>
        <v>1</v>
      </c>
      <c r="M3489">
        <f>SUM(Merge7[[#This Row],[PRCountW2]:[CommitCountW2]])</f>
        <v>0</v>
      </c>
    </row>
    <row r="3490" spans="1:13" x14ac:dyDescent="0.35">
      <c r="A3490" t="s">
        <v>862</v>
      </c>
      <c r="C3490">
        <v>1</v>
      </c>
      <c r="H3490">
        <v>0</v>
      </c>
      <c r="I3490">
        <f>3*Merge7[[#This Row],[PRCount_W1]]+Merge7[[#This Row],[IssueCount_W1]]+Merge7[[#This Row],[CommitCount_W1]]</f>
        <v>1</v>
      </c>
      <c r="J3490">
        <f>3*Merge7[[#This Row],[PRCountW2]]+Merge7[[#This Row],[IssueCountW2]]+Merge7[[#This Row],[CommitCountW2]]</f>
        <v>0</v>
      </c>
      <c r="K349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90">
        <f>SUM(Merge7[[#This Row],[PRCount_W1]:[CommitCount_W1]])</f>
        <v>1</v>
      </c>
      <c r="M3490">
        <f>SUM(Merge7[[#This Row],[PRCountW2]:[CommitCountW2]])</f>
        <v>0</v>
      </c>
    </row>
    <row r="3491" spans="1:13" x14ac:dyDescent="0.35">
      <c r="A3491" t="s">
        <v>863</v>
      </c>
      <c r="C3491">
        <v>1</v>
      </c>
      <c r="H3491">
        <v>0</v>
      </c>
      <c r="I3491">
        <f>3*Merge7[[#This Row],[PRCount_W1]]+Merge7[[#This Row],[IssueCount_W1]]+Merge7[[#This Row],[CommitCount_W1]]</f>
        <v>1</v>
      </c>
      <c r="J3491">
        <f>3*Merge7[[#This Row],[PRCountW2]]+Merge7[[#This Row],[IssueCountW2]]+Merge7[[#This Row],[CommitCountW2]]</f>
        <v>0</v>
      </c>
      <c r="K349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91">
        <f>SUM(Merge7[[#This Row],[PRCount_W1]:[CommitCount_W1]])</f>
        <v>1</v>
      </c>
      <c r="M3491">
        <f>SUM(Merge7[[#This Row],[PRCountW2]:[CommitCountW2]])</f>
        <v>0</v>
      </c>
    </row>
    <row r="3492" spans="1:13" x14ac:dyDescent="0.35">
      <c r="A3492" t="s">
        <v>864</v>
      </c>
      <c r="C3492">
        <v>1</v>
      </c>
      <c r="H3492">
        <v>0</v>
      </c>
      <c r="I3492">
        <f>3*Merge7[[#This Row],[PRCount_W1]]+Merge7[[#This Row],[IssueCount_W1]]+Merge7[[#This Row],[CommitCount_W1]]</f>
        <v>1</v>
      </c>
      <c r="J3492">
        <f>3*Merge7[[#This Row],[PRCountW2]]+Merge7[[#This Row],[IssueCountW2]]+Merge7[[#This Row],[CommitCountW2]]</f>
        <v>0</v>
      </c>
      <c r="K349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92">
        <f>SUM(Merge7[[#This Row],[PRCount_W1]:[CommitCount_W1]])</f>
        <v>1</v>
      </c>
      <c r="M3492">
        <f>SUM(Merge7[[#This Row],[PRCountW2]:[CommitCountW2]])</f>
        <v>0</v>
      </c>
    </row>
    <row r="3493" spans="1:13" x14ac:dyDescent="0.35">
      <c r="A3493" t="s">
        <v>865</v>
      </c>
      <c r="C3493">
        <v>1</v>
      </c>
      <c r="H3493">
        <v>0</v>
      </c>
      <c r="I3493">
        <f>3*Merge7[[#This Row],[PRCount_W1]]+Merge7[[#This Row],[IssueCount_W1]]+Merge7[[#This Row],[CommitCount_W1]]</f>
        <v>1</v>
      </c>
      <c r="J3493">
        <f>3*Merge7[[#This Row],[PRCountW2]]+Merge7[[#This Row],[IssueCountW2]]+Merge7[[#This Row],[CommitCountW2]]</f>
        <v>0</v>
      </c>
      <c r="K349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93">
        <f>SUM(Merge7[[#This Row],[PRCount_W1]:[CommitCount_W1]])</f>
        <v>1</v>
      </c>
      <c r="M3493">
        <f>SUM(Merge7[[#This Row],[PRCountW2]:[CommitCountW2]])</f>
        <v>0</v>
      </c>
    </row>
    <row r="3494" spans="1:13" x14ac:dyDescent="0.35">
      <c r="A3494" t="s">
        <v>141</v>
      </c>
      <c r="C3494">
        <v>1</v>
      </c>
      <c r="H3494">
        <v>0</v>
      </c>
      <c r="I3494">
        <f>3*Merge7[[#This Row],[PRCount_W1]]+Merge7[[#This Row],[IssueCount_W1]]+Merge7[[#This Row],[CommitCount_W1]]</f>
        <v>1</v>
      </c>
      <c r="J3494">
        <f>3*Merge7[[#This Row],[PRCountW2]]+Merge7[[#This Row],[IssueCountW2]]+Merge7[[#This Row],[CommitCountW2]]</f>
        <v>0</v>
      </c>
      <c r="K349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94">
        <f>SUM(Merge7[[#This Row],[PRCount_W1]:[CommitCount_W1]])</f>
        <v>1</v>
      </c>
      <c r="M3494">
        <f>SUM(Merge7[[#This Row],[PRCountW2]:[CommitCountW2]])</f>
        <v>0</v>
      </c>
    </row>
    <row r="3495" spans="1:13" x14ac:dyDescent="0.35">
      <c r="A3495" t="s">
        <v>866</v>
      </c>
      <c r="C3495">
        <v>1</v>
      </c>
      <c r="H3495">
        <v>0</v>
      </c>
      <c r="I3495">
        <f>3*Merge7[[#This Row],[PRCount_W1]]+Merge7[[#This Row],[IssueCount_W1]]+Merge7[[#This Row],[CommitCount_W1]]</f>
        <v>1</v>
      </c>
      <c r="J3495">
        <f>3*Merge7[[#This Row],[PRCountW2]]+Merge7[[#This Row],[IssueCountW2]]+Merge7[[#This Row],[CommitCountW2]]</f>
        <v>0</v>
      </c>
      <c r="K349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95">
        <f>SUM(Merge7[[#This Row],[PRCount_W1]:[CommitCount_W1]])</f>
        <v>1</v>
      </c>
      <c r="M3495">
        <f>SUM(Merge7[[#This Row],[PRCountW2]:[CommitCountW2]])</f>
        <v>0</v>
      </c>
    </row>
    <row r="3496" spans="1:13" x14ac:dyDescent="0.35">
      <c r="A3496" t="s">
        <v>867</v>
      </c>
      <c r="C3496">
        <v>1</v>
      </c>
      <c r="H3496">
        <v>0</v>
      </c>
      <c r="I3496">
        <f>3*Merge7[[#This Row],[PRCount_W1]]+Merge7[[#This Row],[IssueCount_W1]]+Merge7[[#This Row],[CommitCount_W1]]</f>
        <v>1</v>
      </c>
      <c r="J3496">
        <f>3*Merge7[[#This Row],[PRCountW2]]+Merge7[[#This Row],[IssueCountW2]]+Merge7[[#This Row],[CommitCountW2]]</f>
        <v>0</v>
      </c>
      <c r="K349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96">
        <f>SUM(Merge7[[#This Row],[PRCount_W1]:[CommitCount_W1]])</f>
        <v>1</v>
      </c>
      <c r="M3496">
        <f>SUM(Merge7[[#This Row],[PRCountW2]:[CommitCountW2]])</f>
        <v>0</v>
      </c>
    </row>
    <row r="3497" spans="1:13" x14ac:dyDescent="0.35">
      <c r="A3497" t="s">
        <v>868</v>
      </c>
      <c r="C3497">
        <v>1</v>
      </c>
      <c r="H3497">
        <v>0</v>
      </c>
      <c r="I3497">
        <f>3*Merge7[[#This Row],[PRCount_W1]]+Merge7[[#This Row],[IssueCount_W1]]+Merge7[[#This Row],[CommitCount_W1]]</f>
        <v>1</v>
      </c>
      <c r="J3497">
        <f>3*Merge7[[#This Row],[PRCountW2]]+Merge7[[#This Row],[IssueCountW2]]+Merge7[[#This Row],[CommitCountW2]]</f>
        <v>0</v>
      </c>
      <c r="K349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97">
        <f>SUM(Merge7[[#This Row],[PRCount_W1]:[CommitCount_W1]])</f>
        <v>1</v>
      </c>
      <c r="M3497">
        <f>SUM(Merge7[[#This Row],[PRCountW2]:[CommitCountW2]])</f>
        <v>0</v>
      </c>
    </row>
    <row r="3498" spans="1:13" x14ac:dyDescent="0.35">
      <c r="A3498" t="s">
        <v>869</v>
      </c>
      <c r="C3498">
        <v>1</v>
      </c>
      <c r="H3498">
        <v>0</v>
      </c>
      <c r="I3498">
        <f>3*Merge7[[#This Row],[PRCount_W1]]+Merge7[[#This Row],[IssueCount_W1]]+Merge7[[#This Row],[CommitCount_W1]]</f>
        <v>1</v>
      </c>
      <c r="J3498">
        <f>3*Merge7[[#This Row],[PRCountW2]]+Merge7[[#This Row],[IssueCountW2]]+Merge7[[#This Row],[CommitCountW2]]</f>
        <v>0</v>
      </c>
      <c r="K349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98">
        <f>SUM(Merge7[[#This Row],[PRCount_W1]:[CommitCount_W1]])</f>
        <v>1</v>
      </c>
      <c r="M3498">
        <f>SUM(Merge7[[#This Row],[PRCountW2]:[CommitCountW2]])</f>
        <v>0</v>
      </c>
    </row>
    <row r="3499" spans="1:13" x14ac:dyDescent="0.35">
      <c r="A3499" t="s">
        <v>870</v>
      </c>
      <c r="C3499">
        <v>1</v>
      </c>
      <c r="H3499">
        <v>0</v>
      </c>
      <c r="I3499">
        <f>3*Merge7[[#This Row],[PRCount_W1]]+Merge7[[#This Row],[IssueCount_W1]]+Merge7[[#This Row],[CommitCount_W1]]</f>
        <v>1</v>
      </c>
      <c r="J3499">
        <f>3*Merge7[[#This Row],[PRCountW2]]+Merge7[[#This Row],[IssueCountW2]]+Merge7[[#This Row],[CommitCountW2]]</f>
        <v>0</v>
      </c>
      <c r="K349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499">
        <f>SUM(Merge7[[#This Row],[PRCount_W1]:[CommitCount_W1]])</f>
        <v>1</v>
      </c>
      <c r="M3499">
        <f>SUM(Merge7[[#This Row],[PRCountW2]:[CommitCountW2]])</f>
        <v>0</v>
      </c>
    </row>
    <row r="3500" spans="1:13" x14ac:dyDescent="0.35">
      <c r="A3500" t="s">
        <v>871</v>
      </c>
      <c r="C3500">
        <v>1</v>
      </c>
      <c r="H3500">
        <v>0</v>
      </c>
      <c r="I3500">
        <f>3*Merge7[[#This Row],[PRCount_W1]]+Merge7[[#This Row],[IssueCount_W1]]+Merge7[[#This Row],[CommitCount_W1]]</f>
        <v>1</v>
      </c>
      <c r="J3500">
        <f>3*Merge7[[#This Row],[PRCountW2]]+Merge7[[#This Row],[IssueCountW2]]+Merge7[[#This Row],[CommitCountW2]]</f>
        <v>0</v>
      </c>
      <c r="K350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00">
        <f>SUM(Merge7[[#This Row],[PRCount_W1]:[CommitCount_W1]])</f>
        <v>1</v>
      </c>
      <c r="M3500">
        <f>SUM(Merge7[[#This Row],[PRCountW2]:[CommitCountW2]])</f>
        <v>0</v>
      </c>
    </row>
    <row r="3501" spans="1:13" x14ac:dyDescent="0.35">
      <c r="A3501" t="s">
        <v>872</v>
      </c>
      <c r="C3501">
        <v>1</v>
      </c>
      <c r="H3501">
        <v>0</v>
      </c>
      <c r="I3501">
        <f>3*Merge7[[#This Row],[PRCount_W1]]+Merge7[[#This Row],[IssueCount_W1]]+Merge7[[#This Row],[CommitCount_W1]]</f>
        <v>1</v>
      </c>
      <c r="J3501">
        <f>3*Merge7[[#This Row],[PRCountW2]]+Merge7[[#This Row],[IssueCountW2]]+Merge7[[#This Row],[CommitCountW2]]</f>
        <v>0</v>
      </c>
      <c r="K350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01">
        <f>SUM(Merge7[[#This Row],[PRCount_W1]:[CommitCount_W1]])</f>
        <v>1</v>
      </c>
      <c r="M3501">
        <f>SUM(Merge7[[#This Row],[PRCountW2]:[CommitCountW2]])</f>
        <v>0</v>
      </c>
    </row>
    <row r="3502" spans="1:13" x14ac:dyDescent="0.35">
      <c r="A3502" t="s">
        <v>874</v>
      </c>
      <c r="C3502">
        <v>1</v>
      </c>
      <c r="H3502">
        <v>0</v>
      </c>
      <c r="I3502">
        <f>3*Merge7[[#This Row],[PRCount_W1]]+Merge7[[#This Row],[IssueCount_W1]]+Merge7[[#This Row],[CommitCount_W1]]</f>
        <v>1</v>
      </c>
      <c r="J3502">
        <f>3*Merge7[[#This Row],[PRCountW2]]+Merge7[[#This Row],[IssueCountW2]]+Merge7[[#This Row],[CommitCountW2]]</f>
        <v>0</v>
      </c>
      <c r="K350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02">
        <f>SUM(Merge7[[#This Row],[PRCount_W1]:[CommitCount_W1]])</f>
        <v>1</v>
      </c>
      <c r="M3502">
        <f>SUM(Merge7[[#This Row],[PRCountW2]:[CommitCountW2]])</f>
        <v>0</v>
      </c>
    </row>
    <row r="3503" spans="1:13" x14ac:dyDescent="0.35">
      <c r="A3503" t="s">
        <v>875</v>
      </c>
      <c r="C3503">
        <v>1</v>
      </c>
      <c r="H3503">
        <v>0</v>
      </c>
      <c r="I3503">
        <f>3*Merge7[[#This Row],[PRCount_W1]]+Merge7[[#This Row],[IssueCount_W1]]+Merge7[[#This Row],[CommitCount_W1]]</f>
        <v>1</v>
      </c>
      <c r="J3503">
        <f>3*Merge7[[#This Row],[PRCountW2]]+Merge7[[#This Row],[IssueCountW2]]+Merge7[[#This Row],[CommitCountW2]]</f>
        <v>0</v>
      </c>
      <c r="K350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03">
        <f>SUM(Merge7[[#This Row],[PRCount_W1]:[CommitCount_W1]])</f>
        <v>1</v>
      </c>
      <c r="M3503">
        <f>SUM(Merge7[[#This Row],[PRCountW2]:[CommitCountW2]])</f>
        <v>0</v>
      </c>
    </row>
    <row r="3504" spans="1:13" x14ac:dyDescent="0.35">
      <c r="A3504" t="s">
        <v>876</v>
      </c>
      <c r="C3504">
        <v>1</v>
      </c>
      <c r="H3504">
        <v>0</v>
      </c>
      <c r="I3504">
        <f>3*Merge7[[#This Row],[PRCount_W1]]+Merge7[[#This Row],[IssueCount_W1]]+Merge7[[#This Row],[CommitCount_W1]]</f>
        <v>1</v>
      </c>
      <c r="J3504">
        <f>3*Merge7[[#This Row],[PRCountW2]]+Merge7[[#This Row],[IssueCountW2]]+Merge7[[#This Row],[CommitCountW2]]</f>
        <v>0</v>
      </c>
      <c r="K350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04">
        <f>SUM(Merge7[[#This Row],[PRCount_W1]:[CommitCount_W1]])</f>
        <v>1</v>
      </c>
      <c r="M3504">
        <f>SUM(Merge7[[#This Row],[PRCountW2]:[CommitCountW2]])</f>
        <v>0</v>
      </c>
    </row>
    <row r="3505" spans="1:13" x14ac:dyDescent="0.35">
      <c r="A3505" t="s">
        <v>877</v>
      </c>
      <c r="C3505">
        <v>1</v>
      </c>
      <c r="H3505">
        <v>0</v>
      </c>
      <c r="I3505">
        <f>3*Merge7[[#This Row],[PRCount_W1]]+Merge7[[#This Row],[IssueCount_W1]]+Merge7[[#This Row],[CommitCount_W1]]</f>
        <v>1</v>
      </c>
      <c r="J3505">
        <f>3*Merge7[[#This Row],[PRCountW2]]+Merge7[[#This Row],[IssueCountW2]]+Merge7[[#This Row],[CommitCountW2]]</f>
        <v>0</v>
      </c>
      <c r="K350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05">
        <f>SUM(Merge7[[#This Row],[PRCount_W1]:[CommitCount_W1]])</f>
        <v>1</v>
      </c>
      <c r="M3505">
        <f>SUM(Merge7[[#This Row],[PRCountW2]:[CommitCountW2]])</f>
        <v>0</v>
      </c>
    </row>
    <row r="3506" spans="1:13" x14ac:dyDescent="0.35">
      <c r="A3506" t="s">
        <v>879</v>
      </c>
      <c r="C3506">
        <v>1</v>
      </c>
      <c r="H3506">
        <v>0</v>
      </c>
      <c r="I3506">
        <f>3*Merge7[[#This Row],[PRCount_W1]]+Merge7[[#This Row],[IssueCount_W1]]+Merge7[[#This Row],[CommitCount_W1]]</f>
        <v>1</v>
      </c>
      <c r="J3506">
        <f>3*Merge7[[#This Row],[PRCountW2]]+Merge7[[#This Row],[IssueCountW2]]+Merge7[[#This Row],[CommitCountW2]]</f>
        <v>0</v>
      </c>
      <c r="K350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06">
        <f>SUM(Merge7[[#This Row],[PRCount_W1]:[CommitCount_W1]])</f>
        <v>1</v>
      </c>
      <c r="M3506">
        <f>SUM(Merge7[[#This Row],[PRCountW2]:[CommitCountW2]])</f>
        <v>0</v>
      </c>
    </row>
    <row r="3507" spans="1:13" x14ac:dyDescent="0.35">
      <c r="A3507" t="s">
        <v>880</v>
      </c>
      <c r="C3507">
        <v>1</v>
      </c>
      <c r="H3507">
        <v>0</v>
      </c>
      <c r="I3507">
        <f>3*Merge7[[#This Row],[PRCount_W1]]+Merge7[[#This Row],[IssueCount_W1]]+Merge7[[#This Row],[CommitCount_W1]]</f>
        <v>1</v>
      </c>
      <c r="J3507">
        <f>3*Merge7[[#This Row],[PRCountW2]]+Merge7[[#This Row],[IssueCountW2]]+Merge7[[#This Row],[CommitCountW2]]</f>
        <v>0</v>
      </c>
      <c r="K350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07">
        <f>SUM(Merge7[[#This Row],[PRCount_W1]:[CommitCount_W1]])</f>
        <v>1</v>
      </c>
      <c r="M3507">
        <f>SUM(Merge7[[#This Row],[PRCountW2]:[CommitCountW2]])</f>
        <v>0</v>
      </c>
    </row>
    <row r="3508" spans="1:13" x14ac:dyDescent="0.35">
      <c r="A3508" t="s">
        <v>881</v>
      </c>
      <c r="C3508">
        <v>1</v>
      </c>
      <c r="H3508">
        <v>0</v>
      </c>
      <c r="I3508">
        <f>3*Merge7[[#This Row],[PRCount_W1]]+Merge7[[#This Row],[IssueCount_W1]]+Merge7[[#This Row],[CommitCount_W1]]</f>
        <v>1</v>
      </c>
      <c r="J3508">
        <f>3*Merge7[[#This Row],[PRCountW2]]+Merge7[[#This Row],[IssueCountW2]]+Merge7[[#This Row],[CommitCountW2]]</f>
        <v>0</v>
      </c>
      <c r="K350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08">
        <f>SUM(Merge7[[#This Row],[PRCount_W1]:[CommitCount_W1]])</f>
        <v>1</v>
      </c>
      <c r="M3508">
        <f>SUM(Merge7[[#This Row],[PRCountW2]:[CommitCountW2]])</f>
        <v>0</v>
      </c>
    </row>
    <row r="3509" spans="1:13" x14ac:dyDescent="0.35">
      <c r="A3509" t="s">
        <v>883</v>
      </c>
      <c r="C3509">
        <v>1</v>
      </c>
      <c r="H3509">
        <v>0</v>
      </c>
      <c r="I3509">
        <f>3*Merge7[[#This Row],[PRCount_W1]]+Merge7[[#This Row],[IssueCount_W1]]+Merge7[[#This Row],[CommitCount_W1]]</f>
        <v>1</v>
      </c>
      <c r="J3509">
        <f>3*Merge7[[#This Row],[PRCountW2]]+Merge7[[#This Row],[IssueCountW2]]+Merge7[[#This Row],[CommitCountW2]]</f>
        <v>0</v>
      </c>
      <c r="K350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09">
        <f>SUM(Merge7[[#This Row],[PRCount_W1]:[CommitCount_W1]])</f>
        <v>1</v>
      </c>
      <c r="M3509">
        <f>SUM(Merge7[[#This Row],[PRCountW2]:[CommitCountW2]])</f>
        <v>0</v>
      </c>
    </row>
    <row r="3510" spans="1:13" x14ac:dyDescent="0.35">
      <c r="A3510" t="s">
        <v>884</v>
      </c>
      <c r="C3510">
        <v>1</v>
      </c>
      <c r="H3510">
        <v>0</v>
      </c>
      <c r="I3510">
        <f>3*Merge7[[#This Row],[PRCount_W1]]+Merge7[[#This Row],[IssueCount_W1]]+Merge7[[#This Row],[CommitCount_W1]]</f>
        <v>1</v>
      </c>
      <c r="J3510">
        <f>3*Merge7[[#This Row],[PRCountW2]]+Merge7[[#This Row],[IssueCountW2]]+Merge7[[#This Row],[CommitCountW2]]</f>
        <v>0</v>
      </c>
      <c r="K351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10">
        <f>SUM(Merge7[[#This Row],[PRCount_W1]:[CommitCount_W1]])</f>
        <v>1</v>
      </c>
      <c r="M3510">
        <f>SUM(Merge7[[#This Row],[PRCountW2]:[CommitCountW2]])</f>
        <v>0</v>
      </c>
    </row>
    <row r="3511" spans="1:13" x14ac:dyDescent="0.35">
      <c r="A3511" t="s">
        <v>885</v>
      </c>
      <c r="C3511">
        <v>1</v>
      </c>
      <c r="H3511">
        <v>0</v>
      </c>
      <c r="I3511">
        <f>3*Merge7[[#This Row],[PRCount_W1]]+Merge7[[#This Row],[IssueCount_W1]]+Merge7[[#This Row],[CommitCount_W1]]</f>
        <v>1</v>
      </c>
      <c r="J3511">
        <f>3*Merge7[[#This Row],[PRCountW2]]+Merge7[[#This Row],[IssueCountW2]]+Merge7[[#This Row],[CommitCountW2]]</f>
        <v>0</v>
      </c>
      <c r="K351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11">
        <f>SUM(Merge7[[#This Row],[PRCount_W1]:[CommitCount_W1]])</f>
        <v>1</v>
      </c>
      <c r="M3511">
        <f>SUM(Merge7[[#This Row],[PRCountW2]:[CommitCountW2]])</f>
        <v>0</v>
      </c>
    </row>
    <row r="3512" spans="1:13" x14ac:dyDescent="0.35">
      <c r="A3512" t="s">
        <v>886</v>
      </c>
      <c r="C3512">
        <v>1</v>
      </c>
      <c r="H3512">
        <v>0</v>
      </c>
      <c r="I3512">
        <f>3*Merge7[[#This Row],[PRCount_W1]]+Merge7[[#This Row],[IssueCount_W1]]+Merge7[[#This Row],[CommitCount_W1]]</f>
        <v>1</v>
      </c>
      <c r="J3512">
        <f>3*Merge7[[#This Row],[PRCountW2]]+Merge7[[#This Row],[IssueCountW2]]+Merge7[[#This Row],[CommitCountW2]]</f>
        <v>0</v>
      </c>
      <c r="K351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12">
        <f>SUM(Merge7[[#This Row],[PRCount_W1]:[CommitCount_W1]])</f>
        <v>1</v>
      </c>
      <c r="M3512">
        <f>SUM(Merge7[[#This Row],[PRCountW2]:[CommitCountW2]])</f>
        <v>0</v>
      </c>
    </row>
    <row r="3513" spans="1:13" x14ac:dyDescent="0.35">
      <c r="A3513" t="s">
        <v>887</v>
      </c>
      <c r="C3513">
        <v>1</v>
      </c>
      <c r="H3513">
        <v>0</v>
      </c>
      <c r="I3513">
        <f>3*Merge7[[#This Row],[PRCount_W1]]+Merge7[[#This Row],[IssueCount_W1]]+Merge7[[#This Row],[CommitCount_W1]]</f>
        <v>1</v>
      </c>
      <c r="J3513">
        <f>3*Merge7[[#This Row],[PRCountW2]]+Merge7[[#This Row],[IssueCountW2]]+Merge7[[#This Row],[CommitCountW2]]</f>
        <v>0</v>
      </c>
      <c r="K351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13">
        <f>SUM(Merge7[[#This Row],[PRCount_W1]:[CommitCount_W1]])</f>
        <v>1</v>
      </c>
      <c r="M3513">
        <f>SUM(Merge7[[#This Row],[PRCountW2]:[CommitCountW2]])</f>
        <v>0</v>
      </c>
    </row>
    <row r="3514" spans="1:13" x14ac:dyDescent="0.35">
      <c r="A3514" t="s">
        <v>889</v>
      </c>
      <c r="C3514">
        <v>1</v>
      </c>
      <c r="H3514">
        <v>0</v>
      </c>
      <c r="I3514">
        <f>3*Merge7[[#This Row],[PRCount_W1]]+Merge7[[#This Row],[IssueCount_W1]]+Merge7[[#This Row],[CommitCount_W1]]</f>
        <v>1</v>
      </c>
      <c r="J3514">
        <f>3*Merge7[[#This Row],[PRCountW2]]+Merge7[[#This Row],[IssueCountW2]]+Merge7[[#This Row],[CommitCountW2]]</f>
        <v>0</v>
      </c>
      <c r="K351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14">
        <f>SUM(Merge7[[#This Row],[PRCount_W1]:[CommitCount_W1]])</f>
        <v>1</v>
      </c>
      <c r="M3514">
        <f>SUM(Merge7[[#This Row],[PRCountW2]:[CommitCountW2]])</f>
        <v>0</v>
      </c>
    </row>
    <row r="3515" spans="1:13" x14ac:dyDescent="0.35">
      <c r="A3515" t="s">
        <v>890</v>
      </c>
      <c r="C3515">
        <v>1</v>
      </c>
      <c r="H3515">
        <v>0</v>
      </c>
      <c r="I3515">
        <f>3*Merge7[[#This Row],[PRCount_W1]]+Merge7[[#This Row],[IssueCount_W1]]+Merge7[[#This Row],[CommitCount_W1]]</f>
        <v>1</v>
      </c>
      <c r="J3515">
        <f>3*Merge7[[#This Row],[PRCountW2]]+Merge7[[#This Row],[IssueCountW2]]+Merge7[[#This Row],[CommitCountW2]]</f>
        <v>0</v>
      </c>
      <c r="K351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15">
        <f>SUM(Merge7[[#This Row],[PRCount_W1]:[CommitCount_W1]])</f>
        <v>1</v>
      </c>
      <c r="M3515">
        <f>SUM(Merge7[[#This Row],[PRCountW2]:[CommitCountW2]])</f>
        <v>0</v>
      </c>
    </row>
    <row r="3516" spans="1:13" x14ac:dyDescent="0.35">
      <c r="A3516" t="s">
        <v>891</v>
      </c>
      <c r="C3516">
        <v>1</v>
      </c>
      <c r="H3516">
        <v>0</v>
      </c>
      <c r="I3516">
        <f>3*Merge7[[#This Row],[PRCount_W1]]+Merge7[[#This Row],[IssueCount_W1]]+Merge7[[#This Row],[CommitCount_W1]]</f>
        <v>1</v>
      </c>
      <c r="J3516">
        <f>3*Merge7[[#This Row],[PRCountW2]]+Merge7[[#This Row],[IssueCountW2]]+Merge7[[#This Row],[CommitCountW2]]</f>
        <v>0</v>
      </c>
      <c r="K351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16">
        <f>SUM(Merge7[[#This Row],[PRCount_W1]:[CommitCount_W1]])</f>
        <v>1</v>
      </c>
      <c r="M3516">
        <f>SUM(Merge7[[#This Row],[PRCountW2]:[CommitCountW2]])</f>
        <v>0</v>
      </c>
    </row>
    <row r="3517" spans="1:13" x14ac:dyDescent="0.35">
      <c r="A3517" t="s">
        <v>893</v>
      </c>
      <c r="C3517">
        <v>1</v>
      </c>
      <c r="H3517">
        <v>0</v>
      </c>
      <c r="I3517">
        <f>3*Merge7[[#This Row],[PRCount_W1]]+Merge7[[#This Row],[IssueCount_W1]]+Merge7[[#This Row],[CommitCount_W1]]</f>
        <v>1</v>
      </c>
      <c r="J3517">
        <f>3*Merge7[[#This Row],[PRCountW2]]+Merge7[[#This Row],[IssueCountW2]]+Merge7[[#This Row],[CommitCountW2]]</f>
        <v>0</v>
      </c>
      <c r="K351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17">
        <f>SUM(Merge7[[#This Row],[PRCount_W1]:[CommitCount_W1]])</f>
        <v>1</v>
      </c>
      <c r="M3517">
        <f>SUM(Merge7[[#This Row],[PRCountW2]:[CommitCountW2]])</f>
        <v>0</v>
      </c>
    </row>
    <row r="3518" spans="1:13" x14ac:dyDescent="0.35">
      <c r="A3518" t="s">
        <v>894</v>
      </c>
      <c r="C3518">
        <v>1</v>
      </c>
      <c r="H3518">
        <v>0</v>
      </c>
      <c r="I3518">
        <f>3*Merge7[[#This Row],[PRCount_W1]]+Merge7[[#This Row],[IssueCount_W1]]+Merge7[[#This Row],[CommitCount_W1]]</f>
        <v>1</v>
      </c>
      <c r="J3518">
        <f>3*Merge7[[#This Row],[PRCountW2]]+Merge7[[#This Row],[IssueCountW2]]+Merge7[[#This Row],[CommitCountW2]]</f>
        <v>0</v>
      </c>
      <c r="K351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18">
        <f>SUM(Merge7[[#This Row],[PRCount_W1]:[CommitCount_W1]])</f>
        <v>1</v>
      </c>
      <c r="M3518">
        <f>SUM(Merge7[[#This Row],[PRCountW2]:[CommitCountW2]])</f>
        <v>0</v>
      </c>
    </row>
    <row r="3519" spans="1:13" x14ac:dyDescent="0.35">
      <c r="A3519" t="s">
        <v>895</v>
      </c>
      <c r="C3519">
        <v>1</v>
      </c>
      <c r="H3519">
        <v>0</v>
      </c>
      <c r="I3519">
        <f>3*Merge7[[#This Row],[PRCount_W1]]+Merge7[[#This Row],[IssueCount_W1]]+Merge7[[#This Row],[CommitCount_W1]]</f>
        <v>1</v>
      </c>
      <c r="J3519">
        <f>3*Merge7[[#This Row],[PRCountW2]]+Merge7[[#This Row],[IssueCountW2]]+Merge7[[#This Row],[CommitCountW2]]</f>
        <v>0</v>
      </c>
      <c r="K351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19">
        <f>SUM(Merge7[[#This Row],[PRCount_W1]:[CommitCount_W1]])</f>
        <v>1</v>
      </c>
      <c r="M3519">
        <f>SUM(Merge7[[#This Row],[PRCountW2]:[CommitCountW2]])</f>
        <v>0</v>
      </c>
    </row>
    <row r="3520" spans="1:13" x14ac:dyDescent="0.35">
      <c r="A3520" t="s">
        <v>896</v>
      </c>
      <c r="C3520">
        <v>1</v>
      </c>
      <c r="H3520">
        <v>0</v>
      </c>
      <c r="I3520">
        <f>3*Merge7[[#This Row],[PRCount_W1]]+Merge7[[#This Row],[IssueCount_W1]]+Merge7[[#This Row],[CommitCount_W1]]</f>
        <v>1</v>
      </c>
      <c r="J3520">
        <f>3*Merge7[[#This Row],[PRCountW2]]+Merge7[[#This Row],[IssueCountW2]]+Merge7[[#This Row],[CommitCountW2]]</f>
        <v>0</v>
      </c>
      <c r="K352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20">
        <f>SUM(Merge7[[#This Row],[PRCount_W1]:[CommitCount_W1]])</f>
        <v>1</v>
      </c>
      <c r="M3520">
        <f>SUM(Merge7[[#This Row],[PRCountW2]:[CommitCountW2]])</f>
        <v>0</v>
      </c>
    </row>
    <row r="3521" spans="1:13" x14ac:dyDescent="0.35">
      <c r="A3521" t="s">
        <v>897</v>
      </c>
      <c r="C3521">
        <v>1</v>
      </c>
      <c r="H3521">
        <v>0</v>
      </c>
      <c r="I3521">
        <f>3*Merge7[[#This Row],[PRCount_W1]]+Merge7[[#This Row],[IssueCount_W1]]+Merge7[[#This Row],[CommitCount_W1]]</f>
        <v>1</v>
      </c>
      <c r="J3521">
        <f>3*Merge7[[#This Row],[PRCountW2]]+Merge7[[#This Row],[IssueCountW2]]+Merge7[[#This Row],[CommitCountW2]]</f>
        <v>0</v>
      </c>
      <c r="K352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21">
        <f>SUM(Merge7[[#This Row],[PRCount_W1]:[CommitCount_W1]])</f>
        <v>1</v>
      </c>
      <c r="M3521">
        <f>SUM(Merge7[[#This Row],[PRCountW2]:[CommitCountW2]])</f>
        <v>0</v>
      </c>
    </row>
    <row r="3522" spans="1:13" x14ac:dyDescent="0.35">
      <c r="A3522" t="s">
        <v>898</v>
      </c>
      <c r="C3522">
        <v>1</v>
      </c>
      <c r="H3522">
        <v>0</v>
      </c>
      <c r="I3522">
        <f>3*Merge7[[#This Row],[PRCount_W1]]+Merge7[[#This Row],[IssueCount_W1]]+Merge7[[#This Row],[CommitCount_W1]]</f>
        <v>1</v>
      </c>
      <c r="J3522">
        <f>3*Merge7[[#This Row],[PRCountW2]]+Merge7[[#This Row],[IssueCountW2]]+Merge7[[#This Row],[CommitCountW2]]</f>
        <v>0</v>
      </c>
      <c r="K352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22">
        <f>SUM(Merge7[[#This Row],[PRCount_W1]:[CommitCount_W1]])</f>
        <v>1</v>
      </c>
      <c r="M3522">
        <f>SUM(Merge7[[#This Row],[PRCountW2]:[CommitCountW2]])</f>
        <v>0</v>
      </c>
    </row>
    <row r="3523" spans="1:13" x14ac:dyDescent="0.35">
      <c r="A3523" t="s">
        <v>899</v>
      </c>
      <c r="C3523">
        <v>1</v>
      </c>
      <c r="H3523">
        <v>0</v>
      </c>
      <c r="I3523">
        <f>3*Merge7[[#This Row],[PRCount_W1]]+Merge7[[#This Row],[IssueCount_W1]]+Merge7[[#This Row],[CommitCount_W1]]</f>
        <v>1</v>
      </c>
      <c r="J3523">
        <f>3*Merge7[[#This Row],[PRCountW2]]+Merge7[[#This Row],[IssueCountW2]]+Merge7[[#This Row],[CommitCountW2]]</f>
        <v>0</v>
      </c>
      <c r="K352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23">
        <f>SUM(Merge7[[#This Row],[PRCount_W1]:[CommitCount_W1]])</f>
        <v>1</v>
      </c>
      <c r="M3523">
        <f>SUM(Merge7[[#This Row],[PRCountW2]:[CommitCountW2]])</f>
        <v>0</v>
      </c>
    </row>
    <row r="3524" spans="1:13" x14ac:dyDescent="0.35">
      <c r="A3524" t="s">
        <v>900</v>
      </c>
      <c r="C3524">
        <v>1</v>
      </c>
      <c r="H3524">
        <v>0</v>
      </c>
      <c r="I3524">
        <f>3*Merge7[[#This Row],[PRCount_W1]]+Merge7[[#This Row],[IssueCount_W1]]+Merge7[[#This Row],[CommitCount_W1]]</f>
        <v>1</v>
      </c>
      <c r="J3524">
        <f>3*Merge7[[#This Row],[PRCountW2]]+Merge7[[#This Row],[IssueCountW2]]+Merge7[[#This Row],[CommitCountW2]]</f>
        <v>0</v>
      </c>
      <c r="K352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24">
        <f>SUM(Merge7[[#This Row],[PRCount_W1]:[CommitCount_W1]])</f>
        <v>1</v>
      </c>
      <c r="M3524">
        <f>SUM(Merge7[[#This Row],[PRCountW2]:[CommitCountW2]])</f>
        <v>0</v>
      </c>
    </row>
    <row r="3525" spans="1:13" x14ac:dyDescent="0.35">
      <c r="A3525" t="s">
        <v>901</v>
      </c>
      <c r="C3525">
        <v>1</v>
      </c>
      <c r="H3525">
        <v>0</v>
      </c>
      <c r="I3525">
        <f>3*Merge7[[#This Row],[PRCount_W1]]+Merge7[[#This Row],[IssueCount_W1]]+Merge7[[#This Row],[CommitCount_W1]]</f>
        <v>1</v>
      </c>
      <c r="J3525">
        <f>3*Merge7[[#This Row],[PRCountW2]]+Merge7[[#This Row],[IssueCountW2]]+Merge7[[#This Row],[CommitCountW2]]</f>
        <v>0</v>
      </c>
      <c r="K352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25">
        <f>SUM(Merge7[[#This Row],[PRCount_W1]:[CommitCount_W1]])</f>
        <v>1</v>
      </c>
      <c r="M3525">
        <f>SUM(Merge7[[#This Row],[PRCountW2]:[CommitCountW2]])</f>
        <v>0</v>
      </c>
    </row>
    <row r="3526" spans="1:13" x14ac:dyDescent="0.35">
      <c r="A3526" t="s">
        <v>902</v>
      </c>
      <c r="C3526">
        <v>1</v>
      </c>
      <c r="H3526">
        <v>0</v>
      </c>
      <c r="I3526">
        <f>3*Merge7[[#This Row],[PRCount_W1]]+Merge7[[#This Row],[IssueCount_W1]]+Merge7[[#This Row],[CommitCount_W1]]</f>
        <v>1</v>
      </c>
      <c r="J3526">
        <f>3*Merge7[[#This Row],[PRCountW2]]+Merge7[[#This Row],[IssueCountW2]]+Merge7[[#This Row],[CommitCountW2]]</f>
        <v>0</v>
      </c>
      <c r="K352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26">
        <f>SUM(Merge7[[#This Row],[PRCount_W1]:[CommitCount_W1]])</f>
        <v>1</v>
      </c>
      <c r="M3526">
        <f>SUM(Merge7[[#This Row],[PRCountW2]:[CommitCountW2]])</f>
        <v>0</v>
      </c>
    </row>
    <row r="3527" spans="1:13" x14ac:dyDescent="0.35">
      <c r="A3527" t="s">
        <v>903</v>
      </c>
      <c r="C3527">
        <v>1</v>
      </c>
      <c r="H3527">
        <v>0</v>
      </c>
      <c r="I3527">
        <f>3*Merge7[[#This Row],[PRCount_W1]]+Merge7[[#This Row],[IssueCount_W1]]+Merge7[[#This Row],[CommitCount_W1]]</f>
        <v>1</v>
      </c>
      <c r="J3527">
        <f>3*Merge7[[#This Row],[PRCountW2]]+Merge7[[#This Row],[IssueCountW2]]+Merge7[[#This Row],[CommitCountW2]]</f>
        <v>0</v>
      </c>
      <c r="K352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27">
        <f>SUM(Merge7[[#This Row],[PRCount_W1]:[CommitCount_W1]])</f>
        <v>1</v>
      </c>
      <c r="M3527">
        <f>SUM(Merge7[[#This Row],[PRCountW2]:[CommitCountW2]])</f>
        <v>0</v>
      </c>
    </row>
    <row r="3528" spans="1:13" x14ac:dyDescent="0.35">
      <c r="A3528" t="s">
        <v>904</v>
      </c>
      <c r="C3528">
        <v>1</v>
      </c>
      <c r="H3528">
        <v>0</v>
      </c>
      <c r="I3528">
        <f>3*Merge7[[#This Row],[PRCount_W1]]+Merge7[[#This Row],[IssueCount_W1]]+Merge7[[#This Row],[CommitCount_W1]]</f>
        <v>1</v>
      </c>
      <c r="J3528">
        <f>3*Merge7[[#This Row],[PRCountW2]]+Merge7[[#This Row],[IssueCountW2]]+Merge7[[#This Row],[CommitCountW2]]</f>
        <v>0</v>
      </c>
      <c r="K352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28">
        <f>SUM(Merge7[[#This Row],[PRCount_W1]:[CommitCount_W1]])</f>
        <v>1</v>
      </c>
      <c r="M3528">
        <f>SUM(Merge7[[#This Row],[PRCountW2]:[CommitCountW2]])</f>
        <v>0</v>
      </c>
    </row>
    <row r="3529" spans="1:13" x14ac:dyDescent="0.35">
      <c r="A3529" t="s">
        <v>906</v>
      </c>
      <c r="C3529">
        <v>1</v>
      </c>
      <c r="H3529">
        <v>0</v>
      </c>
      <c r="I3529">
        <f>3*Merge7[[#This Row],[PRCount_W1]]+Merge7[[#This Row],[IssueCount_W1]]+Merge7[[#This Row],[CommitCount_W1]]</f>
        <v>1</v>
      </c>
      <c r="J3529">
        <f>3*Merge7[[#This Row],[PRCountW2]]+Merge7[[#This Row],[IssueCountW2]]+Merge7[[#This Row],[CommitCountW2]]</f>
        <v>0</v>
      </c>
      <c r="K352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29">
        <f>SUM(Merge7[[#This Row],[PRCount_W1]:[CommitCount_W1]])</f>
        <v>1</v>
      </c>
      <c r="M3529">
        <f>SUM(Merge7[[#This Row],[PRCountW2]:[CommitCountW2]])</f>
        <v>0</v>
      </c>
    </row>
    <row r="3530" spans="1:13" x14ac:dyDescent="0.35">
      <c r="A3530" t="s">
        <v>907</v>
      </c>
      <c r="C3530">
        <v>1</v>
      </c>
      <c r="H3530">
        <v>0</v>
      </c>
      <c r="I3530">
        <f>3*Merge7[[#This Row],[PRCount_W1]]+Merge7[[#This Row],[IssueCount_W1]]+Merge7[[#This Row],[CommitCount_W1]]</f>
        <v>1</v>
      </c>
      <c r="J3530">
        <f>3*Merge7[[#This Row],[PRCountW2]]+Merge7[[#This Row],[IssueCountW2]]+Merge7[[#This Row],[CommitCountW2]]</f>
        <v>0</v>
      </c>
      <c r="K353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30">
        <f>SUM(Merge7[[#This Row],[PRCount_W1]:[CommitCount_W1]])</f>
        <v>1</v>
      </c>
      <c r="M3530">
        <f>SUM(Merge7[[#This Row],[PRCountW2]:[CommitCountW2]])</f>
        <v>0</v>
      </c>
    </row>
    <row r="3531" spans="1:13" x14ac:dyDescent="0.35">
      <c r="A3531" t="s">
        <v>908</v>
      </c>
      <c r="C3531">
        <v>1</v>
      </c>
      <c r="H3531">
        <v>0</v>
      </c>
      <c r="I3531">
        <f>3*Merge7[[#This Row],[PRCount_W1]]+Merge7[[#This Row],[IssueCount_W1]]+Merge7[[#This Row],[CommitCount_W1]]</f>
        <v>1</v>
      </c>
      <c r="J3531">
        <f>3*Merge7[[#This Row],[PRCountW2]]+Merge7[[#This Row],[IssueCountW2]]+Merge7[[#This Row],[CommitCountW2]]</f>
        <v>0</v>
      </c>
      <c r="K353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31">
        <f>SUM(Merge7[[#This Row],[PRCount_W1]:[CommitCount_W1]])</f>
        <v>1</v>
      </c>
      <c r="M3531">
        <f>SUM(Merge7[[#This Row],[PRCountW2]:[CommitCountW2]])</f>
        <v>0</v>
      </c>
    </row>
    <row r="3532" spans="1:13" x14ac:dyDescent="0.35">
      <c r="A3532" t="s">
        <v>909</v>
      </c>
      <c r="C3532">
        <v>1</v>
      </c>
      <c r="H3532">
        <v>0</v>
      </c>
      <c r="I3532">
        <f>3*Merge7[[#This Row],[PRCount_W1]]+Merge7[[#This Row],[IssueCount_W1]]+Merge7[[#This Row],[CommitCount_W1]]</f>
        <v>1</v>
      </c>
      <c r="J3532">
        <f>3*Merge7[[#This Row],[PRCountW2]]+Merge7[[#This Row],[IssueCountW2]]+Merge7[[#This Row],[CommitCountW2]]</f>
        <v>0</v>
      </c>
      <c r="K353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32">
        <f>SUM(Merge7[[#This Row],[PRCount_W1]:[CommitCount_W1]])</f>
        <v>1</v>
      </c>
      <c r="M3532">
        <f>SUM(Merge7[[#This Row],[PRCountW2]:[CommitCountW2]])</f>
        <v>0</v>
      </c>
    </row>
    <row r="3533" spans="1:13" x14ac:dyDescent="0.35">
      <c r="A3533" t="s">
        <v>910</v>
      </c>
      <c r="C3533">
        <v>1</v>
      </c>
      <c r="H3533">
        <v>0</v>
      </c>
      <c r="I3533">
        <f>3*Merge7[[#This Row],[PRCount_W1]]+Merge7[[#This Row],[IssueCount_W1]]+Merge7[[#This Row],[CommitCount_W1]]</f>
        <v>1</v>
      </c>
      <c r="J3533">
        <f>3*Merge7[[#This Row],[PRCountW2]]+Merge7[[#This Row],[IssueCountW2]]+Merge7[[#This Row],[CommitCountW2]]</f>
        <v>0</v>
      </c>
      <c r="K353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33">
        <f>SUM(Merge7[[#This Row],[PRCount_W1]:[CommitCount_W1]])</f>
        <v>1</v>
      </c>
      <c r="M3533">
        <f>SUM(Merge7[[#This Row],[PRCountW2]:[CommitCountW2]])</f>
        <v>0</v>
      </c>
    </row>
    <row r="3534" spans="1:13" x14ac:dyDescent="0.35">
      <c r="A3534" t="s">
        <v>911</v>
      </c>
      <c r="C3534">
        <v>1</v>
      </c>
      <c r="H3534">
        <v>0</v>
      </c>
      <c r="I3534">
        <f>3*Merge7[[#This Row],[PRCount_W1]]+Merge7[[#This Row],[IssueCount_W1]]+Merge7[[#This Row],[CommitCount_W1]]</f>
        <v>1</v>
      </c>
      <c r="J3534">
        <f>3*Merge7[[#This Row],[PRCountW2]]+Merge7[[#This Row],[IssueCountW2]]+Merge7[[#This Row],[CommitCountW2]]</f>
        <v>0</v>
      </c>
      <c r="K353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34">
        <f>SUM(Merge7[[#This Row],[PRCount_W1]:[CommitCount_W1]])</f>
        <v>1</v>
      </c>
      <c r="M3534">
        <f>SUM(Merge7[[#This Row],[PRCountW2]:[CommitCountW2]])</f>
        <v>0</v>
      </c>
    </row>
    <row r="3535" spans="1:13" x14ac:dyDescent="0.35">
      <c r="A3535" t="s">
        <v>913</v>
      </c>
      <c r="C3535">
        <v>1</v>
      </c>
      <c r="H3535">
        <v>0</v>
      </c>
      <c r="I3535">
        <f>3*Merge7[[#This Row],[PRCount_W1]]+Merge7[[#This Row],[IssueCount_W1]]+Merge7[[#This Row],[CommitCount_W1]]</f>
        <v>1</v>
      </c>
      <c r="J3535">
        <f>3*Merge7[[#This Row],[PRCountW2]]+Merge7[[#This Row],[IssueCountW2]]+Merge7[[#This Row],[CommitCountW2]]</f>
        <v>0</v>
      </c>
      <c r="K353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35">
        <f>SUM(Merge7[[#This Row],[PRCount_W1]:[CommitCount_W1]])</f>
        <v>1</v>
      </c>
      <c r="M3535">
        <f>SUM(Merge7[[#This Row],[PRCountW2]:[CommitCountW2]])</f>
        <v>0</v>
      </c>
    </row>
    <row r="3536" spans="1:13" x14ac:dyDescent="0.35">
      <c r="A3536" t="s">
        <v>914</v>
      </c>
      <c r="C3536">
        <v>1</v>
      </c>
      <c r="H3536">
        <v>1</v>
      </c>
      <c r="I3536">
        <f>3*Merge7[[#This Row],[PRCount_W1]]+Merge7[[#This Row],[IssueCount_W1]]+Merge7[[#This Row],[CommitCount_W1]]</f>
        <v>1</v>
      </c>
      <c r="J3536">
        <f>3*Merge7[[#This Row],[PRCountW2]]+Merge7[[#This Row],[IssueCountW2]]+Merge7[[#This Row],[CommitCountW2]]</f>
        <v>0</v>
      </c>
      <c r="K353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3536">
        <f>SUM(Merge7[[#This Row],[PRCount_W1]:[CommitCount_W1]])</f>
        <v>1</v>
      </c>
      <c r="M3536">
        <f>SUM(Merge7[[#This Row],[PRCountW2]:[CommitCountW2]])</f>
        <v>0</v>
      </c>
    </row>
    <row r="3537" spans="1:13" x14ac:dyDescent="0.35">
      <c r="A3537" t="s">
        <v>915</v>
      </c>
      <c r="C3537">
        <v>1</v>
      </c>
      <c r="H3537">
        <v>0</v>
      </c>
      <c r="I3537">
        <f>3*Merge7[[#This Row],[PRCount_W1]]+Merge7[[#This Row],[IssueCount_W1]]+Merge7[[#This Row],[CommitCount_W1]]</f>
        <v>1</v>
      </c>
      <c r="J3537">
        <f>3*Merge7[[#This Row],[PRCountW2]]+Merge7[[#This Row],[IssueCountW2]]+Merge7[[#This Row],[CommitCountW2]]</f>
        <v>0</v>
      </c>
      <c r="K353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37">
        <f>SUM(Merge7[[#This Row],[PRCount_W1]:[CommitCount_W1]])</f>
        <v>1</v>
      </c>
      <c r="M3537">
        <f>SUM(Merge7[[#This Row],[PRCountW2]:[CommitCountW2]])</f>
        <v>0</v>
      </c>
    </row>
    <row r="3538" spans="1:13" x14ac:dyDescent="0.35">
      <c r="A3538" t="s">
        <v>916</v>
      </c>
      <c r="C3538">
        <v>1</v>
      </c>
      <c r="H3538">
        <v>0</v>
      </c>
      <c r="I3538">
        <f>3*Merge7[[#This Row],[PRCount_W1]]+Merge7[[#This Row],[IssueCount_W1]]+Merge7[[#This Row],[CommitCount_W1]]</f>
        <v>1</v>
      </c>
      <c r="J3538">
        <f>3*Merge7[[#This Row],[PRCountW2]]+Merge7[[#This Row],[IssueCountW2]]+Merge7[[#This Row],[CommitCountW2]]</f>
        <v>0</v>
      </c>
      <c r="K353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38">
        <f>SUM(Merge7[[#This Row],[PRCount_W1]:[CommitCount_W1]])</f>
        <v>1</v>
      </c>
      <c r="M3538">
        <f>SUM(Merge7[[#This Row],[PRCountW2]:[CommitCountW2]])</f>
        <v>0</v>
      </c>
    </row>
    <row r="3539" spans="1:13" x14ac:dyDescent="0.35">
      <c r="A3539" t="s">
        <v>917</v>
      </c>
      <c r="C3539">
        <v>1</v>
      </c>
      <c r="H3539">
        <v>0</v>
      </c>
      <c r="I3539">
        <f>3*Merge7[[#This Row],[PRCount_W1]]+Merge7[[#This Row],[IssueCount_W1]]+Merge7[[#This Row],[CommitCount_W1]]</f>
        <v>1</v>
      </c>
      <c r="J3539">
        <f>3*Merge7[[#This Row],[PRCountW2]]+Merge7[[#This Row],[IssueCountW2]]+Merge7[[#This Row],[CommitCountW2]]</f>
        <v>0</v>
      </c>
      <c r="K353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39">
        <f>SUM(Merge7[[#This Row],[PRCount_W1]:[CommitCount_W1]])</f>
        <v>1</v>
      </c>
      <c r="M3539">
        <f>SUM(Merge7[[#This Row],[PRCountW2]:[CommitCountW2]])</f>
        <v>0</v>
      </c>
    </row>
    <row r="3540" spans="1:13" x14ac:dyDescent="0.35">
      <c r="A3540" t="s">
        <v>918</v>
      </c>
      <c r="C3540">
        <v>1</v>
      </c>
      <c r="H3540">
        <v>0</v>
      </c>
      <c r="I3540">
        <f>3*Merge7[[#This Row],[PRCount_W1]]+Merge7[[#This Row],[IssueCount_W1]]+Merge7[[#This Row],[CommitCount_W1]]</f>
        <v>1</v>
      </c>
      <c r="J3540">
        <f>3*Merge7[[#This Row],[PRCountW2]]+Merge7[[#This Row],[IssueCountW2]]+Merge7[[#This Row],[CommitCountW2]]</f>
        <v>0</v>
      </c>
      <c r="K354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40">
        <f>SUM(Merge7[[#This Row],[PRCount_W1]:[CommitCount_W1]])</f>
        <v>1</v>
      </c>
      <c r="M3540">
        <f>SUM(Merge7[[#This Row],[PRCountW2]:[CommitCountW2]])</f>
        <v>0</v>
      </c>
    </row>
    <row r="3541" spans="1:13" x14ac:dyDescent="0.35">
      <c r="A3541" t="s">
        <v>919</v>
      </c>
      <c r="C3541">
        <v>1</v>
      </c>
      <c r="H3541">
        <v>0</v>
      </c>
      <c r="I3541">
        <f>3*Merge7[[#This Row],[PRCount_W1]]+Merge7[[#This Row],[IssueCount_W1]]+Merge7[[#This Row],[CommitCount_W1]]</f>
        <v>1</v>
      </c>
      <c r="J3541">
        <f>3*Merge7[[#This Row],[PRCountW2]]+Merge7[[#This Row],[IssueCountW2]]+Merge7[[#This Row],[CommitCountW2]]</f>
        <v>0</v>
      </c>
      <c r="K354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41">
        <f>SUM(Merge7[[#This Row],[PRCount_W1]:[CommitCount_W1]])</f>
        <v>1</v>
      </c>
      <c r="M3541">
        <f>SUM(Merge7[[#This Row],[PRCountW2]:[CommitCountW2]])</f>
        <v>0</v>
      </c>
    </row>
    <row r="3542" spans="1:13" x14ac:dyDescent="0.35">
      <c r="A3542" t="s">
        <v>920</v>
      </c>
      <c r="C3542">
        <v>1</v>
      </c>
      <c r="H3542">
        <v>0</v>
      </c>
      <c r="I3542">
        <f>3*Merge7[[#This Row],[PRCount_W1]]+Merge7[[#This Row],[IssueCount_W1]]+Merge7[[#This Row],[CommitCount_W1]]</f>
        <v>1</v>
      </c>
      <c r="J3542">
        <f>3*Merge7[[#This Row],[PRCountW2]]+Merge7[[#This Row],[IssueCountW2]]+Merge7[[#This Row],[CommitCountW2]]</f>
        <v>0</v>
      </c>
      <c r="K354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42">
        <f>SUM(Merge7[[#This Row],[PRCount_W1]:[CommitCount_W1]])</f>
        <v>1</v>
      </c>
      <c r="M3542">
        <f>SUM(Merge7[[#This Row],[PRCountW2]:[CommitCountW2]])</f>
        <v>0</v>
      </c>
    </row>
    <row r="3543" spans="1:13" x14ac:dyDescent="0.35">
      <c r="A3543" t="s">
        <v>921</v>
      </c>
      <c r="C3543">
        <v>1</v>
      </c>
      <c r="H3543">
        <v>0</v>
      </c>
      <c r="I3543">
        <f>3*Merge7[[#This Row],[PRCount_W1]]+Merge7[[#This Row],[IssueCount_W1]]+Merge7[[#This Row],[CommitCount_W1]]</f>
        <v>1</v>
      </c>
      <c r="J3543">
        <f>3*Merge7[[#This Row],[PRCountW2]]+Merge7[[#This Row],[IssueCountW2]]+Merge7[[#This Row],[CommitCountW2]]</f>
        <v>0</v>
      </c>
      <c r="K354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43">
        <f>SUM(Merge7[[#This Row],[PRCount_W1]:[CommitCount_W1]])</f>
        <v>1</v>
      </c>
      <c r="M3543">
        <f>SUM(Merge7[[#This Row],[PRCountW2]:[CommitCountW2]])</f>
        <v>0</v>
      </c>
    </row>
    <row r="3544" spans="1:13" x14ac:dyDescent="0.35">
      <c r="A3544" t="s">
        <v>922</v>
      </c>
      <c r="C3544">
        <v>1</v>
      </c>
      <c r="H3544">
        <v>0</v>
      </c>
      <c r="I3544">
        <f>3*Merge7[[#This Row],[PRCount_W1]]+Merge7[[#This Row],[IssueCount_W1]]+Merge7[[#This Row],[CommitCount_W1]]</f>
        <v>1</v>
      </c>
      <c r="J3544">
        <f>3*Merge7[[#This Row],[PRCountW2]]+Merge7[[#This Row],[IssueCountW2]]+Merge7[[#This Row],[CommitCountW2]]</f>
        <v>0</v>
      </c>
      <c r="K354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44">
        <f>SUM(Merge7[[#This Row],[PRCount_W1]:[CommitCount_W1]])</f>
        <v>1</v>
      </c>
      <c r="M3544">
        <f>SUM(Merge7[[#This Row],[PRCountW2]:[CommitCountW2]])</f>
        <v>0</v>
      </c>
    </row>
    <row r="3545" spans="1:13" x14ac:dyDescent="0.35">
      <c r="A3545" t="s">
        <v>923</v>
      </c>
      <c r="C3545">
        <v>1</v>
      </c>
      <c r="H3545">
        <v>0</v>
      </c>
      <c r="I3545">
        <f>3*Merge7[[#This Row],[PRCount_W1]]+Merge7[[#This Row],[IssueCount_W1]]+Merge7[[#This Row],[CommitCount_W1]]</f>
        <v>1</v>
      </c>
      <c r="J3545">
        <f>3*Merge7[[#This Row],[PRCountW2]]+Merge7[[#This Row],[IssueCountW2]]+Merge7[[#This Row],[CommitCountW2]]</f>
        <v>0</v>
      </c>
      <c r="K354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45">
        <f>SUM(Merge7[[#This Row],[PRCount_W1]:[CommitCount_W1]])</f>
        <v>1</v>
      </c>
      <c r="M3545">
        <f>SUM(Merge7[[#This Row],[PRCountW2]:[CommitCountW2]])</f>
        <v>0</v>
      </c>
    </row>
    <row r="3546" spans="1:13" x14ac:dyDescent="0.35">
      <c r="A3546" t="s">
        <v>925</v>
      </c>
      <c r="C3546">
        <v>1</v>
      </c>
      <c r="H3546">
        <v>0</v>
      </c>
      <c r="I3546">
        <f>3*Merge7[[#This Row],[PRCount_W1]]+Merge7[[#This Row],[IssueCount_W1]]+Merge7[[#This Row],[CommitCount_W1]]</f>
        <v>1</v>
      </c>
      <c r="J3546">
        <f>3*Merge7[[#This Row],[PRCountW2]]+Merge7[[#This Row],[IssueCountW2]]+Merge7[[#This Row],[CommitCountW2]]</f>
        <v>0</v>
      </c>
      <c r="K354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46">
        <f>SUM(Merge7[[#This Row],[PRCount_W1]:[CommitCount_W1]])</f>
        <v>1</v>
      </c>
      <c r="M3546">
        <f>SUM(Merge7[[#This Row],[PRCountW2]:[CommitCountW2]])</f>
        <v>0</v>
      </c>
    </row>
    <row r="3547" spans="1:13" x14ac:dyDescent="0.35">
      <c r="A3547" t="s">
        <v>926</v>
      </c>
      <c r="C3547">
        <v>1</v>
      </c>
      <c r="H3547">
        <v>0</v>
      </c>
      <c r="I3547">
        <f>3*Merge7[[#This Row],[PRCount_W1]]+Merge7[[#This Row],[IssueCount_W1]]+Merge7[[#This Row],[CommitCount_W1]]</f>
        <v>1</v>
      </c>
      <c r="J3547">
        <f>3*Merge7[[#This Row],[PRCountW2]]+Merge7[[#This Row],[IssueCountW2]]+Merge7[[#This Row],[CommitCountW2]]</f>
        <v>0</v>
      </c>
      <c r="K354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47">
        <f>SUM(Merge7[[#This Row],[PRCount_W1]:[CommitCount_W1]])</f>
        <v>1</v>
      </c>
      <c r="M3547">
        <f>SUM(Merge7[[#This Row],[PRCountW2]:[CommitCountW2]])</f>
        <v>0</v>
      </c>
    </row>
    <row r="3548" spans="1:13" x14ac:dyDescent="0.35">
      <c r="A3548" t="s">
        <v>927</v>
      </c>
      <c r="C3548">
        <v>1</v>
      </c>
      <c r="H3548">
        <v>0</v>
      </c>
      <c r="I3548">
        <f>3*Merge7[[#This Row],[PRCount_W1]]+Merge7[[#This Row],[IssueCount_W1]]+Merge7[[#This Row],[CommitCount_W1]]</f>
        <v>1</v>
      </c>
      <c r="J3548">
        <f>3*Merge7[[#This Row],[PRCountW2]]+Merge7[[#This Row],[IssueCountW2]]+Merge7[[#This Row],[CommitCountW2]]</f>
        <v>0</v>
      </c>
      <c r="K354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48">
        <f>SUM(Merge7[[#This Row],[PRCount_W1]:[CommitCount_W1]])</f>
        <v>1</v>
      </c>
      <c r="M3548">
        <f>SUM(Merge7[[#This Row],[PRCountW2]:[CommitCountW2]])</f>
        <v>0</v>
      </c>
    </row>
    <row r="3549" spans="1:13" x14ac:dyDescent="0.35">
      <c r="A3549" t="s">
        <v>928</v>
      </c>
      <c r="C3549">
        <v>1</v>
      </c>
      <c r="H3549">
        <v>0</v>
      </c>
      <c r="I3549">
        <f>3*Merge7[[#This Row],[PRCount_W1]]+Merge7[[#This Row],[IssueCount_W1]]+Merge7[[#This Row],[CommitCount_W1]]</f>
        <v>1</v>
      </c>
      <c r="J3549">
        <f>3*Merge7[[#This Row],[PRCountW2]]+Merge7[[#This Row],[IssueCountW2]]+Merge7[[#This Row],[CommitCountW2]]</f>
        <v>0</v>
      </c>
      <c r="K354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49">
        <f>SUM(Merge7[[#This Row],[PRCount_W1]:[CommitCount_W1]])</f>
        <v>1</v>
      </c>
      <c r="M3549">
        <f>SUM(Merge7[[#This Row],[PRCountW2]:[CommitCountW2]])</f>
        <v>0</v>
      </c>
    </row>
    <row r="3550" spans="1:13" x14ac:dyDescent="0.35">
      <c r="A3550" t="s">
        <v>929</v>
      </c>
      <c r="C3550">
        <v>1</v>
      </c>
      <c r="H3550">
        <v>0</v>
      </c>
      <c r="I3550">
        <f>3*Merge7[[#This Row],[PRCount_W1]]+Merge7[[#This Row],[IssueCount_W1]]+Merge7[[#This Row],[CommitCount_W1]]</f>
        <v>1</v>
      </c>
      <c r="J3550">
        <f>3*Merge7[[#This Row],[PRCountW2]]+Merge7[[#This Row],[IssueCountW2]]+Merge7[[#This Row],[CommitCountW2]]</f>
        <v>0</v>
      </c>
      <c r="K355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50">
        <f>SUM(Merge7[[#This Row],[PRCount_W1]:[CommitCount_W1]])</f>
        <v>1</v>
      </c>
      <c r="M3550">
        <f>SUM(Merge7[[#This Row],[PRCountW2]:[CommitCountW2]])</f>
        <v>0</v>
      </c>
    </row>
    <row r="3551" spans="1:13" x14ac:dyDescent="0.35">
      <c r="A3551" t="s">
        <v>930</v>
      </c>
      <c r="C3551">
        <v>1</v>
      </c>
      <c r="H3551">
        <v>0</v>
      </c>
      <c r="I3551">
        <f>3*Merge7[[#This Row],[PRCount_W1]]+Merge7[[#This Row],[IssueCount_W1]]+Merge7[[#This Row],[CommitCount_W1]]</f>
        <v>1</v>
      </c>
      <c r="J3551">
        <f>3*Merge7[[#This Row],[PRCountW2]]+Merge7[[#This Row],[IssueCountW2]]+Merge7[[#This Row],[CommitCountW2]]</f>
        <v>0</v>
      </c>
      <c r="K355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51">
        <f>SUM(Merge7[[#This Row],[PRCount_W1]:[CommitCount_W1]])</f>
        <v>1</v>
      </c>
      <c r="M3551">
        <f>SUM(Merge7[[#This Row],[PRCountW2]:[CommitCountW2]])</f>
        <v>0</v>
      </c>
    </row>
    <row r="3552" spans="1:13" x14ac:dyDescent="0.35">
      <c r="A3552" t="s">
        <v>931</v>
      </c>
      <c r="C3552">
        <v>1</v>
      </c>
      <c r="H3552">
        <v>0</v>
      </c>
      <c r="I3552">
        <f>3*Merge7[[#This Row],[PRCount_W1]]+Merge7[[#This Row],[IssueCount_W1]]+Merge7[[#This Row],[CommitCount_W1]]</f>
        <v>1</v>
      </c>
      <c r="J3552">
        <f>3*Merge7[[#This Row],[PRCountW2]]+Merge7[[#This Row],[IssueCountW2]]+Merge7[[#This Row],[CommitCountW2]]</f>
        <v>0</v>
      </c>
      <c r="K355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52">
        <f>SUM(Merge7[[#This Row],[PRCount_W1]:[CommitCount_W1]])</f>
        <v>1</v>
      </c>
      <c r="M3552">
        <f>SUM(Merge7[[#This Row],[PRCountW2]:[CommitCountW2]])</f>
        <v>0</v>
      </c>
    </row>
    <row r="3553" spans="1:13" x14ac:dyDescent="0.35">
      <c r="A3553" t="s">
        <v>932</v>
      </c>
      <c r="C3553">
        <v>1</v>
      </c>
      <c r="H3553">
        <v>0</v>
      </c>
      <c r="I3553">
        <f>3*Merge7[[#This Row],[PRCount_W1]]+Merge7[[#This Row],[IssueCount_W1]]+Merge7[[#This Row],[CommitCount_W1]]</f>
        <v>1</v>
      </c>
      <c r="J3553">
        <f>3*Merge7[[#This Row],[PRCountW2]]+Merge7[[#This Row],[IssueCountW2]]+Merge7[[#This Row],[CommitCountW2]]</f>
        <v>0</v>
      </c>
      <c r="K355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53">
        <f>SUM(Merge7[[#This Row],[PRCount_W1]:[CommitCount_W1]])</f>
        <v>1</v>
      </c>
      <c r="M3553">
        <f>SUM(Merge7[[#This Row],[PRCountW2]:[CommitCountW2]])</f>
        <v>0</v>
      </c>
    </row>
    <row r="3554" spans="1:13" x14ac:dyDescent="0.35">
      <c r="A3554" t="s">
        <v>933</v>
      </c>
      <c r="C3554">
        <v>1</v>
      </c>
      <c r="H3554">
        <v>0</v>
      </c>
      <c r="I3554">
        <f>3*Merge7[[#This Row],[PRCount_W1]]+Merge7[[#This Row],[IssueCount_W1]]+Merge7[[#This Row],[CommitCount_W1]]</f>
        <v>1</v>
      </c>
      <c r="J3554">
        <f>3*Merge7[[#This Row],[PRCountW2]]+Merge7[[#This Row],[IssueCountW2]]+Merge7[[#This Row],[CommitCountW2]]</f>
        <v>0</v>
      </c>
      <c r="K355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54">
        <f>SUM(Merge7[[#This Row],[PRCount_W1]:[CommitCount_W1]])</f>
        <v>1</v>
      </c>
      <c r="M3554">
        <f>SUM(Merge7[[#This Row],[PRCountW2]:[CommitCountW2]])</f>
        <v>0</v>
      </c>
    </row>
    <row r="3555" spans="1:13" x14ac:dyDescent="0.35">
      <c r="A3555" t="s">
        <v>934</v>
      </c>
      <c r="C3555">
        <v>1</v>
      </c>
      <c r="H3555">
        <v>0</v>
      </c>
      <c r="I3555">
        <f>3*Merge7[[#This Row],[PRCount_W1]]+Merge7[[#This Row],[IssueCount_W1]]+Merge7[[#This Row],[CommitCount_W1]]</f>
        <v>1</v>
      </c>
      <c r="J3555">
        <f>3*Merge7[[#This Row],[PRCountW2]]+Merge7[[#This Row],[IssueCountW2]]+Merge7[[#This Row],[CommitCountW2]]</f>
        <v>0</v>
      </c>
      <c r="K355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55">
        <f>SUM(Merge7[[#This Row],[PRCount_W1]:[CommitCount_W1]])</f>
        <v>1</v>
      </c>
      <c r="M3555">
        <f>SUM(Merge7[[#This Row],[PRCountW2]:[CommitCountW2]])</f>
        <v>0</v>
      </c>
    </row>
    <row r="3556" spans="1:13" x14ac:dyDescent="0.35">
      <c r="A3556" t="s">
        <v>935</v>
      </c>
      <c r="C3556">
        <v>1</v>
      </c>
      <c r="H3556">
        <v>0</v>
      </c>
      <c r="I3556">
        <f>3*Merge7[[#This Row],[PRCount_W1]]+Merge7[[#This Row],[IssueCount_W1]]+Merge7[[#This Row],[CommitCount_W1]]</f>
        <v>1</v>
      </c>
      <c r="J3556">
        <f>3*Merge7[[#This Row],[PRCountW2]]+Merge7[[#This Row],[IssueCountW2]]+Merge7[[#This Row],[CommitCountW2]]</f>
        <v>0</v>
      </c>
      <c r="K355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56">
        <f>SUM(Merge7[[#This Row],[PRCount_W1]:[CommitCount_W1]])</f>
        <v>1</v>
      </c>
      <c r="M3556">
        <f>SUM(Merge7[[#This Row],[PRCountW2]:[CommitCountW2]])</f>
        <v>0</v>
      </c>
    </row>
    <row r="3557" spans="1:13" x14ac:dyDescent="0.35">
      <c r="A3557" t="s">
        <v>936</v>
      </c>
      <c r="C3557">
        <v>1</v>
      </c>
      <c r="H3557">
        <v>0</v>
      </c>
      <c r="I3557">
        <f>3*Merge7[[#This Row],[PRCount_W1]]+Merge7[[#This Row],[IssueCount_W1]]+Merge7[[#This Row],[CommitCount_W1]]</f>
        <v>1</v>
      </c>
      <c r="J3557">
        <f>3*Merge7[[#This Row],[PRCountW2]]+Merge7[[#This Row],[IssueCountW2]]+Merge7[[#This Row],[CommitCountW2]]</f>
        <v>0</v>
      </c>
      <c r="K355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57">
        <f>SUM(Merge7[[#This Row],[PRCount_W1]:[CommitCount_W1]])</f>
        <v>1</v>
      </c>
      <c r="M3557">
        <f>SUM(Merge7[[#This Row],[PRCountW2]:[CommitCountW2]])</f>
        <v>0</v>
      </c>
    </row>
    <row r="3558" spans="1:13" x14ac:dyDescent="0.35">
      <c r="A3558" t="s">
        <v>937</v>
      </c>
      <c r="C3558">
        <v>1</v>
      </c>
      <c r="H3558">
        <v>0</v>
      </c>
      <c r="I3558">
        <f>3*Merge7[[#This Row],[PRCount_W1]]+Merge7[[#This Row],[IssueCount_W1]]+Merge7[[#This Row],[CommitCount_W1]]</f>
        <v>1</v>
      </c>
      <c r="J3558">
        <f>3*Merge7[[#This Row],[PRCountW2]]+Merge7[[#This Row],[IssueCountW2]]+Merge7[[#This Row],[CommitCountW2]]</f>
        <v>0</v>
      </c>
      <c r="K355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58">
        <f>SUM(Merge7[[#This Row],[PRCount_W1]:[CommitCount_W1]])</f>
        <v>1</v>
      </c>
      <c r="M3558">
        <f>SUM(Merge7[[#This Row],[PRCountW2]:[CommitCountW2]])</f>
        <v>0</v>
      </c>
    </row>
    <row r="3559" spans="1:13" x14ac:dyDescent="0.35">
      <c r="A3559" t="s">
        <v>938</v>
      </c>
      <c r="C3559">
        <v>1</v>
      </c>
      <c r="H3559">
        <v>0</v>
      </c>
      <c r="I3559">
        <f>3*Merge7[[#This Row],[PRCount_W1]]+Merge7[[#This Row],[IssueCount_W1]]+Merge7[[#This Row],[CommitCount_W1]]</f>
        <v>1</v>
      </c>
      <c r="J3559">
        <f>3*Merge7[[#This Row],[PRCountW2]]+Merge7[[#This Row],[IssueCountW2]]+Merge7[[#This Row],[CommitCountW2]]</f>
        <v>0</v>
      </c>
      <c r="K355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59">
        <f>SUM(Merge7[[#This Row],[PRCount_W1]:[CommitCount_W1]])</f>
        <v>1</v>
      </c>
      <c r="M3559">
        <f>SUM(Merge7[[#This Row],[PRCountW2]:[CommitCountW2]])</f>
        <v>0</v>
      </c>
    </row>
    <row r="3560" spans="1:13" x14ac:dyDescent="0.35">
      <c r="A3560" t="s">
        <v>939</v>
      </c>
      <c r="C3560">
        <v>1</v>
      </c>
      <c r="H3560">
        <v>0</v>
      </c>
      <c r="I3560">
        <f>3*Merge7[[#This Row],[PRCount_W1]]+Merge7[[#This Row],[IssueCount_W1]]+Merge7[[#This Row],[CommitCount_W1]]</f>
        <v>1</v>
      </c>
      <c r="J3560">
        <f>3*Merge7[[#This Row],[PRCountW2]]+Merge7[[#This Row],[IssueCountW2]]+Merge7[[#This Row],[CommitCountW2]]</f>
        <v>0</v>
      </c>
      <c r="K356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60">
        <f>SUM(Merge7[[#This Row],[PRCount_W1]:[CommitCount_W1]])</f>
        <v>1</v>
      </c>
      <c r="M3560">
        <f>SUM(Merge7[[#This Row],[PRCountW2]:[CommitCountW2]])</f>
        <v>0</v>
      </c>
    </row>
    <row r="3561" spans="1:13" x14ac:dyDescent="0.35">
      <c r="A3561" t="s">
        <v>940</v>
      </c>
      <c r="C3561">
        <v>1</v>
      </c>
      <c r="H3561">
        <v>0</v>
      </c>
      <c r="I3561">
        <f>3*Merge7[[#This Row],[PRCount_W1]]+Merge7[[#This Row],[IssueCount_W1]]+Merge7[[#This Row],[CommitCount_W1]]</f>
        <v>1</v>
      </c>
      <c r="J3561">
        <f>3*Merge7[[#This Row],[PRCountW2]]+Merge7[[#This Row],[IssueCountW2]]+Merge7[[#This Row],[CommitCountW2]]</f>
        <v>0</v>
      </c>
      <c r="K356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61">
        <f>SUM(Merge7[[#This Row],[PRCount_W1]:[CommitCount_W1]])</f>
        <v>1</v>
      </c>
      <c r="M3561">
        <f>SUM(Merge7[[#This Row],[PRCountW2]:[CommitCountW2]])</f>
        <v>0</v>
      </c>
    </row>
    <row r="3562" spans="1:13" x14ac:dyDescent="0.35">
      <c r="A3562" t="s">
        <v>941</v>
      </c>
      <c r="C3562">
        <v>1</v>
      </c>
      <c r="H3562">
        <v>0</v>
      </c>
      <c r="I3562">
        <f>3*Merge7[[#This Row],[PRCount_W1]]+Merge7[[#This Row],[IssueCount_W1]]+Merge7[[#This Row],[CommitCount_W1]]</f>
        <v>1</v>
      </c>
      <c r="J3562">
        <f>3*Merge7[[#This Row],[PRCountW2]]+Merge7[[#This Row],[IssueCountW2]]+Merge7[[#This Row],[CommitCountW2]]</f>
        <v>0</v>
      </c>
      <c r="K356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62">
        <f>SUM(Merge7[[#This Row],[PRCount_W1]:[CommitCount_W1]])</f>
        <v>1</v>
      </c>
      <c r="M3562">
        <f>SUM(Merge7[[#This Row],[PRCountW2]:[CommitCountW2]])</f>
        <v>0</v>
      </c>
    </row>
    <row r="3563" spans="1:13" x14ac:dyDescent="0.35">
      <c r="A3563" t="s">
        <v>942</v>
      </c>
      <c r="C3563">
        <v>1</v>
      </c>
      <c r="H3563">
        <v>0</v>
      </c>
      <c r="I3563">
        <f>3*Merge7[[#This Row],[PRCount_W1]]+Merge7[[#This Row],[IssueCount_W1]]+Merge7[[#This Row],[CommitCount_W1]]</f>
        <v>1</v>
      </c>
      <c r="J3563">
        <f>3*Merge7[[#This Row],[PRCountW2]]+Merge7[[#This Row],[IssueCountW2]]+Merge7[[#This Row],[CommitCountW2]]</f>
        <v>0</v>
      </c>
      <c r="K356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63">
        <f>SUM(Merge7[[#This Row],[PRCount_W1]:[CommitCount_W1]])</f>
        <v>1</v>
      </c>
      <c r="M3563">
        <f>SUM(Merge7[[#This Row],[PRCountW2]:[CommitCountW2]])</f>
        <v>0</v>
      </c>
    </row>
    <row r="3564" spans="1:13" x14ac:dyDescent="0.35">
      <c r="A3564" t="s">
        <v>943</v>
      </c>
      <c r="C3564">
        <v>1</v>
      </c>
      <c r="H3564">
        <v>0</v>
      </c>
      <c r="I3564">
        <f>3*Merge7[[#This Row],[PRCount_W1]]+Merge7[[#This Row],[IssueCount_W1]]+Merge7[[#This Row],[CommitCount_W1]]</f>
        <v>1</v>
      </c>
      <c r="J3564">
        <f>3*Merge7[[#This Row],[PRCountW2]]+Merge7[[#This Row],[IssueCountW2]]+Merge7[[#This Row],[CommitCountW2]]</f>
        <v>0</v>
      </c>
      <c r="K356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64">
        <f>SUM(Merge7[[#This Row],[PRCount_W1]:[CommitCount_W1]])</f>
        <v>1</v>
      </c>
      <c r="M3564">
        <f>SUM(Merge7[[#This Row],[PRCountW2]:[CommitCountW2]])</f>
        <v>0</v>
      </c>
    </row>
    <row r="3565" spans="1:13" x14ac:dyDescent="0.35">
      <c r="A3565" t="s">
        <v>944</v>
      </c>
      <c r="C3565">
        <v>1</v>
      </c>
      <c r="H3565">
        <v>0</v>
      </c>
      <c r="I3565">
        <f>3*Merge7[[#This Row],[PRCount_W1]]+Merge7[[#This Row],[IssueCount_W1]]+Merge7[[#This Row],[CommitCount_W1]]</f>
        <v>1</v>
      </c>
      <c r="J3565">
        <f>3*Merge7[[#This Row],[PRCountW2]]+Merge7[[#This Row],[IssueCountW2]]+Merge7[[#This Row],[CommitCountW2]]</f>
        <v>0</v>
      </c>
      <c r="K356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65">
        <f>SUM(Merge7[[#This Row],[PRCount_W1]:[CommitCount_W1]])</f>
        <v>1</v>
      </c>
      <c r="M3565">
        <f>SUM(Merge7[[#This Row],[PRCountW2]:[CommitCountW2]])</f>
        <v>0</v>
      </c>
    </row>
    <row r="3566" spans="1:13" x14ac:dyDescent="0.35">
      <c r="A3566" t="s">
        <v>945</v>
      </c>
      <c r="C3566">
        <v>1</v>
      </c>
      <c r="H3566">
        <v>0</v>
      </c>
      <c r="I3566">
        <f>3*Merge7[[#This Row],[PRCount_W1]]+Merge7[[#This Row],[IssueCount_W1]]+Merge7[[#This Row],[CommitCount_W1]]</f>
        <v>1</v>
      </c>
      <c r="J3566">
        <f>3*Merge7[[#This Row],[PRCountW2]]+Merge7[[#This Row],[IssueCountW2]]+Merge7[[#This Row],[CommitCountW2]]</f>
        <v>0</v>
      </c>
      <c r="K356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66">
        <f>SUM(Merge7[[#This Row],[PRCount_W1]:[CommitCount_W1]])</f>
        <v>1</v>
      </c>
      <c r="M3566">
        <f>SUM(Merge7[[#This Row],[PRCountW2]:[CommitCountW2]])</f>
        <v>0</v>
      </c>
    </row>
    <row r="3567" spans="1:13" x14ac:dyDescent="0.35">
      <c r="A3567" t="s">
        <v>946</v>
      </c>
      <c r="C3567">
        <v>1</v>
      </c>
      <c r="H3567">
        <v>0</v>
      </c>
      <c r="I3567">
        <f>3*Merge7[[#This Row],[PRCount_W1]]+Merge7[[#This Row],[IssueCount_W1]]+Merge7[[#This Row],[CommitCount_W1]]</f>
        <v>1</v>
      </c>
      <c r="J3567">
        <f>3*Merge7[[#This Row],[PRCountW2]]+Merge7[[#This Row],[IssueCountW2]]+Merge7[[#This Row],[CommitCountW2]]</f>
        <v>0</v>
      </c>
      <c r="K356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67">
        <f>SUM(Merge7[[#This Row],[PRCount_W1]:[CommitCount_W1]])</f>
        <v>1</v>
      </c>
      <c r="M3567">
        <f>SUM(Merge7[[#This Row],[PRCountW2]:[CommitCountW2]])</f>
        <v>0</v>
      </c>
    </row>
    <row r="3568" spans="1:13" x14ac:dyDescent="0.35">
      <c r="A3568" t="s">
        <v>947</v>
      </c>
      <c r="C3568">
        <v>1</v>
      </c>
      <c r="H3568">
        <v>0</v>
      </c>
      <c r="I3568">
        <f>3*Merge7[[#This Row],[PRCount_W1]]+Merge7[[#This Row],[IssueCount_W1]]+Merge7[[#This Row],[CommitCount_W1]]</f>
        <v>1</v>
      </c>
      <c r="J3568">
        <f>3*Merge7[[#This Row],[PRCountW2]]+Merge7[[#This Row],[IssueCountW2]]+Merge7[[#This Row],[CommitCountW2]]</f>
        <v>0</v>
      </c>
      <c r="K356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68">
        <f>SUM(Merge7[[#This Row],[PRCount_W1]:[CommitCount_W1]])</f>
        <v>1</v>
      </c>
      <c r="M3568">
        <f>SUM(Merge7[[#This Row],[PRCountW2]:[CommitCountW2]])</f>
        <v>0</v>
      </c>
    </row>
    <row r="3569" spans="1:13" x14ac:dyDescent="0.35">
      <c r="A3569" t="s">
        <v>948</v>
      </c>
      <c r="C3569">
        <v>1</v>
      </c>
      <c r="H3569">
        <v>0</v>
      </c>
      <c r="I3569">
        <f>3*Merge7[[#This Row],[PRCount_W1]]+Merge7[[#This Row],[IssueCount_W1]]+Merge7[[#This Row],[CommitCount_W1]]</f>
        <v>1</v>
      </c>
      <c r="J3569">
        <f>3*Merge7[[#This Row],[PRCountW2]]+Merge7[[#This Row],[IssueCountW2]]+Merge7[[#This Row],[CommitCountW2]]</f>
        <v>0</v>
      </c>
      <c r="K356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69">
        <f>SUM(Merge7[[#This Row],[PRCount_W1]:[CommitCount_W1]])</f>
        <v>1</v>
      </c>
      <c r="M3569">
        <f>SUM(Merge7[[#This Row],[PRCountW2]:[CommitCountW2]])</f>
        <v>0</v>
      </c>
    </row>
    <row r="3570" spans="1:13" x14ac:dyDescent="0.35">
      <c r="A3570" t="s">
        <v>949</v>
      </c>
      <c r="C3570">
        <v>1</v>
      </c>
      <c r="H3570">
        <v>0</v>
      </c>
      <c r="I3570">
        <f>3*Merge7[[#This Row],[PRCount_W1]]+Merge7[[#This Row],[IssueCount_W1]]+Merge7[[#This Row],[CommitCount_W1]]</f>
        <v>1</v>
      </c>
      <c r="J3570">
        <f>3*Merge7[[#This Row],[PRCountW2]]+Merge7[[#This Row],[IssueCountW2]]+Merge7[[#This Row],[CommitCountW2]]</f>
        <v>0</v>
      </c>
      <c r="K357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70">
        <f>SUM(Merge7[[#This Row],[PRCount_W1]:[CommitCount_W1]])</f>
        <v>1</v>
      </c>
      <c r="M3570">
        <f>SUM(Merge7[[#This Row],[PRCountW2]:[CommitCountW2]])</f>
        <v>0</v>
      </c>
    </row>
    <row r="3571" spans="1:13" x14ac:dyDescent="0.35">
      <c r="A3571" t="s">
        <v>950</v>
      </c>
      <c r="C3571">
        <v>1</v>
      </c>
      <c r="H3571">
        <v>0</v>
      </c>
      <c r="I3571">
        <f>3*Merge7[[#This Row],[PRCount_W1]]+Merge7[[#This Row],[IssueCount_W1]]+Merge7[[#This Row],[CommitCount_W1]]</f>
        <v>1</v>
      </c>
      <c r="J3571">
        <f>3*Merge7[[#This Row],[PRCountW2]]+Merge7[[#This Row],[IssueCountW2]]+Merge7[[#This Row],[CommitCountW2]]</f>
        <v>0</v>
      </c>
      <c r="K357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71">
        <f>SUM(Merge7[[#This Row],[PRCount_W1]:[CommitCount_W1]])</f>
        <v>1</v>
      </c>
      <c r="M3571">
        <f>SUM(Merge7[[#This Row],[PRCountW2]:[CommitCountW2]])</f>
        <v>0</v>
      </c>
    </row>
    <row r="3572" spans="1:13" x14ac:dyDescent="0.35">
      <c r="A3572" t="s">
        <v>951</v>
      </c>
      <c r="C3572">
        <v>1</v>
      </c>
      <c r="H3572">
        <v>1</v>
      </c>
      <c r="I3572">
        <f>3*Merge7[[#This Row],[PRCount_W1]]+Merge7[[#This Row],[IssueCount_W1]]+Merge7[[#This Row],[CommitCount_W1]]</f>
        <v>1</v>
      </c>
      <c r="J3572">
        <f>3*Merge7[[#This Row],[PRCountW2]]+Merge7[[#This Row],[IssueCountW2]]+Merge7[[#This Row],[CommitCountW2]]</f>
        <v>0</v>
      </c>
      <c r="K357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3572">
        <f>SUM(Merge7[[#This Row],[PRCount_W1]:[CommitCount_W1]])</f>
        <v>1</v>
      </c>
      <c r="M3572">
        <f>SUM(Merge7[[#This Row],[PRCountW2]:[CommitCountW2]])</f>
        <v>0</v>
      </c>
    </row>
    <row r="3573" spans="1:13" x14ac:dyDescent="0.35">
      <c r="A3573" t="s">
        <v>952</v>
      </c>
      <c r="C3573">
        <v>1</v>
      </c>
      <c r="H3573">
        <v>1</v>
      </c>
      <c r="I3573">
        <f>3*Merge7[[#This Row],[PRCount_W1]]+Merge7[[#This Row],[IssueCount_W1]]+Merge7[[#This Row],[CommitCount_W1]]</f>
        <v>1</v>
      </c>
      <c r="J3573">
        <f>3*Merge7[[#This Row],[PRCountW2]]+Merge7[[#This Row],[IssueCountW2]]+Merge7[[#This Row],[CommitCountW2]]</f>
        <v>0</v>
      </c>
      <c r="K357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3573">
        <f>SUM(Merge7[[#This Row],[PRCount_W1]:[CommitCount_W1]])</f>
        <v>1</v>
      </c>
      <c r="M3573">
        <f>SUM(Merge7[[#This Row],[PRCountW2]:[CommitCountW2]])</f>
        <v>0</v>
      </c>
    </row>
    <row r="3574" spans="1:13" x14ac:dyDescent="0.35">
      <c r="A3574" t="s">
        <v>953</v>
      </c>
      <c r="C3574">
        <v>1</v>
      </c>
      <c r="H3574">
        <v>0</v>
      </c>
      <c r="I3574">
        <f>3*Merge7[[#This Row],[PRCount_W1]]+Merge7[[#This Row],[IssueCount_W1]]+Merge7[[#This Row],[CommitCount_W1]]</f>
        <v>1</v>
      </c>
      <c r="J3574">
        <f>3*Merge7[[#This Row],[PRCountW2]]+Merge7[[#This Row],[IssueCountW2]]+Merge7[[#This Row],[CommitCountW2]]</f>
        <v>0</v>
      </c>
      <c r="K357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74">
        <f>SUM(Merge7[[#This Row],[PRCount_W1]:[CommitCount_W1]])</f>
        <v>1</v>
      </c>
      <c r="M3574">
        <f>SUM(Merge7[[#This Row],[PRCountW2]:[CommitCountW2]])</f>
        <v>0</v>
      </c>
    </row>
    <row r="3575" spans="1:13" x14ac:dyDescent="0.35">
      <c r="A3575" t="s">
        <v>954</v>
      </c>
      <c r="C3575">
        <v>1</v>
      </c>
      <c r="H3575">
        <v>0</v>
      </c>
      <c r="I3575">
        <f>3*Merge7[[#This Row],[PRCount_W1]]+Merge7[[#This Row],[IssueCount_W1]]+Merge7[[#This Row],[CommitCount_W1]]</f>
        <v>1</v>
      </c>
      <c r="J3575">
        <f>3*Merge7[[#This Row],[PRCountW2]]+Merge7[[#This Row],[IssueCountW2]]+Merge7[[#This Row],[CommitCountW2]]</f>
        <v>0</v>
      </c>
      <c r="K357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75">
        <f>SUM(Merge7[[#This Row],[PRCount_W1]:[CommitCount_W1]])</f>
        <v>1</v>
      </c>
      <c r="M3575">
        <f>SUM(Merge7[[#This Row],[PRCountW2]:[CommitCountW2]])</f>
        <v>0</v>
      </c>
    </row>
    <row r="3576" spans="1:13" x14ac:dyDescent="0.35">
      <c r="A3576" t="s">
        <v>955</v>
      </c>
      <c r="C3576">
        <v>1</v>
      </c>
      <c r="H3576">
        <v>0</v>
      </c>
      <c r="I3576">
        <f>3*Merge7[[#This Row],[PRCount_W1]]+Merge7[[#This Row],[IssueCount_W1]]+Merge7[[#This Row],[CommitCount_W1]]</f>
        <v>1</v>
      </c>
      <c r="J3576">
        <f>3*Merge7[[#This Row],[PRCountW2]]+Merge7[[#This Row],[IssueCountW2]]+Merge7[[#This Row],[CommitCountW2]]</f>
        <v>0</v>
      </c>
      <c r="K357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76">
        <f>SUM(Merge7[[#This Row],[PRCount_W1]:[CommitCount_W1]])</f>
        <v>1</v>
      </c>
      <c r="M3576">
        <f>SUM(Merge7[[#This Row],[PRCountW2]:[CommitCountW2]])</f>
        <v>0</v>
      </c>
    </row>
    <row r="3577" spans="1:13" x14ac:dyDescent="0.35">
      <c r="A3577" t="s">
        <v>956</v>
      </c>
      <c r="C3577">
        <v>1</v>
      </c>
      <c r="H3577">
        <v>0</v>
      </c>
      <c r="I3577">
        <f>3*Merge7[[#This Row],[PRCount_W1]]+Merge7[[#This Row],[IssueCount_W1]]+Merge7[[#This Row],[CommitCount_W1]]</f>
        <v>1</v>
      </c>
      <c r="J3577">
        <f>3*Merge7[[#This Row],[PRCountW2]]+Merge7[[#This Row],[IssueCountW2]]+Merge7[[#This Row],[CommitCountW2]]</f>
        <v>0</v>
      </c>
      <c r="K357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77">
        <f>SUM(Merge7[[#This Row],[PRCount_W1]:[CommitCount_W1]])</f>
        <v>1</v>
      </c>
      <c r="M3577">
        <f>SUM(Merge7[[#This Row],[PRCountW2]:[CommitCountW2]])</f>
        <v>0</v>
      </c>
    </row>
    <row r="3578" spans="1:13" x14ac:dyDescent="0.35">
      <c r="A3578" t="s">
        <v>957</v>
      </c>
      <c r="C3578">
        <v>1</v>
      </c>
      <c r="H3578">
        <v>0</v>
      </c>
      <c r="I3578">
        <f>3*Merge7[[#This Row],[PRCount_W1]]+Merge7[[#This Row],[IssueCount_W1]]+Merge7[[#This Row],[CommitCount_W1]]</f>
        <v>1</v>
      </c>
      <c r="J3578">
        <f>3*Merge7[[#This Row],[PRCountW2]]+Merge7[[#This Row],[IssueCountW2]]+Merge7[[#This Row],[CommitCountW2]]</f>
        <v>0</v>
      </c>
      <c r="K357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78">
        <f>SUM(Merge7[[#This Row],[PRCount_W1]:[CommitCount_W1]])</f>
        <v>1</v>
      </c>
      <c r="M3578">
        <f>SUM(Merge7[[#This Row],[PRCountW2]:[CommitCountW2]])</f>
        <v>0</v>
      </c>
    </row>
    <row r="3579" spans="1:13" x14ac:dyDescent="0.35">
      <c r="A3579" t="s">
        <v>958</v>
      </c>
      <c r="C3579">
        <v>1</v>
      </c>
      <c r="H3579">
        <v>0</v>
      </c>
      <c r="I3579">
        <f>3*Merge7[[#This Row],[PRCount_W1]]+Merge7[[#This Row],[IssueCount_W1]]+Merge7[[#This Row],[CommitCount_W1]]</f>
        <v>1</v>
      </c>
      <c r="J3579">
        <f>3*Merge7[[#This Row],[PRCountW2]]+Merge7[[#This Row],[IssueCountW2]]+Merge7[[#This Row],[CommitCountW2]]</f>
        <v>0</v>
      </c>
      <c r="K357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79">
        <f>SUM(Merge7[[#This Row],[PRCount_W1]:[CommitCount_W1]])</f>
        <v>1</v>
      </c>
      <c r="M3579">
        <f>SUM(Merge7[[#This Row],[PRCountW2]:[CommitCountW2]])</f>
        <v>0</v>
      </c>
    </row>
    <row r="3580" spans="1:13" x14ac:dyDescent="0.35">
      <c r="A3580" t="s">
        <v>959</v>
      </c>
      <c r="C3580">
        <v>1</v>
      </c>
      <c r="H3580">
        <v>0</v>
      </c>
      <c r="I3580">
        <f>3*Merge7[[#This Row],[PRCount_W1]]+Merge7[[#This Row],[IssueCount_W1]]+Merge7[[#This Row],[CommitCount_W1]]</f>
        <v>1</v>
      </c>
      <c r="J3580">
        <f>3*Merge7[[#This Row],[PRCountW2]]+Merge7[[#This Row],[IssueCountW2]]+Merge7[[#This Row],[CommitCountW2]]</f>
        <v>0</v>
      </c>
      <c r="K358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80">
        <f>SUM(Merge7[[#This Row],[PRCount_W1]:[CommitCount_W1]])</f>
        <v>1</v>
      </c>
      <c r="M3580">
        <f>SUM(Merge7[[#This Row],[PRCountW2]:[CommitCountW2]])</f>
        <v>0</v>
      </c>
    </row>
    <row r="3581" spans="1:13" x14ac:dyDescent="0.35">
      <c r="A3581" t="s">
        <v>960</v>
      </c>
      <c r="C3581">
        <v>1</v>
      </c>
      <c r="H3581">
        <v>0</v>
      </c>
      <c r="I3581">
        <f>3*Merge7[[#This Row],[PRCount_W1]]+Merge7[[#This Row],[IssueCount_W1]]+Merge7[[#This Row],[CommitCount_W1]]</f>
        <v>1</v>
      </c>
      <c r="J3581">
        <f>3*Merge7[[#This Row],[PRCountW2]]+Merge7[[#This Row],[IssueCountW2]]+Merge7[[#This Row],[CommitCountW2]]</f>
        <v>0</v>
      </c>
      <c r="K358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81">
        <f>SUM(Merge7[[#This Row],[PRCount_W1]:[CommitCount_W1]])</f>
        <v>1</v>
      </c>
      <c r="M3581">
        <f>SUM(Merge7[[#This Row],[PRCountW2]:[CommitCountW2]])</f>
        <v>0</v>
      </c>
    </row>
    <row r="3582" spans="1:13" x14ac:dyDescent="0.35">
      <c r="A3582" t="s">
        <v>961</v>
      </c>
      <c r="C3582">
        <v>1</v>
      </c>
      <c r="H3582">
        <v>0</v>
      </c>
      <c r="I3582">
        <f>3*Merge7[[#This Row],[PRCount_W1]]+Merge7[[#This Row],[IssueCount_W1]]+Merge7[[#This Row],[CommitCount_W1]]</f>
        <v>1</v>
      </c>
      <c r="J3582">
        <f>3*Merge7[[#This Row],[PRCountW2]]+Merge7[[#This Row],[IssueCountW2]]+Merge7[[#This Row],[CommitCountW2]]</f>
        <v>0</v>
      </c>
      <c r="K358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82">
        <f>SUM(Merge7[[#This Row],[PRCount_W1]:[CommitCount_W1]])</f>
        <v>1</v>
      </c>
      <c r="M3582">
        <f>SUM(Merge7[[#This Row],[PRCountW2]:[CommitCountW2]])</f>
        <v>0</v>
      </c>
    </row>
    <row r="3583" spans="1:13" x14ac:dyDescent="0.35">
      <c r="A3583" t="s">
        <v>962</v>
      </c>
      <c r="C3583">
        <v>1</v>
      </c>
      <c r="H3583">
        <v>0</v>
      </c>
      <c r="I3583">
        <f>3*Merge7[[#This Row],[PRCount_W1]]+Merge7[[#This Row],[IssueCount_W1]]+Merge7[[#This Row],[CommitCount_W1]]</f>
        <v>1</v>
      </c>
      <c r="J3583">
        <f>3*Merge7[[#This Row],[PRCountW2]]+Merge7[[#This Row],[IssueCountW2]]+Merge7[[#This Row],[CommitCountW2]]</f>
        <v>0</v>
      </c>
      <c r="K358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83">
        <f>SUM(Merge7[[#This Row],[PRCount_W1]:[CommitCount_W1]])</f>
        <v>1</v>
      </c>
      <c r="M3583">
        <f>SUM(Merge7[[#This Row],[PRCountW2]:[CommitCountW2]])</f>
        <v>0</v>
      </c>
    </row>
    <row r="3584" spans="1:13" x14ac:dyDescent="0.35">
      <c r="A3584" t="s">
        <v>963</v>
      </c>
      <c r="C3584">
        <v>1</v>
      </c>
      <c r="H3584">
        <v>0</v>
      </c>
      <c r="I3584">
        <f>3*Merge7[[#This Row],[PRCount_W1]]+Merge7[[#This Row],[IssueCount_W1]]+Merge7[[#This Row],[CommitCount_W1]]</f>
        <v>1</v>
      </c>
      <c r="J3584">
        <f>3*Merge7[[#This Row],[PRCountW2]]+Merge7[[#This Row],[IssueCountW2]]+Merge7[[#This Row],[CommitCountW2]]</f>
        <v>0</v>
      </c>
      <c r="K358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84">
        <f>SUM(Merge7[[#This Row],[PRCount_W1]:[CommitCount_W1]])</f>
        <v>1</v>
      </c>
      <c r="M3584">
        <f>SUM(Merge7[[#This Row],[PRCountW2]:[CommitCountW2]])</f>
        <v>0</v>
      </c>
    </row>
    <row r="3585" spans="1:13" x14ac:dyDescent="0.35">
      <c r="A3585" t="s">
        <v>964</v>
      </c>
      <c r="C3585">
        <v>1</v>
      </c>
      <c r="H3585">
        <v>0</v>
      </c>
      <c r="I3585">
        <f>3*Merge7[[#This Row],[PRCount_W1]]+Merge7[[#This Row],[IssueCount_W1]]+Merge7[[#This Row],[CommitCount_W1]]</f>
        <v>1</v>
      </c>
      <c r="J3585">
        <f>3*Merge7[[#This Row],[PRCountW2]]+Merge7[[#This Row],[IssueCountW2]]+Merge7[[#This Row],[CommitCountW2]]</f>
        <v>0</v>
      </c>
      <c r="K358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85">
        <f>SUM(Merge7[[#This Row],[PRCount_W1]:[CommitCount_W1]])</f>
        <v>1</v>
      </c>
      <c r="M3585">
        <f>SUM(Merge7[[#This Row],[PRCountW2]:[CommitCountW2]])</f>
        <v>0</v>
      </c>
    </row>
    <row r="3586" spans="1:13" x14ac:dyDescent="0.35">
      <c r="A3586" t="s">
        <v>965</v>
      </c>
      <c r="C3586">
        <v>1</v>
      </c>
      <c r="H3586">
        <v>0</v>
      </c>
      <c r="I3586">
        <f>3*Merge7[[#This Row],[PRCount_W1]]+Merge7[[#This Row],[IssueCount_W1]]+Merge7[[#This Row],[CommitCount_W1]]</f>
        <v>1</v>
      </c>
      <c r="J3586">
        <f>3*Merge7[[#This Row],[PRCountW2]]+Merge7[[#This Row],[IssueCountW2]]+Merge7[[#This Row],[CommitCountW2]]</f>
        <v>0</v>
      </c>
      <c r="K358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86">
        <f>SUM(Merge7[[#This Row],[PRCount_W1]:[CommitCount_W1]])</f>
        <v>1</v>
      </c>
      <c r="M3586">
        <f>SUM(Merge7[[#This Row],[PRCountW2]:[CommitCountW2]])</f>
        <v>0</v>
      </c>
    </row>
    <row r="3587" spans="1:13" x14ac:dyDescent="0.35">
      <c r="A3587" t="s">
        <v>966</v>
      </c>
      <c r="C3587">
        <v>1</v>
      </c>
      <c r="H3587">
        <v>0</v>
      </c>
      <c r="I3587">
        <f>3*Merge7[[#This Row],[PRCount_W1]]+Merge7[[#This Row],[IssueCount_W1]]+Merge7[[#This Row],[CommitCount_W1]]</f>
        <v>1</v>
      </c>
      <c r="J3587">
        <f>3*Merge7[[#This Row],[PRCountW2]]+Merge7[[#This Row],[IssueCountW2]]+Merge7[[#This Row],[CommitCountW2]]</f>
        <v>0</v>
      </c>
      <c r="K358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87">
        <f>SUM(Merge7[[#This Row],[PRCount_W1]:[CommitCount_W1]])</f>
        <v>1</v>
      </c>
      <c r="M3587">
        <f>SUM(Merge7[[#This Row],[PRCountW2]:[CommitCountW2]])</f>
        <v>0</v>
      </c>
    </row>
    <row r="3588" spans="1:13" x14ac:dyDescent="0.35">
      <c r="A3588" t="s">
        <v>967</v>
      </c>
      <c r="C3588">
        <v>1</v>
      </c>
      <c r="H3588">
        <v>0</v>
      </c>
      <c r="I3588">
        <f>3*Merge7[[#This Row],[PRCount_W1]]+Merge7[[#This Row],[IssueCount_W1]]+Merge7[[#This Row],[CommitCount_W1]]</f>
        <v>1</v>
      </c>
      <c r="J3588">
        <f>3*Merge7[[#This Row],[PRCountW2]]+Merge7[[#This Row],[IssueCountW2]]+Merge7[[#This Row],[CommitCountW2]]</f>
        <v>0</v>
      </c>
      <c r="K358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88">
        <f>SUM(Merge7[[#This Row],[PRCount_W1]:[CommitCount_W1]])</f>
        <v>1</v>
      </c>
      <c r="M3588">
        <f>SUM(Merge7[[#This Row],[PRCountW2]:[CommitCountW2]])</f>
        <v>0</v>
      </c>
    </row>
    <row r="3589" spans="1:13" x14ac:dyDescent="0.35">
      <c r="A3589" t="s">
        <v>968</v>
      </c>
      <c r="C3589">
        <v>1</v>
      </c>
      <c r="H3589">
        <v>0</v>
      </c>
      <c r="I3589">
        <f>3*Merge7[[#This Row],[PRCount_W1]]+Merge7[[#This Row],[IssueCount_W1]]+Merge7[[#This Row],[CommitCount_W1]]</f>
        <v>1</v>
      </c>
      <c r="J3589">
        <f>3*Merge7[[#This Row],[PRCountW2]]+Merge7[[#This Row],[IssueCountW2]]+Merge7[[#This Row],[CommitCountW2]]</f>
        <v>0</v>
      </c>
      <c r="K358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89">
        <f>SUM(Merge7[[#This Row],[PRCount_W1]:[CommitCount_W1]])</f>
        <v>1</v>
      </c>
      <c r="M3589">
        <f>SUM(Merge7[[#This Row],[PRCountW2]:[CommitCountW2]])</f>
        <v>0</v>
      </c>
    </row>
    <row r="3590" spans="1:13" x14ac:dyDescent="0.35">
      <c r="A3590" t="s">
        <v>969</v>
      </c>
      <c r="C3590">
        <v>1</v>
      </c>
      <c r="H3590">
        <v>0</v>
      </c>
      <c r="I3590">
        <f>3*Merge7[[#This Row],[PRCount_W1]]+Merge7[[#This Row],[IssueCount_W1]]+Merge7[[#This Row],[CommitCount_W1]]</f>
        <v>1</v>
      </c>
      <c r="J3590">
        <f>3*Merge7[[#This Row],[PRCountW2]]+Merge7[[#This Row],[IssueCountW2]]+Merge7[[#This Row],[CommitCountW2]]</f>
        <v>0</v>
      </c>
      <c r="K359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90">
        <f>SUM(Merge7[[#This Row],[PRCount_W1]:[CommitCount_W1]])</f>
        <v>1</v>
      </c>
      <c r="M3590">
        <f>SUM(Merge7[[#This Row],[PRCountW2]:[CommitCountW2]])</f>
        <v>0</v>
      </c>
    </row>
    <row r="3591" spans="1:13" x14ac:dyDescent="0.35">
      <c r="A3591" t="s">
        <v>970</v>
      </c>
      <c r="C3591">
        <v>1</v>
      </c>
      <c r="H3591">
        <v>0</v>
      </c>
      <c r="I3591">
        <f>3*Merge7[[#This Row],[PRCount_W1]]+Merge7[[#This Row],[IssueCount_W1]]+Merge7[[#This Row],[CommitCount_W1]]</f>
        <v>1</v>
      </c>
      <c r="J3591">
        <f>3*Merge7[[#This Row],[PRCountW2]]+Merge7[[#This Row],[IssueCountW2]]+Merge7[[#This Row],[CommitCountW2]]</f>
        <v>0</v>
      </c>
      <c r="K359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91">
        <f>SUM(Merge7[[#This Row],[PRCount_W1]:[CommitCount_W1]])</f>
        <v>1</v>
      </c>
      <c r="M3591">
        <f>SUM(Merge7[[#This Row],[PRCountW2]:[CommitCountW2]])</f>
        <v>0</v>
      </c>
    </row>
    <row r="3592" spans="1:13" x14ac:dyDescent="0.35">
      <c r="A3592" t="s">
        <v>971</v>
      </c>
      <c r="C3592">
        <v>1</v>
      </c>
      <c r="H3592">
        <v>1</v>
      </c>
      <c r="I3592">
        <f>3*Merge7[[#This Row],[PRCount_W1]]+Merge7[[#This Row],[IssueCount_W1]]+Merge7[[#This Row],[CommitCount_W1]]</f>
        <v>1</v>
      </c>
      <c r="J3592">
        <f>3*Merge7[[#This Row],[PRCountW2]]+Merge7[[#This Row],[IssueCountW2]]+Merge7[[#This Row],[CommitCountW2]]</f>
        <v>0</v>
      </c>
      <c r="K359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3592">
        <f>SUM(Merge7[[#This Row],[PRCount_W1]:[CommitCount_W1]])</f>
        <v>1</v>
      </c>
      <c r="M3592">
        <f>SUM(Merge7[[#This Row],[PRCountW2]:[CommitCountW2]])</f>
        <v>0</v>
      </c>
    </row>
    <row r="3593" spans="1:13" x14ac:dyDescent="0.35">
      <c r="A3593" t="s">
        <v>972</v>
      </c>
      <c r="C3593">
        <v>1</v>
      </c>
      <c r="H3593">
        <v>0</v>
      </c>
      <c r="I3593">
        <f>3*Merge7[[#This Row],[PRCount_W1]]+Merge7[[#This Row],[IssueCount_W1]]+Merge7[[#This Row],[CommitCount_W1]]</f>
        <v>1</v>
      </c>
      <c r="J3593">
        <f>3*Merge7[[#This Row],[PRCountW2]]+Merge7[[#This Row],[IssueCountW2]]+Merge7[[#This Row],[CommitCountW2]]</f>
        <v>0</v>
      </c>
      <c r="K359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93">
        <f>SUM(Merge7[[#This Row],[PRCount_W1]:[CommitCount_W1]])</f>
        <v>1</v>
      </c>
      <c r="M3593">
        <f>SUM(Merge7[[#This Row],[PRCountW2]:[CommitCountW2]])</f>
        <v>0</v>
      </c>
    </row>
    <row r="3594" spans="1:13" x14ac:dyDescent="0.35">
      <c r="A3594" t="s">
        <v>973</v>
      </c>
      <c r="C3594">
        <v>1</v>
      </c>
      <c r="H3594">
        <v>0</v>
      </c>
      <c r="I3594">
        <f>3*Merge7[[#This Row],[PRCount_W1]]+Merge7[[#This Row],[IssueCount_W1]]+Merge7[[#This Row],[CommitCount_W1]]</f>
        <v>1</v>
      </c>
      <c r="J3594">
        <f>3*Merge7[[#This Row],[PRCountW2]]+Merge7[[#This Row],[IssueCountW2]]+Merge7[[#This Row],[CommitCountW2]]</f>
        <v>0</v>
      </c>
      <c r="K359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94">
        <f>SUM(Merge7[[#This Row],[PRCount_W1]:[CommitCount_W1]])</f>
        <v>1</v>
      </c>
      <c r="M3594">
        <f>SUM(Merge7[[#This Row],[PRCountW2]:[CommitCountW2]])</f>
        <v>0</v>
      </c>
    </row>
    <row r="3595" spans="1:13" x14ac:dyDescent="0.35">
      <c r="A3595" t="s">
        <v>974</v>
      </c>
      <c r="C3595">
        <v>1</v>
      </c>
      <c r="H3595">
        <v>0</v>
      </c>
      <c r="I3595">
        <f>3*Merge7[[#This Row],[PRCount_W1]]+Merge7[[#This Row],[IssueCount_W1]]+Merge7[[#This Row],[CommitCount_W1]]</f>
        <v>1</v>
      </c>
      <c r="J3595">
        <f>3*Merge7[[#This Row],[PRCountW2]]+Merge7[[#This Row],[IssueCountW2]]+Merge7[[#This Row],[CommitCountW2]]</f>
        <v>0</v>
      </c>
      <c r="K359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95">
        <f>SUM(Merge7[[#This Row],[PRCount_W1]:[CommitCount_W1]])</f>
        <v>1</v>
      </c>
      <c r="M3595">
        <f>SUM(Merge7[[#This Row],[PRCountW2]:[CommitCountW2]])</f>
        <v>0</v>
      </c>
    </row>
    <row r="3596" spans="1:13" x14ac:dyDescent="0.35">
      <c r="A3596" t="s">
        <v>975</v>
      </c>
      <c r="C3596">
        <v>1</v>
      </c>
      <c r="H3596">
        <v>0</v>
      </c>
      <c r="I3596">
        <f>3*Merge7[[#This Row],[PRCount_W1]]+Merge7[[#This Row],[IssueCount_W1]]+Merge7[[#This Row],[CommitCount_W1]]</f>
        <v>1</v>
      </c>
      <c r="J3596">
        <f>3*Merge7[[#This Row],[PRCountW2]]+Merge7[[#This Row],[IssueCountW2]]+Merge7[[#This Row],[CommitCountW2]]</f>
        <v>0</v>
      </c>
      <c r="K359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96">
        <f>SUM(Merge7[[#This Row],[PRCount_W1]:[CommitCount_W1]])</f>
        <v>1</v>
      </c>
      <c r="M3596">
        <f>SUM(Merge7[[#This Row],[PRCountW2]:[CommitCountW2]])</f>
        <v>0</v>
      </c>
    </row>
    <row r="3597" spans="1:13" x14ac:dyDescent="0.35">
      <c r="A3597" t="s">
        <v>976</v>
      </c>
      <c r="C3597">
        <v>1</v>
      </c>
      <c r="H3597">
        <v>0</v>
      </c>
      <c r="I3597">
        <f>3*Merge7[[#This Row],[PRCount_W1]]+Merge7[[#This Row],[IssueCount_W1]]+Merge7[[#This Row],[CommitCount_W1]]</f>
        <v>1</v>
      </c>
      <c r="J3597">
        <f>3*Merge7[[#This Row],[PRCountW2]]+Merge7[[#This Row],[IssueCountW2]]+Merge7[[#This Row],[CommitCountW2]]</f>
        <v>0</v>
      </c>
      <c r="K359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97">
        <f>SUM(Merge7[[#This Row],[PRCount_W1]:[CommitCount_W1]])</f>
        <v>1</v>
      </c>
      <c r="M3597">
        <f>SUM(Merge7[[#This Row],[PRCountW2]:[CommitCountW2]])</f>
        <v>0</v>
      </c>
    </row>
    <row r="3598" spans="1:13" x14ac:dyDescent="0.35">
      <c r="A3598" t="s">
        <v>977</v>
      </c>
      <c r="C3598">
        <v>1</v>
      </c>
      <c r="H3598">
        <v>0</v>
      </c>
      <c r="I3598">
        <f>3*Merge7[[#This Row],[PRCount_W1]]+Merge7[[#This Row],[IssueCount_W1]]+Merge7[[#This Row],[CommitCount_W1]]</f>
        <v>1</v>
      </c>
      <c r="J3598">
        <f>3*Merge7[[#This Row],[PRCountW2]]+Merge7[[#This Row],[IssueCountW2]]+Merge7[[#This Row],[CommitCountW2]]</f>
        <v>0</v>
      </c>
      <c r="K359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98">
        <f>SUM(Merge7[[#This Row],[PRCount_W1]:[CommitCount_W1]])</f>
        <v>1</v>
      </c>
      <c r="M3598">
        <f>SUM(Merge7[[#This Row],[PRCountW2]:[CommitCountW2]])</f>
        <v>0</v>
      </c>
    </row>
    <row r="3599" spans="1:13" x14ac:dyDescent="0.35">
      <c r="A3599" t="s">
        <v>978</v>
      </c>
      <c r="C3599">
        <v>1</v>
      </c>
      <c r="H3599">
        <v>0</v>
      </c>
      <c r="I3599">
        <f>3*Merge7[[#This Row],[PRCount_W1]]+Merge7[[#This Row],[IssueCount_W1]]+Merge7[[#This Row],[CommitCount_W1]]</f>
        <v>1</v>
      </c>
      <c r="J3599">
        <f>3*Merge7[[#This Row],[PRCountW2]]+Merge7[[#This Row],[IssueCountW2]]+Merge7[[#This Row],[CommitCountW2]]</f>
        <v>0</v>
      </c>
      <c r="K359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599">
        <f>SUM(Merge7[[#This Row],[PRCount_W1]:[CommitCount_W1]])</f>
        <v>1</v>
      </c>
      <c r="M3599">
        <f>SUM(Merge7[[#This Row],[PRCountW2]:[CommitCountW2]])</f>
        <v>0</v>
      </c>
    </row>
    <row r="3600" spans="1:13" x14ac:dyDescent="0.35">
      <c r="A3600" t="s">
        <v>979</v>
      </c>
      <c r="C3600">
        <v>1</v>
      </c>
      <c r="H3600">
        <v>0</v>
      </c>
      <c r="I3600">
        <f>3*Merge7[[#This Row],[PRCount_W1]]+Merge7[[#This Row],[IssueCount_W1]]+Merge7[[#This Row],[CommitCount_W1]]</f>
        <v>1</v>
      </c>
      <c r="J3600">
        <f>3*Merge7[[#This Row],[PRCountW2]]+Merge7[[#This Row],[IssueCountW2]]+Merge7[[#This Row],[CommitCountW2]]</f>
        <v>0</v>
      </c>
      <c r="K360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00">
        <f>SUM(Merge7[[#This Row],[PRCount_W1]:[CommitCount_W1]])</f>
        <v>1</v>
      </c>
      <c r="M3600">
        <f>SUM(Merge7[[#This Row],[PRCountW2]:[CommitCountW2]])</f>
        <v>0</v>
      </c>
    </row>
    <row r="3601" spans="1:13" x14ac:dyDescent="0.35">
      <c r="A3601" t="s">
        <v>980</v>
      </c>
      <c r="C3601">
        <v>1</v>
      </c>
      <c r="H3601">
        <v>0</v>
      </c>
      <c r="I3601">
        <f>3*Merge7[[#This Row],[PRCount_W1]]+Merge7[[#This Row],[IssueCount_W1]]+Merge7[[#This Row],[CommitCount_W1]]</f>
        <v>1</v>
      </c>
      <c r="J3601">
        <f>3*Merge7[[#This Row],[PRCountW2]]+Merge7[[#This Row],[IssueCountW2]]+Merge7[[#This Row],[CommitCountW2]]</f>
        <v>0</v>
      </c>
      <c r="K360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01">
        <f>SUM(Merge7[[#This Row],[PRCount_W1]:[CommitCount_W1]])</f>
        <v>1</v>
      </c>
      <c r="M3601">
        <f>SUM(Merge7[[#This Row],[PRCountW2]:[CommitCountW2]])</f>
        <v>0</v>
      </c>
    </row>
    <row r="3602" spans="1:13" x14ac:dyDescent="0.35">
      <c r="A3602" t="s">
        <v>981</v>
      </c>
      <c r="C3602">
        <v>1</v>
      </c>
      <c r="H3602">
        <v>0</v>
      </c>
      <c r="I3602">
        <f>3*Merge7[[#This Row],[PRCount_W1]]+Merge7[[#This Row],[IssueCount_W1]]+Merge7[[#This Row],[CommitCount_W1]]</f>
        <v>1</v>
      </c>
      <c r="J3602">
        <f>3*Merge7[[#This Row],[PRCountW2]]+Merge7[[#This Row],[IssueCountW2]]+Merge7[[#This Row],[CommitCountW2]]</f>
        <v>0</v>
      </c>
      <c r="K360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02">
        <f>SUM(Merge7[[#This Row],[PRCount_W1]:[CommitCount_W1]])</f>
        <v>1</v>
      </c>
      <c r="M3602">
        <f>SUM(Merge7[[#This Row],[PRCountW2]:[CommitCountW2]])</f>
        <v>0</v>
      </c>
    </row>
    <row r="3603" spans="1:13" x14ac:dyDescent="0.35">
      <c r="A3603" t="s">
        <v>982</v>
      </c>
      <c r="C3603">
        <v>1</v>
      </c>
      <c r="H3603">
        <v>0</v>
      </c>
      <c r="I3603">
        <f>3*Merge7[[#This Row],[PRCount_W1]]+Merge7[[#This Row],[IssueCount_W1]]+Merge7[[#This Row],[CommitCount_W1]]</f>
        <v>1</v>
      </c>
      <c r="J3603">
        <f>3*Merge7[[#This Row],[PRCountW2]]+Merge7[[#This Row],[IssueCountW2]]+Merge7[[#This Row],[CommitCountW2]]</f>
        <v>0</v>
      </c>
      <c r="K360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03">
        <f>SUM(Merge7[[#This Row],[PRCount_W1]:[CommitCount_W1]])</f>
        <v>1</v>
      </c>
      <c r="M3603">
        <f>SUM(Merge7[[#This Row],[PRCountW2]:[CommitCountW2]])</f>
        <v>0</v>
      </c>
    </row>
    <row r="3604" spans="1:13" x14ac:dyDescent="0.35">
      <c r="A3604" t="s">
        <v>983</v>
      </c>
      <c r="C3604">
        <v>1</v>
      </c>
      <c r="H3604">
        <v>0</v>
      </c>
      <c r="I3604">
        <f>3*Merge7[[#This Row],[PRCount_W1]]+Merge7[[#This Row],[IssueCount_W1]]+Merge7[[#This Row],[CommitCount_W1]]</f>
        <v>1</v>
      </c>
      <c r="J3604">
        <f>3*Merge7[[#This Row],[PRCountW2]]+Merge7[[#This Row],[IssueCountW2]]+Merge7[[#This Row],[CommitCountW2]]</f>
        <v>0</v>
      </c>
      <c r="K360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04">
        <f>SUM(Merge7[[#This Row],[PRCount_W1]:[CommitCount_W1]])</f>
        <v>1</v>
      </c>
      <c r="M3604">
        <f>SUM(Merge7[[#This Row],[PRCountW2]:[CommitCountW2]])</f>
        <v>0</v>
      </c>
    </row>
    <row r="3605" spans="1:13" x14ac:dyDescent="0.35">
      <c r="A3605" t="s">
        <v>984</v>
      </c>
      <c r="C3605">
        <v>1</v>
      </c>
      <c r="H3605">
        <v>0</v>
      </c>
      <c r="I3605">
        <f>3*Merge7[[#This Row],[PRCount_W1]]+Merge7[[#This Row],[IssueCount_W1]]+Merge7[[#This Row],[CommitCount_W1]]</f>
        <v>1</v>
      </c>
      <c r="J3605">
        <f>3*Merge7[[#This Row],[PRCountW2]]+Merge7[[#This Row],[IssueCountW2]]+Merge7[[#This Row],[CommitCountW2]]</f>
        <v>0</v>
      </c>
      <c r="K360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05">
        <f>SUM(Merge7[[#This Row],[PRCount_W1]:[CommitCount_W1]])</f>
        <v>1</v>
      </c>
      <c r="M3605">
        <f>SUM(Merge7[[#This Row],[PRCountW2]:[CommitCountW2]])</f>
        <v>0</v>
      </c>
    </row>
    <row r="3606" spans="1:13" x14ac:dyDescent="0.35">
      <c r="A3606" t="s">
        <v>985</v>
      </c>
      <c r="C3606">
        <v>1</v>
      </c>
      <c r="H3606">
        <v>0</v>
      </c>
      <c r="I3606">
        <f>3*Merge7[[#This Row],[PRCount_W1]]+Merge7[[#This Row],[IssueCount_W1]]+Merge7[[#This Row],[CommitCount_W1]]</f>
        <v>1</v>
      </c>
      <c r="J3606">
        <f>3*Merge7[[#This Row],[PRCountW2]]+Merge7[[#This Row],[IssueCountW2]]+Merge7[[#This Row],[CommitCountW2]]</f>
        <v>0</v>
      </c>
      <c r="K360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06">
        <f>SUM(Merge7[[#This Row],[PRCount_W1]:[CommitCount_W1]])</f>
        <v>1</v>
      </c>
      <c r="M3606">
        <f>SUM(Merge7[[#This Row],[PRCountW2]:[CommitCountW2]])</f>
        <v>0</v>
      </c>
    </row>
    <row r="3607" spans="1:13" x14ac:dyDescent="0.35">
      <c r="A3607" t="s">
        <v>986</v>
      </c>
      <c r="C3607">
        <v>1</v>
      </c>
      <c r="H3607">
        <v>0</v>
      </c>
      <c r="I3607">
        <f>3*Merge7[[#This Row],[PRCount_W1]]+Merge7[[#This Row],[IssueCount_W1]]+Merge7[[#This Row],[CommitCount_W1]]</f>
        <v>1</v>
      </c>
      <c r="J3607">
        <f>3*Merge7[[#This Row],[PRCountW2]]+Merge7[[#This Row],[IssueCountW2]]+Merge7[[#This Row],[CommitCountW2]]</f>
        <v>0</v>
      </c>
      <c r="K360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07">
        <f>SUM(Merge7[[#This Row],[PRCount_W1]:[CommitCount_W1]])</f>
        <v>1</v>
      </c>
      <c r="M3607">
        <f>SUM(Merge7[[#This Row],[PRCountW2]:[CommitCountW2]])</f>
        <v>0</v>
      </c>
    </row>
    <row r="3608" spans="1:13" x14ac:dyDescent="0.35">
      <c r="A3608" t="s">
        <v>987</v>
      </c>
      <c r="C3608">
        <v>1</v>
      </c>
      <c r="H3608">
        <v>0</v>
      </c>
      <c r="I3608">
        <f>3*Merge7[[#This Row],[PRCount_W1]]+Merge7[[#This Row],[IssueCount_W1]]+Merge7[[#This Row],[CommitCount_W1]]</f>
        <v>1</v>
      </c>
      <c r="J3608">
        <f>3*Merge7[[#This Row],[PRCountW2]]+Merge7[[#This Row],[IssueCountW2]]+Merge7[[#This Row],[CommitCountW2]]</f>
        <v>0</v>
      </c>
      <c r="K360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08">
        <f>SUM(Merge7[[#This Row],[PRCount_W1]:[CommitCount_W1]])</f>
        <v>1</v>
      </c>
      <c r="M3608">
        <f>SUM(Merge7[[#This Row],[PRCountW2]:[CommitCountW2]])</f>
        <v>0</v>
      </c>
    </row>
    <row r="3609" spans="1:13" x14ac:dyDescent="0.35">
      <c r="A3609" t="s">
        <v>989</v>
      </c>
      <c r="C3609">
        <v>1</v>
      </c>
      <c r="H3609">
        <v>0</v>
      </c>
      <c r="I3609">
        <f>3*Merge7[[#This Row],[PRCount_W1]]+Merge7[[#This Row],[IssueCount_W1]]+Merge7[[#This Row],[CommitCount_W1]]</f>
        <v>1</v>
      </c>
      <c r="J3609">
        <f>3*Merge7[[#This Row],[PRCountW2]]+Merge7[[#This Row],[IssueCountW2]]+Merge7[[#This Row],[CommitCountW2]]</f>
        <v>0</v>
      </c>
      <c r="K360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09">
        <f>SUM(Merge7[[#This Row],[PRCount_W1]:[CommitCount_W1]])</f>
        <v>1</v>
      </c>
      <c r="M3609">
        <f>SUM(Merge7[[#This Row],[PRCountW2]:[CommitCountW2]])</f>
        <v>0</v>
      </c>
    </row>
    <row r="3610" spans="1:13" x14ac:dyDescent="0.35">
      <c r="A3610" t="s">
        <v>990</v>
      </c>
      <c r="C3610">
        <v>1</v>
      </c>
      <c r="H3610">
        <v>0</v>
      </c>
      <c r="I3610">
        <f>3*Merge7[[#This Row],[PRCount_W1]]+Merge7[[#This Row],[IssueCount_W1]]+Merge7[[#This Row],[CommitCount_W1]]</f>
        <v>1</v>
      </c>
      <c r="J3610">
        <f>3*Merge7[[#This Row],[PRCountW2]]+Merge7[[#This Row],[IssueCountW2]]+Merge7[[#This Row],[CommitCountW2]]</f>
        <v>0</v>
      </c>
      <c r="K361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10">
        <f>SUM(Merge7[[#This Row],[PRCount_W1]:[CommitCount_W1]])</f>
        <v>1</v>
      </c>
      <c r="M3610">
        <f>SUM(Merge7[[#This Row],[PRCountW2]:[CommitCountW2]])</f>
        <v>0</v>
      </c>
    </row>
    <row r="3611" spans="1:13" x14ac:dyDescent="0.35">
      <c r="A3611" t="s">
        <v>991</v>
      </c>
      <c r="C3611">
        <v>1</v>
      </c>
      <c r="H3611">
        <v>0</v>
      </c>
      <c r="I3611">
        <f>3*Merge7[[#This Row],[PRCount_W1]]+Merge7[[#This Row],[IssueCount_W1]]+Merge7[[#This Row],[CommitCount_W1]]</f>
        <v>1</v>
      </c>
      <c r="J3611">
        <f>3*Merge7[[#This Row],[PRCountW2]]+Merge7[[#This Row],[IssueCountW2]]+Merge7[[#This Row],[CommitCountW2]]</f>
        <v>0</v>
      </c>
      <c r="K361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11">
        <f>SUM(Merge7[[#This Row],[PRCount_W1]:[CommitCount_W1]])</f>
        <v>1</v>
      </c>
      <c r="M3611">
        <f>SUM(Merge7[[#This Row],[PRCountW2]:[CommitCountW2]])</f>
        <v>0</v>
      </c>
    </row>
    <row r="3612" spans="1:13" x14ac:dyDescent="0.35">
      <c r="A3612" t="s">
        <v>992</v>
      </c>
      <c r="C3612">
        <v>1</v>
      </c>
      <c r="H3612">
        <v>0</v>
      </c>
      <c r="I3612">
        <f>3*Merge7[[#This Row],[PRCount_W1]]+Merge7[[#This Row],[IssueCount_W1]]+Merge7[[#This Row],[CommitCount_W1]]</f>
        <v>1</v>
      </c>
      <c r="J3612">
        <f>3*Merge7[[#This Row],[PRCountW2]]+Merge7[[#This Row],[IssueCountW2]]+Merge7[[#This Row],[CommitCountW2]]</f>
        <v>0</v>
      </c>
      <c r="K361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12">
        <f>SUM(Merge7[[#This Row],[PRCount_W1]:[CommitCount_W1]])</f>
        <v>1</v>
      </c>
      <c r="M3612">
        <f>SUM(Merge7[[#This Row],[PRCountW2]:[CommitCountW2]])</f>
        <v>0</v>
      </c>
    </row>
    <row r="3613" spans="1:13" x14ac:dyDescent="0.35">
      <c r="A3613" t="s">
        <v>993</v>
      </c>
      <c r="C3613">
        <v>1</v>
      </c>
      <c r="H3613">
        <v>0</v>
      </c>
      <c r="I3613">
        <f>3*Merge7[[#This Row],[PRCount_W1]]+Merge7[[#This Row],[IssueCount_W1]]+Merge7[[#This Row],[CommitCount_W1]]</f>
        <v>1</v>
      </c>
      <c r="J3613">
        <f>3*Merge7[[#This Row],[PRCountW2]]+Merge7[[#This Row],[IssueCountW2]]+Merge7[[#This Row],[CommitCountW2]]</f>
        <v>0</v>
      </c>
      <c r="K361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13">
        <f>SUM(Merge7[[#This Row],[PRCount_W1]:[CommitCount_W1]])</f>
        <v>1</v>
      </c>
      <c r="M3613">
        <f>SUM(Merge7[[#This Row],[PRCountW2]:[CommitCountW2]])</f>
        <v>0</v>
      </c>
    </row>
    <row r="3614" spans="1:13" x14ac:dyDescent="0.35">
      <c r="A3614" t="s">
        <v>994</v>
      </c>
      <c r="C3614">
        <v>1</v>
      </c>
      <c r="H3614">
        <v>0</v>
      </c>
      <c r="I3614">
        <f>3*Merge7[[#This Row],[PRCount_W1]]+Merge7[[#This Row],[IssueCount_W1]]+Merge7[[#This Row],[CommitCount_W1]]</f>
        <v>1</v>
      </c>
      <c r="J3614">
        <f>3*Merge7[[#This Row],[PRCountW2]]+Merge7[[#This Row],[IssueCountW2]]+Merge7[[#This Row],[CommitCountW2]]</f>
        <v>0</v>
      </c>
      <c r="K361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14">
        <f>SUM(Merge7[[#This Row],[PRCount_W1]:[CommitCount_W1]])</f>
        <v>1</v>
      </c>
      <c r="M3614">
        <f>SUM(Merge7[[#This Row],[PRCountW2]:[CommitCountW2]])</f>
        <v>0</v>
      </c>
    </row>
    <row r="3615" spans="1:13" x14ac:dyDescent="0.35">
      <c r="A3615" t="s">
        <v>995</v>
      </c>
      <c r="C3615">
        <v>1</v>
      </c>
      <c r="H3615">
        <v>0</v>
      </c>
      <c r="I3615">
        <f>3*Merge7[[#This Row],[PRCount_W1]]+Merge7[[#This Row],[IssueCount_W1]]+Merge7[[#This Row],[CommitCount_W1]]</f>
        <v>1</v>
      </c>
      <c r="J3615">
        <f>3*Merge7[[#This Row],[PRCountW2]]+Merge7[[#This Row],[IssueCountW2]]+Merge7[[#This Row],[CommitCountW2]]</f>
        <v>0</v>
      </c>
      <c r="K361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15">
        <f>SUM(Merge7[[#This Row],[PRCount_W1]:[CommitCount_W1]])</f>
        <v>1</v>
      </c>
      <c r="M3615">
        <f>SUM(Merge7[[#This Row],[PRCountW2]:[CommitCountW2]])</f>
        <v>0</v>
      </c>
    </row>
    <row r="3616" spans="1:13" x14ac:dyDescent="0.35">
      <c r="A3616" t="s">
        <v>996</v>
      </c>
      <c r="C3616">
        <v>1</v>
      </c>
      <c r="H3616">
        <v>0</v>
      </c>
      <c r="I3616">
        <f>3*Merge7[[#This Row],[PRCount_W1]]+Merge7[[#This Row],[IssueCount_W1]]+Merge7[[#This Row],[CommitCount_W1]]</f>
        <v>1</v>
      </c>
      <c r="J3616">
        <f>3*Merge7[[#This Row],[PRCountW2]]+Merge7[[#This Row],[IssueCountW2]]+Merge7[[#This Row],[CommitCountW2]]</f>
        <v>0</v>
      </c>
      <c r="K361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16">
        <f>SUM(Merge7[[#This Row],[PRCount_W1]:[CommitCount_W1]])</f>
        <v>1</v>
      </c>
      <c r="M3616">
        <f>SUM(Merge7[[#This Row],[PRCountW2]:[CommitCountW2]])</f>
        <v>0</v>
      </c>
    </row>
    <row r="3617" spans="1:13" x14ac:dyDescent="0.35">
      <c r="A3617" t="s">
        <v>997</v>
      </c>
      <c r="C3617">
        <v>1</v>
      </c>
      <c r="H3617">
        <v>0</v>
      </c>
      <c r="I3617">
        <f>3*Merge7[[#This Row],[PRCount_W1]]+Merge7[[#This Row],[IssueCount_W1]]+Merge7[[#This Row],[CommitCount_W1]]</f>
        <v>1</v>
      </c>
      <c r="J3617">
        <f>3*Merge7[[#This Row],[PRCountW2]]+Merge7[[#This Row],[IssueCountW2]]+Merge7[[#This Row],[CommitCountW2]]</f>
        <v>0</v>
      </c>
      <c r="K361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17">
        <f>SUM(Merge7[[#This Row],[PRCount_W1]:[CommitCount_W1]])</f>
        <v>1</v>
      </c>
      <c r="M3617">
        <f>SUM(Merge7[[#This Row],[PRCountW2]:[CommitCountW2]])</f>
        <v>0</v>
      </c>
    </row>
    <row r="3618" spans="1:13" x14ac:dyDescent="0.35">
      <c r="A3618" t="s">
        <v>998</v>
      </c>
      <c r="C3618">
        <v>1</v>
      </c>
      <c r="H3618">
        <v>0</v>
      </c>
      <c r="I3618">
        <f>3*Merge7[[#This Row],[PRCount_W1]]+Merge7[[#This Row],[IssueCount_W1]]+Merge7[[#This Row],[CommitCount_W1]]</f>
        <v>1</v>
      </c>
      <c r="J3618">
        <f>3*Merge7[[#This Row],[PRCountW2]]+Merge7[[#This Row],[IssueCountW2]]+Merge7[[#This Row],[CommitCountW2]]</f>
        <v>0</v>
      </c>
      <c r="K361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18">
        <f>SUM(Merge7[[#This Row],[PRCount_W1]:[CommitCount_W1]])</f>
        <v>1</v>
      </c>
      <c r="M3618">
        <f>SUM(Merge7[[#This Row],[PRCountW2]:[CommitCountW2]])</f>
        <v>0</v>
      </c>
    </row>
    <row r="3619" spans="1:13" x14ac:dyDescent="0.35">
      <c r="A3619" t="s">
        <v>1000</v>
      </c>
      <c r="C3619">
        <v>1</v>
      </c>
      <c r="H3619">
        <v>0</v>
      </c>
      <c r="I3619">
        <f>3*Merge7[[#This Row],[PRCount_W1]]+Merge7[[#This Row],[IssueCount_W1]]+Merge7[[#This Row],[CommitCount_W1]]</f>
        <v>1</v>
      </c>
      <c r="J3619">
        <f>3*Merge7[[#This Row],[PRCountW2]]+Merge7[[#This Row],[IssueCountW2]]+Merge7[[#This Row],[CommitCountW2]]</f>
        <v>0</v>
      </c>
      <c r="K361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19">
        <f>SUM(Merge7[[#This Row],[PRCount_W1]:[CommitCount_W1]])</f>
        <v>1</v>
      </c>
      <c r="M3619">
        <f>SUM(Merge7[[#This Row],[PRCountW2]:[CommitCountW2]])</f>
        <v>0</v>
      </c>
    </row>
    <row r="3620" spans="1:13" x14ac:dyDescent="0.35">
      <c r="A3620" t="s">
        <v>1001</v>
      </c>
      <c r="C3620">
        <v>1</v>
      </c>
      <c r="H3620">
        <v>0</v>
      </c>
      <c r="I3620">
        <f>3*Merge7[[#This Row],[PRCount_W1]]+Merge7[[#This Row],[IssueCount_W1]]+Merge7[[#This Row],[CommitCount_W1]]</f>
        <v>1</v>
      </c>
      <c r="J3620">
        <f>3*Merge7[[#This Row],[PRCountW2]]+Merge7[[#This Row],[IssueCountW2]]+Merge7[[#This Row],[CommitCountW2]]</f>
        <v>0</v>
      </c>
      <c r="K362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20">
        <f>SUM(Merge7[[#This Row],[PRCount_W1]:[CommitCount_W1]])</f>
        <v>1</v>
      </c>
      <c r="M3620">
        <f>SUM(Merge7[[#This Row],[PRCountW2]:[CommitCountW2]])</f>
        <v>0</v>
      </c>
    </row>
    <row r="3621" spans="1:13" x14ac:dyDescent="0.35">
      <c r="A3621" t="s">
        <v>1002</v>
      </c>
      <c r="C3621">
        <v>1</v>
      </c>
      <c r="H3621">
        <v>0</v>
      </c>
      <c r="I3621">
        <f>3*Merge7[[#This Row],[PRCount_W1]]+Merge7[[#This Row],[IssueCount_W1]]+Merge7[[#This Row],[CommitCount_W1]]</f>
        <v>1</v>
      </c>
      <c r="J3621">
        <f>3*Merge7[[#This Row],[PRCountW2]]+Merge7[[#This Row],[IssueCountW2]]+Merge7[[#This Row],[CommitCountW2]]</f>
        <v>0</v>
      </c>
      <c r="K362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21">
        <f>SUM(Merge7[[#This Row],[PRCount_W1]:[CommitCount_W1]])</f>
        <v>1</v>
      </c>
      <c r="M3621">
        <f>SUM(Merge7[[#This Row],[PRCountW2]:[CommitCountW2]])</f>
        <v>0</v>
      </c>
    </row>
    <row r="3622" spans="1:13" x14ac:dyDescent="0.35">
      <c r="A3622" t="s">
        <v>1003</v>
      </c>
      <c r="C3622">
        <v>1</v>
      </c>
      <c r="H3622">
        <v>0</v>
      </c>
      <c r="I3622">
        <f>3*Merge7[[#This Row],[PRCount_W1]]+Merge7[[#This Row],[IssueCount_W1]]+Merge7[[#This Row],[CommitCount_W1]]</f>
        <v>1</v>
      </c>
      <c r="J3622">
        <f>3*Merge7[[#This Row],[PRCountW2]]+Merge7[[#This Row],[IssueCountW2]]+Merge7[[#This Row],[CommitCountW2]]</f>
        <v>0</v>
      </c>
      <c r="K362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22">
        <f>SUM(Merge7[[#This Row],[PRCount_W1]:[CommitCount_W1]])</f>
        <v>1</v>
      </c>
      <c r="M3622">
        <f>SUM(Merge7[[#This Row],[PRCountW2]:[CommitCountW2]])</f>
        <v>0</v>
      </c>
    </row>
    <row r="3623" spans="1:13" x14ac:dyDescent="0.35">
      <c r="A3623" t="s">
        <v>1005</v>
      </c>
      <c r="C3623">
        <v>1</v>
      </c>
      <c r="H3623">
        <v>0</v>
      </c>
      <c r="I3623">
        <f>3*Merge7[[#This Row],[PRCount_W1]]+Merge7[[#This Row],[IssueCount_W1]]+Merge7[[#This Row],[CommitCount_W1]]</f>
        <v>1</v>
      </c>
      <c r="J3623">
        <f>3*Merge7[[#This Row],[PRCountW2]]+Merge7[[#This Row],[IssueCountW2]]+Merge7[[#This Row],[CommitCountW2]]</f>
        <v>0</v>
      </c>
      <c r="K362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23">
        <f>SUM(Merge7[[#This Row],[PRCount_W1]:[CommitCount_W1]])</f>
        <v>1</v>
      </c>
      <c r="M3623">
        <f>SUM(Merge7[[#This Row],[PRCountW2]:[CommitCountW2]])</f>
        <v>0</v>
      </c>
    </row>
    <row r="3624" spans="1:13" x14ac:dyDescent="0.35">
      <c r="A3624" t="s">
        <v>1006</v>
      </c>
      <c r="C3624">
        <v>1</v>
      </c>
      <c r="H3624">
        <v>0</v>
      </c>
      <c r="I3624">
        <f>3*Merge7[[#This Row],[PRCount_W1]]+Merge7[[#This Row],[IssueCount_W1]]+Merge7[[#This Row],[CommitCount_W1]]</f>
        <v>1</v>
      </c>
      <c r="J3624">
        <f>3*Merge7[[#This Row],[PRCountW2]]+Merge7[[#This Row],[IssueCountW2]]+Merge7[[#This Row],[CommitCountW2]]</f>
        <v>0</v>
      </c>
      <c r="K362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24">
        <f>SUM(Merge7[[#This Row],[PRCount_W1]:[CommitCount_W1]])</f>
        <v>1</v>
      </c>
      <c r="M3624">
        <f>SUM(Merge7[[#This Row],[PRCountW2]:[CommitCountW2]])</f>
        <v>0</v>
      </c>
    </row>
    <row r="3625" spans="1:13" x14ac:dyDescent="0.35">
      <c r="A3625" t="s">
        <v>1007</v>
      </c>
      <c r="C3625">
        <v>1</v>
      </c>
      <c r="H3625">
        <v>0</v>
      </c>
      <c r="I3625">
        <f>3*Merge7[[#This Row],[PRCount_W1]]+Merge7[[#This Row],[IssueCount_W1]]+Merge7[[#This Row],[CommitCount_W1]]</f>
        <v>1</v>
      </c>
      <c r="J3625">
        <f>3*Merge7[[#This Row],[PRCountW2]]+Merge7[[#This Row],[IssueCountW2]]+Merge7[[#This Row],[CommitCountW2]]</f>
        <v>0</v>
      </c>
      <c r="K362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25">
        <f>SUM(Merge7[[#This Row],[PRCount_W1]:[CommitCount_W1]])</f>
        <v>1</v>
      </c>
      <c r="M3625">
        <f>SUM(Merge7[[#This Row],[PRCountW2]:[CommitCountW2]])</f>
        <v>0</v>
      </c>
    </row>
    <row r="3626" spans="1:13" x14ac:dyDescent="0.35">
      <c r="A3626" t="s">
        <v>1008</v>
      </c>
      <c r="C3626">
        <v>1</v>
      </c>
      <c r="H3626">
        <v>0</v>
      </c>
      <c r="I3626">
        <f>3*Merge7[[#This Row],[PRCount_W1]]+Merge7[[#This Row],[IssueCount_W1]]+Merge7[[#This Row],[CommitCount_W1]]</f>
        <v>1</v>
      </c>
      <c r="J3626">
        <f>3*Merge7[[#This Row],[PRCountW2]]+Merge7[[#This Row],[IssueCountW2]]+Merge7[[#This Row],[CommitCountW2]]</f>
        <v>0</v>
      </c>
      <c r="K362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26">
        <f>SUM(Merge7[[#This Row],[PRCount_W1]:[CommitCount_W1]])</f>
        <v>1</v>
      </c>
      <c r="M3626">
        <f>SUM(Merge7[[#This Row],[PRCountW2]:[CommitCountW2]])</f>
        <v>0</v>
      </c>
    </row>
    <row r="3627" spans="1:13" x14ac:dyDescent="0.35">
      <c r="A3627" t="s">
        <v>1009</v>
      </c>
      <c r="C3627">
        <v>1</v>
      </c>
      <c r="H3627">
        <v>0</v>
      </c>
      <c r="I3627">
        <f>3*Merge7[[#This Row],[PRCount_W1]]+Merge7[[#This Row],[IssueCount_W1]]+Merge7[[#This Row],[CommitCount_W1]]</f>
        <v>1</v>
      </c>
      <c r="J3627">
        <f>3*Merge7[[#This Row],[PRCountW2]]+Merge7[[#This Row],[IssueCountW2]]+Merge7[[#This Row],[CommitCountW2]]</f>
        <v>0</v>
      </c>
      <c r="K362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27">
        <f>SUM(Merge7[[#This Row],[PRCount_W1]:[CommitCount_W1]])</f>
        <v>1</v>
      </c>
      <c r="M3627">
        <f>SUM(Merge7[[#This Row],[PRCountW2]:[CommitCountW2]])</f>
        <v>0</v>
      </c>
    </row>
    <row r="3628" spans="1:13" x14ac:dyDescent="0.35">
      <c r="A3628" t="s">
        <v>1011</v>
      </c>
      <c r="C3628">
        <v>1</v>
      </c>
      <c r="H3628">
        <v>0</v>
      </c>
      <c r="I3628">
        <f>3*Merge7[[#This Row],[PRCount_W1]]+Merge7[[#This Row],[IssueCount_W1]]+Merge7[[#This Row],[CommitCount_W1]]</f>
        <v>1</v>
      </c>
      <c r="J3628">
        <f>3*Merge7[[#This Row],[PRCountW2]]+Merge7[[#This Row],[IssueCountW2]]+Merge7[[#This Row],[CommitCountW2]]</f>
        <v>0</v>
      </c>
      <c r="K362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28">
        <f>SUM(Merge7[[#This Row],[PRCount_W1]:[CommitCount_W1]])</f>
        <v>1</v>
      </c>
      <c r="M3628">
        <f>SUM(Merge7[[#This Row],[PRCountW2]:[CommitCountW2]])</f>
        <v>0</v>
      </c>
    </row>
    <row r="3629" spans="1:13" x14ac:dyDescent="0.35">
      <c r="A3629" t="s">
        <v>1012</v>
      </c>
      <c r="C3629">
        <v>1</v>
      </c>
      <c r="H3629">
        <v>0</v>
      </c>
      <c r="I3629">
        <f>3*Merge7[[#This Row],[PRCount_W1]]+Merge7[[#This Row],[IssueCount_W1]]+Merge7[[#This Row],[CommitCount_W1]]</f>
        <v>1</v>
      </c>
      <c r="J3629">
        <f>3*Merge7[[#This Row],[PRCountW2]]+Merge7[[#This Row],[IssueCountW2]]+Merge7[[#This Row],[CommitCountW2]]</f>
        <v>0</v>
      </c>
      <c r="K362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29">
        <f>SUM(Merge7[[#This Row],[PRCount_W1]:[CommitCount_W1]])</f>
        <v>1</v>
      </c>
      <c r="M3629">
        <f>SUM(Merge7[[#This Row],[PRCountW2]:[CommitCountW2]])</f>
        <v>0</v>
      </c>
    </row>
    <row r="3630" spans="1:13" x14ac:dyDescent="0.35">
      <c r="A3630" t="s">
        <v>1013</v>
      </c>
      <c r="C3630">
        <v>1</v>
      </c>
      <c r="H3630">
        <v>0</v>
      </c>
      <c r="I3630">
        <f>3*Merge7[[#This Row],[PRCount_W1]]+Merge7[[#This Row],[IssueCount_W1]]+Merge7[[#This Row],[CommitCount_W1]]</f>
        <v>1</v>
      </c>
      <c r="J3630">
        <f>3*Merge7[[#This Row],[PRCountW2]]+Merge7[[#This Row],[IssueCountW2]]+Merge7[[#This Row],[CommitCountW2]]</f>
        <v>0</v>
      </c>
      <c r="K363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30">
        <f>SUM(Merge7[[#This Row],[PRCount_W1]:[CommitCount_W1]])</f>
        <v>1</v>
      </c>
      <c r="M3630">
        <f>SUM(Merge7[[#This Row],[PRCountW2]:[CommitCountW2]])</f>
        <v>0</v>
      </c>
    </row>
    <row r="3631" spans="1:13" x14ac:dyDescent="0.35">
      <c r="A3631" t="s">
        <v>1014</v>
      </c>
      <c r="C3631">
        <v>1</v>
      </c>
      <c r="H3631">
        <v>0</v>
      </c>
      <c r="I3631">
        <f>3*Merge7[[#This Row],[PRCount_W1]]+Merge7[[#This Row],[IssueCount_W1]]+Merge7[[#This Row],[CommitCount_W1]]</f>
        <v>1</v>
      </c>
      <c r="J3631">
        <f>3*Merge7[[#This Row],[PRCountW2]]+Merge7[[#This Row],[IssueCountW2]]+Merge7[[#This Row],[CommitCountW2]]</f>
        <v>0</v>
      </c>
      <c r="K363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31">
        <f>SUM(Merge7[[#This Row],[PRCount_W1]:[CommitCount_W1]])</f>
        <v>1</v>
      </c>
      <c r="M3631">
        <f>SUM(Merge7[[#This Row],[PRCountW2]:[CommitCountW2]])</f>
        <v>0</v>
      </c>
    </row>
    <row r="3632" spans="1:13" x14ac:dyDescent="0.35">
      <c r="A3632" t="s">
        <v>1015</v>
      </c>
      <c r="C3632">
        <v>1</v>
      </c>
      <c r="H3632">
        <v>0</v>
      </c>
      <c r="I3632">
        <f>3*Merge7[[#This Row],[PRCount_W1]]+Merge7[[#This Row],[IssueCount_W1]]+Merge7[[#This Row],[CommitCount_W1]]</f>
        <v>1</v>
      </c>
      <c r="J3632">
        <f>3*Merge7[[#This Row],[PRCountW2]]+Merge7[[#This Row],[IssueCountW2]]+Merge7[[#This Row],[CommitCountW2]]</f>
        <v>0</v>
      </c>
      <c r="K363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32">
        <f>SUM(Merge7[[#This Row],[PRCount_W1]:[CommitCount_W1]])</f>
        <v>1</v>
      </c>
      <c r="M3632">
        <f>SUM(Merge7[[#This Row],[PRCountW2]:[CommitCountW2]])</f>
        <v>0</v>
      </c>
    </row>
    <row r="3633" spans="1:13" x14ac:dyDescent="0.35">
      <c r="A3633" t="s">
        <v>1016</v>
      </c>
      <c r="C3633">
        <v>1</v>
      </c>
      <c r="H3633">
        <v>0</v>
      </c>
      <c r="I3633">
        <f>3*Merge7[[#This Row],[PRCount_W1]]+Merge7[[#This Row],[IssueCount_W1]]+Merge7[[#This Row],[CommitCount_W1]]</f>
        <v>1</v>
      </c>
      <c r="J3633">
        <f>3*Merge7[[#This Row],[PRCountW2]]+Merge7[[#This Row],[IssueCountW2]]+Merge7[[#This Row],[CommitCountW2]]</f>
        <v>0</v>
      </c>
      <c r="K363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33">
        <f>SUM(Merge7[[#This Row],[PRCount_W1]:[CommitCount_W1]])</f>
        <v>1</v>
      </c>
      <c r="M3633">
        <f>SUM(Merge7[[#This Row],[PRCountW2]:[CommitCountW2]])</f>
        <v>0</v>
      </c>
    </row>
    <row r="3634" spans="1:13" x14ac:dyDescent="0.35">
      <c r="A3634" t="s">
        <v>1017</v>
      </c>
      <c r="C3634">
        <v>1</v>
      </c>
      <c r="H3634">
        <v>0</v>
      </c>
      <c r="I3634">
        <f>3*Merge7[[#This Row],[PRCount_W1]]+Merge7[[#This Row],[IssueCount_W1]]+Merge7[[#This Row],[CommitCount_W1]]</f>
        <v>1</v>
      </c>
      <c r="J3634">
        <f>3*Merge7[[#This Row],[PRCountW2]]+Merge7[[#This Row],[IssueCountW2]]+Merge7[[#This Row],[CommitCountW2]]</f>
        <v>0</v>
      </c>
      <c r="K363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34">
        <f>SUM(Merge7[[#This Row],[PRCount_W1]:[CommitCount_W1]])</f>
        <v>1</v>
      </c>
      <c r="M3634">
        <f>SUM(Merge7[[#This Row],[PRCountW2]:[CommitCountW2]])</f>
        <v>0</v>
      </c>
    </row>
    <row r="3635" spans="1:13" x14ac:dyDescent="0.35">
      <c r="A3635" t="s">
        <v>1018</v>
      </c>
      <c r="C3635">
        <v>1</v>
      </c>
      <c r="H3635">
        <v>0</v>
      </c>
      <c r="I3635">
        <f>3*Merge7[[#This Row],[PRCount_W1]]+Merge7[[#This Row],[IssueCount_W1]]+Merge7[[#This Row],[CommitCount_W1]]</f>
        <v>1</v>
      </c>
      <c r="J3635">
        <f>3*Merge7[[#This Row],[PRCountW2]]+Merge7[[#This Row],[IssueCountW2]]+Merge7[[#This Row],[CommitCountW2]]</f>
        <v>0</v>
      </c>
      <c r="K363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35">
        <f>SUM(Merge7[[#This Row],[PRCount_W1]:[CommitCount_W1]])</f>
        <v>1</v>
      </c>
      <c r="M3635">
        <f>SUM(Merge7[[#This Row],[PRCountW2]:[CommitCountW2]])</f>
        <v>0</v>
      </c>
    </row>
    <row r="3636" spans="1:13" x14ac:dyDescent="0.35">
      <c r="A3636" t="s">
        <v>1019</v>
      </c>
      <c r="C3636">
        <v>1</v>
      </c>
      <c r="H3636">
        <v>0</v>
      </c>
      <c r="I3636">
        <f>3*Merge7[[#This Row],[PRCount_W1]]+Merge7[[#This Row],[IssueCount_W1]]+Merge7[[#This Row],[CommitCount_W1]]</f>
        <v>1</v>
      </c>
      <c r="J3636">
        <f>3*Merge7[[#This Row],[PRCountW2]]+Merge7[[#This Row],[IssueCountW2]]+Merge7[[#This Row],[CommitCountW2]]</f>
        <v>0</v>
      </c>
      <c r="K363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36">
        <f>SUM(Merge7[[#This Row],[PRCount_W1]:[CommitCount_W1]])</f>
        <v>1</v>
      </c>
      <c r="M3636">
        <f>SUM(Merge7[[#This Row],[PRCountW2]:[CommitCountW2]])</f>
        <v>0</v>
      </c>
    </row>
    <row r="3637" spans="1:13" x14ac:dyDescent="0.35">
      <c r="A3637" t="s">
        <v>1020</v>
      </c>
      <c r="C3637">
        <v>1</v>
      </c>
      <c r="H3637">
        <v>0</v>
      </c>
      <c r="I3637">
        <f>3*Merge7[[#This Row],[PRCount_W1]]+Merge7[[#This Row],[IssueCount_W1]]+Merge7[[#This Row],[CommitCount_W1]]</f>
        <v>1</v>
      </c>
      <c r="J3637">
        <f>3*Merge7[[#This Row],[PRCountW2]]+Merge7[[#This Row],[IssueCountW2]]+Merge7[[#This Row],[CommitCountW2]]</f>
        <v>0</v>
      </c>
      <c r="K363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37">
        <f>SUM(Merge7[[#This Row],[PRCount_W1]:[CommitCount_W1]])</f>
        <v>1</v>
      </c>
      <c r="M3637">
        <f>SUM(Merge7[[#This Row],[PRCountW2]:[CommitCountW2]])</f>
        <v>0</v>
      </c>
    </row>
    <row r="3638" spans="1:13" x14ac:dyDescent="0.35">
      <c r="A3638" t="s">
        <v>1021</v>
      </c>
      <c r="C3638">
        <v>1</v>
      </c>
      <c r="H3638">
        <v>0</v>
      </c>
      <c r="I3638">
        <f>3*Merge7[[#This Row],[PRCount_W1]]+Merge7[[#This Row],[IssueCount_W1]]+Merge7[[#This Row],[CommitCount_W1]]</f>
        <v>1</v>
      </c>
      <c r="J3638">
        <f>3*Merge7[[#This Row],[PRCountW2]]+Merge7[[#This Row],[IssueCountW2]]+Merge7[[#This Row],[CommitCountW2]]</f>
        <v>0</v>
      </c>
      <c r="K363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38">
        <f>SUM(Merge7[[#This Row],[PRCount_W1]:[CommitCount_W1]])</f>
        <v>1</v>
      </c>
      <c r="M3638">
        <f>SUM(Merge7[[#This Row],[PRCountW2]:[CommitCountW2]])</f>
        <v>0</v>
      </c>
    </row>
    <row r="3639" spans="1:13" x14ac:dyDescent="0.35">
      <c r="A3639" t="s">
        <v>1023</v>
      </c>
      <c r="C3639">
        <v>1</v>
      </c>
      <c r="H3639">
        <v>0</v>
      </c>
      <c r="I3639">
        <f>3*Merge7[[#This Row],[PRCount_W1]]+Merge7[[#This Row],[IssueCount_W1]]+Merge7[[#This Row],[CommitCount_W1]]</f>
        <v>1</v>
      </c>
      <c r="J3639">
        <f>3*Merge7[[#This Row],[PRCountW2]]+Merge7[[#This Row],[IssueCountW2]]+Merge7[[#This Row],[CommitCountW2]]</f>
        <v>0</v>
      </c>
      <c r="K363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39">
        <f>SUM(Merge7[[#This Row],[PRCount_W1]:[CommitCount_W1]])</f>
        <v>1</v>
      </c>
      <c r="M3639">
        <f>SUM(Merge7[[#This Row],[PRCountW2]:[CommitCountW2]])</f>
        <v>0</v>
      </c>
    </row>
    <row r="3640" spans="1:13" x14ac:dyDescent="0.35">
      <c r="A3640" t="s">
        <v>1024</v>
      </c>
      <c r="C3640">
        <v>1</v>
      </c>
      <c r="H3640">
        <v>0</v>
      </c>
      <c r="I3640">
        <f>3*Merge7[[#This Row],[PRCount_W1]]+Merge7[[#This Row],[IssueCount_W1]]+Merge7[[#This Row],[CommitCount_W1]]</f>
        <v>1</v>
      </c>
      <c r="J3640">
        <f>3*Merge7[[#This Row],[PRCountW2]]+Merge7[[#This Row],[IssueCountW2]]+Merge7[[#This Row],[CommitCountW2]]</f>
        <v>0</v>
      </c>
      <c r="K364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40">
        <f>SUM(Merge7[[#This Row],[PRCount_W1]:[CommitCount_W1]])</f>
        <v>1</v>
      </c>
      <c r="M3640">
        <f>SUM(Merge7[[#This Row],[PRCountW2]:[CommitCountW2]])</f>
        <v>0</v>
      </c>
    </row>
    <row r="3641" spans="1:13" x14ac:dyDescent="0.35">
      <c r="A3641" t="s">
        <v>1025</v>
      </c>
      <c r="C3641">
        <v>1</v>
      </c>
      <c r="H3641">
        <v>0</v>
      </c>
      <c r="I3641">
        <f>3*Merge7[[#This Row],[PRCount_W1]]+Merge7[[#This Row],[IssueCount_W1]]+Merge7[[#This Row],[CommitCount_W1]]</f>
        <v>1</v>
      </c>
      <c r="J3641">
        <f>3*Merge7[[#This Row],[PRCountW2]]+Merge7[[#This Row],[IssueCountW2]]+Merge7[[#This Row],[CommitCountW2]]</f>
        <v>0</v>
      </c>
      <c r="K364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41">
        <f>SUM(Merge7[[#This Row],[PRCount_W1]:[CommitCount_W1]])</f>
        <v>1</v>
      </c>
      <c r="M3641">
        <f>SUM(Merge7[[#This Row],[PRCountW2]:[CommitCountW2]])</f>
        <v>0</v>
      </c>
    </row>
    <row r="3642" spans="1:13" x14ac:dyDescent="0.35">
      <c r="A3642" t="s">
        <v>1026</v>
      </c>
      <c r="C3642">
        <v>1</v>
      </c>
      <c r="H3642">
        <v>0</v>
      </c>
      <c r="I3642">
        <f>3*Merge7[[#This Row],[PRCount_W1]]+Merge7[[#This Row],[IssueCount_W1]]+Merge7[[#This Row],[CommitCount_W1]]</f>
        <v>1</v>
      </c>
      <c r="J3642">
        <f>3*Merge7[[#This Row],[PRCountW2]]+Merge7[[#This Row],[IssueCountW2]]+Merge7[[#This Row],[CommitCountW2]]</f>
        <v>0</v>
      </c>
      <c r="K364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42">
        <f>SUM(Merge7[[#This Row],[PRCount_W1]:[CommitCount_W1]])</f>
        <v>1</v>
      </c>
      <c r="M3642">
        <f>SUM(Merge7[[#This Row],[PRCountW2]:[CommitCountW2]])</f>
        <v>0</v>
      </c>
    </row>
    <row r="3643" spans="1:13" x14ac:dyDescent="0.35">
      <c r="A3643" t="s">
        <v>1027</v>
      </c>
      <c r="C3643">
        <v>1</v>
      </c>
      <c r="H3643">
        <v>0</v>
      </c>
      <c r="I3643">
        <f>3*Merge7[[#This Row],[PRCount_W1]]+Merge7[[#This Row],[IssueCount_W1]]+Merge7[[#This Row],[CommitCount_W1]]</f>
        <v>1</v>
      </c>
      <c r="J3643">
        <f>3*Merge7[[#This Row],[PRCountW2]]+Merge7[[#This Row],[IssueCountW2]]+Merge7[[#This Row],[CommitCountW2]]</f>
        <v>0</v>
      </c>
      <c r="K364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43">
        <f>SUM(Merge7[[#This Row],[PRCount_W1]:[CommitCount_W1]])</f>
        <v>1</v>
      </c>
      <c r="M3643">
        <f>SUM(Merge7[[#This Row],[PRCountW2]:[CommitCountW2]])</f>
        <v>0</v>
      </c>
    </row>
    <row r="3644" spans="1:13" x14ac:dyDescent="0.35">
      <c r="A3644" t="s">
        <v>1028</v>
      </c>
      <c r="C3644">
        <v>1</v>
      </c>
      <c r="H3644">
        <v>0</v>
      </c>
      <c r="I3644">
        <f>3*Merge7[[#This Row],[PRCount_W1]]+Merge7[[#This Row],[IssueCount_W1]]+Merge7[[#This Row],[CommitCount_W1]]</f>
        <v>1</v>
      </c>
      <c r="J3644">
        <f>3*Merge7[[#This Row],[PRCountW2]]+Merge7[[#This Row],[IssueCountW2]]+Merge7[[#This Row],[CommitCountW2]]</f>
        <v>0</v>
      </c>
      <c r="K364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44">
        <f>SUM(Merge7[[#This Row],[PRCount_W1]:[CommitCount_W1]])</f>
        <v>1</v>
      </c>
      <c r="M3644">
        <f>SUM(Merge7[[#This Row],[PRCountW2]:[CommitCountW2]])</f>
        <v>0</v>
      </c>
    </row>
    <row r="3645" spans="1:13" x14ac:dyDescent="0.35">
      <c r="A3645" t="s">
        <v>1029</v>
      </c>
      <c r="C3645">
        <v>1</v>
      </c>
      <c r="H3645">
        <v>0</v>
      </c>
      <c r="I3645">
        <f>3*Merge7[[#This Row],[PRCount_W1]]+Merge7[[#This Row],[IssueCount_W1]]+Merge7[[#This Row],[CommitCount_W1]]</f>
        <v>1</v>
      </c>
      <c r="J3645">
        <f>3*Merge7[[#This Row],[PRCountW2]]+Merge7[[#This Row],[IssueCountW2]]+Merge7[[#This Row],[CommitCountW2]]</f>
        <v>0</v>
      </c>
      <c r="K364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45">
        <f>SUM(Merge7[[#This Row],[PRCount_W1]:[CommitCount_W1]])</f>
        <v>1</v>
      </c>
      <c r="M3645">
        <f>SUM(Merge7[[#This Row],[PRCountW2]:[CommitCountW2]])</f>
        <v>0</v>
      </c>
    </row>
    <row r="3646" spans="1:13" x14ac:dyDescent="0.35">
      <c r="A3646" t="s">
        <v>1030</v>
      </c>
      <c r="C3646">
        <v>1</v>
      </c>
      <c r="H3646">
        <v>0</v>
      </c>
      <c r="I3646">
        <f>3*Merge7[[#This Row],[PRCount_W1]]+Merge7[[#This Row],[IssueCount_W1]]+Merge7[[#This Row],[CommitCount_W1]]</f>
        <v>1</v>
      </c>
      <c r="J3646">
        <f>3*Merge7[[#This Row],[PRCountW2]]+Merge7[[#This Row],[IssueCountW2]]+Merge7[[#This Row],[CommitCountW2]]</f>
        <v>0</v>
      </c>
      <c r="K364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46">
        <f>SUM(Merge7[[#This Row],[PRCount_W1]:[CommitCount_W1]])</f>
        <v>1</v>
      </c>
      <c r="M3646">
        <f>SUM(Merge7[[#This Row],[PRCountW2]:[CommitCountW2]])</f>
        <v>0</v>
      </c>
    </row>
    <row r="3647" spans="1:13" x14ac:dyDescent="0.35">
      <c r="A3647" t="s">
        <v>1031</v>
      </c>
      <c r="C3647">
        <v>1</v>
      </c>
      <c r="H3647">
        <v>0</v>
      </c>
      <c r="I3647">
        <f>3*Merge7[[#This Row],[PRCount_W1]]+Merge7[[#This Row],[IssueCount_W1]]+Merge7[[#This Row],[CommitCount_W1]]</f>
        <v>1</v>
      </c>
      <c r="J3647">
        <f>3*Merge7[[#This Row],[PRCountW2]]+Merge7[[#This Row],[IssueCountW2]]+Merge7[[#This Row],[CommitCountW2]]</f>
        <v>0</v>
      </c>
      <c r="K364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47">
        <f>SUM(Merge7[[#This Row],[PRCount_W1]:[CommitCount_W1]])</f>
        <v>1</v>
      </c>
      <c r="M3647">
        <f>SUM(Merge7[[#This Row],[PRCountW2]:[CommitCountW2]])</f>
        <v>0</v>
      </c>
    </row>
    <row r="3648" spans="1:13" x14ac:dyDescent="0.35">
      <c r="A3648" t="s">
        <v>1032</v>
      </c>
      <c r="C3648">
        <v>1</v>
      </c>
      <c r="H3648">
        <v>0</v>
      </c>
      <c r="I3648">
        <f>3*Merge7[[#This Row],[PRCount_W1]]+Merge7[[#This Row],[IssueCount_W1]]+Merge7[[#This Row],[CommitCount_W1]]</f>
        <v>1</v>
      </c>
      <c r="J3648">
        <f>3*Merge7[[#This Row],[PRCountW2]]+Merge7[[#This Row],[IssueCountW2]]+Merge7[[#This Row],[CommitCountW2]]</f>
        <v>0</v>
      </c>
      <c r="K364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48">
        <f>SUM(Merge7[[#This Row],[PRCount_W1]:[CommitCount_W1]])</f>
        <v>1</v>
      </c>
      <c r="M3648">
        <f>SUM(Merge7[[#This Row],[PRCountW2]:[CommitCountW2]])</f>
        <v>0</v>
      </c>
    </row>
    <row r="3649" spans="1:13" x14ac:dyDescent="0.35">
      <c r="A3649" t="s">
        <v>1033</v>
      </c>
      <c r="C3649">
        <v>1</v>
      </c>
      <c r="H3649">
        <v>0</v>
      </c>
      <c r="I3649">
        <f>3*Merge7[[#This Row],[PRCount_W1]]+Merge7[[#This Row],[IssueCount_W1]]+Merge7[[#This Row],[CommitCount_W1]]</f>
        <v>1</v>
      </c>
      <c r="J3649">
        <f>3*Merge7[[#This Row],[PRCountW2]]+Merge7[[#This Row],[IssueCountW2]]+Merge7[[#This Row],[CommitCountW2]]</f>
        <v>0</v>
      </c>
      <c r="K364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49">
        <f>SUM(Merge7[[#This Row],[PRCount_W1]:[CommitCount_W1]])</f>
        <v>1</v>
      </c>
      <c r="M3649">
        <f>SUM(Merge7[[#This Row],[PRCountW2]:[CommitCountW2]])</f>
        <v>0</v>
      </c>
    </row>
    <row r="3650" spans="1:13" x14ac:dyDescent="0.35">
      <c r="A3650" t="s">
        <v>1034</v>
      </c>
      <c r="C3650">
        <v>1</v>
      </c>
      <c r="H3650">
        <v>0</v>
      </c>
      <c r="I3650">
        <f>3*Merge7[[#This Row],[PRCount_W1]]+Merge7[[#This Row],[IssueCount_W1]]+Merge7[[#This Row],[CommitCount_W1]]</f>
        <v>1</v>
      </c>
      <c r="J3650">
        <f>3*Merge7[[#This Row],[PRCountW2]]+Merge7[[#This Row],[IssueCountW2]]+Merge7[[#This Row],[CommitCountW2]]</f>
        <v>0</v>
      </c>
      <c r="K365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50">
        <f>SUM(Merge7[[#This Row],[PRCount_W1]:[CommitCount_W1]])</f>
        <v>1</v>
      </c>
      <c r="M3650">
        <f>SUM(Merge7[[#This Row],[PRCountW2]:[CommitCountW2]])</f>
        <v>0</v>
      </c>
    </row>
    <row r="3651" spans="1:13" x14ac:dyDescent="0.35">
      <c r="A3651" t="s">
        <v>1035</v>
      </c>
      <c r="C3651">
        <v>1</v>
      </c>
      <c r="H3651">
        <v>1</v>
      </c>
      <c r="I3651">
        <f>3*Merge7[[#This Row],[PRCount_W1]]+Merge7[[#This Row],[IssueCount_W1]]+Merge7[[#This Row],[CommitCount_W1]]</f>
        <v>1</v>
      </c>
      <c r="J3651">
        <f>3*Merge7[[#This Row],[PRCountW2]]+Merge7[[#This Row],[IssueCountW2]]+Merge7[[#This Row],[CommitCountW2]]</f>
        <v>0</v>
      </c>
      <c r="K365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3651">
        <f>SUM(Merge7[[#This Row],[PRCount_W1]:[CommitCount_W1]])</f>
        <v>1</v>
      </c>
      <c r="M3651">
        <f>SUM(Merge7[[#This Row],[PRCountW2]:[CommitCountW2]])</f>
        <v>0</v>
      </c>
    </row>
    <row r="3652" spans="1:13" x14ac:dyDescent="0.35">
      <c r="A3652" t="s">
        <v>1036</v>
      </c>
      <c r="C3652">
        <v>1</v>
      </c>
      <c r="H3652">
        <v>0</v>
      </c>
      <c r="I3652">
        <f>3*Merge7[[#This Row],[PRCount_W1]]+Merge7[[#This Row],[IssueCount_W1]]+Merge7[[#This Row],[CommitCount_W1]]</f>
        <v>1</v>
      </c>
      <c r="J3652">
        <f>3*Merge7[[#This Row],[PRCountW2]]+Merge7[[#This Row],[IssueCountW2]]+Merge7[[#This Row],[CommitCountW2]]</f>
        <v>0</v>
      </c>
      <c r="K365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52">
        <f>SUM(Merge7[[#This Row],[PRCount_W1]:[CommitCount_W1]])</f>
        <v>1</v>
      </c>
      <c r="M3652">
        <f>SUM(Merge7[[#This Row],[PRCountW2]:[CommitCountW2]])</f>
        <v>0</v>
      </c>
    </row>
    <row r="3653" spans="1:13" x14ac:dyDescent="0.35">
      <c r="A3653" t="s">
        <v>1037</v>
      </c>
      <c r="C3653">
        <v>1</v>
      </c>
      <c r="H3653">
        <v>0</v>
      </c>
      <c r="I3653">
        <f>3*Merge7[[#This Row],[PRCount_W1]]+Merge7[[#This Row],[IssueCount_W1]]+Merge7[[#This Row],[CommitCount_W1]]</f>
        <v>1</v>
      </c>
      <c r="J3653">
        <f>3*Merge7[[#This Row],[PRCountW2]]+Merge7[[#This Row],[IssueCountW2]]+Merge7[[#This Row],[CommitCountW2]]</f>
        <v>0</v>
      </c>
      <c r="K365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53">
        <f>SUM(Merge7[[#This Row],[PRCount_W1]:[CommitCount_W1]])</f>
        <v>1</v>
      </c>
      <c r="M3653">
        <f>SUM(Merge7[[#This Row],[PRCountW2]:[CommitCountW2]])</f>
        <v>0</v>
      </c>
    </row>
    <row r="3654" spans="1:13" x14ac:dyDescent="0.35">
      <c r="A3654" t="s">
        <v>1039</v>
      </c>
      <c r="C3654">
        <v>1</v>
      </c>
      <c r="H3654">
        <v>0</v>
      </c>
      <c r="I3654">
        <f>3*Merge7[[#This Row],[PRCount_W1]]+Merge7[[#This Row],[IssueCount_W1]]+Merge7[[#This Row],[CommitCount_W1]]</f>
        <v>1</v>
      </c>
      <c r="J3654">
        <f>3*Merge7[[#This Row],[PRCountW2]]+Merge7[[#This Row],[IssueCountW2]]+Merge7[[#This Row],[CommitCountW2]]</f>
        <v>0</v>
      </c>
      <c r="K365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54">
        <f>SUM(Merge7[[#This Row],[PRCount_W1]:[CommitCount_W1]])</f>
        <v>1</v>
      </c>
      <c r="M3654">
        <f>SUM(Merge7[[#This Row],[PRCountW2]:[CommitCountW2]])</f>
        <v>0</v>
      </c>
    </row>
    <row r="3655" spans="1:13" x14ac:dyDescent="0.35">
      <c r="A3655" t="s">
        <v>1040</v>
      </c>
      <c r="C3655">
        <v>1</v>
      </c>
      <c r="H3655">
        <v>0</v>
      </c>
      <c r="I3655">
        <f>3*Merge7[[#This Row],[PRCount_W1]]+Merge7[[#This Row],[IssueCount_W1]]+Merge7[[#This Row],[CommitCount_W1]]</f>
        <v>1</v>
      </c>
      <c r="J3655">
        <f>3*Merge7[[#This Row],[PRCountW2]]+Merge7[[#This Row],[IssueCountW2]]+Merge7[[#This Row],[CommitCountW2]]</f>
        <v>0</v>
      </c>
      <c r="K365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55">
        <f>SUM(Merge7[[#This Row],[PRCount_W1]:[CommitCount_W1]])</f>
        <v>1</v>
      </c>
      <c r="M3655">
        <f>SUM(Merge7[[#This Row],[PRCountW2]:[CommitCountW2]])</f>
        <v>0</v>
      </c>
    </row>
    <row r="3656" spans="1:13" x14ac:dyDescent="0.35">
      <c r="A3656" t="s">
        <v>1041</v>
      </c>
      <c r="C3656">
        <v>1</v>
      </c>
      <c r="H3656">
        <v>0</v>
      </c>
      <c r="I3656">
        <f>3*Merge7[[#This Row],[PRCount_W1]]+Merge7[[#This Row],[IssueCount_W1]]+Merge7[[#This Row],[CommitCount_W1]]</f>
        <v>1</v>
      </c>
      <c r="J3656">
        <f>3*Merge7[[#This Row],[PRCountW2]]+Merge7[[#This Row],[IssueCountW2]]+Merge7[[#This Row],[CommitCountW2]]</f>
        <v>0</v>
      </c>
      <c r="K365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56">
        <f>SUM(Merge7[[#This Row],[PRCount_W1]:[CommitCount_W1]])</f>
        <v>1</v>
      </c>
      <c r="M3656">
        <f>SUM(Merge7[[#This Row],[PRCountW2]:[CommitCountW2]])</f>
        <v>0</v>
      </c>
    </row>
    <row r="3657" spans="1:13" x14ac:dyDescent="0.35">
      <c r="A3657" t="s">
        <v>1042</v>
      </c>
      <c r="C3657">
        <v>1</v>
      </c>
      <c r="H3657">
        <v>0</v>
      </c>
      <c r="I3657">
        <f>3*Merge7[[#This Row],[PRCount_W1]]+Merge7[[#This Row],[IssueCount_W1]]+Merge7[[#This Row],[CommitCount_W1]]</f>
        <v>1</v>
      </c>
      <c r="J3657">
        <f>3*Merge7[[#This Row],[PRCountW2]]+Merge7[[#This Row],[IssueCountW2]]+Merge7[[#This Row],[CommitCountW2]]</f>
        <v>0</v>
      </c>
      <c r="K365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57">
        <f>SUM(Merge7[[#This Row],[PRCount_W1]:[CommitCount_W1]])</f>
        <v>1</v>
      </c>
      <c r="M3657">
        <f>SUM(Merge7[[#This Row],[PRCountW2]:[CommitCountW2]])</f>
        <v>0</v>
      </c>
    </row>
    <row r="3658" spans="1:13" x14ac:dyDescent="0.35">
      <c r="A3658" t="s">
        <v>1043</v>
      </c>
      <c r="C3658">
        <v>1</v>
      </c>
      <c r="H3658">
        <v>0</v>
      </c>
      <c r="I3658">
        <f>3*Merge7[[#This Row],[PRCount_W1]]+Merge7[[#This Row],[IssueCount_W1]]+Merge7[[#This Row],[CommitCount_W1]]</f>
        <v>1</v>
      </c>
      <c r="J3658">
        <f>3*Merge7[[#This Row],[PRCountW2]]+Merge7[[#This Row],[IssueCountW2]]+Merge7[[#This Row],[CommitCountW2]]</f>
        <v>0</v>
      </c>
      <c r="K365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58">
        <f>SUM(Merge7[[#This Row],[PRCount_W1]:[CommitCount_W1]])</f>
        <v>1</v>
      </c>
      <c r="M3658">
        <f>SUM(Merge7[[#This Row],[PRCountW2]:[CommitCountW2]])</f>
        <v>0</v>
      </c>
    </row>
    <row r="3659" spans="1:13" x14ac:dyDescent="0.35">
      <c r="A3659" t="s">
        <v>1044</v>
      </c>
      <c r="C3659">
        <v>1</v>
      </c>
      <c r="H3659">
        <v>0</v>
      </c>
      <c r="I3659">
        <f>3*Merge7[[#This Row],[PRCount_W1]]+Merge7[[#This Row],[IssueCount_W1]]+Merge7[[#This Row],[CommitCount_W1]]</f>
        <v>1</v>
      </c>
      <c r="J3659">
        <f>3*Merge7[[#This Row],[PRCountW2]]+Merge7[[#This Row],[IssueCountW2]]+Merge7[[#This Row],[CommitCountW2]]</f>
        <v>0</v>
      </c>
      <c r="K365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59">
        <f>SUM(Merge7[[#This Row],[PRCount_W1]:[CommitCount_W1]])</f>
        <v>1</v>
      </c>
      <c r="M3659">
        <f>SUM(Merge7[[#This Row],[PRCountW2]:[CommitCountW2]])</f>
        <v>0</v>
      </c>
    </row>
    <row r="3660" spans="1:13" x14ac:dyDescent="0.35">
      <c r="A3660" t="s">
        <v>1045</v>
      </c>
      <c r="C3660">
        <v>1</v>
      </c>
      <c r="H3660">
        <v>0</v>
      </c>
      <c r="I3660">
        <f>3*Merge7[[#This Row],[PRCount_W1]]+Merge7[[#This Row],[IssueCount_W1]]+Merge7[[#This Row],[CommitCount_W1]]</f>
        <v>1</v>
      </c>
      <c r="J3660">
        <f>3*Merge7[[#This Row],[PRCountW2]]+Merge7[[#This Row],[IssueCountW2]]+Merge7[[#This Row],[CommitCountW2]]</f>
        <v>0</v>
      </c>
      <c r="K366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60">
        <f>SUM(Merge7[[#This Row],[PRCount_W1]:[CommitCount_W1]])</f>
        <v>1</v>
      </c>
      <c r="M3660">
        <f>SUM(Merge7[[#This Row],[PRCountW2]:[CommitCountW2]])</f>
        <v>0</v>
      </c>
    </row>
    <row r="3661" spans="1:13" x14ac:dyDescent="0.35">
      <c r="A3661" t="s">
        <v>1046</v>
      </c>
      <c r="C3661">
        <v>1</v>
      </c>
      <c r="H3661">
        <v>0</v>
      </c>
      <c r="I3661">
        <f>3*Merge7[[#This Row],[PRCount_W1]]+Merge7[[#This Row],[IssueCount_W1]]+Merge7[[#This Row],[CommitCount_W1]]</f>
        <v>1</v>
      </c>
      <c r="J3661">
        <f>3*Merge7[[#This Row],[PRCountW2]]+Merge7[[#This Row],[IssueCountW2]]+Merge7[[#This Row],[CommitCountW2]]</f>
        <v>0</v>
      </c>
      <c r="K366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61">
        <f>SUM(Merge7[[#This Row],[PRCount_W1]:[CommitCount_W1]])</f>
        <v>1</v>
      </c>
      <c r="M3661">
        <f>SUM(Merge7[[#This Row],[PRCountW2]:[CommitCountW2]])</f>
        <v>0</v>
      </c>
    </row>
    <row r="3662" spans="1:13" x14ac:dyDescent="0.35">
      <c r="A3662" t="s">
        <v>1047</v>
      </c>
      <c r="C3662">
        <v>1</v>
      </c>
      <c r="H3662">
        <v>0</v>
      </c>
      <c r="I3662">
        <f>3*Merge7[[#This Row],[PRCount_W1]]+Merge7[[#This Row],[IssueCount_W1]]+Merge7[[#This Row],[CommitCount_W1]]</f>
        <v>1</v>
      </c>
      <c r="J3662">
        <f>3*Merge7[[#This Row],[PRCountW2]]+Merge7[[#This Row],[IssueCountW2]]+Merge7[[#This Row],[CommitCountW2]]</f>
        <v>0</v>
      </c>
      <c r="K366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62">
        <f>SUM(Merge7[[#This Row],[PRCount_W1]:[CommitCount_W1]])</f>
        <v>1</v>
      </c>
      <c r="M3662">
        <f>SUM(Merge7[[#This Row],[PRCountW2]:[CommitCountW2]])</f>
        <v>0</v>
      </c>
    </row>
    <row r="3663" spans="1:13" x14ac:dyDescent="0.35">
      <c r="A3663" t="s">
        <v>1048</v>
      </c>
      <c r="C3663">
        <v>1</v>
      </c>
      <c r="H3663">
        <v>0</v>
      </c>
      <c r="I3663">
        <f>3*Merge7[[#This Row],[PRCount_W1]]+Merge7[[#This Row],[IssueCount_W1]]+Merge7[[#This Row],[CommitCount_W1]]</f>
        <v>1</v>
      </c>
      <c r="J3663">
        <f>3*Merge7[[#This Row],[PRCountW2]]+Merge7[[#This Row],[IssueCountW2]]+Merge7[[#This Row],[CommitCountW2]]</f>
        <v>0</v>
      </c>
      <c r="K366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63">
        <f>SUM(Merge7[[#This Row],[PRCount_W1]:[CommitCount_W1]])</f>
        <v>1</v>
      </c>
      <c r="M3663">
        <f>SUM(Merge7[[#This Row],[PRCountW2]:[CommitCountW2]])</f>
        <v>0</v>
      </c>
    </row>
    <row r="3664" spans="1:13" x14ac:dyDescent="0.35">
      <c r="A3664" t="s">
        <v>1049</v>
      </c>
      <c r="C3664">
        <v>1</v>
      </c>
      <c r="H3664">
        <v>0</v>
      </c>
      <c r="I3664">
        <f>3*Merge7[[#This Row],[PRCount_W1]]+Merge7[[#This Row],[IssueCount_W1]]+Merge7[[#This Row],[CommitCount_W1]]</f>
        <v>1</v>
      </c>
      <c r="J3664">
        <f>3*Merge7[[#This Row],[PRCountW2]]+Merge7[[#This Row],[IssueCountW2]]+Merge7[[#This Row],[CommitCountW2]]</f>
        <v>0</v>
      </c>
      <c r="K366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64">
        <f>SUM(Merge7[[#This Row],[PRCount_W1]:[CommitCount_W1]])</f>
        <v>1</v>
      </c>
      <c r="M3664">
        <f>SUM(Merge7[[#This Row],[PRCountW2]:[CommitCountW2]])</f>
        <v>0</v>
      </c>
    </row>
    <row r="3665" spans="1:13" x14ac:dyDescent="0.35">
      <c r="A3665" t="s">
        <v>1050</v>
      </c>
      <c r="C3665">
        <v>1</v>
      </c>
      <c r="H3665">
        <v>0</v>
      </c>
      <c r="I3665">
        <f>3*Merge7[[#This Row],[PRCount_W1]]+Merge7[[#This Row],[IssueCount_W1]]+Merge7[[#This Row],[CommitCount_W1]]</f>
        <v>1</v>
      </c>
      <c r="J3665">
        <f>3*Merge7[[#This Row],[PRCountW2]]+Merge7[[#This Row],[IssueCountW2]]+Merge7[[#This Row],[CommitCountW2]]</f>
        <v>0</v>
      </c>
      <c r="K366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65">
        <f>SUM(Merge7[[#This Row],[PRCount_W1]:[CommitCount_W1]])</f>
        <v>1</v>
      </c>
      <c r="M3665">
        <f>SUM(Merge7[[#This Row],[PRCountW2]:[CommitCountW2]])</f>
        <v>0</v>
      </c>
    </row>
    <row r="3666" spans="1:13" x14ac:dyDescent="0.35">
      <c r="A3666" t="s">
        <v>1051</v>
      </c>
      <c r="C3666">
        <v>1</v>
      </c>
      <c r="H3666">
        <v>0</v>
      </c>
      <c r="I3666">
        <f>3*Merge7[[#This Row],[PRCount_W1]]+Merge7[[#This Row],[IssueCount_W1]]+Merge7[[#This Row],[CommitCount_W1]]</f>
        <v>1</v>
      </c>
      <c r="J3666">
        <f>3*Merge7[[#This Row],[PRCountW2]]+Merge7[[#This Row],[IssueCountW2]]+Merge7[[#This Row],[CommitCountW2]]</f>
        <v>0</v>
      </c>
      <c r="K366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66">
        <f>SUM(Merge7[[#This Row],[PRCount_W1]:[CommitCount_W1]])</f>
        <v>1</v>
      </c>
      <c r="M3666">
        <f>SUM(Merge7[[#This Row],[PRCountW2]:[CommitCountW2]])</f>
        <v>0</v>
      </c>
    </row>
    <row r="3667" spans="1:13" x14ac:dyDescent="0.35">
      <c r="A3667" t="s">
        <v>1052</v>
      </c>
      <c r="C3667">
        <v>1</v>
      </c>
      <c r="H3667">
        <v>0</v>
      </c>
      <c r="I3667">
        <f>3*Merge7[[#This Row],[PRCount_W1]]+Merge7[[#This Row],[IssueCount_W1]]+Merge7[[#This Row],[CommitCount_W1]]</f>
        <v>1</v>
      </c>
      <c r="J3667">
        <f>3*Merge7[[#This Row],[PRCountW2]]+Merge7[[#This Row],[IssueCountW2]]+Merge7[[#This Row],[CommitCountW2]]</f>
        <v>0</v>
      </c>
      <c r="K366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67">
        <f>SUM(Merge7[[#This Row],[PRCount_W1]:[CommitCount_W1]])</f>
        <v>1</v>
      </c>
      <c r="M3667">
        <f>SUM(Merge7[[#This Row],[PRCountW2]:[CommitCountW2]])</f>
        <v>0</v>
      </c>
    </row>
    <row r="3668" spans="1:13" x14ac:dyDescent="0.35">
      <c r="A3668" t="s">
        <v>1053</v>
      </c>
      <c r="C3668">
        <v>1</v>
      </c>
      <c r="H3668">
        <v>0</v>
      </c>
      <c r="I3668">
        <f>3*Merge7[[#This Row],[PRCount_W1]]+Merge7[[#This Row],[IssueCount_W1]]+Merge7[[#This Row],[CommitCount_W1]]</f>
        <v>1</v>
      </c>
      <c r="J3668">
        <f>3*Merge7[[#This Row],[PRCountW2]]+Merge7[[#This Row],[IssueCountW2]]+Merge7[[#This Row],[CommitCountW2]]</f>
        <v>0</v>
      </c>
      <c r="K366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68">
        <f>SUM(Merge7[[#This Row],[PRCount_W1]:[CommitCount_W1]])</f>
        <v>1</v>
      </c>
      <c r="M3668">
        <f>SUM(Merge7[[#This Row],[PRCountW2]:[CommitCountW2]])</f>
        <v>0</v>
      </c>
    </row>
    <row r="3669" spans="1:13" x14ac:dyDescent="0.35">
      <c r="A3669" t="s">
        <v>1054</v>
      </c>
      <c r="C3669">
        <v>1</v>
      </c>
      <c r="H3669">
        <v>0</v>
      </c>
      <c r="I3669">
        <f>3*Merge7[[#This Row],[PRCount_W1]]+Merge7[[#This Row],[IssueCount_W1]]+Merge7[[#This Row],[CommitCount_W1]]</f>
        <v>1</v>
      </c>
      <c r="J3669">
        <f>3*Merge7[[#This Row],[PRCountW2]]+Merge7[[#This Row],[IssueCountW2]]+Merge7[[#This Row],[CommitCountW2]]</f>
        <v>0</v>
      </c>
      <c r="K366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69">
        <f>SUM(Merge7[[#This Row],[PRCount_W1]:[CommitCount_W1]])</f>
        <v>1</v>
      </c>
      <c r="M3669">
        <f>SUM(Merge7[[#This Row],[PRCountW2]:[CommitCountW2]])</f>
        <v>0</v>
      </c>
    </row>
    <row r="3670" spans="1:13" x14ac:dyDescent="0.35">
      <c r="A3670" t="s">
        <v>1056</v>
      </c>
      <c r="C3670">
        <v>1</v>
      </c>
      <c r="H3670">
        <v>0</v>
      </c>
      <c r="I3670">
        <f>3*Merge7[[#This Row],[PRCount_W1]]+Merge7[[#This Row],[IssueCount_W1]]+Merge7[[#This Row],[CommitCount_W1]]</f>
        <v>1</v>
      </c>
      <c r="J3670">
        <f>3*Merge7[[#This Row],[PRCountW2]]+Merge7[[#This Row],[IssueCountW2]]+Merge7[[#This Row],[CommitCountW2]]</f>
        <v>0</v>
      </c>
      <c r="K367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70">
        <f>SUM(Merge7[[#This Row],[PRCount_W1]:[CommitCount_W1]])</f>
        <v>1</v>
      </c>
      <c r="M3670">
        <f>SUM(Merge7[[#This Row],[PRCountW2]:[CommitCountW2]])</f>
        <v>0</v>
      </c>
    </row>
    <row r="3671" spans="1:13" x14ac:dyDescent="0.35">
      <c r="A3671" t="s">
        <v>1057</v>
      </c>
      <c r="C3671">
        <v>1</v>
      </c>
      <c r="H3671">
        <v>0</v>
      </c>
      <c r="I3671">
        <f>3*Merge7[[#This Row],[PRCount_W1]]+Merge7[[#This Row],[IssueCount_W1]]+Merge7[[#This Row],[CommitCount_W1]]</f>
        <v>1</v>
      </c>
      <c r="J3671">
        <f>3*Merge7[[#This Row],[PRCountW2]]+Merge7[[#This Row],[IssueCountW2]]+Merge7[[#This Row],[CommitCountW2]]</f>
        <v>0</v>
      </c>
      <c r="K367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71">
        <f>SUM(Merge7[[#This Row],[PRCount_W1]:[CommitCount_W1]])</f>
        <v>1</v>
      </c>
      <c r="M3671">
        <f>SUM(Merge7[[#This Row],[PRCountW2]:[CommitCountW2]])</f>
        <v>0</v>
      </c>
    </row>
    <row r="3672" spans="1:13" x14ac:dyDescent="0.35">
      <c r="A3672" t="s">
        <v>1058</v>
      </c>
      <c r="C3672">
        <v>1</v>
      </c>
      <c r="H3672">
        <v>0</v>
      </c>
      <c r="I3672">
        <f>3*Merge7[[#This Row],[PRCount_W1]]+Merge7[[#This Row],[IssueCount_W1]]+Merge7[[#This Row],[CommitCount_W1]]</f>
        <v>1</v>
      </c>
      <c r="J3672">
        <f>3*Merge7[[#This Row],[PRCountW2]]+Merge7[[#This Row],[IssueCountW2]]+Merge7[[#This Row],[CommitCountW2]]</f>
        <v>0</v>
      </c>
      <c r="K367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72">
        <f>SUM(Merge7[[#This Row],[PRCount_W1]:[CommitCount_W1]])</f>
        <v>1</v>
      </c>
      <c r="M3672">
        <f>SUM(Merge7[[#This Row],[PRCountW2]:[CommitCountW2]])</f>
        <v>0</v>
      </c>
    </row>
    <row r="3673" spans="1:13" x14ac:dyDescent="0.35">
      <c r="A3673" t="s">
        <v>1059</v>
      </c>
      <c r="C3673">
        <v>1</v>
      </c>
      <c r="H3673">
        <v>0</v>
      </c>
      <c r="I3673">
        <f>3*Merge7[[#This Row],[PRCount_W1]]+Merge7[[#This Row],[IssueCount_W1]]+Merge7[[#This Row],[CommitCount_W1]]</f>
        <v>1</v>
      </c>
      <c r="J3673">
        <f>3*Merge7[[#This Row],[PRCountW2]]+Merge7[[#This Row],[IssueCountW2]]+Merge7[[#This Row],[CommitCountW2]]</f>
        <v>0</v>
      </c>
      <c r="K367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73">
        <f>SUM(Merge7[[#This Row],[PRCount_W1]:[CommitCount_W1]])</f>
        <v>1</v>
      </c>
      <c r="M3673">
        <f>SUM(Merge7[[#This Row],[PRCountW2]:[CommitCountW2]])</f>
        <v>0</v>
      </c>
    </row>
    <row r="3674" spans="1:13" x14ac:dyDescent="0.35">
      <c r="A3674" t="s">
        <v>1060</v>
      </c>
      <c r="C3674">
        <v>1</v>
      </c>
      <c r="H3674">
        <v>0</v>
      </c>
      <c r="I3674">
        <f>3*Merge7[[#This Row],[PRCount_W1]]+Merge7[[#This Row],[IssueCount_W1]]+Merge7[[#This Row],[CommitCount_W1]]</f>
        <v>1</v>
      </c>
      <c r="J3674">
        <f>3*Merge7[[#This Row],[PRCountW2]]+Merge7[[#This Row],[IssueCountW2]]+Merge7[[#This Row],[CommitCountW2]]</f>
        <v>0</v>
      </c>
      <c r="K367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74">
        <f>SUM(Merge7[[#This Row],[PRCount_W1]:[CommitCount_W1]])</f>
        <v>1</v>
      </c>
      <c r="M3674">
        <f>SUM(Merge7[[#This Row],[PRCountW2]:[CommitCountW2]])</f>
        <v>0</v>
      </c>
    </row>
    <row r="3675" spans="1:13" x14ac:dyDescent="0.35">
      <c r="A3675" t="s">
        <v>1061</v>
      </c>
      <c r="C3675">
        <v>1</v>
      </c>
      <c r="H3675">
        <v>0</v>
      </c>
      <c r="I3675">
        <f>3*Merge7[[#This Row],[PRCount_W1]]+Merge7[[#This Row],[IssueCount_W1]]+Merge7[[#This Row],[CommitCount_W1]]</f>
        <v>1</v>
      </c>
      <c r="J3675">
        <f>3*Merge7[[#This Row],[PRCountW2]]+Merge7[[#This Row],[IssueCountW2]]+Merge7[[#This Row],[CommitCountW2]]</f>
        <v>0</v>
      </c>
      <c r="K367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75">
        <f>SUM(Merge7[[#This Row],[PRCount_W1]:[CommitCount_W1]])</f>
        <v>1</v>
      </c>
      <c r="M3675">
        <f>SUM(Merge7[[#This Row],[PRCountW2]:[CommitCountW2]])</f>
        <v>0</v>
      </c>
    </row>
    <row r="3676" spans="1:13" x14ac:dyDescent="0.35">
      <c r="A3676" t="s">
        <v>1062</v>
      </c>
      <c r="C3676">
        <v>1</v>
      </c>
      <c r="H3676">
        <v>0</v>
      </c>
      <c r="I3676">
        <f>3*Merge7[[#This Row],[PRCount_W1]]+Merge7[[#This Row],[IssueCount_W1]]+Merge7[[#This Row],[CommitCount_W1]]</f>
        <v>1</v>
      </c>
      <c r="J3676">
        <f>3*Merge7[[#This Row],[PRCountW2]]+Merge7[[#This Row],[IssueCountW2]]+Merge7[[#This Row],[CommitCountW2]]</f>
        <v>0</v>
      </c>
      <c r="K367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76">
        <f>SUM(Merge7[[#This Row],[PRCount_W1]:[CommitCount_W1]])</f>
        <v>1</v>
      </c>
      <c r="M3676">
        <f>SUM(Merge7[[#This Row],[PRCountW2]:[CommitCountW2]])</f>
        <v>0</v>
      </c>
    </row>
    <row r="3677" spans="1:13" x14ac:dyDescent="0.35">
      <c r="A3677" t="s">
        <v>1063</v>
      </c>
      <c r="C3677">
        <v>1</v>
      </c>
      <c r="H3677">
        <v>0</v>
      </c>
      <c r="I3677">
        <f>3*Merge7[[#This Row],[PRCount_W1]]+Merge7[[#This Row],[IssueCount_W1]]+Merge7[[#This Row],[CommitCount_W1]]</f>
        <v>1</v>
      </c>
      <c r="J3677">
        <f>3*Merge7[[#This Row],[PRCountW2]]+Merge7[[#This Row],[IssueCountW2]]+Merge7[[#This Row],[CommitCountW2]]</f>
        <v>0</v>
      </c>
      <c r="K367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77">
        <f>SUM(Merge7[[#This Row],[PRCount_W1]:[CommitCount_W1]])</f>
        <v>1</v>
      </c>
      <c r="M3677">
        <f>SUM(Merge7[[#This Row],[PRCountW2]:[CommitCountW2]])</f>
        <v>0</v>
      </c>
    </row>
    <row r="3678" spans="1:13" x14ac:dyDescent="0.35">
      <c r="A3678" t="s">
        <v>1064</v>
      </c>
      <c r="C3678">
        <v>1</v>
      </c>
      <c r="H3678">
        <v>0</v>
      </c>
      <c r="I3678">
        <f>3*Merge7[[#This Row],[PRCount_W1]]+Merge7[[#This Row],[IssueCount_W1]]+Merge7[[#This Row],[CommitCount_W1]]</f>
        <v>1</v>
      </c>
      <c r="J3678">
        <f>3*Merge7[[#This Row],[PRCountW2]]+Merge7[[#This Row],[IssueCountW2]]+Merge7[[#This Row],[CommitCountW2]]</f>
        <v>0</v>
      </c>
      <c r="K367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78">
        <f>SUM(Merge7[[#This Row],[PRCount_W1]:[CommitCount_W1]])</f>
        <v>1</v>
      </c>
      <c r="M3678">
        <f>SUM(Merge7[[#This Row],[PRCountW2]:[CommitCountW2]])</f>
        <v>0</v>
      </c>
    </row>
    <row r="3679" spans="1:13" x14ac:dyDescent="0.35">
      <c r="A3679" t="s">
        <v>1065</v>
      </c>
      <c r="C3679">
        <v>1</v>
      </c>
      <c r="H3679">
        <v>0</v>
      </c>
      <c r="I3679">
        <f>3*Merge7[[#This Row],[PRCount_W1]]+Merge7[[#This Row],[IssueCount_W1]]+Merge7[[#This Row],[CommitCount_W1]]</f>
        <v>1</v>
      </c>
      <c r="J3679">
        <f>3*Merge7[[#This Row],[PRCountW2]]+Merge7[[#This Row],[IssueCountW2]]+Merge7[[#This Row],[CommitCountW2]]</f>
        <v>0</v>
      </c>
      <c r="K367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79">
        <f>SUM(Merge7[[#This Row],[PRCount_W1]:[CommitCount_W1]])</f>
        <v>1</v>
      </c>
      <c r="M3679">
        <f>SUM(Merge7[[#This Row],[PRCountW2]:[CommitCountW2]])</f>
        <v>0</v>
      </c>
    </row>
    <row r="3680" spans="1:13" x14ac:dyDescent="0.35">
      <c r="A3680" t="s">
        <v>1066</v>
      </c>
      <c r="C3680">
        <v>1</v>
      </c>
      <c r="H3680">
        <v>0</v>
      </c>
      <c r="I3680">
        <f>3*Merge7[[#This Row],[PRCount_W1]]+Merge7[[#This Row],[IssueCount_W1]]+Merge7[[#This Row],[CommitCount_W1]]</f>
        <v>1</v>
      </c>
      <c r="J3680">
        <f>3*Merge7[[#This Row],[PRCountW2]]+Merge7[[#This Row],[IssueCountW2]]+Merge7[[#This Row],[CommitCountW2]]</f>
        <v>0</v>
      </c>
      <c r="K368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80">
        <f>SUM(Merge7[[#This Row],[PRCount_W1]:[CommitCount_W1]])</f>
        <v>1</v>
      </c>
      <c r="M3680">
        <f>SUM(Merge7[[#This Row],[PRCountW2]:[CommitCountW2]])</f>
        <v>0</v>
      </c>
    </row>
    <row r="3681" spans="1:13" x14ac:dyDescent="0.35">
      <c r="A3681" t="s">
        <v>1067</v>
      </c>
      <c r="C3681">
        <v>1</v>
      </c>
      <c r="H3681">
        <v>0</v>
      </c>
      <c r="I3681">
        <f>3*Merge7[[#This Row],[PRCount_W1]]+Merge7[[#This Row],[IssueCount_W1]]+Merge7[[#This Row],[CommitCount_W1]]</f>
        <v>1</v>
      </c>
      <c r="J3681">
        <f>3*Merge7[[#This Row],[PRCountW2]]+Merge7[[#This Row],[IssueCountW2]]+Merge7[[#This Row],[CommitCountW2]]</f>
        <v>0</v>
      </c>
      <c r="K368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81">
        <f>SUM(Merge7[[#This Row],[PRCount_W1]:[CommitCount_W1]])</f>
        <v>1</v>
      </c>
      <c r="M3681">
        <f>SUM(Merge7[[#This Row],[PRCountW2]:[CommitCountW2]])</f>
        <v>0</v>
      </c>
    </row>
    <row r="3682" spans="1:13" x14ac:dyDescent="0.35">
      <c r="A3682" t="s">
        <v>1068</v>
      </c>
      <c r="C3682">
        <v>1</v>
      </c>
      <c r="H3682">
        <v>0</v>
      </c>
      <c r="I3682">
        <f>3*Merge7[[#This Row],[PRCount_W1]]+Merge7[[#This Row],[IssueCount_W1]]+Merge7[[#This Row],[CommitCount_W1]]</f>
        <v>1</v>
      </c>
      <c r="J3682">
        <f>3*Merge7[[#This Row],[PRCountW2]]+Merge7[[#This Row],[IssueCountW2]]+Merge7[[#This Row],[CommitCountW2]]</f>
        <v>0</v>
      </c>
      <c r="K368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82">
        <f>SUM(Merge7[[#This Row],[PRCount_W1]:[CommitCount_W1]])</f>
        <v>1</v>
      </c>
      <c r="M3682">
        <f>SUM(Merge7[[#This Row],[PRCountW2]:[CommitCountW2]])</f>
        <v>0</v>
      </c>
    </row>
    <row r="3683" spans="1:13" x14ac:dyDescent="0.35">
      <c r="A3683" t="s">
        <v>1069</v>
      </c>
      <c r="C3683">
        <v>1</v>
      </c>
      <c r="H3683">
        <v>0</v>
      </c>
      <c r="I3683">
        <f>3*Merge7[[#This Row],[PRCount_W1]]+Merge7[[#This Row],[IssueCount_W1]]+Merge7[[#This Row],[CommitCount_W1]]</f>
        <v>1</v>
      </c>
      <c r="J3683">
        <f>3*Merge7[[#This Row],[PRCountW2]]+Merge7[[#This Row],[IssueCountW2]]+Merge7[[#This Row],[CommitCountW2]]</f>
        <v>0</v>
      </c>
      <c r="K368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83">
        <f>SUM(Merge7[[#This Row],[PRCount_W1]:[CommitCount_W1]])</f>
        <v>1</v>
      </c>
      <c r="M3683">
        <f>SUM(Merge7[[#This Row],[PRCountW2]:[CommitCountW2]])</f>
        <v>0</v>
      </c>
    </row>
    <row r="3684" spans="1:13" x14ac:dyDescent="0.35">
      <c r="A3684" t="s">
        <v>1070</v>
      </c>
      <c r="C3684">
        <v>1</v>
      </c>
      <c r="H3684">
        <v>1</v>
      </c>
      <c r="I3684">
        <f>3*Merge7[[#This Row],[PRCount_W1]]+Merge7[[#This Row],[IssueCount_W1]]+Merge7[[#This Row],[CommitCount_W1]]</f>
        <v>1</v>
      </c>
      <c r="J3684">
        <f>3*Merge7[[#This Row],[PRCountW2]]+Merge7[[#This Row],[IssueCountW2]]+Merge7[[#This Row],[CommitCountW2]]</f>
        <v>0</v>
      </c>
      <c r="K368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3684">
        <f>SUM(Merge7[[#This Row],[PRCount_W1]:[CommitCount_W1]])</f>
        <v>1</v>
      </c>
      <c r="M3684">
        <f>SUM(Merge7[[#This Row],[PRCountW2]:[CommitCountW2]])</f>
        <v>0</v>
      </c>
    </row>
    <row r="3685" spans="1:13" x14ac:dyDescent="0.35">
      <c r="A3685" t="s">
        <v>1071</v>
      </c>
      <c r="C3685">
        <v>1</v>
      </c>
      <c r="H3685">
        <v>0</v>
      </c>
      <c r="I3685">
        <f>3*Merge7[[#This Row],[PRCount_W1]]+Merge7[[#This Row],[IssueCount_W1]]+Merge7[[#This Row],[CommitCount_W1]]</f>
        <v>1</v>
      </c>
      <c r="J3685">
        <f>3*Merge7[[#This Row],[PRCountW2]]+Merge7[[#This Row],[IssueCountW2]]+Merge7[[#This Row],[CommitCountW2]]</f>
        <v>0</v>
      </c>
      <c r="K368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85">
        <f>SUM(Merge7[[#This Row],[PRCount_W1]:[CommitCount_W1]])</f>
        <v>1</v>
      </c>
      <c r="M3685">
        <f>SUM(Merge7[[#This Row],[PRCountW2]:[CommitCountW2]])</f>
        <v>0</v>
      </c>
    </row>
    <row r="3686" spans="1:13" x14ac:dyDescent="0.35">
      <c r="A3686" t="s">
        <v>1072</v>
      </c>
      <c r="C3686">
        <v>1</v>
      </c>
      <c r="H3686">
        <v>0</v>
      </c>
      <c r="I3686">
        <f>3*Merge7[[#This Row],[PRCount_W1]]+Merge7[[#This Row],[IssueCount_W1]]+Merge7[[#This Row],[CommitCount_W1]]</f>
        <v>1</v>
      </c>
      <c r="J3686">
        <f>3*Merge7[[#This Row],[PRCountW2]]+Merge7[[#This Row],[IssueCountW2]]+Merge7[[#This Row],[CommitCountW2]]</f>
        <v>0</v>
      </c>
      <c r="K368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86">
        <f>SUM(Merge7[[#This Row],[PRCount_W1]:[CommitCount_W1]])</f>
        <v>1</v>
      </c>
      <c r="M3686">
        <f>SUM(Merge7[[#This Row],[PRCountW2]:[CommitCountW2]])</f>
        <v>0</v>
      </c>
    </row>
    <row r="3687" spans="1:13" x14ac:dyDescent="0.35">
      <c r="A3687" t="s">
        <v>1073</v>
      </c>
      <c r="C3687">
        <v>1</v>
      </c>
      <c r="H3687">
        <v>0</v>
      </c>
      <c r="I3687">
        <f>3*Merge7[[#This Row],[PRCount_W1]]+Merge7[[#This Row],[IssueCount_W1]]+Merge7[[#This Row],[CommitCount_W1]]</f>
        <v>1</v>
      </c>
      <c r="J3687">
        <f>3*Merge7[[#This Row],[PRCountW2]]+Merge7[[#This Row],[IssueCountW2]]+Merge7[[#This Row],[CommitCountW2]]</f>
        <v>0</v>
      </c>
      <c r="K368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87">
        <f>SUM(Merge7[[#This Row],[PRCount_W1]:[CommitCount_W1]])</f>
        <v>1</v>
      </c>
      <c r="M3687">
        <f>SUM(Merge7[[#This Row],[PRCountW2]:[CommitCountW2]])</f>
        <v>0</v>
      </c>
    </row>
    <row r="3688" spans="1:13" x14ac:dyDescent="0.35">
      <c r="A3688" t="s">
        <v>1074</v>
      </c>
      <c r="C3688">
        <v>1</v>
      </c>
      <c r="H3688">
        <v>0</v>
      </c>
      <c r="I3688">
        <f>3*Merge7[[#This Row],[PRCount_W1]]+Merge7[[#This Row],[IssueCount_W1]]+Merge7[[#This Row],[CommitCount_W1]]</f>
        <v>1</v>
      </c>
      <c r="J3688">
        <f>3*Merge7[[#This Row],[PRCountW2]]+Merge7[[#This Row],[IssueCountW2]]+Merge7[[#This Row],[CommitCountW2]]</f>
        <v>0</v>
      </c>
      <c r="K368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88">
        <f>SUM(Merge7[[#This Row],[PRCount_W1]:[CommitCount_W1]])</f>
        <v>1</v>
      </c>
      <c r="M3688">
        <f>SUM(Merge7[[#This Row],[PRCountW2]:[CommitCountW2]])</f>
        <v>0</v>
      </c>
    </row>
    <row r="3689" spans="1:13" x14ac:dyDescent="0.35">
      <c r="A3689" t="s">
        <v>1075</v>
      </c>
      <c r="C3689">
        <v>1</v>
      </c>
      <c r="H3689">
        <v>0</v>
      </c>
      <c r="I3689">
        <f>3*Merge7[[#This Row],[PRCount_W1]]+Merge7[[#This Row],[IssueCount_W1]]+Merge7[[#This Row],[CommitCount_W1]]</f>
        <v>1</v>
      </c>
      <c r="J3689">
        <f>3*Merge7[[#This Row],[PRCountW2]]+Merge7[[#This Row],[IssueCountW2]]+Merge7[[#This Row],[CommitCountW2]]</f>
        <v>0</v>
      </c>
      <c r="K368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89">
        <f>SUM(Merge7[[#This Row],[PRCount_W1]:[CommitCount_W1]])</f>
        <v>1</v>
      </c>
      <c r="M3689">
        <f>SUM(Merge7[[#This Row],[PRCountW2]:[CommitCountW2]])</f>
        <v>0</v>
      </c>
    </row>
    <row r="3690" spans="1:13" x14ac:dyDescent="0.35">
      <c r="A3690" t="s">
        <v>1076</v>
      </c>
      <c r="C3690">
        <v>1</v>
      </c>
      <c r="H3690">
        <v>0</v>
      </c>
      <c r="I3690">
        <f>3*Merge7[[#This Row],[PRCount_W1]]+Merge7[[#This Row],[IssueCount_W1]]+Merge7[[#This Row],[CommitCount_W1]]</f>
        <v>1</v>
      </c>
      <c r="J3690">
        <f>3*Merge7[[#This Row],[PRCountW2]]+Merge7[[#This Row],[IssueCountW2]]+Merge7[[#This Row],[CommitCountW2]]</f>
        <v>0</v>
      </c>
      <c r="K369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90">
        <f>SUM(Merge7[[#This Row],[PRCount_W1]:[CommitCount_W1]])</f>
        <v>1</v>
      </c>
      <c r="M3690">
        <f>SUM(Merge7[[#This Row],[PRCountW2]:[CommitCountW2]])</f>
        <v>0</v>
      </c>
    </row>
    <row r="3691" spans="1:13" x14ac:dyDescent="0.35">
      <c r="A3691" t="s">
        <v>1077</v>
      </c>
      <c r="C3691">
        <v>1</v>
      </c>
      <c r="H3691">
        <v>0</v>
      </c>
      <c r="I3691">
        <f>3*Merge7[[#This Row],[PRCount_W1]]+Merge7[[#This Row],[IssueCount_W1]]+Merge7[[#This Row],[CommitCount_W1]]</f>
        <v>1</v>
      </c>
      <c r="J3691">
        <f>3*Merge7[[#This Row],[PRCountW2]]+Merge7[[#This Row],[IssueCountW2]]+Merge7[[#This Row],[CommitCountW2]]</f>
        <v>0</v>
      </c>
      <c r="K369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91">
        <f>SUM(Merge7[[#This Row],[PRCount_W1]:[CommitCount_W1]])</f>
        <v>1</v>
      </c>
      <c r="M3691">
        <f>SUM(Merge7[[#This Row],[PRCountW2]:[CommitCountW2]])</f>
        <v>0</v>
      </c>
    </row>
    <row r="3692" spans="1:13" x14ac:dyDescent="0.35">
      <c r="A3692" t="s">
        <v>1078</v>
      </c>
      <c r="C3692">
        <v>1</v>
      </c>
      <c r="H3692">
        <v>0</v>
      </c>
      <c r="I3692">
        <f>3*Merge7[[#This Row],[PRCount_W1]]+Merge7[[#This Row],[IssueCount_W1]]+Merge7[[#This Row],[CommitCount_W1]]</f>
        <v>1</v>
      </c>
      <c r="J3692">
        <f>3*Merge7[[#This Row],[PRCountW2]]+Merge7[[#This Row],[IssueCountW2]]+Merge7[[#This Row],[CommitCountW2]]</f>
        <v>0</v>
      </c>
      <c r="K369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92">
        <f>SUM(Merge7[[#This Row],[PRCount_W1]:[CommitCount_W1]])</f>
        <v>1</v>
      </c>
      <c r="M3692">
        <f>SUM(Merge7[[#This Row],[PRCountW2]:[CommitCountW2]])</f>
        <v>0</v>
      </c>
    </row>
    <row r="3693" spans="1:13" x14ac:dyDescent="0.35">
      <c r="A3693" t="s">
        <v>1079</v>
      </c>
      <c r="C3693">
        <v>1</v>
      </c>
      <c r="H3693">
        <v>0</v>
      </c>
      <c r="I3693">
        <f>3*Merge7[[#This Row],[PRCount_W1]]+Merge7[[#This Row],[IssueCount_W1]]+Merge7[[#This Row],[CommitCount_W1]]</f>
        <v>1</v>
      </c>
      <c r="J3693">
        <f>3*Merge7[[#This Row],[PRCountW2]]+Merge7[[#This Row],[IssueCountW2]]+Merge7[[#This Row],[CommitCountW2]]</f>
        <v>0</v>
      </c>
      <c r="K369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93">
        <f>SUM(Merge7[[#This Row],[PRCount_W1]:[CommitCount_W1]])</f>
        <v>1</v>
      </c>
      <c r="M3693">
        <f>SUM(Merge7[[#This Row],[PRCountW2]:[CommitCountW2]])</f>
        <v>0</v>
      </c>
    </row>
    <row r="3694" spans="1:13" x14ac:dyDescent="0.35">
      <c r="A3694" t="s">
        <v>1080</v>
      </c>
      <c r="C3694">
        <v>1</v>
      </c>
      <c r="H3694">
        <v>0</v>
      </c>
      <c r="I3694">
        <f>3*Merge7[[#This Row],[PRCount_W1]]+Merge7[[#This Row],[IssueCount_W1]]+Merge7[[#This Row],[CommitCount_W1]]</f>
        <v>1</v>
      </c>
      <c r="J3694">
        <f>3*Merge7[[#This Row],[PRCountW2]]+Merge7[[#This Row],[IssueCountW2]]+Merge7[[#This Row],[CommitCountW2]]</f>
        <v>0</v>
      </c>
      <c r="K369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94">
        <f>SUM(Merge7[[#This Row],[PRCount_W1]:[CommitCount_W1]])</f>
        <v>1</v>
      </c>
      <c r="M3694">
        <f>SUM(Merge7[[#This Row],[PRCountW2]:[CommitCountW2]])</f>
        <v>0</v>
      </c>
    </row>
    <row r="3695" spans="1:13" x14ac:dyDescent="0.35">
      <c r="A3695" t="s">
        <v>1081</v>
      </c>
      <c r="C3695">
        <v>1</v>
      </c>
      <c r="H3695">
        <v>0</v>
      </c>
      <c r="I3695">
        <f>3*Merge7[[#This Row],[PRCount_W1]]+Merge7[[#This Row],[IssueCount_W1]]+Merge7[[#This Row],[CommitCount_W1]]</f>
        <v>1</v>
      </c>
      <c r="J3695">
        <f>3*Merge7[[#This Row],[PRCountW2]]+Merge7[[#This Row],[IssueCountW2]]+Merge7[[#This Row],[CommitCountW2]]</f>
        <v>0</v>
      </c>
      <c r="K369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95">
        <f>SUM(Merge7[[#This Row],[PRCount_W1]:[CommitCount_W1]])</f>
        <v>1</v>
      </c>
      <c r="M3695">
        <f>SUM(Merge7[[#This Row],[PRCountW2]:[CommitCountW2]])</f>
        <v>0</v>
      </c>
    </row>
    <row r="3696" spans="1:13" x14ac:dyDescent="0.35">
      <c r="A3696" t="s">
        <v>1082</v>
      </c>
      <c r="C3696">
        <v>1</v>
      </c>
      <c r="H3696">
        <v>0</v>
      </c>
      <c r="I3696">
        <f>3*Merge7[[#This Row],[PRCount_W1]]+Merge7[[#This Row],[IssueCount_W1]]+Merge7[[#This Row],[CommitCount_W1]]</f>
        <v>1</v>
      </c>
      <c r="J3696">
        <f>3*Merge7[[#This Row],[PRCountW2]]+Merge7[[#This Row],[IssueCountW2]]+Merge7[[#This Row],[CommitCountW2]]</f>
        <v>0</v>
      </c>
      <c r="K369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96">
        <f>SUM(Merge7[[#This Row],[PRCount_W1]:[CommitCount_W1]])</f>
        <v>1</v>
      </c>
      <c r="M3696">
        <f>SUM(Merge7[[#This Row],[PRCountW2]:[CommitCountW2]])</f>
        <v>0</v>
      </c>
    </row>
    <row r="3697" spans="1:13" x14ac:dyDescent="0.35">
      <c r="A3697" t="s">
        <v>1083</v>
      </c>
      <c r="C3697">
        <v>1</v>
      </c>
      <c r="H3697">
        <v>0</v>
      </c>
      <c r="I3697">
        <f>3*Merge7[[#This Row],[PRCount_W1]]+Merge7[[#This Row],[IssueCount_W1]]+Merge7[[#This Row],[CommitCount_W1]]</f>
        <v>1</v>
      </c>
      <c r="J3697">
        <f>3*Merge7[[#This Row],[PRCountW2]]+Merge7[[#This Row],[IssueCountW2]]+Merge7[[#This Row],[CommitCountW2]]</f>
        <v>0</v>
      </c>
      <c r="K369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97">
        <f>SUM(Merge7[[#This Row],[PRCount_W1]:[CommitCount_W1]])</f>
        <v>1</v>
      </c>
      <c r="M3697">
        <f>SUM(Merge7[[#This Row],[PRCountW2]:[CommitCountW2]])</f>
        <v>0</v>
      </c>
    </row>
    <row r="3698" spans="1:13" x14ac:dyDescent="0.35">
      <c r="A3698" t="s">
        <v>1084</v>
      </c>
      <c r="C3698">
        <v>1</v>
      </c>
      <c r="H3698">
        <v>0</v>
      </c>
      <c r="I3698">
        <f>3*Merge7[[#This Row],[PRCount_W1]]+Merge7[[#This Row],[IssueCount_W1]]+Merge7[[#This Row],[CommitCount_W1]]</f>
        <v>1</v>
      </c>
      <c r="J3698">
        <f>3*Merge7[[#This Row],[PRCountW2]]+Merge7[[#This Row],[IssueCountW2]]+Merge7[[#This Row],[CommitCountW2]]</f>
        <v>0</v>
      </c>
      <c r="K369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98">
        <f>SUM(Merge7[[#This Row],[PRCount_W1]:[CommitCount_W1]])</f>
        <v>1</v>
      </c>
      <c r="M3698">
        <f>SUM(Merge7[[#This Row],[PRCountW2]:[CommitCountW2]])</f>
        <v>0</v>
      </c>
    </row>
    <row r="3699" spans="1:13" x14ac:dyDescent="0.35">
      <c r="A3699" t="s">
        <v>1085</v>
      </c>
      <c r="C3699">
        <v>1</v>
      </c>
      <c r="H3699">
        <v>0</v>
      </c>
      <c r="I3699">
        <f>3*Merge7[[#This Row],[PRCount_W1]]+Merge7[[#This Row],[IssueCount_W1]]+Merge7[[#This Row],[CommitCount_W1]]</f>
        <v>1</v>
      </c>
      <c r="J3699">
        <f>3*Merge7[[#This Row],[PRCountW2]]+Merge7[[#This Row],[IssueCountW2]]+Merge7[[#This Row],[CommitCountW2]]</f>
        <v>0</v>
      </c>
      <c r="K369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699">
        <f>SUM(Merge7[[#This Row],[PRCount_W1]:[CommitCount_W1]])</f>
        <v>1</v>
      </c>
      <c r="M3699">
        <f>SUM(Merge7[[#This Row],[PRCountW2]:[CommitCountW2]])</f>
        <v>0</v>
      </c>
    </row>
    <row r="3700" spans="1:13" x14ac:dyDescent="0.35">
      <c r="A3700" t="s">
        <v>1086</v>
      </c>
      <c r="C3700">
        <v>1</v>
      </c>
      <c r="H3700">
        <v>0</v>
      </c>
      <c r="I3700">
        <f>3*Merge7[[#This Row],[PRCount_W1]]+Merge7[[#This Row],[IssueCount_W1]]+Merge7[[#This Row],[CommitCount_W1]]</f>
        <v>1</v>
      </c>
      <c r="J3700">
        <f>3*Merge7[[#This Row],[PRCountW2]]+Merge7[[#This Row],[IssueCountW2]]+Merge7[[#This Row],[CommitCountW2]]</f>
        <v>0</v>
      </c>
      <c r="K370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00">
        <f>SUM(Merge7[[#This Row],[PRCount_W1]:[CommitCount_W1]])</f>
        <v>1</v>
      </c>
      <c r="M3700">
        <f>SUM(Merge7[[#This Row],[PRCountW2]:[CommitCountW2]])</f>
        <v>0</v>
      </c>
    </row>
    <row r="3701" spans="1:13" x14ac:dyDescent="0.35">
      <c r="A3701" t="s">
        <v>1087</v>
      </c>
      <c r="C3701">
        <v>1</v>
      </c>
      <c r="H3701">
        <v>0</v>
      </c>
      <c r="I3701">
        <f>3*Merge7[[#This Row],[PRCount_W1]]+Merge7[[#This Row],[IssueCount_W1]]+Merge7[[#This Row],[CommitCount_W1]]</f>
        <v>1</v>
      </c>
      <c r="J3701">
        <f>3*Merge7[[#This Row],[PRCountW2]]+Merge7[[#This Row],[IssueCountW2]]+Merge7[[#This Row],[CommitCountW2]]</f>
        <v>0</v>
      </c>
      <c r="K370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01">
        <f>SUM(Merge7[[#This Row],[PRCount_W1]:[CommitCount_W1]])</f>
        <v>1</v>
      </c>
      <c r="M3701">
        <f>SUM(Merge7[[#This Row],[PRCountW2]:[CommitCountW2]])</f>
        <v>0</v>
      </c>
    </row>
    <row r="3702" spans="1:13" x14ac:dyDescent="0.35">
      <c r="A3702" t="s">
        <v>1089</v>
      </c>
      <c r="C3702">
        <v>1</v>
      </c>
      <c r="H3702">
        <v>0</v>
      </c>
      <c r="I3702">
        <f>3*Merge7[[#This Row],[PRCount_W1]]+Merge7[[#This Row],[IssueCount_W1]]+Merge7[[#This Row],[CommitCount_W1]]</f>
        <v>1</v>
      </c>
      <c r="J3702">
        <f>3*Merge7[[#This Row],[PRCountW2]]+Merge7[[#This Row],[IssueCountW2]]+Merge7[[#This Row],[CommitCountW2]]</f>
        <v>0</v>
      </c>
      <c r="K370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02">
        <f>SUM(Merge7[[#This Row],[PRCount_W1]:[CommitCount_W1]])</f>
        <v>1</v>
      </c>
      <c r="M3702">
        <f>SUM(Merge7[[#This Row],[PRCountW2]:[CommitCountW2]])</f>
        <v>0</v>
      </c>
    </row>
    <row r="3703" spans="1:13" x14ac:dyDescent="0.35">
      <c r="A3703" t="s">
        <v>1090</v>
      </c>
      <c r="C3703">
        <v>1</v>
      </c>
      <c r="H3703">
        <v>0</v>
      </c>
      <c r="I3703">
        <f>3*Merge7[[#This Row],[PRCount_W1]]+Merge7[[#This Row],[IssueCount_W1]]+Merge7[[#This Row],[CommitCount_W1]]</f>
        <v>1</v>
      </c>
      <c r="J3703">
        <f>3*Merge7[[#This Row],[PRCountW2]]+Merge7[[#This Row],[IssueCountW2]]+Merge7[[#This Row],[CommitCountW2]]</f>
        <v>0</v>
      </c>
      <c r="K370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03">
        <f>SUM(Merge7[[#This Row],[PRCount_W1]:[CommitCount_W1]])</f>
        <v>1</v>
      </c>
      <c r="M3703">
        <f>SUM(Merge7[[#This Row],[PRCountW2]:[CommitCountW2]])</f>
        <v>0</v>
      </c>
    </row>
    <row r="3704" spans="1:13" x14ac:dyDescent="0.35">
      <c r="A3704" t="s">
        <v>1091</v>
      </c>
      <c r="C3704">
        <v>1</v>
      </c>
      <c r="H3704">
        <v>0</v>
      </c>
      <c r="I3704">
        <f>3*Merge7[[#This Row],[PRCount_W1]]+Merge7[[#This Row],[IssueCount_W1]]+Merge7[[#This Row],[CommitCount_W1]]</f>
        <v>1</v>
      </c>
      <c r="J3704">
        <f>3*Merge7[[#This Row],[PRCountW2]]+Merge7[[#This Row],[IssueCountW2]]+Merge7[[#This Row],[CommitCountW2]]</f>
        <v>0</v>
      </c>
      <c r="K370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04">
        <f>SUM(Merge7[[#This Row],[PRCount_W1]:[CommitCount_W1]])</f>
        <v>1</v>
      </c>
      <c r="M3704">
        <f>SUM(Merge7[[#This Row],[PRCountW2]:[CommitCountW2]])</f>
        <v>0</v>
      </c>
    </row>
    <row r="3705" spans="1:13" x14ac:dyDescent="0.35">
      <c r="A3705" t="s">
        <v>1092</v>
      </c>
      <c r="C3705">
        <v>1</v>
      </c>
      <c r="H3705">
        <v>0</v>
      </c>
      <c r="I3705">
        <f>3*Merge7[[#This Row],[PRCount_W1]]+Merge7[[#This Row],[IssueCount_W1]]+Merge7[[#This Row],[CommitCount_W1]]</f>
        <v>1</v>
      </c>
      <c r="J3705">
        <f>3*Merge7[[#This Row],[PRCountW2]]+Merge7[[#This Row],[IssueCountW2]]+Merge7[[#This Row],[CommitCountW2]]</f>
        <v>0</v>
      </c>
      <c r="K370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05">
        <f>SUM(Merge7[[#This Row],[PRCount_W1]:[CommitCount_W1]])</f>
        <v>1</v>
      </c>
      <c r="M3705">
        <f>SUM(Merge7[[#This Row],[PRCountW2]:[CommitCountW2]])</f>
        <v>0</v>
      </c>
    </row>
    <row r="3706" spans="1:13" x14ac:dyDescent="0.35">
      <c r="A3706" t="s">
        <v>1093</v>
      </c>
      <c r="C3706">
        <v>1</v>
      </c>
      <c r="H3706">
        <v>0</v>
      </c>
      <c r="I3706">
        <f>3*Merge7[[#This Row],[PRCount_W1]]+Merge7[[#This Row],[IssueCount_W1]]+Merge7[[#This Row],[CommitCount_W1]]</f>
        <v>1</v>
      </c>
      <c r="J3706">
        <f>3*Merge7[[#This Row],[PRCountW2]]+Merge7[[#This Row],[IssueCountW2]]+Merge7[[#This Row],[CommitCountW2]]</f>
        <v>0</v>
      </c>
      <c r="K370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06">
        <f>SUM(Merge7[[#This Row],[PRCount_W1]:[CommitCount_W1]])</f>
        <v>1</v>
      </c>
      <c r="M3706">
        <f>SUM(Merge7[[#This Row],[PRCountW2]:[CommitCountW2]])</f>
        <v>0</v>
      </c>
    </row>
    <row r="3707" spans="1:13" x14ac:dyDescent="0.35">
      <c r="A3707" t="s">
        <v>1094</v>
      </c>
      <c r="C3707">
        <v>1</v>
      </c>
      <c r="H3707">
        <v>1</v>
      </c>
      <c r="I3707">
        <f>3*Merge7[[#This Row],[PRCount_W1]]+Merge7[[#This Row],[IssueCount_W1]]+Merge7[[#This Row],[CommitCount_W1]]</f>
        <v>1</v>
      </c>
      <c r="J3707">
        <f>3*Merge7[[#This Row],[PRCountW2]]+Merge7[[#This Row],[IssueCountW2]]+Merge7[[#This Row],[CommitCountW2]]</f>
        <v>0</v>
      </c>
      <c r="K370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3707">
        <f>SUM(Merge7[[#This Row],[PRCount_W1]:[CommitCount_W1]])</f>
        <v>1</v>
      </c>
      <c r="M3707">
        <f>SUM(Merge7[[#This Row],[PRCountW2]:[CommitCountW2]])</f>
        <v>0</v>
      </c>
    </row>
    <row r="3708" spans="1:13" x14ac:dyDescent="0.35">
      <c r="A3708" t="s">
        <v>1095</v>
      </c>
      <c r="C3708">
        <v>1</v>
      </c>
      <c r="H3708">
        <v>0</v>
      </c>
      <c r="I3708">
        <f>3*Merge7[[#This Row],[PRCount_W1]]+Merge7[[#This Row],[IssueCount_W1]]+Merge7[[#This Row],[CommitCount_W1]]</f>
        <v>1</v>
      </c>
      <c r="J3708">
        <f>3*Merge7[[#This Row],[PRCountW2]]+Merge7[[#This Row],[IssueCountW2]]+Merge7[[#This Row],[CommitCountW2]]</f>
        <v>0</v>
      </c>
      <c r="K370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08">
        <f>SUM(Merge7[[#This Row],[PRCount_W1]:[CommitCount_W1]])</f>
        <v>1</v>
      </c>
      <c r="M3708">
        <f>SUM(Merge7[[#This Row],[PRCountW2]:[CommitCountW2]])</f>
        <v>0</v>
      </c>
    </row>
    <row r="3709" spans="1:13" x14ac:dyDescent="0.35">
      <c r="A3709" t="s">
        <v>1096</v>
      </c>
      <c r="C3709">
        <v>1</v>
      </c>
      <c r="H3709">
        <v>0</v>
      </c>
      <c r="I3709">
        <f>3*Merge7[[#This Row],[PRCount_W1]]+Merge7[[#This Row],[IssueCount_W1]]+Merge7[[#This Row],[CommitCount_W1]]</f>
        <v>1</v>
      </c>
      <c r="J3709">
        <f>3*Merge7[[#This Row],[PRCountW2]]+Merge7[[#This Row],[IssueCountW2]]+Merge7[[#This Row],[CommitCountW2]]</f>
        <v>0</v>
      </c>
      <c r="K370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09">
        <f>SUM(Merge7[[#This Row],[PRCount_W1]:[CommitCount_W1]])</f>
        <v>1</v>
      </c>
      <c r="M3709">
        <f>SUM(Merge7[[#This Row],[PRCountW2]:[CommitCountW2]])</f>
        <v>0</v>
      </c>
    </row>
    <row r="3710" spans="1:13" x14ac:dyDescent="0.35">
      <c r="A3710" t="s">
        <v>4486</v>
      </c>
      <c r="C3710">
        <v>1</v>
      </c>
      <c r="H3710">
        <v>0</v>
      </c>
      <c r="I3710">
        <f>3*Merge7[[#This Row],[PRCount_W1]]+Merge7[[#This Row],[IssueCount_W1]]+Merge7[[#This Row],[CommitCount_W1]]</f>
        <v>1</v>
      </c>
      <c r="J3710">
        <f>3*Merge7[[#This Row],[PRCountW2]]+Merge7[[#This Row],[IssueCountW2]]+Merge7[[#This Row],[CommitCountW2]]</f>
        <v>0</v>
      </c>
      <c r="K371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10">
        <f>SUM(Merge7[[#This Row],[PRCount_W1]:[CommitCount_W1]])</f>
        <v>1</v>
      </c>
      <c r="M3710">
        <f>SUM(Merge7[[#This Row],[PRCountW2]:[CommitCountW2]])</f>
        <v>0</v>
      </c>
    </row>
    <row r="3711" spans="1:13" x14ac:dyDescent="0.35">
      <c r="A3711" t="s">
        <v>1097</v>
      </c>
      <c r="C3711">
        <v>1</v>
      </c>
      <c r="H3711">
        <v>0</v>
      </c>
      <c r="I3711">
        <f>3*Merge7[[#This Row],[PRCount_W1]]+Merge7[[#This Row],[IssueCount_W1]]+Merge7[[#This Row],[CommitCount_W1]]</f>
        <v>1</v>
      </c>
      <c r="J3711">
        <f>3*Merge7[[#This Row],[PRCountW2]]+Merge7[[#This Row],[IssueCountW2]]+Merge7[[#This Row],[CommitCountW2]]</f>
        <v>0</v>
      </c>
      <c r="K371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11">
        <f>SUM(Merge7[[#This Row],[PRCount_W1]:[CommitCount_W1]])</f>
        <v>1</v>
      </c>
      <c r="M3711">
        <f>SUM(Merge7[[#This Row],[PRCountW2]:[CommitCountW2]])</f>
        <v>0</v>
      </c>
    </row>
    <row r="3712" spans="1:13" x14ac:dyDescent="0.35">
      <c r="A3712" t="s">
        <v>1098</v>
      </c>
      <c r="C3712">
        <v>1</v>
      </c>
      <c r="H3712">
        <v>0</v>
      </c>
      <c r="I3712">
        <f>3*Merge7[[#This Row],[PRCount_W1]]+Merge7[[#This Row],[IssueCount_W1]]+Merge7[[#This Row],[CommitCount_W1]]</f>
        <v>1</v>
      </c>
      <c r="J3712">
        <f>3*Merge7[[#This Row],[PRCountW2]]+Merge7[[#This Row],[IssueCountW2]]+Merge7[[#This Row],[CommitCountW2]]</f>
        <v>0</v>
      </c>
      <c r="K371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12">
        <f>SUM(Merge7[[#This Row],[PRCount_W1]:[CommitCount_W1]])</f>
        <v>1</v>
      </c>
      <c r="M3712">
        <f>SUM(Merge7[[#This Row],[PRCountW2]:[CommitCountW2]])</f>
        <v>0</v>
      </c>
    </row>
    <row r="3713" spans="1:13" x14ac:dyDescent="0.35">
      <c r="A3713" t="s">
        <v>1099</v>
      </c>
      <c r="C3713">
        <v>1</v>
      </c>
      <c r="H3713">
        <v>0</v>
      </c>
      <c r="I3713">
        <f>3*Merge7[[#This Row],[PRCount_W1]]+Merge7[[#This Row],[IssueCount_W1]]+Merge7[[#This Row],[CommitCount_W1]]</f>
        <v>1</v>
      </c>
      <c r="J3713">
        <f>3*Merge7[[#This Row],[PRCountW2]]+Merge7[[#This Row],[IssueCountW2]]+Merge7[[#This Row],[CommitCountW2]]</f>
        <v>0</v>
      </c>
      <c r="K371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13">
        <f>SUM(Merge7[[#This Row],[PRCount_W1]:[CommitCount_W1]])</f>
        <v>1</v>
      </c>
      <c r="M3713">
        <f>SUM(Merge7[[#This Row],[PRCountW2]:[CommitCountW2]])</f>
        <v>0</v>
      </c>
    </row>
    <row r="3714" spans="1:13" x14ac:dyDescent="0.35">
      <c r="A3714" t="s">
        <v>1100</v>
      </c>
      <c r="C3714">
        <v>1</v>
      </c>
      <c r="H3714">
        <v>0</v>
      </c>
      <c r="I3714">
        <f>3*Merge7[[#This Row],[PRCount_W1]]+Merge7[[#This Row],[IssueCount_W1]]+Merge7[[#This Row],[CommitCount_W1]]</f>
        <v>1</v>
      </c>
      <c r="J3714">
        <f>3*Merge7[[#This Row],[PRCountW2]]+Merge7[[#This Row],[IssueCountW2]]+Merge7[[#This Row],[CommitCountW2]]</f>
        <v>0</v>
      </c>
      <c r="K371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14">
        <f>SUM(Merge7[[#This Row],[PRCount_W1]:[CommitCount_W1]])</f>
        <v>1</v>
      </c>
      <c r="M3714">
        <f>SUM(Merge7[[#This Row],[PRCountW2]:[CommitCountW2]])</f>
        <v>0</v>
      </c>
    </row>
    <row r="3715" spans="1:13" x14ac:dyDescent="0.35">
      <c r="A3715" t="s">
        <v>1101</v>
      </c>
      <c r="C3715">
        <v>1</v>
      </c>
      <c r="H3715">
        <v>0</v>
      </c>
      <c r="I3715">
        <f>3*Merge7[[#This Row],[PRCount_W1]]+Merge7[[#This Row],[IssueCount_W1]]+Merge7[[#This Row],[CommitCount_W1]]</f>
        <v>1</v>
      </c>
      <c r="J3715">
        <f>3*Merge7[[#This Row],[PRCountW2]]+Merge7[[#This Row],[IssueCountW2]]+Merge7[[#This Row],[CommitCountW2]]</f>
        <v>0</v>
      </c>
      <c r="K371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15">
        <f>SUM(Merge7[[#This Row],[PRCount_W1]:[CommitCount_W1]])</f>
        <v>1</v>
      </c>
      <c r="M3715">
        <f>SUM(Merge7[[#This Row],[PRCountW2]:[CommitCountW2]])</f>
        <v>0</v>
      </c>
    </row>
    <row r="3716" spans="1:13" x14ac:dyDescent="0.35">
      <c r="A3716" t="s">
        <v>1102</v>
      </c>
      <c r="C3716">
        <v>1</v>
      </c>
      <c r="H3716">
        <v>0</v>
      </c>
      <c r="I3716">
        <f>3*Merge7[[#This Row],[PRCount_W1]]+Merge7[[#This Row],[IssueCount_W1]]+Merge7[[#This Row],[CommitCount_W1]]</f>
        <v>1</v>
      </c>
      <c r="J3716">
        <f>3*Merge7[[#This Row],[PRCountW2]]+Merge7[[#This Row],[IssueCountW2]]+Merge7[[#This Row],[CommitCountW2]]</f>
        <v>0</v>
      </c>
      <c r="K371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16">
        <f>SUM(Merge7[[#This Row],[PRCount_W1]:[CommitCount_W1]])</f>
        <v>1</v>
      </c>
      <c r="M3716">
        <f>SUM(Merge7[[#This Row],[PRCountW2]:[CommitCountW2]])</f>
        <v>0</v>
      </c>
    </row>
    <row r="3717" spans="1:13" x14ac:dyDescent="0.35">
      <c r="A3717" t="s">
        <v>1103</v>
      </c>
      <c r="C3717">
        <v>1</v>
      </c>
      <c r="H3717">
        <v>0</v>
      </c>
      <c r="I3717">
        <f>3*Merge7[[#This Row],[PRCount_W1]]+Merge7[[#This Row],[IssueCount_W1]]+Merge7[[#This Row],[CommitCount_W1]]</f>
        <v>1</v>
      </c>
      <c r="J3717">
        <f>3*Merge7[[#This Row],[PRCountW2]]+Merge7[[#This Row],[IssueCountW2]]+Merge7[[#This Row],[CommitCountW2]]</f>
        <v>0</v>
      </c>
      <c r="K371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17">
        <f>SUM(Merge7[[#This Row],[PRCount_W1]:[CommitCount_W1]])</f>
        <v>1</v>
      </c>
      <c r="M3717">
        <f>SUM(Merge7[[#This Row],[PRCountW2]:[CommitCountW2]])</f>
        <v>0</v>
      </c>
    </row>
    <row r="3718" spans="1:13" x14ac:dyDescent="0.35">
      <c r="A3718" t="s">
        <v>1104</v>
      </c>
      <c r="C3718">
        <v>1</v>
      </c>
      <c r="H3718">
        <v>0</v>
      </c>
      <c r="I3718">
        <f>3*Merge7[[#This Row],[PRCount_W1]]+Merge7[[#This Row],[IssueCount_W1]]+Merge7[[#This Row],[CommitCount_W1]]</f>
        <v>1</v>
      </c>
      <c r="J3718">
        <f>3*Merge7[[#This Row],[PRCountW2]]+Merge7[[#This Row],[IssueCountW2]]+Merge7[[#This Row],[CommitCountW2]]</f>
        <v>0</v>
      </c>
      <c r="K371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18">
        <f>SUM(Merge7[[#This Row],[PRCount_W1]:[CommitCount_W1]])</f>
        <v>1</v>
      </c>
      <c r="M3718">
        <f>SUM(Merge7[[#This Row],[PRCountW2]:[CommitCountW2]])</f>
        <v>0</v>
      </c>
    </row>
    <row r="3719" spans="1:13" x14ac:dyDescent="0.35">
      <c r="A3719" t="s">
        <v>1106</v>
      </c>
      <c r="C3719">
        <v>1</v>
      </c>
      <c r="H3719">
        <v>0</v>
      </c>
      <c r="I3719">
        <f>3*Merge7[[#This Row],[PRCount_W1]]+Merge7[[#This Row],[IssueCount_W1]]+Merge7[[#This Row],[CommitCount_W1]]</f>
        <v>1</v>
      </c>
      <c r="J3719">
        <f>3*Merge7[[#This Row],[PRCountW2]]+Merge7[[#This Row],[IssueCountW2]]+Merge7[[#This Row],[CommitCountW2]]</f>
        <v>0</v>
      </c>
      <c r="K371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19">
        <f>SUM(Merge7[[#This Row],[PRCount_W1]:[CommitCount_W1]])</f>
        <v>1</v>
      </c>
      <c r="M3719">
        <f>SUM(Merge7[[#This Row],[PRCountW2]:[CommitCountW2]])</f>
        <v>0</v>
      </c>
    </row>
    <row r="3720" spans="1:13" x14ac:dyDescent="0.35">
      <c r="A3720" t="s">
        <v>1107</v>
      </c>
      <c r="C3720">
        <v>1</v>
      </c>
      <c r="H3720">
        <v>0</v>
      </c>
      <c r="I3720">
        <f>3*Merge7[[#This Row],[PRCount_W1]]+Merge7[[#This Row],[IssueCount_W1]]+Merge7[[#This Row],[CommitCount_W1]]</f>
        <v>1</v>
      </c>
      <c r="J3720">
        <f>3*Merge7[[#This Row],[PRCountW2]]+Merge7[[#This Row],[IssueCountW2]]+Merge7[[#This Row],[CommitCountW2]]</f>
        <v>0</v>
      </c>
      <c r="K372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20">
        <f>SUM(Merge7[[#This Row],[PRCount_W1]:[CommitCount_W1]])</f>
        <v>1</v>
      </c>
      <c r="M3720">
        <f>SUM(Merge7[[#This Row],[PRCountW2]:[CommitCountW2]])</f>
        <v>0</v>
      </c>
    </row>
    <row r="3721" spans="1:13" x14ac:dyDescent="0.35">
      <c r="A3721" t="s">
        <v>1108</v>
      </c>
      <c r="C3721">
        <v>1</v>
      </c>
      <c r="H3721">
        <v>0</v>
      </c>
      <c r="I3721">
        <f>3*Merge7[[#This Row],[PRCount_W1]]+Merge7[[#This Row],[IssueCount_W1]]+Merge7[[#This Row],[CommitCount_W1]]</f>
        <v>1</v>
      </c>
      <c r="J3721">
        <f>3*Merge7[[#This Row],[PRCountW2]]+Merge7[[#This Row],[IssueCountW2]]+Merge7[[#This Row],[CommitCountW2]]</f>
        <v>0</v>
      </c>
      <c r="K372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21">
        <f>SUM(Merge7[[#This Row],[PRCount_W1]:[CommitCount_W1]])</f>
        <v>1</v>
      </c>
      <c r="M3721">
        <f>SUM(Merge7[[#This Row],[PRCountW2]:[CommitCountW2]])</f>
        <v>0</v>
      </c>
    </row>
    <row r="3722" spans="1:13" x14ac:dyDescent="0.35">
      <c r="A3722" t="s">
        <v>1109</v>
      </c>
      <c r="C3722">
        <v>1</v>
      </c>
      <c r="H3722">
        <v>0</v>
      </c>
      <c r="I3722">
        <f>3*Merge7[[#This Row],[PRCount_W1]]+Merge7[[#This Row],[IssueCount_W1]]+Merge7[[#This Row],[CommitCount_W1]]</f>
        <v>1</v>
      </c>
      <c r="J3722">
        <f>3*Merge7[[#This Row],[PRCountW2]]+Merge7[[#This Row],[IssueCountW2]]+Merge7[[#This Row],[CommitCountW2]]</f>
        <v>0</v>
      </c>
      <c r="K372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22">
        <f>SUM(Merge7[[#This Row],[PRCount_W1]:[CommitCount_W1]])</f>
        <v>1</v>
      </c>
      <c r="M3722">
        <f>SUM(Merge7[[#This Row],[PRCountW2]:[CommitCountW2]])</f>
        <v>0</v>
      </c>
    </row>
    <row r="3723" spans="1:13" x14ac:dyDescent="0.35">
      <c r="A3723" t="s">
        <v>1110</v>
      </c>
      <c r="C3723">
        <v>1</v>
      </c>
      <c r="H3723">
        <v>0</v>
      </c>
      <c r="I3723">
        <f>3*Merge7[[#This Row],[PRCount_W1]]+Merge7[[#This Row],[IssueCount_W1]]+Merge7[[#This Row],[CommitCount_W1]]</f>
        <v>1</v>
      </c>
      <c r="J3723">
        <f>3*Merge7[[#This Row],[PRCountW2]]+Merge7[[#This Row],[IssueCountW2]]+Merge7[[#This Row],[CommitCountW2]]</f>
        <v>0</v>
      </c>
      <c r="K372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23">
        <f>SUM(Merge7[[#This Row],[PRCount_W1]:[CommitCount_W1]])</f>
        <v>1</v>
      </c>
      <c r="M3723">
        <f>SUM(Merge7[[#This Row],[PRCountW2]:[CommitCountW2]])</f>
        <v>0</v>
      </c>
    </row>
    <row r="3724" spans="1:13" x14ac:dyDescent="0.35">
      <c r="A3724" t="s">
        <v>1111</v>
      </c>
      <c r="C3724">
        <v>1</v>
      </c>
      <c r="H3724">
        <v>0</v>
      </c>
      <c r="I3724">
        <f>3*Merge7[[#This Row],[PRCount_W1]]+Merge7[[#This Row],[IssueCount_W1]]+Merge7[[#This Row],[CommitCount_W1]]</f>
        <v>1</v>
      </c>
      <c r="J3724">
        <f>3*Merge7[[#This Row],[PRCountW2]]+Merge7[[#This Row],[IssueCountW2]]+Merge7[[#This Row],[CommitCountW2]]</f>
        <v>0</v>
      </c>
      <c r="K372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24">
        <f>SUM(Merge7[[#This Row],[PRCount_W1]:[CommitCount_W1]])</f>
        <v>1</v>
      </c>
      <c r="M3724">
        <f>SUM(Merge7[[#This Row],[PRCountW2]:[CommitCountW2]])</f>
        <v>0</v>
      </c>
    </row>
    <row r="3725" spans="1:13" x14ac:dyDescent="0.35">
      <c r="A3725" t="s">
        <v>1112</v>
      </c>
      <c r="C3725">
        <v>1</v>
      </c>
      <c r="H3725">
        <v>0</v>
      </c>
      <c r="I3725">
        <f>3*Merge7[[#This Row],[PRCount_W1]]+Merge7[[#This Row],[IssueCount_W1]]+Merge7[[#This Row],[CommitCount_W1]]</f>
        <v>1</v>
      </c>
      <c r="J3725">
        <f>3*Merge7[[#This Row],[PRCountW2]]+Merge7[[#This Row],[IssueCountW2]]+Merge7[[#This Row],[CommitCountW2]]</f>
        <v>0</v>
      </c>
      <c r="K372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25">
        <f>SUM(Merge7[[#This Row],[PRCount_W1]:[CommitCount_W1]])</f>
        <v>1</v>
      </c>
      <c r="M3725">
        <f>SUM(Merge7[[#This Row],[PRCountW2]:[CommitCountW2]])</f>
        <v>0</v>
      </c>
    </row>
    <row r="3726" spans="1:13" x14ac:dyDescent="0.35">
      <c r="A3726" t="s">
        <v>1113</v>
      </c>
      <c r="C3726">
        <v>1</v>
      </c>
      <c r="H3726">
        <v>0</v>
      </c>
      <c r="I3726">
        <f>3*Merge7[[#This Row],[PRCount_W1]]+Merge7[[#This Row],[IssueCount_W1]]+Merge7[[#This Row],[CommitCount_W1]]</f>
        <v>1</v>
      </c>
      <c r="J3726">
        <f>3*Merge7[[#This Row],[PRCountW2]]+Merge7[[#This Row],[IssueCountW2]]+Merge7[[#This Row],[CommitCountW2]]</f>
        <v>0</v>
      </c>
      <c r="K372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26">
        <f>SUM(Merge7[[#This Row],[PRCount_W1]:[CommitCount_W1]])</f>
        <v>1</v>
      </c>
      <c r="M3726">
        <f>SUM(Merge7[[#This Row],[PRCountW2]:[CommitCountW2]])</f>
        <v>0</v>
      </c>
    </row>
    <row r="3727" spans="1:13" x14ac:dyDescent="0.35">
      <c r="A3727" t="s">
        <v>1114</v>
      </c>
      <c r="C3727">
        <v>1</v>
      </c>
      <c r="H3727">
        <v>0</v>
      </c>
      <c r="I3727">
        <f>3*Merge7[[#This Row],[PRCount_W1]]+Merge7[[#This Row],[IssueCount_W1]]+Merge7[[#This Row],[CommitCount_W1]]</f>
        <v>1</v>
      </c>
      <c r="J3727">
        <f>3*Merge7[[#This Row],[PRCountW2]]+Merge7[[#This Row],[IssueCountW2]]+Merge7[[#This Row],[CommitCountW2]]</f>
        <v>0</v>
      </c>
      <c r="K372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27">
        <f>SUM(Merge7[[#This Row],[PRCount_W1]:[CommitCount_W1]])</f>
        <v>1</v>
      </c>
      <c r="M3727">
        <f>SUM(Merge7[[#This Row],[PRCountW2]:[CommitCountW2]])</f>
        <v>0</v>
      </c>
    </row>
    <row r="3728" spans="1:13" x14ac:dyDescent="0.35">
      <c r="A3728" t="s">
        <v>1115</v>
      </c>
      <c r="C3728">
        <v>1</v>
      </c>
      <c r="H3728">
        <v>0</v>
      </c>
      <c r="I3728">
        <f>3*Merge7[[#This Row],[PRCount_W1]]+Merge7[[#This Row],[IssueCount_W1]]+Merge7[[#This Row],[CommitCount_W1]]</f>
        <v>1</v>
      </c>
      <c r="J3728">
        <f>3*Merge7[[#This Row],[PRCountW2]]+Merge7[[#This Row],[IssueCountW2]]+Merge7[[#This Row],[CommitCountW2]]</f>
        <v>0</v>
      </c>
      <c r="K372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28">
        <f>SUM(Merge7[[#This Row],[PRCount_W1]:[CommitCount_W1]])</f>
        <v>1</v>
      </c>
      <c r="M3728">
        <f>SUM(Merge7[[#This Row],[PRCountW2]:[CommitCountW2]])</f>
        <v>0</v>
      </c>
    </row>
    <row r="3729" spans="1:13" x14ac:dyDescent="0.35">
      <c r="A3729" t="s">
        <v>1116</v>
      </c>
      <c r="C3729">
        <v>1</v>
      </c>
      <c r="H3729">
        <v>2</v>
      </c>
      <c r="I3729">
        <f>3*Merge7[[#This Row],[PRCount_W1]]+Merge7[[#This Row],[IssueCount_W1]]+Merge7[[#This Row],[CommitCount_W1]]</f>
        <v>1</v>
      </c>
      <c r="J3729">
        <f>3*Merge7[[#This Row],[PRCountW2]]+Merge7[[#This Row],[IssueCountW2]]+Merge7[[#This Row],[CommitCountW2]]</f>
        <v>0</v>
      </c>
      <c r="K372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Unknown</v>
      </c>
      <c r="L3729">
        <f>SUM(Merge7[[#This Row],[PRCount_W1]:[CommitCount_W1]])</f>
        <v>1</v>
      </c>
      <c r="M3729">
        <f>SUM(Merge7[[#This Row],[PRCountW2]:[CommitCountW2]])</f>
        <v>0</v>
      </c>
    </row>
    <row r="3730" spans="1:13" x14ac:dyDescent="0.35">
      <c r="A3730" t="s">
        <v>1117</v>
      </c>
      <c r="C3730">
        <v>1</v>
      </c>
      <c r="H3730">
        <v>0</v>
      </c>
      <c r="I3730">
        <f>3*Merge7[[#This Row],[PRCount_W1]]+Merge7[[#This Row],[IssueCount_W1]]+Merge7[[#This Row],[CommitCount_W1]]</f>
        <v>1</v>
      </c>
      <c r="J3730">
        <f>3*Merge7[[#This Row],[PRCountW2]]+Merge7[[#This Row],[IssueCountW2]]+Merge7[[#This Row],[CommitCountW2]]</f>
        <v>0</v>
      </c>
      <c r="K373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30">
        <f>SUM(Merge7[[#This Row],[PRCount_W1]:[CommitCount_W1]])</f>
        <v>1</v>
      </c>
      <c r="M3730">
        <f>SUM(Merge7[[#This Row],[PRCountW2]:[CommitCountW2]])</f>
        <v>0</v>
      </c>
    </row>
    <row r="3731" spans="1:13" x14ac:dyDescent="0.35">
      <c r="A3731" t="s">
        <v>1118</v>
      </c>
      <c r="C3731">
        <v>1</v>
      </c>
      <c r="H3731">
        <v>0</v>
      </c>
      <c r="I3731">
        <f>3*Merge7[[#This Row],[PRCount_W1]]+Merge7[[#This Row],[IssueCount_W1]]+Merge7[[#This Row],[CommitCount_W1]]</f>
        <v>1</v>
      </c>
      <c r="J3731">
        <f>3*Merge7[[#This Row],[PRCountW2]]+Merge7[[#This Row],[IssueCountW2]]+Merge7[[#This Row],[CommitCountW2]]</f>
        <v>0</v>
      </c>
      <c r="K373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31">
        <f>SUM(Merge7[[#This Row],[PRCount_W1]:[CommitCount_W1]])</f>
        <v>1</v>
      </c>
      <c r="M3731">
        <f>SUM(Merge7[[#This Row],[PRCountW2]:[CommitCountW2]])</f>
        <v>0</v>
      </c>
    </row>
    <row r="3732" spans="1:13" x14ac:dyDescent="0.35">
      <c r="A3732" t="s">
        <v>1119</v>
      </c>
      <c r="C3732">
        <v>1</v>
      </c>
      <c r="H3732">
        <v>2</v>
      </c>
      <c r="I3732">
        <f>3*Merge7[[#This Row],[PRCount_W1]]+Merge7[[#This Row],[IssueCount_W1]]+Merge7[[#This Row],[CommitCount_W1]]</f>
        <v>1</v>
      </c>
      <c r="J3732">
        <f>3*Merge7[[#This Row],[PRCountW2]]+Merge7[[#This Row],[IssueCountW2]]+Merge7[[#This Row],[CommitCountW2]]</f>
        <v>0</v>
      </c>
      <c r="K373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Unknown</v>
      </c>
      <c r="L3732">
        <f>SUM(Merge7[[#This Row],[PRCount_W1]:[CommitCount_W1]])</f>
        <v>1</v>
      </c>
      <c r="M3732">
        <f>SUM(Merge7[[#This Row],[PRCountW2]:[CommitCountW2]])</f>
        <v>0</v>
      </c>
    </row>
    <row r="3733" spans="1:13" x14ac:dyDescent="0.35">
      <c r="A3733" t="s">
        <v>1120</v>
      </c>
      <c r="C3733">
        <v>1</v>
      </c>
      <c r="H3733">
        <v>0</v>
      </c>
      <c r="I3733">
        <f>3*Merge7[[#This Row],[PRCount_W1]]+Merge7[[#This Row],[IssueCount_W1]]+Merge7[[#This Row],[CommitCount_W1]]</f>
        <v>1</v>
      </c>
      <c r="J3733">
        <f>3*Merge7[[#This Row],[PRCountW2]]+Merge7[[#This Row],[IssueCountW2]]+Merge7[[#This Row],[CommitCountW2]]</f>
        <v>0</v>
      </c>
      <c r="K373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33">
        <f>SUM(Merge7[[#This Row],[PRCount_W1]:[CommitCount_W1]])</f>
        <v>1</v>
      </c>
      <c r="M3733">
        <f>SUM(Merge7[[#This Row],[PRCountW2]:[CommitCountW2]])</f>
        <v>0</v>
      </c>
    </row>
    <row r="3734" spans="1:13" x14ac:dyDescent="0.35">
      <c r="A3734" t="s">
        <v>1121</v>
      </c>
      <c r="C3734">
        <v>1</v>
      </c>
      <c r="H3734">
        <v>0</v>
      </c>
      <c r="I3734">
        <f>3*Merge7[[#This Row],[PRCount_W1]]+Merge7[[#This Row],[IssueCount_W1]]+Merge7[[#This Row],[CommitCount_W1]]</f>
        <v>1</v>
      </c>
      <c r="J3734">
        <f>3*Merge7[[#This Row],[PRCountW2]]+Merge7[[#This Row],[IssueCountW2]]+Merge7[[#This Row],[CommitCountW2]]</f>
        <v>0</v>
      </c>
      <c r="K373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34">
        <f>SUM(Merge7[[#This Row],[PRCount_W1]:[CommitCount_W1]])</f>
        <v>1</v>
      </c>
      <c r="M3734">
        <f>SUM(Merge7[[#This Row],[PRCountW2]:[CommitCountW2]])</f>
        <v>0</v>
      </c>
    </row>
    <row r="3735" spans="1:13" x14ac:dyDescent="0.35">
      <c r="A3735" t="s">
        <v>1122</v>
      </c>
      <c r="C3735">
        <v>1</v>
      </c>
      <c r="H3735">
        <v>0</v>
      </c>
      <c r="I3735">
        <f>3*Merge7[[#This Row],[PRCount_W1]]+Merge7[[#This Row],[IssueCount_W1]]+Merge7[[#This Row],[CommitCount_W1]]</f>
        <v>1</v>
      </c>
      <c r="J3735">
        <f>3*Merge7[[#This Row],[PRCountW2]]+Merge7[[#This Row],[IssueCountW2]]+Merge7[[#This Row],[CommitCountW2]]</f>
        <v>0</v>
      </c>
      <c r="K373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35">
        <f>SUM(Merge7[[#This Row],[PRCount_W1]:[CommitCount_W1]])</f>
        <v>1</v>
      </c>
      <c r="M3735">
        <f>SUM(Merge7[[#This Row],[PRCountW2]:[CommitCountW2]])</f>
        <v>0</v>
      </c>
    </row>
    <row r="3736" spans="1:13" x14ac:dyDescent="0.35">
      <c r="A3736" t="s">
        <v>1123</v>
      </c>
      <c r="C3736">
        <v>1</v>
      </c>
      <c r="H3736">
        <v>0</v>
      </c>
      <c r="I3736">
        <f>3*Merge7[[#This Row],[PRCount_W1]]+Merge7[[#This Row],[IssueCount_W1]]+Merge7[[#This Row],[CommitCount_W1]]</f>
        <v>1</v>
      </c>
      <c r="J3736">
        <f>3*Merge7[[#This Row],[PRCountW2]]+Merge7[[#This Row],[IssueCountW2]]+Merge7[[#This Row],[CommitCountW2]]</f>
        <v>0</v>
      </c>
      <c r="K373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36">
        <f>SUM(Merge7[[#This Row],[PRCount_W1]:[CommitCount_W1]])</f>
        <v>1</v>
      </c>
      <c r="M3736">
        <f>SUM(Merge7[[#This Row],[PRCountW2]:[CommitCountW2]])</f>
        <v>0</v>
      </c>
    </row>
    <row r="3737" spans="1:13" x14ac:dyDescent="0.35">
      <c r="A3737" t="s">
        <v>1124</v>
      </c>
      <c r="C3737">
        <v>1</v>
      </c>
      <c r="H3737">
        <v>1</v>
      </c>
      <c r="I3737">
        <f>3*Merge7[[#This Row],[PRCount_W1]]+Merge7[[#This Row],[IssueCount_W1]]+Merge7[[#This Row],[CommitCount_W1]]</f>
        <v>1</v>
      </c>
      <c r="J3737">
        <f>3*Merge7[[#This Row],[PRCountW2]]+Merge7[[#This Row],[IssueCountW2]]+Merge7[[#This Row],[CommitCountW2]]</f>
        <v>0</v>
      </c>
      <c r="K373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3737">
        <f>SUM(Merge7[[#This Row],[PRCount_W1]:[CommitCount_W1]])</f>
        <v>1</v>
      </c>
      <c r="M3737">
        <f>SUM(Merge7[[#This Row],[PRCountW2]:[CommitCountW2]])</f>
        <v>0</v>
      </c>
    </row>
    <row r="3738" spans="1:13" x14ac:dyDescent="0.35">
      <c r="A3738" t="s">
        <v>1125</v>
      </c>
      <c r="C3738">
        <v>1</v>
      </c>
      <c r="H3738">
        <v>0</v>
      </c>
      <c r="I3738">
        <f>3*Merge7[[#This Row],[PRCount_W1]]+Merge7[[#This Row],[IssueCount_W1]]+Merge7[[#This Row],[CommitCount_W1]]</f>
        <v>1</v>
      </c>
      <c r="J3738">
        <f>3*Merge7[[#This Row],[PRCountW2]]+Merge7[[#This Row],[IssueCountW2]]+Merge7[[#This Row],[CommitCountW2]]</f>
        <v>0</v>
      </c>
      <c r="K373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38">
        <f>SUM(Merge7[[#This Row],[PRCount_W1]:[CommitCount_W1]])</f>
        <v>1</v>
      </c>
      <c r="M3738">
        <f>SUM(Merge7[[#This Row],[PRCountW2]:[CommitCountW2]])</f>
        <v>0</v>
      </c>
    </row>
    <row r="3739" spans="1:13" x14ac:dyDescent="0.35">
      <c r="A3739" t="s">
        <v>1126</v>
      </c>
      <c r="C3739">
        <v>1</v>
      </c>
      <c r="H3739">
        <v>0</v>
      </c>
      <c r="I3739">
        <f>3*Merge7[[#This Row],[PRCount_W1]]+Merge7[[#This Row],[IssueCount_W1]]+Merge7[[#This Row],[CommitCount_W1]]</f>
        <v>1</v>
      </c>
      <c r="J3739">
        <f>3*Merge7[[#This Row],[PRCountW2]]+Merge7[[#This Row],[IssueCountW2]]+Merge7[[#This Row],[CommitCountW2]]</f>
        <v>0</v>
      </c>
      <c r="K373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39">
        <f>SUM(Merge7[[#This Row],[PRCount_W1]:[CommitCount_W1]])</f>
        <v>1</v>
      </c>
      <c r="M3739">
        <f>SUM(Merge7[[#This Row],[PRCountW2]:[CommitCountW2]])</f>
        <v>0</v>
      </c>
    </row>
    <row r="3740" spans="1:13" x14ac:dyDescent="0.35">
      <c r="A3740" t="s">
        <v>1127</v>
      </c>
      <c r="C3740">
        <v>1</v>
      </c>
      <c r="H3740">
        <v>0</v>
      </c>
      <c r="I3740">
        <f>3*Merge7[[#This Row],[PRCount_W1]]+Merge7[[#This Row],[IssueCount_W1]]+Merge7[[#This Row],[CommitCount_W1]]</f>
        <v>1</v>
      </c>
      <c r="J3740">
        <f>3*Merge7[[#This Row],[PRCountW2]]+Merge7[[#This Row],[IssueCountW2]]+Merge7[[#This Row],[CommitCountW2]]</f>
        <v>0</v>
      </c>
      <c r="K374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40">
        <f>SUM(Merge7[[#This Row],[PRCount_W1]:[CommitCount_W1]])</f>
        <v>1</v>
      </c>
      <c r="M3740">
        <f>SUM(Merge7[[#This Row],[PRCountW2]:[CommitCountW2]])</f>
        <v>0</v>
      </c>
    </row>
    <row r="3741" spans="1:13" x14ac:dyDescent="0.35">
      <c r="A3741" t="s">
        <v>1128</v>
      </c>
      <c r="C3741">
        <v>1</v>
      </c>
      <c r="H3741">
        <v>0</v>
      </c>
      <c r="I3741">
        <f>3*Merge7[[#This Row],[PRCount_W1]]+Merge7[[#This Row],[IssueCount_W1]]+Merge7[[#This Row],[CommitCount_W1]]</f>
        <v>1</v>
      </c>
      <c r="J3741">
        <f>3*Merge7[[#This Row],[PRCountW2]]+Merge7[[#This Row],[IssueCountW2]]+Merge7[[#This Row],[CommitCountW2]]</f>
        <v>0</v>
      </c>
      <c r="K374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41">
        <f>SUM(Merge7[[#This Row],[PRCount_W1]:[CommitCount_W1]])</f>
        <v>1</v>
      </c>
      <c r="M3741">
        <f>SUM(Merge7[[#This Row],[PRCountW2]:[CommitCountW2]])</f>
        <v>0</v>
      </c>
    </row>
    <row r="3742" spans="1:13" x14ac:dyDescent="0.35">
      <c r="A3742" t="s">
        <v>1130</v>
      </c>
      <c r="C3742">
        <v>1</v>
      </c>
      <c r="H3742">
        <v>0</v>
      </c>
      <c r="I3742">
        <f>3*Merge7[[#This Row],[PRCount_W1]]+Merge7[[#This Row],[IssueCount_W1]]+Merge7[[#This Row],[CommitCount_W1]]</f>
        <v>1</v>
      </c>
      <c r="J3742">
        <f>3*Merge7[[#This Row],[PRCountW2]]+Merge7[[#This Row],[IssueCountW2]]+Merge7[[#This Row],[CommitCountW2]]</f>
        <v>0</v>
      </c>
      <c r="K374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42">
        <f>SUM(Merge7[[#This Row],[PRCount_W1]:[CommitCount_W1]])</f>
        <v>1</v>
      </c>
      <c r="M3742">
        <f>SUM(Merge7[[#This Row],[PRCountW2]:[CommitCountW2]])</f>
        <v>0</v>
      </c>
    </row>
    <row r="3743" spans="1:13" x14ac:dyDescent="0.35">
      <c r="A3743" t="s">
        <v>1133</v>
      </c>
      <c r="C3743">
        <v>1</v>
      </c>
      <c r="H3743">
        <v>0</v>
      </c>
      <c r="I3743">
        <f>3*Merge7[[#This Row],[PRCount_W1]]+Merge7[[#This Row],[IssueCount_W1]]+Merge7[[#This Row],[CommitCount_W1]]</f>
        <v>1</v>
      </c>
      <c r="J3743">
        <f>3*Merge7[[#This Row],[PRCountW2]]+Merge7[[#This Row],[IssueCountW2]]+Merge7[[#This Row],[CommitCountW2]]</f>
        <v>0</v>
      </c>
      <c r="K374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43">
        <f>SUM(Merge7[[#This Row],[PRCount_W1]:[CommitCount_W1]])</f>
        <v>1</v>
      </c>
      <c r="M3743">
        <f>SUM(Merge7[[#This Row],[PRCountW2]:[CommitCountW2]])</f>
        <v>0</v>
      </c>
    </row>
    <row r="3744" spans="1:13" x14ac:dyDescent="0.35">
      <c r="A3744" t="s">
        <v>1134</v>
      </c>
      <c r="C3744">
        <v>1</v>
      </c>
      <c r="H3744">
        <v>0</v>
      </c>
      <c r="I3744">
        <f>3*Merge7[[#This Row],[PRCount_W1]]+Merge7[[#This Row],[IssueCount_W1]]+Merge7[[#This Row],[CommitCount_W1]]</f>
        <v>1</v>
      </c>
      <c r="J3744">
        <f>3*Merge7[[#This Row],[PRCountW2]]+Merge7[[#This Row],[IssueCountW2]]+Merge7[[#This Row],[CommitCountW2]]</f>
        <v>0</v>
      </c>
      <c r="K374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44">
        <f>SUM(Merge7[[#This Row],[PRCount_W1]:[CommitCount_W1]])</f>
        <v>1</v>
      </c>
      <c r="M3744">
        <f>SUM(Merge7[[#This Row],[PRCountW2]:[CommitCountW2]])</f>
        <v>0</v>
      </c>
    </row>
    <row r="3745" spans="1:13" x14ac:dyDescent="0.35">
      <c r="A3745" t="s">
        <v>1135</v>
      </c>
      <c r="C3745">
        <v>1</v>
      </c>
      <c r="H3745">
        <v>0</v>
      </c>
      <c r="I3745">
        <f>3*Merge7[[#This Row],[PRCount_W1]]+Merge7[[#This Row],[IssueCount_W1]]+Merge7[[#This Row],[CommitCount_W1]]</f>
        <v>1</v>
      </c>
      <c r="J3745">
        <f>3*Merge7[[#This Row],[PRCountW2]]+Merge7[[#This Row],[IssueCountW2]]+Merge7[[#This Row],[CommitCountW2]]</f>
        <v>0</v>
      </c>
      <c r="K374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45">
        <f>SUM(Merge7[[#This Row],[PRCount_W1]:[CommitCount_W1]])</f>
        <v>1</v>
      </c>
      <c r="M3745">
        <f>SUM(Merge7[[#This Row],[PRCountW2]:[CommitCountW2]])</f>
        <v>0</v>
      </c>
    </row>
    <row r="3746" spans="1:13" x14ac:dyDescent="0.35">
      <c r="A3746" t="s">
        <v>1136</v>
      </c>
      <c r="C3746">
        <v>1</v>
      </c>
      <c r="H3746">
        <v>0</v>
      </c>
      <c r="I3746">
        <f>3*Merge7[[#This Row],[PRCount_W1]]+Merge7[[#This Row],[IssueCount_W1]]+Merge7[[#This Row],[CommitCount_W1]]</f>
        <v>1</v>
      </c>
      <c r="J3746">
        <f>3*Merge7[[#This Row],[PRCountW2]]+Merge7[[#This Row],[IssueCountW2]]+Merge7[[#This Row],[CommitCountW2]]</f>
        <v>0</v>
      </c>
      <c r="K374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46">
        <f>SUM(Merge7[[#This Row],[PRCount_W1]:[CommitCount_W1]])</f>
        <v>1</v>
      </c>
      <c r="M3746">
        <f>SUM(Merge7[[#This Row],[PRCountW2]:[CommitCountW2]])</f>
        <v>0</v>
      </c>
    </row>
    <row r="3747" spans="1:13" x14ac:dyDescent="0.35">
      <c r="A3747" t="s">
        <v>1137</v>
      </c>
      <c r="C3747">
        <v>1</v>
      </c>
      <c r="H3747">
        <v>0</v>
      </c>
      <c r="I3747">
        <f>3*Merge7[[#This Row],[PRCount_W1]]+Merge7[[#This Row],[IssueCount_W1]]+Merge7[[#This Row],[CommitCount_W1]]</f>
        <v>1</v>
      </c>
      <c r="J3747">
        <f>3*Merge7[[#This Row],[PRCountW2]]+Merge7[[#This Row],[IssueCountW2]]+Merge7[[#This Row],[CommitCountW2]]</f>
        <v>0</v>
      </c>
      <c r="K374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47">
        <f>SUM(Merge7[[#This Row],[PRCount_W1]:[CommitCount_W1]])</f>
        <v>1</v>
      </c>
      <c r="M3747">
        <f>SUM(Merge7[[#This Row],[PRCountW2]:[CommitCountW2]])</f>
        <v>0</v>
      </c>
    </row>
    <row r="3748" spans="1:13" x14ac:dyDescent="0.35">
      <c r="A3748" t="s">
        <v>1138</v>
      </c>
      <c r="C3748">
        <v>1</v>
      </c>
      <c r="H3748">
        <v>0</v>
      </c>
      <c r="I3748">
        <f>3*Merge7[[#This Row],[PRCount_W1]]+Merge7[[#This Row],[IssueCount_W1]]+Merge7[[#This Row],[CommitCount_W1]]</f>
        <v>1</v>
      </c>
      <c r="J3748">
        <f>3*Merge7[[#This Row],[PRCountW2]]+Merge7[[#This Row],[IssueCountW2]]+Merge7[[#This Row],[CommitCountW2]]</f>
        <v>0</v>
      </c>
      <c r="K374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48">
        <f>SUM(Merge7[[#This Row],[PRCount_W1]:[CommitCount_W1]])</f>
        <v>1</v>
      </c>
      <c r="M3748">
        <f>SUM(Merge7[[#This Row],[PRCountW2]:[CommitCountW2]])</f>
        <v>0</v>
      </c>
    </row>
    <row r="3749" spans="1:13" x14ac:dyDescent="0.35">
      <c r="A3749" t="s">
        <v>1139</v>
      </c>
      <c r="C3749">
        <v>1</v>
      </c>
      <c r="H3749">
        <v>0</v>
      </c>
      <c r="I3749">
        <f>3*Merge7[[#This Row],[PRCount_W1]]+Merge7[[#This Row],[IssueCount_W1]]+Merge7[[#This Row],[CommitCount_W1]]</f>
        <v>1</v>
      </c>
      <c r="J3749">
        <f>3*Merge7[[#This Row],[PRCountW2]]+Merge7[[#This Row],[IssueCountW2]]+Merge7[[#This Row],[CommitCountW2]]</f>
        <v>0</v>
      </c>
      <c r="K374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49">
        <f>SUM(Merge7[[#This Row],[PRCount_W1]:[CommitCount_W1]])</f>
        <v>1</v>
      </c>
      <c r="M3749">
        <f>SUM(Merge7[[#This Row],[PRCountW2]:[CommitCountW2]])</f>
        <v>0</v>
      </c>
    </row>
    <row r="3750" spans="1:13" x14ac:dyDescent="0.35">
      <c r="A3750" t="s">
        <v>1140</v>
      </c>
      <c r="C3750">
        <v>1</v>
      </c>
      <c r="H3750">
        <v>0</v>
      </c>
      <c r="I3750">
        <f>3*Merge7[[#This Row],[PRCount_W1]]+Merge7[[#This Row],[IssueCount_W1]]+Merge7[[#This Row],[CommitCount_W1]]</f>
        <v>1</v>
      </c>
      <c r="J3750">
        <f>3*Merge7[[#This Row],[PRCountW2]]+Merge7[[#This Row],[IssueCountW2]]+Merge7[[#This Row],[CommitCountW2]]</f>
        <v>0</v>
      </c>
      <c r="K375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50">
        <f>SUM(Merge7[[#This Row],[PRCount_W1]:[CommitCount_W1]])</f>
        <v>1</v>
      </c>
      <c r="M3750">
        <f>SUM(Merge7[[#This Row],[PRCountW2]:[CommitCountW2]])</f>
        <v>0</v>
      </c>
    </row>
    <row r="3751" spans="1:13" x14ac:dyDescent="0.35">
      <c r="A3751" t="s">
        <v>1141</v>
      </c>
      <c r="C3751">
        <v>1</v>
      </c>
      <c r="H3751">
        <v>0</v>
      </c>
      <c r="I3751">
        <f>3*Merge7[[#This Row],[PRCount_W1]]+Merge7[[#This Row],[IssueCount_W1]]+Merge7[[#This Row],[CommitCount_W1]]</f>
        <v>1</v>
      </c>
      <c r="J3751">
        <f>3*Merge7[[#This Row],[PRCountW2]]+Merge7[[#This Row],[IssueCountW2]]+Merge7[[#This Row],[CommitCountW2]]</f>
        <v>0</v>
      </c>
      <c r="K375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51">
        <f>SUM(Merge7[[#This Row],[PRCount_W1]:[CommitCount_W1]])</f>
        <v>1</v>
      </c>
      <c r="M3751">
        <f>SUM(Merge7[[#This Row],[PRCountW2]:[CommitCountW2]])</f>
        <v>0</v>
      </c>
    </row>
    <row r="3752" spans="1:13" x14ac:dyDescent="0.35">
      <c r="A3752" t="s">
        <v>1142</v>
      </c>
      <c r="C3752">
        <v>1</v>
      </c>
      <c r="H3752">
        <v>0</v>
      </c>
      <c r="I3752">
        <f>3*Merge7[[#This Row],[PRCount_W1]]+Merge7[[#This Row],[IssueCount_W1]]+Merge7[[#This Row],[CommitCount_W1]]</f>
        <v>1</v>
      </c>
      <c r="J3752">
        <f>3*Merge7[[#This Row],[PRCountW2]]+Merge7[[#This Row],[IssueCountW2]]+Merge7[[#This Row],[CommitCountW2]]</f>
        <v>0</v>
      </c>
      <c r="K375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52">
        <f>SUM(Merge7[[#This Row],[PRCount_W1]:[CommitCount_W1]])</f>
        <v>1</v>
      </c>
      <c r="M3752">
        <f>SUM(Merge7[[#This Row],[PRCountW2]:[CommitCountW2]])</f>
        <v>0</v>
      </c>
    </row>
    <row r="3753" spans="1:13" x14ac:dyDescent="0.35">
      <c r="A3753" t="s">
        <v>1143</v>
      </c>
      <c r="C3753">
        <v>1</v>
      </c>
      <c r="H3753">
        <v>0</v>
      </c>
      <c r="I3753">
        <f>3*Merge7[[#This Row],[PRCount_W1]]+Merge7[[#This Row],[IssueCount_W1]]+Merge7[[#This Row],[CommitCount_W1]]</f>
        <v>1</v>
      </c>
      <c r="J3753">
        <f>3*Merge7[[#This Row],[PRCountW2]]+Merge7[[#This Row],[IssueCountW2]]+Merge7[[#This Row],[CommitCountW2]]</f>
        <v>0</v>
      </c>
      <c r="K375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53">
        <f>SUM(Merge7[[#This Row],[PRCount_W1]:[CommitCount_W1]])</f>
        <v>1</v>
      </c>
      <c r="M3753">
        <f>SUM(Merge7[[#This Row],[PRCountW2]:[CommitCountW2]])</f>
        <v>0</v>
      </c>
    </row>
    <row r="3754" spans="1:13" x14ac:dyDescent="0.35">
      <c r="A3754" t="s">
        <v>1145</v>
      </c>
      <c r="C3754">
        <v>1</v>
      </c>
      <c r="H3754">
        <v>0</v>
      </c>
      <c r="I3754">
        <f>3*Merge7[[#This Row],[PRCount_W1]]+Merge7[[#This Row],[IssueCount_W1]]+Merge7[[#This Row],[CommitCount_W1]]</f>
        <v>1</v>
      </c>
      <c r="J3754">
        <f>3*Merge7[[#This Row],[PRCountW2]]+Merge7[[#This Row],[IssueCountW2]]+Merge7[[#This Row],[CommitCountW2]]</f>
        <v>0</v>
      </c>
      <c r="K375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54">
        <f>SUM(Merge7[[#This Row],[PRCount_W1]:[CommitCount_W1]])</f>
        <v>1</v>
      </c>
      <c r="M3754">
        <f>SUM(Merge7[[#This Row],[PRCountW2]:[CommitCountW2]])</f>
        <v>0</v>
      </c>
    </row>
    <row r="3755" spans="1:13" x14ac:dyDescent="0.35">
      <c r="A3755" t="s">
        <v>1146</v>
      </c>
      <c r="C3755">
        <v>1</v>
      </c>
      <c r="H3755">
        <v>0</v>
      </c>
      <c r="I3755">
        <f>3*Merge7[[#This Row],[PRCount_W1]]+Merge7[[#This Row],[IssueCount_W1]]+Merge7[[#This Row],[CommitCount_W1]]</f>
        <v>1</v>
      </c>
      <c r="J3755">
        <f>3*Merge7[[#This Row],[PRCountW2]]+Merge7[[#This Row],[IssueCountW2]]+Merge7[[#This Row],[CommitCountW2]]</f>
        <v>0</v>
      </c>
      <c r="K375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55">
        <f>SUM(Merge7[[#This Row],[PRCount_W1]:[CommitCount_W1]])</f>
        <v>1</v>
      </c>
      <c r="M3755">
        <f>SUM(Merge7[[#This Row],[PRCountW2]:[CommitCountW2]])</f>
        <v>0</v>
      </c>
    </row>
    <row r="3756" spans="1:13" x14ac:dyDescent="0.35">
      <c r="A3756" t="s">
        <v>1147</v>
      </c>
      <c r="C3756">
        <v>1</v>
      </c>
      <c r="H3756">
        <v>0</v>
      </c>
      <c r="I3756">
        <f>3*Merge7[[#This Row],[PRCount_W1]]+Merge7[[#This Row],[IssueCount_W1]]+Merge7[[#This Row],[CommitCount_W1]]</f>
        <v>1</v>
      </c>
      <c r="J3756">
        <f>3*Merge7[[#This Row],[PRCountW2]]+Merge7[[#This Row],[IssueCountW2]]+Merge7[[#This Row],[CommitCountW2]]</f>
        <v>0</v>
      </c>
      <c r="K375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56">
        <f>SUM(Merge7[[#This Row],[PRCount_W1]:[CommitCount_W1]])</f>
        <v>1</v>
      </c>
      <c r="M3756">
        <f>SUM(Merge7[[#This Row],[PRCountW2]:[CommitCountW2]])</f>
        <v>0</v>
      </c>
    </row>
    <row r="3757" spans="1:13" x14ac:dyDescent="0.35">
      <c r="A3757" t="s">
        <v>1148</v>
      </c>
      <c r="C3757">
        <v>1</v>
      </c>
      <c r="H3757">
        <v>0</v>
      </c>
      <c r="I3757">
        <f>3*Merge7[[#This Row],[PRCount_W1]]+Merge7[[#This Row],[IssueCount_W1]]+Merge7[[#This Row],[CommitCount_W1]]</f>
        <v>1</v>
      </c>
      <c r="J3757">
        <f>3*Merge7[[#This Row],[PRCountW2]]+Merge7[[#This Row],[IssueCountW2]]+Merge7[[#This Row],[CommitCountW2]]</f>
        <v>0</v>
      </c>
      <c r="K375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57">
        <f>SUM(Merge7[[#This Row],[PRCount_W1]:[CommitCount_W1]])</f>
        <v>1</v>
      </c>
      <c r="M3757">
        <f>SUM(Merge7[[#This Row],[PRCountW2]:[CommitCountW2]])</f>
        <v>0</v>
      </c>
    </row>
    <row r="3758" spans="1:13" x14ac:dyDescent="0.35">
      <c r="A3758" t="s">
        <v>1149</v>
      </c>
      <c r="C3758">
        <v>1</v>
      </c>
      <c r="H3758">
        <v>0</v>
      </c>
      <c r="I3758">
        <f>3*Merge7[[#This Row],[PRCount_W1]]+Merge7[[#This Row],[IssueCount_W1]]+Merge7[[#This Row],[CommitCount_W1]]</f>
        <v>1</v>
      </c>
      <c r="J3758">
        <f>3*Merge7[[#This Row],[PRCountW2]]+Merge7[[#This Row],[IssueCountW2]]+Merge7[[#This Row],[CommitCountW2]]</f>
        <v>0</v>
      </c>
      <c r="K375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58">
        <f>SUM(Merge7[[#This Row],[PRCount_W1]:[CommitCount_W1]])</f>
        <v>1</v>
      </c>
      <c r="M3758">
        <f>SUM(Merge7[[#This Row],[PRCountW2]:[CommitCountW2]])</f>
        <v>0</v>
      </c>
    </row>
    <row r="3759" spans="1:13" x14ac:dyDescent="0.35">
      <c r="A3759" t="s">
        <v>1150</v>
      </c>
      <c r="C3759">
        <v>1</v>
      </c>
      <c r="H3759">
        <v>0</v>
      </c>
      <c r="I3759">
        <f>3*Merge7[[#This Row],[PRCount_W1]]+Merge7[[#This Row],[IssueCount_W1]]+Merge7[[#This Row],[CommitCount_W1]]</f>
        <v>1</v>
      </c>
      <c r="J3759">
        <f>3*Merge7[[#This Row],[PRCountW2]]+Merge7[[#This Row],[IssueCountW2]]+Merge7[[#This Row],[CommitCountW2]]</f>
        <v>0</v>
      </c>
      <c r="K375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59">
        <f>SUM(Merge7[[#This Row],[PRCount_W1]:[CommitCount_W1]])</f>
        <v>1</v>
      </c>
      <c r="M3759">
        <f>SUM(Merge7[[#This Row],[PRCountW2]:[CommitCountW2]])</f>
        <v>0</v>
      </c>
    </row>
    <row r="3760" spans="1:13" x14ac:dyDescent="0.35">
      <c r="A3760" t="s">
        <v>1151</v>
      </c>
      <c r="C3760">
        <v>1</v>
      </c>
      <c r="H3760">
        <v>0</v>
      </c>
      <c r="I3760">
        <f>3*Merge7[[#This Row],[PRCount_W1]]+Merge7[[#This Row],[IssueCount_W1]]+Merge7[[#This Row],[CommitCount_W1]]</f>
        <v>1</v>
      </c>
      <c r="J3760">
        <f>3*Merge7[[#This Row],[PRCountW2]]+Merge7[[#This Row],[IssueCountW2]]+Merge7[[#This Row],[CommitCountW2]]</f>
        <v>0</v>
      </c>
      <c r="K376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60">
        <f>SUM(Merge7[[#This Row],[PRCount_W1]:[CommitCount_W1]])</f>
        <v>1</v>
      </c>
      <c r="M3760">
        <f>SUM(Merge7[[#This Row],[PRCountW2]:[CommitCountW2]])</f>
        <v>0</v>
      </c>
    </row>
    <row r="3761" spans="1:13" x14ac:dyDescent="0.35">
      <c r="A3761" t="s">
        <v>1152</v>
      </c>
      <c r="C3761">
        <v>1</v>
      </c>
      <c r="H3761">
        <v>0</v>
      </c>
      <c r="I3761">
        <f>3*Merge7[[#This Row],[PRCount_W1]]+Merge7[[#This Row],[IssueCount_W1]]+Merge7[[#This Row],[CommitCount_W1]]</f>
        <v>1</v>
      </c>
      <c r="J3761">
        <f>3*Merge7[[#This Row],[PRCountW2]]+Merge7[[#This Row],[IssueCountW2]]+Merge7[[#This Row],[CommitCountW2]]</f>
        <v>0</v>
      </c>
      <c r="K376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61">
        <f>SUM(Merge7[[#This Row],[PRCount_W1]:[CommitCount_W1]])</f>
        <v>1</v>
      </c>
      <c r="M3761">
        <f>SUM(Merge7[[#This Row],[PRCountW2]:[CommitCountW2]])</f>
        <v>0</v>
      </c>
    </row>
    <row r="3762" spans="1:13" x14ac:dyDescent="0.35">
      <c r="A3762" t="s">
        <v>1154</v>
      </c>
      <c r="C3762">
        <v>1</v>
      </c>
      <c r="H3762">
        <v>0</v>
      </c>
      <c r="I3762">
        <f>3*Merge7[[#This Row],[PRCount_W1]]+Merge7[[#This Row],[IssueCount_W1]]+Merge7[[#This Row],[CommitCount_W1]]</f>
        <v>1</v>
      </c>
      <c r="J3762">
        <f>3*Merge7[[#This Row],[PRCountW2]]+Merge7[[#This Row],[IssueCountW2]]+Merge7[[#This Row],[CommitCountW2]]</f>
        <v>0</v>
      </c>
      <c r="K376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62">
        <f>SUM(Merge7[[#This Row],[PRCount_W1]:[CommitCount_W1]])</f>
        <v>1</v>
      </c>
      <c r="M3762">
        <f>SUM(Merge7[[#This Row],[PRCountW2]:[CommitCountW2]])</f>
        <v>0</v>
      </c>
    </row>
    <row r="3763" spans="1:13" x14ac:dyDescent="0.35">
      <c r="A3763" t="s">
        <v>1155</v>
      </c>
      <c r="C3763">
        <v>1</v>
      </c>
      <c r="H3763">
        <v>0</v>
      </c>
      <c r="I3763">
        <f>3*Merge7[[#This Row],[PRCount_W1]]+Merge7[[#This Row],[IssueCount_W1]]+Merge7[[#This Row],[CommitCount_W1]]</f>
        <v>1</v>
      </c>
      <c r="J3763">
        <f>3*Merge7[[#This Row],[PRCountW2]]+Merge7[[#This Row],[IssueCountW2]]+Merge7[[#This Row],[CommitCountW2]]</f>
        <v>0</v>
      </c>
      <c r="K376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63">
        <f>SUM(Merge7[[#This Row],[PRCount_W1]:[CommitCount_W1]])</f>
        <v>1</v>
      </c>
      <c r="M3763">
        <f>SUM(Merge7[[#This Row],[PRCountW2]:[CommitCountW2]])</f>
        <v>0</v>
      </c>
    </row>
    <row r="3764" spans="1:13" x14ac:dyDescent="0.35">
      <c r="A3764" t="s">
        <v>1156</v>
      </c>
      <c r="C3764">
        <v>1</v>
      </c>
      <c r="H3764">
        <v>0</v>
      </c>
      <c r="I3764">
        <f>3*Merge7[[#This Row],[PRCount_W1]]+Merge7[[#This Row],[IssueCount_W1]]+Merge7[[#This Row],[CommitCount_W1]]</f>
        <v>1</v>
      </c>
      <c r="J3764">
        <f>3*Merge7[[#This Row],[PRCountW2]]+Merge7[[#This Row],[IssueCountW2]]+Merge7[[#This Row],[CommitCountW2]]</f>
        <v>0</v>
      </c>
      <c r="K376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64">
        <f>SUM(Merge7[[#This Row],[PRCount_W1]:[CommitCount_W1]])</f>
        <v>1</v>
      </c>
      <c r="M3764">
        <f>SUM(Merge7[[#This Row],[PRCountW2]:[CommitCountW2]])</f>
        <v>0</v>
      </c>
    </row>
    <row r="3765" spans="1:13" x14ac:dyDescent="0.35">
      <c r="A3765" t="s">
        <v>1157</v>
      </c>
      <c r="C3765">
        <v>1</v>
      </c>
      <c r="H3765">
        <v>0</v>
      </c>
      <c r="I3765">
        <f>3*Merge7[[#This Row],[PRCount_W1]]+Merge7[[#This Row],[IssueCount_W1]]+Merge7[[#This Row],[CommitCount_W1]]</f>
        <v>1</v>
      </c>
      <c r="J3765">
        <f>3*Merge7[[#This Row],[PRCountW2]]+Merge7[[#This Row],[IssueCountW2]]+Merge7[[#This Row],[CommitCountW2]]</f>
        <v>0</v>
      </c>
      <c r="K376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65">
        <f>SUM(Merge7[[#This Row],[PRCount_W1]:[CommitCount_W1]])</f>
        <v>1</v>
      </c>
      <c r="M3765">
        <f>SUM(Merge7[[#This Row],[PRCountW2]:[CommitCountW2]])</f>
        <v>0</v>
      </c>
    </row>
    <row r="3766" spans="1:13" x14ac:dyDescent="0.35">
      <c r="A3766" t="s">
        <v>1158</v>
      </c>
      <c r="C3766">
        <v>1</v>
      </c>
      <c r="H3766">
        <v>0</v>
      </c>
      <c r="I3766">
        <f>3*Merge7[[#This Row],[PRCount_W1]]+Merge7[[#This Row],[IssueCount_W1]]+Merge7[[#This Row],[CommitCount_W1]]</f>
        <v>1</v>
      </c>
      <c r="J3766">
        <f>3*Merge7[[#This Row],[PRCountW2]]+Merge7[[#This Row],[IssueCountW2]]+Merge7[[#This Row],[CommitCountW2]]</f>
        <v>0</v>
      </c>
      <c r="K376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66">
        <f>SUM(Merge7[[#This Row],[PRCount_W1]:[CommitCount_W1]])</f>
        <v>1</v>
      </c>
      <c r="M3766">
        <f>SUM(Merge7[[#This Row],[PRCountW2]:[CommitCountW2]])</f>
        <v>0</v>
      </c>
    </row>
    <row r="3767" spans="1:13" x14ac:dyDescent="0.35">
      <c r="A3767" t="s">
        <v>1159</v>
      </c>
      <c r="C3767">
        <v>1</v>
      </c>
      <c r="H3767">
        <v>0</v>
      </c>
      <c r="I3767">
        <f>3*Merge7[[#This Row],[PRCount_W1]]+Merge7[[#This Row],[IssueCount_W1]]+Merge7[[#This Row],[CommitCount_W1]]</f>
        <v>1</v>
      </c>
      <c r="J3767">
        <f>3*Merge7[[#This Row],[PRCountW2]]+Merge7[[#This Row],[IssueCountW2]]+Merge7[[#This Row],[CommitCountW2]]</f>
        <v>0</v>
      </c>
      <c r="K376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67">
        <f>SUM(Merge7[[#This Row],[PRCount_W1]:[CommitCount_W1]])</f>
        <v>1</v>
      </c>
      <c r="M3767">
        <f>SUM(Merge7[[#This Row],[PRCountW2]:[CommitCountW2]])</f>
        <v>0</v>
      </c>
    </row>
    <row r="3768" spans="1:13" x14ac:dyDescent="0.35">
      <c r="A3768" t="s">
        <v>1161</v>
      </c>
      <c r="C3768">
        <v>1</v>
      </c>
      <c r="H3768">
        <v>0</v>
      </c>
      <c r="I3768">
        <f>3*Merge7[[#This Row],[PRCount_W1]]+Merge7[[#This Row],[IssueCount_W1]]+Merge7[[#This Row],[CommitCount_W1]]</f>
        <v>1</v>
      </c>
      <c r="J3768">
        <f>3*Merge7[[#This Row],[PRCountW2]]+Merge7[[#This Row],[IssueCountW2]]+Merge7[[#This Row],[CommitCountW2]]</f>
        <v>0</v>
      </c>
      <c r="K376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68">
        <f>SUM(Merge7[[#This Row],[PRCount_W1]:[CommitCount_W1]])</f>
        <v>1</v>
      </c>
      <c r="M3768">
        <f>SUM(Merge7[[#This Row],[PRCountW2]:[CommitCountW2]])</f>
        <v>0</v>
      </c>
    </row>
    <row r="3769" spans="1:13" x14ac:dyDescent="0.35">
      <c r="A3769" t="s">
        <v>1162</v>
      </c>
      <c r="C3769">
        <v>1</v>
      </c>
      <c r="H3769">
        <v>0</v>
      </c>
      <c r="I3769">
        <f>3*Merge7[[#This Row],[PRCount_W1]]+Merge7[[#This Row],[IssueCount_W1]]+Merge7[[#This Row],[CommitCount_W1]]</f>
        <v>1</v>
      </c>
      <c r="J3769">
        <f>3*Merge7[[#This Row],[PRCountW2]]+Merge7[[#This Row],[IssueCountW2]]+Merge7[[#This Row],[CommitCountW2]]</f>
        <v>0</v>
      </c>
      <c r="K376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69">
        <f>SUM(Merge7[[#This Row],[PRCount_W1]:[CommitCount_W1]])</f>
        <v>1</v>
      </c>
      <c r="M3769">
        <f>SUM(Merge7[[#This Row],[PRCountW2]:[CommitCountW2]])</f>
        <v>0</v>
      </c>
    </row>
    <row r="3770" spans="1:13" x14ac:dyDescent="0.35">
      <c r="A3770" t="s">
        <v>1163</v>
      </c>
      <c r="C3770">
        <v>1</v>
      </c>
      <c r="H3770">
        <v>0</v>
      </c>
      <c r="I3770">
        <f>3*Merge7[[#This Row],[PRCount_W1]]+Merge7[[#This Row],[IssueCount_W1]]+Merge7[[#This Row],[CommitCount_W1]]</f>
        <v>1</v>
      </c>
      <c r="J3770">
        <f>3*Merge7[[#This Row],[PRCountW2]]+Merge7[[#This Row],[IssueCountW2]]+Merge7[[#This Row],[CommitCountW2]]</f>
        <v>0</v>
      </c>
      <c r="K377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70">
        <f>SUM(Merge7[[#This Row],[PRCount_W1]:[CommitCount_W1]])</f>
        <v>1</v>
      </c>
      <c r="M3770">
        <f>SUM(Merge7[[#This Row],[PRCountW2]:[CommitCountW2]])</f>
        <v>0</v>
      </c>
    </row>
    <row r="3771" spans="1:13" x14ac:dyDescent="0.35">
      <c r="A3771" t="s">
        <v>1164</v>
      </c>
      <c r="C3771">
        <v>1</v>
      </c>
      <c r="H3771">
        <v>0</v>
      </c>
      <c r="I3771">
        <f>3*Merge7[[#This Row],[PRCount_W1]]+Merge7[[#This Row],[IssueCount_W1]]+Merge7[[#This Row],[CommitCount_W1]]</f>
        <v>1</v>
      </c>
      <c r="J3771">
        <f>3*Merge7[[#This Row],[PRCountW2]]+Merge7[[#This Row],[IssueCountW2]]+Merge7[[#This Row],[CommitCountW2]]</f>
        <v>0</v>
      </c>
      <c r="K377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71">
        <f>SUM(Merge7[[#This Row],[PRCount_W1]:[CommitCount_W1]])</f>
        <v>1</v>
      </c>
      <c r="M3771">
        <f>SUM(Merge7[[#This Row],[PRCountW2]:[CommitCountW2]])</f>
        <v>0</v>
      </c>
    </row>
    <row r="3772" spans="1:13" x14ac:dyDescent="0.35">
      <c r="A3772" t="s">
        <v>1165</v>
      </c>
      <c r="C3772">
        <v>1</v>
      </c>
      <c r="H3772">
        <v>0</v>
      </c>
      <c r="I3772">
        <f>3*Merge7[[#This Row],[PRCount_W1]]+Merge7[[#This Row],[IssueCount_W1]]+Merge7[[#This Row],[CommitCount_W1]]</f>
        <v>1</v>
      </c>
      <c r="J3772">
        <f>3*Merge7[[#This Row],[PRCountW2]]+Merge7[[#This Row],[IssueCountW2]]+Merge7[[#This Row],[CommitCountW2]]</f>
        <v>0</v>
      </c>
      <c r="K377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72">
        <f>SUM(Merge7[[#This Row],[PRCount_W1]:[CommitCount_W1]])</f>
        <v>1</v>
      </c>
      <c r="M3772">
        <f>SUM(Merge7[[#This Row],[PRCountW2]:[CommitCountW2]])</f>
        <v>0</v>
      </c>
    </row>
    <row r="3773" spans="1:13" x14ac:dyDescent="0.35">
      <c r="A3773" t="s">
        <v>1166</v>
      </c>
      <c r="C3773">
        <v>1</v>
      </c>
      <c r="H3773">
        <v>0</v>
      </c>
      <c r="I3773">
        <f>3*Merge7[[#This Row],[PRCount_W1]]+Merge7[[#This Row],[IssueCount_W1]]+Merge7[[#This Row],[CommitCount_W1]]</f>
        <v>1</v>
      </c>
      <c r="J3773">
        <f>3*Merge7[[#This Row],[PRCountW2]]+Merge7[[#This Row],[IssueCountW2]]+Merge7[[#This Row],[CommitCountW2]]</f>
        <v>0</v>
      </c>
      <c r="K377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73">
        <f>SUM(Merge7[[#This Row],[PRCount_W1]:[CommitCount_W1]])</f>
        <v>1</v>
      </c>
      <c r="M3773">
        <f>SUM(Merge7[[#This Row],[PRCountW2]:[CommitCountW2]])</f>
        <v>0</v>
      </c>
    </row>
    <row r="3774" spans="1:13" x14ac:dyDescent="0.35">
      <c r="A3774" t="s">
        <v>1167</v>
      </c>
      <c r="C3774">
        <v>1</v>
      </c>
      <c r="H3774">
        <v>0</v>
      </c>
      <c r="I3774">
        <f>3*Merge7[[#This Row],[PRCount_W1]]+Merge7[[#This Row],[IssueCount_W1]]+Merge7[[#This Row],[CommitCount_W1]]</f>
        <v>1</v>
      </c>
      <c r="J3774">
        <f>3*Merge7[[#This Row],[PRCountW2]]+Merge7[[#This Row],[IssueCountW2]]+Merge7[[#This Row],[CommitCountW2]]</f>
        <v>0</v>
      </c>
      <c r="K377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74">
        <f>SUM(Merge7[[#This Row],[PRCount_W1]:[CommitCount_W1]])</f>
        <v>1</v>
      </c>
      <c r="M3774">
        <f>SUM(Merge7[[#This Row],[PRCountW2]:[CommitCountW2]])</f>
        <v>0</v>
      </c>
    </row>
    <row r="3775" spans="1:13" x14ac:dyDescent="0.35">
      <c r="A3775" t="s">
        <v>1169</v>
      </c>
      <c r="C3775">
        <v>1</v>
      </c>
      <c r="H3775">
        <v>0</v>
      </c>
      <c r="I3775">
        <f>3*Merge7[[#This Row],[PRCount_W1]]+Merge7[[#This Row],[IssueCount_W1]]+Merge7[[#This Row],[CommitCount_W1]]</f>
        <v>1</v>
      </c>
      <c r="J3775">
        <f>3*Merge7[[#This Row],[PRCountW2]]+Merge7[[#This Row],[IssueCountW2]]+Merge7[[#This Row],[CommitCountW2]]</f>
        <v>0</v>
      </c>
      <c r="K377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75">
        <f>SUM(Merge7[[#This Row],[PRCount_W1]:[CommitCount_W1]])</f>
        <v>1</v>
      </c>
      <c r="M3775">
        <f>SUM(Merge7[[#This Row],[PRCountW2]:[CommitCountW2]])</f>
        <v>0</v>
      </c>
    </row>
    <row r="3776" spans="1:13" x14ac:dyDescent="0.35">
      <c r="A3776" t="s">
        <v>1170</v>
      </c>
      <c r="C3776">
        <v>1</v>
      </c>
      <c r="H3776">
        <v>0</v>
      </c>
      <c r="I3776">
        <f>3*Merge7[[#This Row],[PRCount_W1]]+Merge7[[#This Row],[IssueCount_W1]]+Merge7[[#This Row],[CommitCount_W1]]</f>
        <v>1</v>
      </c>
      <c r="J3776">
        <f>3*Merge7[[#This Row],[PRCountW2]]+Merge7[[#This Row],[IssueCountW2]]+Merge7[[#This Row],[CommitCountW2]]</f>
        <v>0</v>
      </c>
      <c r="K377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76">
        <f>SUM(Merge7[[#This Row],[PRCount_W1]:[CommitCount_W1]])</f>
        <v>1</v>
      </c>
      <c r="M3776">
        <f>SUM(Merge7[[#This Row],[PRCountW2]:[CommitCountW2]])</f>
        <v>0</v>
      </c>
    </row>
    <row r="3777" spans="1:13" x14ac:dyDescent="0.35">
      <c r="A3777" t="s">
        <v>1171</v>
      </c>
      <c r="C3777">
        <v>1</v>
      </c>
      <c r="H3777">
        <v>0</v>
      </c>
      <c r="I3777">
        <f>3*Merge7[[#This Row],[PRCount_W1]]+Merge7[[#This Row],[IssueCount_W1]]+Merge7[[#This Row],[CommitCount_W1]]</f>
        <v>1</v>
      </c>
      <c r="J3777">
        <f>3*Merge7[[#This Row],[PRCountW2]]+Merge7[[#This Row],[IssueCountW2]]+Merge7[[#This Row],[CommitCountW2]]</f>
        <v>0</v>
      </c>
      <c r="K377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77">
        <f>SUM(Merge7[[#This Row],[PRCount_W1]:[CommitCount_W1]])</f>
        <v>1</v>
      </c>
      <c r="M3777">
        <f>SUM(Merge7[[#This Row],[PRCountW2]:[CommitCountW2]])</f>
        <v>0</v>
      </c>
    </row>
    <row r="3778" spans="1:13" x14ac:dyDescent="0.35">
      <c r="A3778" t="s">
        <v>1172</v>
      </c>
      <c r="C3778">
        <v>1</v>
      </c>
      <c r="H3778">
        <v>0</v>
      </c>
      <c r="I3778">
        <f>3*Merge7[[#This Row],[PRCount_W1]]+Merge7[[#This Row],[IssueCount_W1]]+Merge7[[#This Row],[CommitCount_W1]]</f>
        <v>1</v>
      </c>
      <c r="J3778">
        <f>3*Merge7[[#This Row],[PRCountW2]]+Merge7[[#This Row],[IssueCountW2]]+Merge7[[#This Row],[CommitCountW2]]</f>
        <v>0</v>
      </c>
      <c r="K377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78">
        <f>SUM(Merge7[[#This Row],[PRCount_W1]:[CommitCount_W1]])</f>
        <v>1</v>
      </c>
      <c r="M3778">
        <f>SUM(Merge7[[#This Row],[PRCountW2]:[CommitCountW2]])</f>
        <v>0</v>
      </c>
    </row>
    <row r="3779" spans="1:13" x14ac:dyDescent="0.35">
      <c r="A3779" t="s">
        <v>1173</v>
      </c>
      <c r="C3779">
        <v>1</v>
      </c>
      <c r="H3779">
        <v>0</v>
      </c>
      <c r="I3779">
        <f>3*Merge7[[#This Row],[PRCount_W1]]+Merge7[[#This Row],[IssueCount_W1]]+Merge7[[#This Row],[CommitCount_W1]]</f>
        <v>1</v>
      </c>
      <c r="J3779">
        <f>3*Merge7[[#This Row],[PRCountW2]]+Merge7[[#This Row],[IssueCountW2]]+Merge7[[#This Row],[CommitCountW2]]</f>
        <v>0</v>
      </c>
      <c r="K377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79">
        <f>SUM(Merge7[[#This Row],[PRCount_W1]:[CommitCount_W1]])</f>
        <v>1</v>
      </c>
      <c r="M3779">
        <f>SUM(Merge7[[#This Row],[PRCountW2]:[CommitCountW2]])</f>
        <v>0</v>
      </c>
    </row>
    <row r="3780" spans="1:13" x14ac:dyDescent="0.35">
      <c r="A3780" t="s">
        <v>1174</v>
      </c>
      <c r="C3780">
        <v>1</v>
      </c>
      <c r="H3780">
        <v>0</v>
      </c>
      <c r="I3780">
        <f>3*Merge7[[#This Row],[PRCount_W1]]+Merge7[[#This Row],[IssueCount_W1]]+Merge7[[#This Row],[CommitCount_W1]]</f>
        <v>1</v>
      </c>
      <c r="J3780">
        <f>3*Merge7[[#This Row],[PRCountW2]]+Merge7[[#This Row],[IssueCountW2]]+Merge7[[#This Row],[CommitCountW2]]</f>
        <v>0</v>
      </c>
      <c r="K378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80">
        <f>SUM(Merge7[[#This Row],[PRCount_W1]:[CommitCount_W1]])</f>
        <v>1</v>
      </c>
      <c r="M3780">
        <f>SUM(Merge7[[#This Row],[PRCountW2]:[CommitCountW2]])</f>
        <v>0</v>
      </c>
    </row>
    <row r="3781" spans="1:13" x14ac:dyDescent="0.35">
      <c r="A3781" t="s">
        <v>1175</v>
      </c>
      <c r="C3781">
        <v>1</v>
      </c>
      <c r="H3781">
        <v>0</v>
      </c>
      <c r="I3781">
        <f>3*Merge7[[#This Row],[PRCount_W1]]+Merge7[[#This Row],[IssueCount_W1]]+Merge7[[#This Row],[CommitCount_W1]]</f>
        <v>1</v>
      </c>
      <c r="J3781">
        <f>3*Merge7[[#This Row],[PRCountW2]]+Merge7[[#This Row],[IssueCountW2]]+Merge7[[#This Row],[CommitCountW2]]</f>
        <v>0</v>
      </c>
      <c r="K378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81">
        <f>SUM(Merge7[[#This Row],[PRCount_W1]:[CommitCount_W1]])</f>
        <v>1</v>
      </c>
      <c r="M3781">
        <f>SUM(Merge7[[#This Row],[PRCountW2]:[CommitCountW2]])</f>
        <v>0</v>
      </c>
    </row>
    <row r="3782" spans="1:13" x14ac:dyDescent="0.35">
      <c r="A3782" t="s">
        <v>1176</v>
      </c>
      <c r="C3782">
        <v>1</v>
      </c>
      <c r="H3782">
        <v>0</v>
      </c>
      <c r="I3782">
        <f>3*Merge7[[#This Row],[PRCount_W1]]+Merge7[[#This Row],[IssueCount_W1]]+Merge7[[#This Row],[CommitCount_W1]]</f>
        <v>1</v>
      </c>
      <c r="J3782">
        <f>3*Merge7[[#This Row],[PRCountW2]]+Merge7[[#This Row],[IssueCountW2]]+Merge7[[#This Row],[CommitCountW2]]</f>
        <v>0</v>
      </c>
      <c r="K378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82">
        <f>SUM(Merge7[[#This Row],[PRCount_W1]:[CommitCount_W1]])</f>
        <v>1</v>
      </c>
      <c r="M3782">
        <f>SUM(Merge7[[#This Row],[PRCountW2]:[CommitCountW2]])</f>
        <v>0</v>
      </c>
    </row>
    <row r="3783" spans="1:13" x14ac:dyDescent="0.35">
      <c r="A3783" t="s">
        <v>1177</v>
      </c>
      <c r="C3783">
        <v>1</v>
      </c>
      <c r="H3783">
        <v>0</v>
      </c>
      <c r="I3783">
        <f>3*Merge7[[#This Row],[PRCount_W1]]+Merge7[[#This Row],[IssueCount_W1]]+Merge7[[#This Row],[CommitCount_W1]]</f>
        <v>1</v>
      </c>
      <c r="J3783">
        <f>3*Merge7[[#This Row],[PRCountW2]]+Merge7[[#This Row],[IssueCountW2]]+Merge7[[#This Row],[CommitCountW2]]</f>
        <v>0</v>
      </c>
      <c r="K378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83">
        <f>SUM(Merge7[[#This Row],[PRCount_W1]:[CommitCount_W1]])</f>
        <v>1</v>
      </c>
      <c r="M3783">
        <f>SUM(Merge7[[#This Row],[PRCountW2]:[CommitCountW2]])</f>
        <v>0</v>
      </c>
    </row>
    <row r="3784" spans="1:13" x14ac:dyDescent="0.35">
      <c r="A3784" t="s">
        <v>1178</v>
      </c>
      <c r="C3784">
        <v>1</v>
      </c>
      <c r="H3784">
        <v>0</v>
      </c>
      <c r="I3784">
        <f>3*Merge7[[#This Row],[PRCount_W1]]+Merge7[[#This Row],[IssueCount_W1]]+Merge7[[#This Row],[CommitCount_W1]]</f>
        <v>1</v>
      </c>
      <c r="J3784">
        <f>3*Merge7[[#This Row],[PRCountW2]]+Merge7[[#This Row],[IssueCountW2]]+Merge7[[#This Row],[CommitCountW2]]</f>
        <v>0</v>
      </c>
      <c r="K378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84">
        <f>SUM(Merge7[[#This Row],[PRCount_W1]:[CommitCount_W1]])</f>
        <v>1</v>
      </c>
      <c r="M3784">
        <f>SUM(Merge7[[#This Row],[PRCountW2]:[CommitCountW2]])</f>
        <v>0</v>
      </c>
    </row>
    <row r="3785" spans="1:13" x14ac:dyDescent="0.35">
      <c r="A3785" t="s">
        <v>1179</v>
      </c>
      <c r="C3785">
        <v>1</v>
      </c>
      <c r="H3785">
        <v>0</v>
      </c>
      <c r="I3785">
        <f>3*Merge7[[#This Row],[PRCount_W1]]+Merge7[[#This Row],[IssueCount_W1]]+Merge7[[#This Row],[CommitCount_W1]]</f>
        <v>1</v>
      </c>
      <c r="J3785">
        <f>3*Merge7[[#This Row],[PRCountW2]]+Merge7[[#This Row],[IssueCountW2]]+Merge7[[#This Row],[CommitCountW2]]</f>
        <v>0</v>
      </c>
      <c r="K378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85">
        <f>SUM(Merge7[[#This Row],[PRCount_W1]:[CommitCount_W1]])</f>
        <v>1</v>
      </c>
      <c r="M3785">
        <f>SUM(Merge7[[#This Row],[PRCountW2]:[CommitCountW2]])</f>
        <v>0</v>
      </c>
    </row>
    <row r="3786" spans="1:13" x14ac:dyDescent="0.35">
      <c r="A3786" t="s">
        <v>1180</v>
      </c>
      <c r="C3786">
        <v>1</v>
      </c>
      <c r="H3786">
        <v>0</v>
      </c>
      <c r="I3786">
        <f>3*Merge7[[#This Row],[PRCount_W1]]+Merge7[[#This Row],[IssueCount_W1]]+Merge7[[#This Row],[CommitCount_W1]]</f>
        <v>1</v>
      </c>
      <c r="J3786">
        <f>3*Merge7[[#This Row],[PRCountW2]]+Merge7[[#This Row],[IssueCountW2]]+Merge7[[#This Row],[CommitCountW2]]</f>
        <v>0</v>
      </c>
      <c r="K378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86">
        <f>SUM(Merge7[[#This Row],[PRCount_W1]:[CommitCount_W1]])</f>
        <v>1</v>
      </c>
      <c r="M3786">
        <f>SUM(Merge7[[#This Row],[PRCountW2]:[CommitCountW2]])</f>
        <v>0</v>
      </c>
    </row>
    <row r="3787" spans="1:13" x14ac:dyDescent="0.35">
      <c r="A3787" t="s">
        <v>1181</v>
      </c>
      <c r="C3787">
        <v>1</v>
      </c>
      <c r="H3787">
        <v>0</v>
      </c>
      <c r="I3787">
        <f>3*Merge7[[#This Row],[PRCount_W1]]+Merge7[[#This Row],[IssueCount_W1]]+Merge7[[#This Row],[CommitCount_W1]]</f>
        <v>1</v>
      </c>
      <c r="J3787">
        <f>3*Merge7[[#This Row],[PRCountW2]]+Merge7[[#This Row],[IssueCountW2]]+Merge7[[#This Row],[CommitCountW2]]</f>
        <v>0</v>
      </c>
      <c r="K378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87">
        <f>SUM(Merge7[[#This Row],[PRCount_W1]:[CommitCount_W1]])</f>
        <v>1</v>
      </c>
      <c r="M3787">
        <f>SUM(Merge7[[#This Row],[PRCountW2]:[CommitCountW2]])</f>
        <v>0</v>
      </c>
    </row>
    <row r="3788" spans="1:13" x14ac:dyDescent="0.35">
      <c r="A3788" t="s">
        <v>1182</v>
      </c>
      <c r="C3788">
        <v>1</v>
      </c>
      <c r="H3788">
        <v>0</v>
      </c>
      <c r="I3788">
        <f>3*Merge7[[#This Row],[PRCount_W1]]+Merge7[[#This Row],[IssueCount_W1]]+Merge7[[#This Row],[CommitCount_W1]]</f>
        <v>1</v>
      </c>
      <c r="J3788">
        <f>3*Merge7[[#This Row],[PRCountW2]]+Merge7[[#This Row],[IssueCountW2]]+Merge7[[#This Row],[CommitCountW2]]</f>
        <v>0</v>
      </c>
      <c r="K378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88">
        <f>SUM(Merge7[[#This Row],[PRCount_W1]:[CommitCount_W1]])</f>
        <v>1</v>
      </c>
      <c r="M3788">
        <f>SUM(Merge7[[#This Row],[PRCountW2]:[CommitCountW2]])</f>
        <v>0</v>
      </c>
    </row>
    <row r="3789" spans="1:13" x14ac:dyDescent="0.35">
      <c r="A3789" t="s">
        <v>1183</v>
      </c>
      <c r="C3789">
        <v>1</v>
      </c>
      <c r="H3789">
        <v>0</v>
      </c>
      <c r="I3789">
        <f>3*Merge7[[#This Row],[PRCount_W1]]+Merge7[[#This Row],[IssueCount_W1]]+Merge7[[#This Row],[CommitCount_W1]]</f>
        <v>1</v>
      </c>
      <c r="J3789">
        <f>3*Merge7[[#This Row],[PRCountW2]]+Merge7[[#This Row],[IssueCountW2]]+Merge7[[#This Row],[CommitCountW2]]</f>
        <v>0</v>
      </c>
      <c r="K378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89">
        <f>SUM(Merge7[[#This Row],[PRCount_W1]:[CommitCount_W1]])</f>
        <v>1</v>
      </c>
      <c r="M3789">
        <f>SUM(Merge7[[#This Row],[PRCountW2]:[CommitCountW2]])</f>
        <v>0</v>
      </c>
    </row>
    <row r="3790" spans="1:13" x14ac:dyDescent="0.35">
      <c r="A3790" t="s">
        <v>1184</v>
      </c>
      <c r="C3790">
        <v>1</v>
      </c>
      <c r="H3790">
        <v>0</v>
      </c>
      <c r="I3790">
        <f>3*Merge7[[#This Row],[PRCount_W1]]+Merge7[[#This Row],[IssueCount_W1]]+Merge7[[#This Row],[CommitCount_W1]]</f>
        <v>1</v>
      </c>
      <c r="J3790">
        <f>3*Merge7[[#This Row],[PRCountW2]]+Merge7[[#This Row],[IssueCountW2]]+Merge7[[#This Row],[CommitCountW2]]</f>
        <v>0</v>
      </c>
      <c r="K379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90">
        <f>SUM(Merge7[[#This Row],[PRCount_W1]:[CommitCount_W1]])</f>
        <v>1</v>
      </c>
      <c r="M3790">
        <f>SUM(Merge7[[#This Row],[PRCountW2]:[CommitCountW2]])</f>
        <v>0</v>
      </c>
    </row>
    <row r="3791" spans="1:13" x14ac:dyDescent="0.35">
      <c r="A3791" t="s">
        <v>1185</v>
      </c>
      <c r="C3791">
        <v>1</v>
      </c>
      <c r="H3791">
        <v>0</v>
      </c>
      <c r="I3791">
        <f>3*Merge7[[#This Row],[PRCount_W1]]+Merge7[[#This Row],[IssueCount_W1]]+Merge7[[#This Row],[CommitCount_W1]]</f>
        <v>1</v>
      </c>
      <c r="J3791">
        <f>3*Merge7[[#This Row],[PRCountW2]]+Merge7[[#This Row],[IssueCountW2]]+Merge7[[#This Row],[CommitCountW2]]</f>
        <v>0</v>
      </c>
      <c r="K379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91">
        <f>SUM(Merge7[[#This Row],[PRCount_W1]:[CommitCount_W1]])</f>
        <v>1</v>
      </c>
      <c r="M3791">
        <f>SUM(Merge7[[#This Row],[PRCountW2]:[CommitCountW2]])</f>
        <v>0</v>
      </c>
    </row>
    <row r="3792" spans="1:13" x14ac:dyDescent="0.35">
      <c r="A3792" t="s">
        <v>1186</v>
      </c>
      <c r="C3792">
        <v>1</v>
      </c>
      <c r="H3792">
        <v>0</v>
      </c>
      <c r="I3792">
        <f>3*Merge7[[#This Row],[PRCount_W1]]+Merge7[[#This Row],[IssueCount_W1]]+Merge7[[#This Row],[CommitCount_W1]]</f>
        <v>1</v>
      </c>
      <c r="J3792">
        <f>3*Merge7[[#This Row],[PRCountW2]]+Merge7[[#This Row],[IssueCountW2]]+Merge7[[#This Row],[CommitCountW2]]</f>
        <v>0</v>
      </c>
      <c r="K379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92">
        <f>SUM(Merge7[[#This Row],[PRCount_W1]:[CommitCount_W1]])</f>
        <v>1</v>
      </c>
      <c r="M3792">
        <f>SUM(Merge7[[#This Row],[PRCountW2]:[CommitCountW2]])</f>
        <v>0</v>
      </c>
    </row>
    <row r="3793" spans="1:13" x14ac:dyDescent="0.35">
      <c r="A3793" t="s">
        <v>1188</v>
      </c>
      <c r="C3793">
        <v>1</v>
      </c>
      <c r="H3793">
        <v>0</v>
      </c>
      <c r="I3793">
        <f>3*Merge7[[#This Row],[PRCount_W1]]+Merge7[[#This Row],[IssueCount_W1]]+Merge7[[#This Row],[CommitCount_W1]]</f>
        <v>1</v>
      </c>
      <c r="J3793">
        <f>3*Merge7[[#This Row],[PRCountW2]]+Merge7[[#This Row],[IssueCountW2]]+Merge7[[#This Row],[CommitCountW2]]</f>
        <v>0</v>
      </c>
      <c r="K379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93">
        <f>SUM(Merge7[[#This Row],[PRCount_W1]:[CommitCount_W1]])</f>
        <v>1</v>
      </c>
      <c r="M3793">
        <f>SUM(Merge7[[#This Row],[PRCountW2]:[CommitCountW2]])</f>
        <v>0</v>
      </c>
    </row>
    <row r="3794" spans="1:13" x14ac:dyDescent="0.35">
      <c r="A3794" t="s">
        <v>1189</v>
      </c>
      <c r="C3794">
        <v>1</v>
      </c>
      <c r="H3794">
        <v>0</v>
      </c>
      <c r="I3794">
        <f>3*Merge7[[#This Row],[PRCount_W1]]+Merge7[[#This Row],[IssueCount_W1]]+Merge7[[#This Row],[CommitCount_W1]]</f>
        <v>1</v>
      </c>
      <c r="J3794">
        <f>3*Merge7[[#This Row],[PRCountW2]]+Merge7[[#This Row],[IssueCountW2]]+Merge7[[#This Row],[CommitCountW2]]</f>
        <v>0</v>
      </c>
      <c r="K379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94">
        <f>SUM(Merge7[[#This Row],[PRCount_W1]:[CommitCount_W1]])</f>
        <v>1</v>
      </c>
      <c r="M3794">
        <f>SUM(Merge7[[#This Row],[PRCountW2]:[CommitCountW2]])</f>
        <v>0</v>
      </c>
    </row>
    <row r="3795" spans="1:13" x14ac:dyDescent="0.35">
      <c r="A3795" t="s">
        <v>1190</v>
      </c>
      <c r="C3795">
        <v>1</v>
      </c>
      <c r="H3795">
        <v>0</v>
      </c>
      <c r="I3795">
        <f>3*Merge7[[#This Row],[PRCount_W1]]+Merge7[[#This Row],[IssueCount_W1]]+Merge7[[#This Row],[CommitCount_W1]]</f>
        <v>1</v>
      </c>
      <c r="J3795">
        <f>3*Merge7[[#This Row],[PRCountW2]]+Merge7[[#This Row],[IssueCountW2]]+Merge7[[#This Row],[CommitCountW2]]</f>
        <v>0</v>
      </c>
      <c r="K379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95">
        <f>SUM(Merge7[[#This Row],[PRCount_W1]:[CommitCount_W1]])</f>
        <v>1</v>
      </c>
      <c r="M3795">
        <f>SUM(Merge7[[#This Row],[PRCountW2]:[CommitCountW2]])</f>
        <v>0</v>
      </c>
    </row>
    <row r="3796" spans="1:13" x14ac:dyDescent="0.35">
      <c r="A3796" t="s">
        <v>1191</v>
      </c>
      <c r="C3796">
        <v>1</v>
      </c>
      <c r="H3796">
        <v>0</v>
      </c>
      <c r="I3796">
        <f>3*Merge7[[#This Row],[PRCount_W1]]+Merge7[[#This Row],[IssueCount_W1]]+Merge7[[#This Row],[CommitCount_W1]]</f>
        <v>1</v>
      </c>
      <c r="J3796">
        <f>3*Merge7[[#This Row],[PRCountW2]]+Merge7[[#This Row],[IssueCountW2]]+Merge7[[#This Row],[CommitCountW2]]</f>
        <v>0</v>
      </c>
      <c r="K379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96">
        <f>SUM(Merge7[[#This Row],[PRCount_W1]:[CommitCount_W1]])</f>
        <v>1</v>
      </c>
      <c r="M3796">
        <f>SUM(Merge7[[#This Row],[PRCountW2]:[CommitCountW2]])</f>
        <v>0</v>
      </c>
    </row>
    <row r="3797" spans="1:13" x14ac:dyDescent="0.35">
      <c r="A3797" t="s">
        <v>1192</v>
      </c>
      <c r="C3797">
        <v>1</v>
      </c>
      <c r="H3797">
        <v>0</v>
      </c>
      <c r="I3797">
        <f>3*Merge7[[#This Row],[PRCount_W1]]+Merge7[[#This Row],[IssueCount_W1]]+Merge7[[#This Row],[CommitCount_W1]]</f>
        <v>1</v>
      </c>
      <c r="J3797">
        <f>3*Merge7[[#This Row],[PRCountW2]]+Merge7[[#This Row],[IssueCountW2]]+Merge7[[#This Row],[CommitCountW2]]</f>
        <v>0</v>
      </c>
      <c r="K379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97">
        <f>SUM(Merge7[[#This Row],[PRCount_W1]:[CommitCount_W1]])</f>
        <v>1</v>
      </c>
      <c r="M3797">
        <f>SUM(Merge7[[#This Row],[PRCountW2]:[CommitCountW2]])</f>
        <v>0</v>
      </c>
    </row>
    <row r="3798" spans="1:13" x14ac:dyDescent="0.35">
      <c r="A3798" t="s">
        <v>1193</v>
      </c>
      <c r="C3798">
        <v>1</v>
      </c>
      <c r="H3798">
        <v>0</v>
      </c>
      <c r="I3798">
        <f>3*Merge7[[#This Row],[PRCount_W1]]+Merge7[[#This Row],[IssueCount_W1]]+Merge7[[#This Row],[CommitCount_W1]]</f>
        <v>1</v>
      </c>
      <c r="J3798">
        <f>3*Merge7[[#This Row],[PRCountW2]]+Merge7[[#This Row],[IssueCountW2]]+Merge7[[#This Row],[CommitCountW2]]</f>
        <v>0</v>
      </c>
      <c r="K379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98">
        <f>SUM(Merge7[[#This Row],[PRCount_W1]:[CommitCount_W1]])</f>
        <v>1</v>
      </c>
      <c r="M3798">
        <f>SUM(Merge7[[#This Row],[PRCountW2]:[CommitCountW2]])</f>
        <v>0</v>
      </c>
    </row>
    <row r="3799" spans="1:13" x14ac:dyDescent="0.35">
      <c r="A3799" t="s">
        <v>1194</v>
      </c>
      <c r="C3799">
        <v>1</v>
      </c>
      <c r="H3799">
        <v>0</v>
      </c>
      <c r="I3799">
        <f>3*Merge7[[#This Row],[PRCount_W1]]+Merge7[[#This Row],[IssueCount_W1]]+Merge7[[#This Row],[CommitCount_W1]]</f>
        <v>1</v>
      </c>
      <c r="J3799">
        <f>3*Merge7[[#This Row],[PRCountW2]]+Merge7[[#This Row],[IssueCountW2]]+Merge7[[#This Row],[CommitCountW2]]</f>
        <v>0</v>
      </c>
      <c r="K379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799">
        <f>SUM(Merge7[[#This Row],[PRCount_W1]:[CommitCount_W1]])</f>
        <v>1</v>
      </c>
      <c r="M3799">
        <f>SUM(Merge7[[#This Row],[PRCountW2]:[CommitCountW2]])</f>
        <v>0</v>
      </c>
    </row>
    <row r="3800" spans="1:13" x14ac:dyDescent="0.35">
      <c r="A3800" t="s">
        <v>1195</v>
      </c>
      <c r="C3800">
        <v>1</v>
      </c>
      <c r="H3800">
        <v>0</v>
      </c>
      <c r="I3800">
        <f>3*Merge7[[#This Row],[PRCount_W1]]+Merge7[[#This Row],[IssueCount_W1]]+Merge7[[#This Row],[CommitCount_W1]]</f>
        <v>1</v>
      </c>
      <c r="J3800">
        <f>3*Merge7[[#This Row],[PRCountW2]]+Merge7[[#This Row],[IssueCountW2]]+Merge7[[#This Row],[CommitCountW2]]</f>
        <v>0</v>
      </c>
      <c r="K380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00">
        <f>SUM(Merge7[[#This Row],[PRCount_W1]:[CommitCount_W1]])</f>
        <v>1</v>
      </c>
      <c r="M3800">
        <f>SUM(Merge7[[#This Row],[PRCountW2]:[CommitCountW2]])</f>
        <v>0</v>
      </c>
    </row>
    <row r="3801" spans="1:13" x14ac:dyDescent="0.35">
      <c r="A3801" t="s">
        <v>1197</v>
      </c>
      <c r="C3801">
        <v>1</v>
      </c>
      <c r="H3801">
        <v>0</v>
      </c>
      <c r="I3801">
        <f>3*Merge7[[#This Row],[PRCount_W1]]+Merge7[[#This Row],[IssueCount_W1]]+Merge7[[#This Row],[CommitCount_W1]]</f>
        <v>1</v>
      </c>
      <c r="J3801">
        <f>3*Merge7[[#This Row],[PRCountW2]]+Merge7[[#This Row],[IssueCountW2]]+Merge7[[#This Row],[CommitCountW2]]</f>
        <v>0</v>
      </c>
      <c r="K380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01">
        <f>SUM(Merge7[[#This Row],[PRCount_W1]:[CommitCount_W1]])</f>
        <v>1</v>
      </c>
      <c r="M3801">
        <f>SUM(Merge7[[#This Row],[PRCountW2]:[CommitCountW2]])</f>
        <v>0</v>
      </c>
    </row>
    <row r="3802" spans="1:13" x14ac:dyDescent="0.35">
      <c r="A3802" t="s">
        <v>1198</v>
      </c>
      <c r="C3802">
        <v>1</v>
      </c>
      <c r="H3802">
        <v>0</v>
      </c>
      <c r="I3802">
        <f>3*Merge7[[#This Row],[PRCount_W1]]+Merge7[[#This Row],[IssueCount_W1]]+Merge7[[#This Row],[CommitCount_W1]]</f>
        <v>1</v>
      </c>
      <c r="J3802">
        <f>3*Merge7[[#This Row],[PRCountW2]]+Merge7[[#This Row],[IssueCountW2]]+Merge7[[#This Row],[CommitCountW2]]</f>
        <v>0</v>
      </c>
      <c r="K380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02">
        <f>SUM(Merge7[[#This Row],[PRCount_W1]:[CommitCount_W1]])</f>
        <v>1</v>
      </c>
      <c r="M3802">
        <f>SUM(Merge7[[#This Row],[PRCountW2]:[CommitCountW2]])</f>
        <v>0</v>
      </c>
    </row>
    <row r="3803" spans="1:13" x14ac:dyDescent="0.35">
      <c r="A3803" t="s">
        <v>1199</v>
      </c>
      <c r="C3803">
        <v>1</v>
      </c>
      <c r="H3803">
        <v>0</v>
      </c>
      <c r="I3803">
        <f>3*Merge7[[#This Row],[PRCount_W1]]+Merge7[[#This Row],[IssueCount_W1]]+Merge7[[#This Row],[CommitCount_W1]]</f>
        <v>1</v>
      </c>
      <c r="J3803">
        <f>3*Merge7[[#This Row],[PRCountW2]]+Merge7[[#This Row],[IssueCountW2]]+Merge7[[#This Row],[CommitCountW2]]</f>
        <v>0</v>
      </c>
      <c r="K380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03">
        <f>SUM(Merge7[[#This Row],[PRCount_W1]:[CommitCount_W1]])</f>
        <v>1</v>
      </c>
      <c r="M3803">
        <f>SUM(Merge7[[#This Row],[PRCountW2]:[CommitCountW2]])</f>
        <v>0</v>
      </c>
    </row>
    <row r="3804" spans="1:13" x14ac:dyDescent="0.35">
      <c r="A3804" t="s">
        <v>1200</v>
      </c>
      <c r="C3804">
        <v>1</v>
      </c>
      <c r="H3804">
        <v>0</v>
      </c>
      <c r="I3804">
        <f>3*Merge7[[#This Row],[PRCount_W1]]+Merge7[[#This Row],[IssueCount_W1]]+Merge7[[#This Row],[CommitCount_W1]]</f>
        <v>1</v>
      </c>
      <c r="J3804">
        <f>3*Merge7[[#This Row],[PRCountW2]]+Merge7[[#This Row],[IssueCountW2]]+Merge7[[#This Row],[CommitCountW2]]</f>
        <v>0</v>
      </c>
      <c r="K380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04">
        <f>SUM(Merge7[[#This Row],[PRCount_W1]:[CommitCount_W1]])</f>
        <v>1</v>
      </c>
      <c r="M3804">
        <f>SUM(Merge7[[#This Row],[PRCountW2]:[CommitCountW2]])</f>
        <v>0</v>
      </c>
    </row>
    <row r="3805" spans="1:13" x14ac:dyDescent="0.35">
      <c r="A3805" t="s">
        <v>1201</v>
      </c>
      <c r="C3805">
        <v>1</v>
      </c>
      <c r="H3805">
        <v>0</v>
      </c>
      <c r="I3805">
        <f>3*Merge7[[#This Row],[PRCount_W1]]+Merge7[[#This Row],[IssueCount_W1]]+Merge7[[#This Row],[CommitCount_W1]]</f>
        <v>1</v>
      </c>
      <c r="J3805">
        <f>3*Merge7[[#This Row],[PRCountW2]]+Merge7[[#This Row],[IssueCountW2]]+Merge7[[#This Row],[CommitCountW2]]</f>
        <v>0</v>
      </c>
      <c r="K380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05">
        <f>SUM(Merge7[[#This Row],[PRCount_W1]:[CommitCount_W1]])</f>
        <v>1</v>
      </c>
      <c r="M3805">
        <f>SUM(Merge7[[#This Row],[PRCountW2]:[CommitCountW2]])</f>
        <v>0</v>
      </c>
    </row>
    <row r="3806" spans="1:13" x14ac:dyDescent="0.35">
      <c r="A3806" t="s">
        <v>1202</v>
      </c>
      <c r="C3806">
        <v>1</v>
      </c>
      <c r="H3806">
        <v>0</v>
      </c>
      <c r="I3806">
        <f>3*Merge7[[#This Row],[PRCount_W1]]+Merge7[[#This Row],[IssueCount_W1]]+Merge7[[#This Row],[CommitCount_W1]]</f>
        <v>1</v>
      </c>
      <c r="J3806">
        <f>3*Merge7[[#This Row],[PRCountW2]]+Merge7[[#This Row],[IssueCountW2]]+Merge7[[#This Row],[CommitCountW2]]</f>
        <v>0</v>
      </c>
      <c r="K380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06">
        <f>SUM(Merge7[[#This Row],[PRCount_W1]:[CommitCount_W1]])</f>
        <v>1</v>
      </c>
      <c r="M3806">
        <f>SUM(Merge7[[#This Row],[PRCountW2]:[CommitCountW2]])</f>
        <v>0</v>
      </c>
    </row>
    <row r="3807" spans="1:13" x14ac:dyDescent="0.35">
      <c r="A3807" t="s">
        <v>1203</v>
      </c>
      <c r="C3807">
        <v>1</v>
      </c>
      <c r="H3807">
        <v>0</v>
      </c>
      <c r="I3807">
        <f>3*Merge7[[#This Row],[PRCount_W1]]+Merge7[[#This Row],[IssueCount_W1]]+Merge7[[#This Row],[CommitCount_W1]]</f>
        <v>1</v>
      </c>
      <c r="J3807">
        <f>3*Merge7[[#This Row],[PRCountW2]]+Merge7[[#This Row],[IssueCountW2]]+Merge7[[#This Row],[CommitCountW2]]</f>
        <v>0</v>
      </c>
      <c r="K380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07">
        <f>SUM(Merge7[[#This Row],[PRCount_W1]:[CommitCount_W1]])</f>
        <v>1</v>
      </c>
      <c r="M3807">
        <f>SUM(Merge7[[#This Row],[PRCountW2]:[CommitCountW2]])</f>
        <v>0</v>
      </c>
    </row>
    <row r="3808" spans="1:13" x14ac:dyDescent="0.35">
      <c r="A3808" t="s">
        <v>1205</v>
      </c>
      <c r="C3808">
        <v>1</v>
      </c>
      <c r="H3808">
        <v>0</v>
      </c>
      <c r="I3808">
        <f>3*Merge7[[#This Row],[PRCount_W1]]+Merge7[[#This Row],[IssueCount_W1]]+Merge7[[#This Row],[CommitCount_W1]]</f>
        <v>1</v>
      </c>
      <c r="J3808">
        <f>3*Merge7[[#This Row],[PRCountW2]]+Merge7[[#This Row],[IssueCountW2]]+Merge7[[#This Row],[CommitCountW2]]</f>
        <v>0</v>
      </c>
      <c r="K380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08">
        <f>SUM(Merge7[[#This Row],[PRCount_W1]:[CommitCount_W1]])</f>
        <v>1</v>
      </c>
      <c r="M3808">
        <f>SUM(Merge7[[#This Row],[PRCountW2]:[CommitCountW2]])</f>
        <v>0</v>
      </c>
    </row>
    <row r="3809" spans="1:13" x14ac:dyDescent="0.35">
      <c r="A3809" t="s">
        <v>1206</v>
      </c>
      <c r="C3809">
        <v>1</v>
      </c>
      <c r="H3809">
        <v>0</v>
      </c>
      <c r="I3809">
        <f>3*Merge7[[#This Row],[PRCount_W1]]+Merge7[[#This Row],[IssueCount_W1]]+Merge7[[#This Row],[CommitCount_W1]]</f>
        <v>1</v>
      </c>
      <c r="J3809">
        <f>3*Merge7[[#This Row],[PRCountW2]]+Merge7[[#This Row],[IssueCountW2]]+Merge7[[#This Row],[CommitCountW2]]</f>
        <v>0</v>
      </c>
      <c r="K380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09">
        <f>SUM(Merge7[[#This Row],[PRCount_W1]:[CommitCount_W1]])</f>
        <v>1</v>
      </c>
      <c r="M3809">
        <f>SUM(Merge7[[#This Row],[PRCountW2]:[CommitCountW2]])</f>
        <v>0</v>
      </c>
    </row>
    <row r="3810" spans="1:13" x14ac:dyDescent="0.35">
      <c r="A3810" t="s">
        <v>1207</v>
      </c>
      <c r="C3810">
        <v>1</v>
      </c>
      <c r="H3810">
        <v>1</v>
      </c>
      <c r="I3810">
        <f>3*Merge7[[#This Row],[PRCount_W1]]+Merge7[[#This Row],[IssueCount_W1]]+Merge7[[#This Row],[CommitCount_W1]]</f>
        <v>1</v>
      </c>
      <c r="J3810">
        <f>3*Merge7[[#This Row],[PRCountW2]]+Merge7[[#This Row],[IssueCountW2]]+Merge7[[#This Row],[CommitCountW2]]</f>
        <v>0</v>
      </c>
      <c r="K381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3810">
        <f>SUM(Merge7[[#This Row],[PRCount_W1]:[CommitCount_W1]])</f>
        <v>1</v>
      </c>
      <c r="M3810">
        <f>SUM(Merge7[[#This Row],[PRCountW2]:[CommitCountW2]])</f>
        <v>0</v>
      </c>
    </row>
    <row r="3811" spans="1:13" x14ac:dyDescent="0.35">
      <c r="A3811" t="s">
        <v>1208</v>
      </c>
      <c r="C3811">
        <v>1</v>
      </c>
      <c r="H3811">
        <v>0</v>
      </c>
      <c r="I3811">
        <f>3*Merge7[[#This Row],[PRCount_W1]]+Merge7[[#This Row],[IssueCount_W1]]+Merge7[[#This Row],[CommitCount_W1]]</f>
        <v>1</v>
      </c>
      <c r="J3811">
        <f>3*Merge7[[#This Row],[PRCountW2]]+Merge7[[#This Row],[IssueCountW2]]+Merge7[[#This Row],[CommitCountW2]]</f>
        <v>0</v>
      </c>
      <c r="K381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11">
        <f>SUM(Merge7[[#This Row],[PRCount_W1]:[CommitCount_W1]])</f>
        <v>1</v>
      </c>
      <c r="M3811">
        <f>SUM(Merge7[[#This Row],[PRCountW2]:[CommitCountW2]])</f>
        <v>0</v>
      </c>
    </row>
    <row r="3812" spans="1:13" x14ac:dyDescent="0.35">
      <c r="A3812" t="s">
        <v>1209</v>
      </c>
      <c r="C3812">
        <v>1</v>
      </c>
      <c r="H3812">
        <v>0</v>
      </c>
      <c r="I3812">
        <f>3*Merge7[[#This Row],[PRCount_W1]]+Merge7[[#This Row],[IssueCount_W1]]+Merge7[[#This Row],[CommitCount_W1]]</f>
        <v>1</v>
      </c>
      <c r="J3812">
        <f>3*Merge7[[#This Row],[PRCountW2]]+Merge7[[#This Row],[IssueCountW2]]+Merge7[[#This Row],[CommitCountW2]]</f>
        <v>0</v>
      </c>
      <c r="K381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12">
        <f>SUM(Merge7[[#This Row],[PRCount_W1]:[CommitCount_W1]])</f>
        <v>1</v>
      </c>
      <c r="M3812">
        <f>SUM(Merge7[[#This Row],[PRCountW2]:[CommitCountW2]])</f>
        <v>0</v>
      </c>
    </row>
    <row r="3813" spans="1:13" x14ac:dyDescent="0.35">
      <c r="A3813" t="s">
        <v>1210</v>
      </c>
      <c r="C3813">
        <v>1</v>
      </c>
      <c r="H3813">
        <v>0</v>
      </c>
      <c r="I3813">
        <f>3*Merge7[[#This Row],[PRCount_W1]]+Merge7[[#This Row],[IssueCount_W1]]+Merge7[[#This Row],[CommitCount_W1]]</f>
        <v>1</v>
      </c>
      <c r="J3813">
        <f>3*Merge7[[#This Row],[PRCountW2]]+Merge7[[#This Row],[IssueCountW2]]+Merge7[[#This Row],[CommitCountW2]]</f>
        <v>0</v>
      </c>
      <c r="K381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13">
        <f>SUM(Merge7[[#This Row],[PRCount_W1]:[CommitCount_W1]])</f>
        <v>1</v>
      </c>
      <c r="M3813">
        <f>SUM(Merge7[[#This Row],[PRCountW2]:[CommitCountW2]])</f>
        <v>0</v>
      </c>
    </row>
    <row r="3814" spans="1:13" x14ac:dyDescent="0.35">
      <c r="A3814" t="s">
        <v>1211</v>
      </c>
      <c r="C3814">
        <v>1</v>
      </c>
      <c r="H3814">
        <v>0</v>
      </c>
      <c r="I3814">
        <f>3*Merge7[[#This Row],[PRCount_W1]]+Merge7[[#This Row],[IssueCount_W1]]+Merge7[[#This Row],[CommitCount_W1]]</f>
        <v>1</v>
      </c>
      <c r="J3814">
        <f>3*Merge7[[#This Row],[PRCountW2]]+Merge7[[#This Row],[IssueCountW2]]+Merge7[[#This Row],[CommitCountW2]]</f>
        <v>0</v>
      </c>
      <c r="K381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14">
        <f>SUM(Merge7[[#This Row],[PRCount_W1]:[CommitCount_W1]])</f>
        <v>1</v>
      </c>
      <c r="M3814">
        <f>SUM(Merge7[[#This Row],[PRCountW2]:[CommitCountW2]])</f>
        <v>0</v>
      </c>
    </row>
    <row r="3815" spans="1:13" x14ac:dyDescent="0.35">
      <c r="A3815" t="s">
        <v>1212</v>
      </c>
      <c r="C3815">
        <v>1</v>
      </c>
      <c r="H3815">
        <v>0</v>
      </c>
      <c r="I3815">
        <f>3*Merge7[[#This Row],[PRCount_W1]]+Merge7[[#This Row],[IssueCount_W1]]+Merge7[[#This Row],[CommitCount_W1]]</f>
        <v>1</v>
      </c>
      <c r="J3815">
        <f>3*Merge7[[#This Row],[PRCountW2]]+Merge7[[#This Row],[IssueCountW2]]+Merge7[[#This Row],[CommitCountW2]]</f>
        <v>0</v>
      </c>
      <c r="K381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15">
        <f>SUM(Merge7[[#This Row],[PRCount_W1]:[CommitCount_W1]])</f>
        <v>1</v>
      </c>
      <c r="M3815">
        <f>SUM(Merge7[[#This Row],[PRCountW2]:[CommitCountW2]])</f>
        <v>0</v>
      </c>
    </row>
    <row r="3816" spans="1:13" x14ac:dyDescent="0.35">
      <c r="A3816" t="s">
        <v>1213</v>
      </c>
      <c r="C3816">
        <v>1</v>
      </c>
      <c r="H3816">
        <v>0</v>
      </c>
      <c r="I3816">
        <f>3*Merge7[[#This Row],[PRCount_W1]]+Merge7[[#This Row],[IssueCount_W1]]+Merge7[[#This Row],[CommitCount_W1]]</f>
        <v>1</v>
      </c>
      <c r="J3816">
        <f>3*Merge7[[#This Row],[PRCountW2]]+Merge7[[#This Row],[IssueCountW2]]+Merge7[[#This Row],[CommitCountW2]]</f>
        <v>0</v>
      </c>
      <c r="K381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16">
        <f>SUM(Merge7[[#This Row],[PRCount_W1]:[CommitCount_W1]])</f>
        <v>1</v>
      </c>
      <c r="M3816">
        <f>SUM(Merge7[[#This Row],[PRCountW2]:[CommitCountW2]])</f>
        <v>0</v>
      </c>
    </row>
    <row r="3817" spans="1:13" x14ac:dyDescent="0.35">
      <c r="A3817" t="s">
        <v>1214</v>
      </c>
      <c r="C3817">
        <v>1</v>
      </c>
      <c r="H3817">
        <v>0</v>
      </c>
      <c r="I3817">
        <f>3*Merge7[[#This Row],[PRCount_W1]]+Merge7[[#This Row],[IssueCount_W1]]+Merge7[[#This Row],[CommitCount_W1]]</f>
        <v>1</v>
      </c>
      <c r="J3817">
        <f>3*Merge7[[#This Row],[PRCountW2]]+Merge7[[#This Row],[IssueCountW2]]+Merge7[[#This Row],[CommitCountW2]]</f>
        <v>0</v>
      </c>
      <c r="K381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17">
        <f>SUM(Merge7[[#This Row],[PRCount_W1]:[CommitCount_W1]])</f>
        <v>1</v>
      </c>
      <c r="M3817">
        <f>SUM(Merge7[[#This Row],[PRCountW2]:[CommitCountW2]])</f>
        <v>0</v>
      </c>
    </row>
    <row r="3818" spans="1:13" x14ac:dyDescent="0.35">
      <c r="A3818" t="s">
        <v>1215</v>
      </c>
      <c r="C3818">
        <v>1</v>
      </c>
      <c r="H3818">
        <v>0</v>
      </c>
      <c r="I3818">
        <f>3*Merge7[[#This Row],[PRCount_W1]]+Merge7[[#This Row],[IssueCount_W1]]+Merge7[[#This Row],[CommitCount_W1]]</f>
        <v>1</v>
      </c>
      <c r="J3818">
        <f>3*Merge7[[#This Row],[PRCountW2]]+Merge7[[#This Row],[IssueCountW2]]+Merge7[[#This Row],[CommitCountW2]]</f>
        <v>0</v>
      </c>
      <c r="K381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18">
        <f>SUM(Merge7[[#This Row],[PRCount_W1]:[CommitCount_W1]])</f>
        <v>1</v>
      </c>
      <c r="M3818">
        <f>SUM(Merge7[[#This Row],[PRCountW2]:[CommitCountW2]])</f>
        <v>0</v>
      </c>
    </row>
    <row r="3819" spans="1:13" x14ac:dyDescent="0.35">
      <c r="A3819" t="s">
        <v>1216</v>
      </c>
      <c r="C3819">
        <v>1</v>
      </c>
      <c r="H3819">
        <v>0</v>
      </c>
      <c r="I3819">
        <f>3*Merge7[[#This Row],[PRCount_W1]]+Merge7[[#This Row],[IssueCount_W1]]+Merge7[[#This Row],[CommitCount_W1]]</f>
        <v>1</v>
      </c>
      <c r="J3819">
        <f>3*Merge7[[#This Row],[PRCountW2]]+Merge7[[#This Row],[IssueCountW2]]+Merge7[[#This Row],[CommitCountW2]]</f>
        <v>0</v>
      </c>
      <c r="K381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19">
        <f>SUM(Merge7[[#This Row],[PRCount_W1]:[CommitCount_W1]])</f>
        <v>1</v>
      </c>
      <c r="M3819">
        <f>SUM(Merge7[[#This Row],[PRCountW2]:[CommitCountW2]])</f>
        <v>0</v>
      </c>
    </row>
    <row r="3820" spans="1:13" x14ac:dyDescent="0.35">
      <c r="A3820" t="s">
        <v>1217</v>
      </c>
      <c r="C3820">
        <v>1</v>
      </c>
      <c r="H3820">
        <v>0</v>
      </c>
      <c r="I3820">
        <f>3*Merge7[[#This Row],[PRCount_W1]]+Merge7[[#This Row],[IssueCount_W1]]+Merge7[[#This Row],[CommitCount_W1]]</f>
        <v>1</v>
      </c>
      <c r="J3820">
        <f>3*Merge7[[#This Row],[PRCountW2]]+Merge7[[#This Row],[IssueCountW2]]+Merge7[[#This Row],[CommitCountW2]]</f>
        <v>0</v>
      </c>
      <c r="K382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20">
        <f>SUM(Merge7[[#This Row],[PRCount_W1]:[CommitCount_W1]])</f>
        <v>1</v>
      </c>
      <c r="M3820">
        <f>SUM(Merge7[[#This Row],[PRCountW2]:[CommitCountW2]])</f>
        <v>0</v>
      </c>
    </row>
    <row r="3821" spans="1:13" x14ac:dyDescent="0.35">
      <c r="A3821" t="s">
        <v>1218</v>
      </c>
      <c r="C3821">
        <v>1</v>
      </c>
      <c r="H3821">
        <v>0</v>
      </c>
      <c r="I3821">
        <f>3*Merge7[[#This Row],[PRCount_W1]]+Merge7[[#This Row],[IssueCount_W1]]+Merge7[[#This Row],[CommitCount_W1]]</f>
        <v>1</v>
      </c>
      <c r="J3821">
        <f>3*Merge7[[#This Row],[PRCountW2]]+Merge7[[#This Row],[IssueCountW2]]+Merge7[[#This Row],[CommitCountW2]]</f>
        <v>0</v>
      </c>
      <c r="K382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21">
        <f>SUM(Merge7[[#This Row],[PRCount_W1]:[CommitCount_W1]])</f>
        <v>1</v>
      </c>
      <c r="M3821">
        <f>SUM(Merge7[[#This Row],[PRCountW2]:[CommitCountW2]])</f>
        <v>0</v>
      </c>
    </row>
    <row r="3822" spans="1:13" x14ac:dyDescent="0.35">
      <c r="A3822" t="s">
        <v>1219</v>
      </c>
      <c r="C3822">
        <v>1</v>
      </c>
      <c r="H3822">
        <v>0</v>
      </c>
      <c r="I3822">
        <f>3*Merge7[[#This Row],[PRCount_W1]]+Merge7[[#This Row],[IssueCount_W1]]+Merge7[[#This Row],[CommitCount_W1]]</f>
        <v>1</v>
      </c>
      <c r="J3822">
        <f>3*Merge7[[#This Row],[PRCountW2]]+Merge7[[#This Row],[IssueCountW2]]+Merge7[[#This Row],[CommitCountW2]]</f>
        <v>0</v>
      </c>
      <c r="K382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22">
        <f>SUM(Merge7[[#This Row],[PRCount_W1]:[CommitCount_W1]])</f>
        <v>1</v>
      </c>
      <c r="M3822">
        <f>SUM(Merge7[[#This Row],[PRCountW2]:[CommitCountW2]])</f>
        <v>0</v>
      </c>
    </row>
    <row r="3823" spans="1:13" x14ac:dyDescent="0.35">
      <c r="A3823" t="s">
        <v>1221</v>
      </c>
      <c r="C3823">
        <v>1</v>
      </c>
      <c r="H3823">
        <v>0</v>
      </c>
      <c r="I3823">
        <f>3*Merge7[[#This Row],[PRCount_W1]]+Merge7[[#This Row],[IssueCount_W1]]+Merge7[[#This Row],[CommitCount_W1]]</f>
        <v>1</v>
      </c>
      <c r="J3823">
        <f>3*Merge7[[#This Row],[PRCountW2]]+Merge7[[#This Row],[IssueCountW2]]+Merge7[[#This Row],[CommitCountW2]]</f>
        <v>0</v>
      </c>
      <c r="K382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23">
        <f>SUM(Merge7[[#This Row],[PRCount_W1]:[CommitCount_W1]])</f>
        <v>1</v>
      </c>
      <c r="M3823">
        <f>SUM(Merge7[[#This Row],[PRCountW2]:[CommitCountW2]])</f>
        <v>0</v>
      </c>
    </row>
    <row r="3824" spans="1:13" x14ac:dyDescent="0.35">
      <c r="A3824" t="s">
        <v>1222</v>
      </c>
      <c r="C3824">
        <v>1</v>
      </c>
      <c r="H3824">
        <v>0</v>
      </c>
      <c r="I3824">
        <f>3*Merge7[[#This Row],[PRCount_W1]]+Merge7[[#This Row],[IssueCount_W1]]+Merge7[[#This Row],[CommitCount_W1]]</f>
        <v>1</v>
      </c>
      <c r="J3824">
        <f>3*Merge7[[#This Row],[PRCountW2]]+Merge7[[#This Row],[IssueCountW2]]+Merge7[[#This Row],[CommitCountW2]]</f>
        <v>0</v>
      </c>
      <c r="K382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24">
        <f>SUM(Merge7[[#This Row],[PRCount_W1]:[CommitCount_W1]])</f>
        <v>1</v>
      </c>
      <c r="M3824">
        <f>SUM(Merge7[[#This Row],[PRCountW2]:[CommitCountW2]])</f>
        <v>0</v>
      </c>
    </row>
    <row r="3825" spans="1:13" x14ac:dyDescent="0.35">
      <c r="A3825" t="s">
        <v>1223</v>
      </c>
      <c r="C3825">
        <v>1</v>
      </c>
      <c r="H3825">
        <v>0</v>
      </c>
      <c r="I3825">
        <f>3*Merge7[[#This Row],[PRCount_W1]]+Merge7[[#This Row],[IssueCount_W1]]+Merge7[[#This Row],[CommitCount_W1]]</f>
        <v>1</v>
      </c>
      <c r="J3825">
        <f>3*Merge7[[#This Row],[PRCountW2]]+Merge7[[#This Row],[IssueCountW2]]+Merge7[[#This Row],[CommitCountW2]]</f>
        <v>0</v>
      </c>
      <c r="K382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25">
        <f>SUM(Merge7[[#This Row],[PRCount_W1]:[CommitCount_W1]])</f>
        <v>1</v>
      </c>
      <c r="M3825">
        <f>SUM(Merge7[[#This Row],[PRCountW2]:[CommitCountW2]])</f>
        <v>0</v>
      </c>
    </row>
    <row r="3826" spans="1:13" x14ac:dyDescent="0.35">
      <c r="A3826" t="s">
        <v>1224</v>
      </c>
      <c r="C3826">
        <v>1</v>
      </c>
      <c r="H3826">
        <v>0</v>
      </c>
      <c r="I3826">
        <f>3*Merge7[[#This Row],[PRCount_W1]]+Merge7[[#This Row],[IssueCount_W1]]+Merge7[[#This Row],[CommitCount_W1]]</f>
        <v>1</v>
      </c>
      <c r="J3826">
        <f>3*Merge7[[#This Row],[PRCountW2]]+Merge7[[#This Row],[IssueCountW2]]+Merge7[[#This Row],[CommitCountW2]]</f>
        <v>0</v>
      </c>
      <c r="K382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26">
        <f>SUM(Merge7[[#This Row],[PRCount_W1]:[CommitCount_W1]])</f>
        <v>1</v>
      </c>
      <c r="M3826">
        <f>SUM(Merge7[[#This Row],[PRCountW2]:[CommitCountW2]])</f>
        <v>0</v>
      </c>
    </row>
    <row r="3827" spans="1:13" x14ac:dyDescent="0.35">
      <c r="A3827" t="s">
        <v>1225</v>
      </c>
      <c r="C3827">
        <v>1</v>
      </c>
      <c r="H3827">
        <v>0</v>
      </c>
      <c r="I3827">
        <f>3*Merge7[[#This Row],[PRCount_W1]]+Merge7[[#This Row],[IssueCount_W1]]+Merge7[[#This Row],[CommitCount_W1]]</f>
        <v>1</v>
      </c>
      <c r="J3827">
        <f>3*Merge7[[#This Row],[PRCountW2]]+Merge7[[#This Row],[IssueCountW2]]+Merge7[[#This Row],[CommitCountW2]]</f>
        <v>0</v>
      </c>
      <c r="K382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27">
        <f>SUM(Merge7[[#This Row],[PRCount_W1]:[CommitCount_W1]])</f>
        <v>1</v>
      </c>
      <c r="M3827">
        <f>SUM(Merge7[[#This Row],[PRCountW2]:[CommitCountW2]])</f>
        <v>0</v>
      </c>
    </row>
    <row r="3828" spans="1:13" x14ac:dyDescent="0.35">
      <c r="A3828" t="s">
        <v>1226</v>
      </c>
      <c r="C3828">
        <v>1</v>
      </c>
      <c r="H3828">
        <v>0</v>
      </c>
      <c r="I3828">
        <f>3*Merge7[[#This Row],[PRCount_W1]]+Merge7[[#This Row],[IssueCount_W1]]+Merge7[[#This Row],[CommitCount_W1]]</f>
        <v>1</v>
      </c>
      <c r="J3828">
        <f>3*Merge7[[#This Row],[PRCountW2]]+Merge7[[#This Row],[IssueCountW2]]+Merge7[[#This Row],[CommitCountW2]]</f>
        <v>0</v>
      </c>
      <c r="K382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28">
        <f>SUM(Merge7[[#This Row],[PRCount_W1]:[CommitCount_W1]])</f>
        <v>1</v>
      </c>
      <c r="M3828">
        <f>SUM(Merge7[[#This Row],[PRCountW2]:[CommitCountW2]])</f>
        <v>0</v>
      </c>
    </row>
    <row r="3829" spans="1:13" x14ac:dyDescent="0.35">
      <c r="A3829" t="s">
        <v>1227</v>
      </c>
      <c r="C3829">
        <v>1</v>
      </c>
      <c r="H3829">
        <v>0</v>
      </c>
      <c r="I3829">
        <f>3*Merge7[[#This Row],[PRCount_W1]]+Merge7[[#This Row],[IssueCount_W1]]+Merge7[[#This Row],[CommitCount_W1]]</f>
        <v>1</v>
      </c>
      <c r="J3829">
        <f>3*Merge7[[#This Row],[PRCountW2]]+Merge7[[#This Row],[IssueCountW2]]+Merge7[[#This Row],[CommitCountW2]]</f>
        <v>0</v>
      </c>
      <c r="K382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29">
        <f>SUM(Merge7[[#This Row],[PRCount_W1]:[CommitCount_W1]])</f>
        <v>1</v>
      </c>
      <c r="M3829">
        <f>SUM(Merge7[[#This Row],[PRCountW2]:[CommitCountW2]])</f>
        <v>0</v>
      </c>
    </row>
    <row r="3830" spans="1:13" x14ac:dyDescent="0.35">
      <c r="A3830" t="s">
        <v>1228</v>
      </c>
      <c r="C3830">
        <v>1</v>
      </c>
      <c r="H3830">
        <v>0</v>
      </c>
      <c r="I3830">
        <f>3*Merge7[[#This Row],[PRCount_W1]]+Merge7[[#This Row],[IssueCount_W1]]+Merge7[[#This Row],[CommitCount_W1]]</f>
        <v>1</v>
      </c>
      <c r="J3830">
        <f>3*Merge7[[#This Row],[PRCountW2]]+Merge7[[#This Row],[IssueCountW2]]+Merge7[[#This Row],[CommitCountW2]]</f>
        <v>0</v>
      </c>
      <c r="K383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30">
        <f>SUM(Merge7[[#This Row],[PRCount_W1]:[CommitCount_W1]])</f>
        <v>1</v>
      </c>
      <c r="M3830">
        <f>SUM(Merge7[[#This Row],[PRCountW2]:[CommitCountW2]])</f>
        <v>0</v>
      </c>
    </row>
    <row r="3831" spans="1:13" x14ac:dyDescent="0.35">
      <c r="A3831" t="s">
        <v>1229</v>
      </c>
      <c r="C3831">
        <v>1</v>
      </c>
      <c r="H3831">
        <v>0</v>
      </c>
      <c r="I3831">
        <f>3*Merge7[[#This Row],[PRCount_W1]]+Merge7[[#This Row],[IssueCount_W1]]+Merge7[[#This Row],[CommitCount_W1]]</f>
        <v>1</v>
      </c>
      <c r="J3831">
        <f>3*Merge7[[#This Row],[PRCountW2]]+Merge7[[#This Row],[IssueCountW2]]+Merge7[[#This Row],[CommitCountW2]]</f>
        <v>0</v>
      </c>
      <c r="K383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31">
        <f>SUM(Merge7[[#This Row],[PRCount_W1]:[CommitCount_W1]])</f>
        <v>1</v>
      </c>
      <c r="M3831">
        <f>SUM(Merge7[[#This Row],[PRCountW2]:[CommitCountW2]])</f>
        <v>0</v>
      </c>
    </row>
    <row r="3832" spans="1:13" x14ac:dyDescent="0.35">
      <c r="A3832" t="s">
        <v>1230</v>
      </c>
      <c r="C3832">
        <v>1</v>
      </c>
      <c r="H3832">
        <v>1</v>
      </c>
      <c r="I3832">
        <f>3*Merge7[[#This Row],[PRCount_W1]]+Merge7[[#This Row],[IssueCount_W1]]+Merge7[[#This Row],[CommitCount_W1]]</f>
        <v>1</v>
      </c>
      <c r="J3832">
        <f>3*Merge7[[#This Row],[PRCountW2]]+Merge7[[#This Row],[IssueCountW2]]+Merge7[[#This Row],[CommitCountW2]]</f>
        <v>0</v>
      </c>
      <c r="K383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3832">
        <f>SUM(Merge7[[#This Row],[PRCount_W1]:[CommitCount_W1]])</f>
        <v>1</v>
      </c>
      <c r="M3832">
        <f>SUM(Merge7[[#This Row],[PRCountW2]:[CommitCountW2]])</f>
        <v>0</v>
      </c>
    </row>
    <row r="3833" spans="1:13" x14ac:dyDescent="0.35">
      <c r="A3833" t="s">
        <v>1231</v>
      </c>
      <c r="C3833">
        <v>1</v>
      </c>
      <c r="H3833">
        <v>0</v>
      </c>
      <c r="I3833">
        <f>3*Merge7[[#This Row],[PRCount_W1]]+Merge7[[#This Row],[IssueCount_W1]]+Merge7[[#This Row],[CommitCount_W1]]</f>
        <v>1</v>
      </c>
      <c r="J3833">
        <f>3*Merge7[[#This Row],[PRCountW2]]+Merge7[[#This Row],[IssueCountW2]]+Merge7[[#This Row],[CommitCountW2]]</f>
        <v>0</v>
      </c>
      <c r="K383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33">
        <f>SUM(Merge7[[#This Row],[PRCount_W1]:[CommitCount_W1]])</f>
        <v>1</v>
      </c>
      <c r="M3833">
        <f>SUM(Merge7[[#This Row],[PRCountW2]:[CommitCountW2]])</f>
        <v>0</v>
      </c>
    </row>
    <row r="3834" spans="1:13" x14ac:dyDescent="0.35">
      <c r="A3834" t="s">
        <v>1232</v>
      </c>
      <c r="C3834">
        <v>1</v>
      </c>
      <c r="H3834">
        <v>0</v>
      </c>
      <c r="I3834">
        <f>3*Merge7[[#This Row],[PRCount_W1]]+Merge7[[#This Row],[IssueCount_W1]]+Merge7[[#This Row],[CommitCount_W1]]</f>
        <v>1</v>
      </c>
      <c r="J3834">
        <f>3*Merge7[[#This Row],[PRCountW2]]+Merge7[[#This Row],[IssueCountW2]]+Merge7[[#This Row],[CommitCountW2]]</f>
        <v>0</v>
      </c>
      <c r="K383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34">
        <f>SUM(Merge7[[#This Row],[PRCount_W1]:[CommitCount_W1]])</f>
        <v>1</v>
      </c>
      <c r="M3834">
        <f>SUM(Merge7[[#This Row],[PRCountW2]:[CommitCountW2]])</f>
        <v>0</v>
      </c>
    </row>
    <row r="3835" spans="1:13" x14ac:dyDescent="0.35">
      <c r="A3835" t="s">
        <v>1233</v>
      </c>
      <c r="C3835">
        <v>1</v>
      </c>
      <c r="H3835">
        <v>0</v>
      </c>
      <c r="I3835">
        <f>3*Merge7[[#This Row],[PRCount_W1]]+Merge7[[#This Row],[IssueCount_W1]]+Merge7[[#This Row],[CommitCount_W1]]</f>
        <v>1</v>
      </c>
      <c r="J3835">
        <f>3*Merge7[[#This Row],[PRCountW2]]+Merge7[[#This Row],[IssueCountW2]]+Merge7[[#This Row],[CommitCountW2]]</f>
        <v>0</v>
      </c>
      <c r="K383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35">
        <f>SUM(Merge7[[#This Row],[PRCount_W1]:[CommitCount_W1]])</f>
        <v>1</v>
      </c>
      <c r="M3835">
        <f>SUM(Merge7[[#This Row],[PRCountW2]:[CommitCountW2]])</f>
        <v>0</v>
      </c>
    </row>
    <row r="3836" spans="1:13" x14ac:dyDescent="0.35">
      <c r="A3836" t="s">
        <v>1234</v>
      </c>
      <c r="C3836">
        <v>1</v>
      </c>
      <c r="H3836">
        <v>0</v>
      </c>
      <c r="I3836">
        <f>3*Merge7[[#This Row],[PRCount_W1]]+Merge7[[#This Row],[IssueCount_W1]]+Merge7[[#This Row],[CommitCount_W1]]</f>
        <v>1</v>
      </c>
      <c r="J3836">
        <f>3*Merge7[[#This Row],[PRCountW2]]+Merge7[[#This Row],[IssueCountW2]]+Merge7[[#This Row],[CommitCountW2]]</f>
        <v>0</v>
      </c>
      <c r="K383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36">
        <f>SUM(Merge7[[#This Row],[PRCount_W1]:[CommitCount_W1]])</f>
        <v>1</v>
      </c>
      <c r="M3836">
        <f>SUM(Merge7[[#This Row],[PRCountW2]:[CommitCountW2]])</f>
        <v>0</v>
      </c>
    </row>
    <row r="3837" spans="1:13" x14ac:dyDescent="0.35">
      <c r="A3837" t="s">
        <v>1237</v>
      </c>
      <c r="C3837">
        <v>1</v>
      </c>
      <c r="H3837">
        <v>0</v>
      </c>
      <c r="I3837">
        <f>3*Merge7[[#This Row],[PRCount_W1]]+Merge7[[#This Row],[IssueCount_W1]]+Merge7[[#This Row],[CommitCount_W1]]</f>
        <v>1</v>
      </c>
      <c r="J3837">
        <f>3*Merge7[[#This Row],[PRCountW2]]+Merge7[[#This Row],[IssueCountW2]]+Merge7[[#This Row],[CommitCountW2]]</f>
        <v>0</v>
      </c>
      <c r="K383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37">
        <f>SUM(Merge7[[#This Row],[PRCount_W1]:[CommitCount_W1]])</f>
        <v>1</v>
      </c>
      <c r="M3837">
        <f>SUM(Merge7[[#This Row],[PRCountW2]:[CommitCountW2]])</f>
        <v>0</v>
      </c>
    </row>
    <row r="3838" spans="1:13" x14ac:dyDescent="0.35">
      <c r="A3838" t="s">
        <v>1238</v>
      </c>
      <c r="C3838">
        <v>1</v>
      </c>
      <c r="H3838">
        <v>0</v>
      </c>
      <c r="I3838">
        <f>3*Merge7[[#This Row],[PRCount_W1]]+Merge7[[#This Row],[IssueCount_W1]]+Merge7[[#This Row],[CommitCount_W1]]</f>
        <v>1</v>
      </c>
      <c r="J3838">
        <f>3*Merge7[[#This Row],[PRCountW2]]+Merge7[[#This Row],[IssueCountW2]]+Merge7[[#This Row],[CommitCountW2]]</f>
        <v>0</v>
      </c>
      <c r="K383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38">
        <f>SUM(Merge7[[#This Row],[PRCount_W1]:[CommitCount_W1]])</f>
        <v>1</v>
      </c>
      <c r="M3838">
        <f>SUM(Merge7[[#This Row],[PRCountW2]:[CommitCountW2]])</f>
        <v>0</v>
      </c>
    </row>
    <row r="3839" spans="1:13" x14ac:dyDescent="0.35">
      <c r="A3839" t="s">
        <v>1239</v>
      </c>
      <c r="C3839">
        <v>1</v>
      </c>
      <c r="H3839">
        <v>0</v>
      </c>
      <c r="I3839">
        <f>3*Merge7[[#This Row],[PRCount_W1]]+Merge7[[#This Row],[IssueCount_W1]]+Merge7[[#This Row],[CommitCount_W1]]</f>
        <v>1</v>
      </c>
      <c r="J3839">
        <f>3*Merge7[[#This Row],[PRCountW2]]+Merge7[[#This Row],[IssueCountW2]]+Merge7[[#This Row],[CommitCountW2]]</f>
        <v>0</v>
      </c>
      <c r="K383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39">
        <f>SUM(Merge7[[#This Row],[PRCount_W1]:[CommitCount_W1]])</f>
        <v>1</v>
      </c>
      <c r="M3839">
        <f>SUM(Merge7[[#This Row],[PRCountW2]:[CommitCountW2]])</f>
        <v>0</v>
      </c>
    </row>
    <row r="3840" spans="1:13" x14ac:dyDescent="0.35">
      <c r="A3840" t="s">
        <v>1240</v>
      </c>
      <c r="C3840">
        <v>1</v>
      </c>
      <c r="H3840">
        <v>0</v>
      </c>
      <c r="I3840">
        <f>3*Merge7[[#This Row],[PRCount_W1]]+Merge7[[#This Row],[IssueCount_W1]]+Merge7[[#This Row],[CommitCount_W1]]</f>
        <v>1</v>
      </c>
      <c r="J3840">
        <f>3*Merge7[[#This Row],[PRCountW2]]+Merge7[[#This Row],[IssueCountW2]]+Merge7[[#This Row],[CommitCountW2]]</f>
        <v>0</v>
      </c>
      <c r="K384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40">
        <f>SUM(Merge7[[#This Row],[PRCount_W1]:[CommitCount_W1]])</f>
        <v>1</v>
      </c>
      <c r="M3840">
        <f>SUM(Merge7[[#This Row],[PRCountW2]:[CommitCountW2]])</f>
        <v>0</v>
      </c>
    </row>
    <row r="3841" spans="1:13" x14ac:dyDescent="0.35">
      <c r="A3841" t="s">
        <v>1241</v>
      </c>
      <c r="C3841">
        <v>1</v>
      </c>
      <c r="H3841">
        <v>0</v>
      </c>
      <c r="I3841">
        <f>3*Merge7[[#This Row],[PRCount_W1]]+Merge7[[#This Row],[IssueCount_W1]]+Merge7[[#This Row],[CommitCount_W1]]</f>
        <v>1</v>
      </c>
      <c r="J3841">
        <f>3*Merge7[[#This Row],[PRCountW2]]+Merge7[[#This Row],[IssueCountW2]]+Merge7[[#This Row],[CommitCountW2]]</f>
        <v>0</v>
      </c>
      <c r="K384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41">
        <f>SUM(Merge7[[#This Row],[PRCount_W1]:[CommitCount_W1]])</f>
        <v>1</v>
      </c>
      <c r="M3841">
        <f>SUM(Merge7[[#This Row],[PRCountW2]:[CommitCountW2]])</f>
        <v>0</v>
      </c>
    </row>
    <row r="3842" spans="1:13" x14ac:dyDescent="0.35">
      <c r="A3842" t="s">
        <v>1242</v>
      </c>
      <c r="C3842">
        <v>1</v>
      </c>
      <c r="H3842">
        <v>0</v>
      </c>
      <c r="I3842">
        <f>3*Merge7[[#This Row],[PRCount_W1]]+Merge7[[#This Row],[IssueCount_W1]]+Merge7[[#This Row],[CommitCount_W1]]</f>
        <v>1</v>
      </c>
      <c r="J3842">
        <f>3*Merge7[[#This Row],[PRCountW2]]+Merge7[[#This Row],[IssueCountW2]]+Merge7[[#This Row],[CommitCountW2]]</f>
        <v>0</v>
      </c>
      <c r="K384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42">
        <f>SUM(Merge7[[#This Row],[PRCount_W1]:[CommitCount_W1]])</f>
        <v>1</v>
      </c>
      <c r="M3842">
        <f>SUM(Merge7[[#This Row],[PRCountW2]:[CommitCountW2]])</f>
        <v>0</v>
      </c>
    </row>
    <row r="3843" spans="1:13" x14ac:dyDescent="0.35">
      <c r="A3843" t="s">
        <v>1243</v>
      </c>
      <c r="C3843">
        <v>1</v>
      </c>
      <c r="H3843">
        <v>0</v>
      </c>
      <c r="I3843">
        <f>3*Merge7[[#This Row],[PRCount_W1]]+Merge7[[#This Row],[IssueCount_W1]]+Merge7[[#This Row],[CommitCount_W1]]</f>
        <v>1</v>
      </c>
      <c r="J3843">
        <f>3*Merge7[[#This Row],[PRCountW2]]+Merge7[[#This Row],[IssueCountW2]]+Merge7[[#This Row],[CommitCountW2]]</f>
        <v>0</v>
      </c>
      <c r="K384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43">
        <f>SUM(Merge7[[#This Row],[PRCount_W1]:[CommitCount_W1]])</f>
        <v>1</v>
      </c>
      <c r="M3843">
        <f>SUM(Merge7[[#This Row],[PRCountW2]:[CommitCountW2]])</f>
        <v>0</v>
      </c>
    </row>
    <row r="3844" spans="1:13" x14ac:dyDescent="0.35">
      <c r="A3844" t="s">
        <v>1244</v>
      </c>
      <c r="C3844">
        <v>1</v>
      </c>
      <c r="H3844">
        <v>0</v>
      </c>
      <c r="I3844">
        <f>3*Merge7[[#This Row],[PRCount_W1]]+Merge7[[#This Row],[IssueCount_W1]]+Merge7[[#This Row],[CommitCount_W1]]</f>
        <v>1</v>
      </c>
      <c r="J3844">
        <f>3*Merge7[[#This Row],[PRCountW2]]+Merge7[[#This Row],[IssueCountW2]]+Merge7[[#This Row],[CommitCountW2]]</f>
        <v>0</v>
      </c>
      <c r="K384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44">
        <f>SUM(Merge7[[#This Row],[PRCount_W1]:[CommitCount_W1]])</f>
        <v>1</v>
      </c>
      <c r="M3844">
        <f>SUM(Merge7[[#This Row],[PRCountW2]:[CommitCountW2]])</f>
        <v>0</v>
      </c>
    </row>
    <row r="3845" spans="1:13" x14ac:dyDescent="0.35">
      <c r="A3845" t="s">
        <v>1245</v>
      </c>
      <c r="C3845">
        <v>1</v>
      </c>
      <c r="H3845">
        <v>0</v>
      </c>
      <c r="I3845">
        <f>3*Merge7[[#This Row],[PRCount_W1]]+Merge7[[#This Row],[IssueCount_W1]]+Merge7[[#This Row],[CommitCount_W1]]</f>
        <v>1</v>
      </c>
      <c r="J3845">
        <f>3*Merge7[[#This Row],[PRCountW2]]+Merge7[[#This Row],[IssueCountW2]]+Merge7[[#This Row],[CommitCountW2]]</f>
        <v>0</v>
      </c>
      <c r="K384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45">
        <f>SUM(Merge7[[#This Row],[PRCount_W1]:[CommitCount_W1]])</f>
        <v>1</v>
      </c>
      <c r="M3845">
        <f>SUM(Merge7[[#This Row],[PRCountW2]:[CommitCountW2]])</f>
        <v>0</v>
      </c>
    </row>
    <row r="3846" spans="1:13" x14ac:dyDescent="0.35">
      <c r="A3846" t="s">
        <v>1246</v>
      </c>
      <c r="C3846">
        <v>1</v>
      </c>
      <c r="H3846">
        <v>0</v>
      </c>
      <c r="I3846">
        <f>3*Merge7[[#This Row],[PRCount_W1]]+Merge7[[#This Row],[IssueCount_W1]]+Merge7[[#This Row],[CommitCount_W1]]</f>
        <v>1</v>
      </c>
      <c r="J3846">
        <f>3*Merge7[[#This Row],[PRCountW2]]+Merge7[[#This Row],[IssueCountW2]]+Merge7[[#This Row],[CommitCountW2]]</f>
        <v>0</v>
      </c>
      <c r="K384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46">
        <f>SUM(Merge7[[#This Row],[PRCount_W1]:[CommitCount_W1]])</f>
        <v>1</v>
      </c>
      <c r="M3846">
        <f>SUM(Merge7[[#This Row],[PRCountW2]:[CommitCountW2]])</f>
        <v>0</v>
      </c>
    </row>
    <row r="3847" spans="1:13" x14ac:dyDescent="0.35">
      <c r="A3847" t="s">
        <v>1247</v>
      </c>
      <c r="C3847">
        <v>1</v>
      </c>
      <c r="H3847">
        <v>0</v>
      </c>
      <c r="I3847">
        <f>3*Merge7[[#This Row],[PRCount_W1]]+Merge7[[#This Row],[IssueCount_W1]]+Merge7[[#This Row],[CommitCount_W1]]</f>
        <v>1</v>
      </c>
      <c r="J3847">
        <f>3*Merge7[[#This Row],[PRCountW2]]+Merge7[[#This Row],[IssueCountW2]]+Merge7[[#This Row],[CommitCountW2]]</f>
        <v>0</v>
      </c>
      <c r="K384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47">
        <f>SUM(Merge7[[#This Row],[PRCount_W1]:[CommitCount_W1]])</f>
        <v>1</v>
      </c>
      <c r="M3847">
        <f>SUM(Merge7[[#This Row],[PRCountW2]:[CommitCountW2]])</f>
        <v>0</v>
      </c>
    </row>
    <row r="3848" spans="1:13" x14ac:dyDescent="0.35">
      <c r="A3848" t="s">
        <v>1248</v>
      </c>
      <c r="C3848">
        <v>1</v>
      </c>
      <c r="H3848">
        <v>0</v>
      </c>
      <c r="I3848">
        <f>3*Merge7[[#This Row],[PRCount_W1]]+Merge7[[#This Row],[IssueCount_W1]]+Merge7[[#This Row],[CommitCount_W1]]</f>
        <v>1</v>
      </c>
      <c r="J3848">
        <f>3*Merge7[[#This Row],[PRCountW2]]+Merge7[[#This Row],[IssueCountW2]]+Merge7[[#This Row],[CommitCountW2]]</f>
        <v>0</v>
      </c>
      <c r="K384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48">
        <f>SUM(Merge7[[#This Row],[PRCount_W1]:[CommitCount_W1]])</f>
        <v>1</v>
      </c>
      <c r="M3848">
        <f>SUM(Merge7[[#This Row],[PRCountW2]:[CommitCountW2]])</f>
        <v>0</v>
      </c>
    </row>
    <row r="3849" spans="1:13" x14ac:dyDescent="0.35">
      <c r="A3849" t="s">
        <v>1249</v>
      </c>
      <c r="C3849">
        <v>1</v>
      </c>
      <c r="H3849">
        <v>0</v>
      </c>
      <c r="I3849">
        <f>3*Merge7[[#This Row],[PRCount_W1]]+Merge7[[#This Row],[IssueCount_W1]]+Merge7[[#This Row],[CommitCount_W1]]</f>
        <v>1</v>
      </c>
      <c r="J3849">
        <f>3*Merge7[[#This Row],[PRCountW2]]+Merge7[[#This Row],[IssueCountW2]]+Merge7[[#This Row],[CommitCountW2]]</f>
        <v>0</v>
      </c>
      <c r="K384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49">
        <f>SUM(Merge7[[#This Row],[PRCount_W1]:[CommitCount_W1]])</f>
        <v>1</v>
      </c>
      <c r="M3849">
        <f>SUM(Merge7[[#This Row],[PRCountW2]:[CommitCountW2]])</f>
        <v>0</v>
      </c>
    </row>
    <row r="3850" spans="1:13" x14ac:dyDescent="0.35">
      <c r="A3850" t="s">
        <v>1250</v>
      </c>
      <c r="C3850">
        <v>1</v>
      </c>
      <c r="H3850">
        <v>0</v>
      </c>
      <c r="I3850">
        <f>3*Merge7[[#This Row],[PRCount_W1]]+Merge7[[#This Row],[IssueCount_W1]]+Merge7[[#This Row],[CommitCount_W1]]</f>
        <v>1</v>
      </c>
      <c r="J3850">
        <f>3*Merge7[[#This Row],[PRCountW2]]+Merge7[[#This Row],[IssueCountW2]]+Merge7[[#This Row],[CommitCountW2]]</f>
        <v>0</v>
      </c>
      <c r="K385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50">
        <f>SUM(Merge7[[#This Row],[PRCount_W1]:[CommitCount_W1]])</f>
        <v>1</v>
      </c>
      <c r="M3850">
        <f>SUM(Merge7[[#This Row],[PRCountW2]:[CommitCountW2]])</f>
        <v>0</v>
      </c>
    </row>
    <row r="3851" spans="1:13" x14ac:dyDescent="0.35">
      <c r="A3851" t="s">
        <v>1251</v>
      </c>
      <c r="C3851">
        <v>1</v>
      </c>
      <c r="H3851">
        <v>0</v>
      </c>
      <c r="I3851">
        <f>3*Merge7[[#This Row],[PRCount_W1]]+Merge7[[#This Row],[IssueCount_W1]]+Merge7[[#This Row],[CommitCount_W1]]</f>
        <v>1</v>
      </c>
      <c r="J3851">
        <f>3*Merge7[[#This Row],[PRCountW2]]+Merge7[[#This Row],[IssueCountW2]]+Merge7[[#This Row],[CommitCountW2]]</f>
        <v>0</v>
      </c>
      <c r="K385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51">
        <f>SUM(Merge7[[#This Row],[PRCount_W1]:[CommitCount_W1]])</f>
        <v>1</v>
      </c>
      <c r="M3851">
        <f>SUM(Merge7[[#This Row],[PRCountW2]:[CommitCountW2]])</f>
        <v>0</v>
      </c>
    </row>
    <row r="3852" spans="1:13" x14ac:dyDescent="0.35">
      <c r="A3852" t="s">
        <v>1252</v>
      </c>
      <c r="C3852">
        <v>1</v>
      </c>
      <c r="H3852">
        <v>0</v>
      </c>
      <c r="I3852">
        <f>3*Merge7[[#This Row],[PRCount_W1]]+Merge7[[#This Row],[IssueCount_W1]]+Merge7[[#This Row],[CommitCount_W1]]</f>
        <v>1</v>
      </c>
      <c r="J3852">
        <f>3*Merge7[[#This Row],[PRCountW2]]+Merge7[[#This Row],[IssueCountW2]]+Merge7[[#This Row],[CommitCountW2]]</f>
        <v>0</v>
      </c>
      <c r="K385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52">
        <f>SUM(Merge7[[#This Row],[PRCount_W1]:[CommitCount_W1]])</f>
        <v>1</v>
      </c>
      <c r="M3852">
        <f>SUM(Merge7[[#This Row],[PRCountW2]:[CommitCountW2]])</f>
        <v>0</v>
      </c>
    </row>
    <row r="3853" spans="1:13" x14ac:dyDescent="0.35">
      <c r="A3853" t="s">
        <v>1253</v>
      </c>
      <c r="C3853">
        <v>1</v>
      </c>
      <c r="H3853">
        <v>0</v>
      </c>
      <c r="I3853">
        <f>3*Merge7[[#This Row],[PRCount_W1]]+Merge7[[#This Row],[IssueCount_W1]]+Merge7[[#This Row],[CommitCount_W1]]</f>
        <v>1</v>
      </c>
      <c r="J3853">
        <f>3*Merge7[[#This Row],[PRCountW2]]+Merge7[[#This Row],[IssueCountW2]]+Merge7[[#This Row],[CommitCountW2]]</f>
        <v>0</v>
      </c>
      <c r="K385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53">
        <f>SUM(Merge7[[#This Row],[PRCount_W1]:[CommitCount_W1]])</f>
        <v>1</v>
      </c>
      <c r="M3853">
        <f>SUM(Merge7[[#This Row],[PRCountW2]:[CommitCountW2]])</f>
        <v>0</v>
      </c>
    </row>
    <row r="3854" spans="1:13" x14ac:dyDescent="0.35">
      <c r="A3854" t="s">
        <v>1254</v>
      </c>
      <c r="C3854">
        <v>1</v>
      </c>
      <c r="H3854">
        <v>0</v>
      </c>
      <c r="I3854">
        <f>3*Merge7[[#This Row],[PRCount_W1]]+Merge7[[#This Row],[IssueCount_W1]]+Merge7[[#This Row],[CommitCount_W1]]</f>
        <v>1</v>
      </c>
      <c r="J3854">
        <f>3*Merge7[[#This Row],[PRCountW2]]+Merge7[[#This Row],[IssueCountW2]]+Merge7[[#This Row],[CommitCountW2]]</f>
        <v>0</v>
      </c>
      <c r="K385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54">
        <f>SUM(Merge7[[#This Row],[PRCount_W1]:[CommitCount_W1]])</f>
        <v>1</v>
      </c>
      <c r="M3854">
        <f>SUM(Merge7[[#This Row],[PRCountW2]:[CommitCountW2]])</f>
        <v>0</v>
      </c>
    </row>
    <row r="3855" spans="1:13" x14ac:dyDescent="0.35">
      <c r="A3855" t="s">
        <v>1255</v>
      </c>
      <c r="C3855">
        <v>1</v>
      </c>
      <c r="H3855">
        <v>0</v>
      </c>
      <c r="I3855">
        <f>3*Merge7[[#This Row],[PRCount_W1]]+Merge7[[#This Row],[IssueCount_W1]]+Merge7[[#This Row],[CommitCount_W1]]</f>
        <v>1</v>
      </c>
      <c r="J3855">
        <f>3*Merge7[[#This Row],[PRCountW2]]+Merge7[[#This Row],[IssueCountW2]]+Merge7[[#This Row],[CommitCountW2]]</f>
        <v>0</v>
      </c>
      <c r="K385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55">
        <f>SUM(Merge7[[#This Row],[PRCount_W1]:[CommitCount_W1]])</f>
        <v>1</v>
      </c>
      <c r="M3855">
        <f>SUM(Merge7[[#This Row],[PRCountW2]:[CommitCountW2]])</f>
        <v>0</v>
      </c>
    </row>
    <row r="3856" spans="1:13" x14ac:dyDescent="0.35">
      <c r="A3856" t="s">
        <v>1256</v>
      </c>
      <c r="C3856">
        <v>1</v>
      </c>
      <c r="H3856">
        <v>0</v>
      </c>
      <c r="I3856">
        <f>3*Merge7[[#This Row],[PRCount_W1]]+Merge7[[#This Row],[IssueCount_W1]]+Merge7[[#This Row],[CommitCount_W1]]</f>
        <v>1</v>
      </c>
      <c r="J3856">
        <f>3*Merge7[[#This Row],[PRCountW2]]+Merge7[[#This Row],[IssueCountW2]]+Merge7[[#This Row],[CommitCountW2]]</f>
        <v>0</v>
      </c>
      <c r="K385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56">
        <f>SUM(Merge7[[#This Row],[PRCount_W1]:[CommitCount_W1]])</f>
        <v>1</v>
      </c>
      <c r="M3856">
        <f>SUM(Merge7[[#This Row],[PRCountW2]:[CommitCountW2]])</f>
        <v>0</v>
      </c>
    </row>
    <row r="3857" spans="1:13" x14ac:dyDescent="0.35">
      <c r="A3857" t="s">
        <v>1257</v>
      </c>
      <c r="C3857">
        <v>1</v>
      </c>
      <c r="H3857">
        <v>0</v>
      </c>
      <c r="I3857">
        <f>3*Merge7[[#This Row],[PRCount_W1]]+Merge7[[#This Row],[IssueCount_W1]]+Merge7[[#This Row],[CommitCount_W1]]</f>
        <v>1</v>
      </c>
      <c r="J3857">
        <f>3*Merge7[[#This Row],[PRCountW2]]+Merge7[[#This Row],[IssueCountW2]]+Merge7[[#This Row],[CommitCountW2]]</f>
        <v>0</v>
      </c>
      <c r="K385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57">
        <f>SUM(Merge7[[#This Row],[PRCount_W1]:[CommitCount_W1]])</f>
        <v>1</v>
      </c>
      <c r="M3857">
        <f>SUM(Merge7[[#This Row],[PRCountW2]:[CommitCountW2]])</f>
        <v>0</v>
      </c>
    </row>
    <row r="3858" spans="1:13" x14ac:dyDescent="0.35">
      <c r="A3858" t="s">
        <v>1259</v>
      </c>
      <c r="C3858">
        <v>1</v>
      </c>
      <c r="H3858">
        <v>0</v>
      </c>
      <c r="I3858">
        <f>3*Merge7[[#This Row],[PRCount_W1]]+Merge7[[#This Row],[IssueCount_W1]]+Merge7[[#This Row],[CommitCount_W1]]</f>
        <v>1</v>
      </c>
      <c r="J3858">
        <f>3*Merge7[[#This Row],[PRCountW2]]+Merge7[[#This Row],[IssueCountW2]]+Merge7[[#This Row],[CommitCountW2]]</f>
        <v>0</v>
      </c>
      <c r="K385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58">
        <f>SUM(Merge7[[#This Row],[PRCount_W1]:[CommitCount_W1]])</f>
        <v>1</v>
      </c>
      <c r="M3858">
        <f>SUM(Merge7[[#This Row],[PRCountW2]:[CommitCountW2]])</f>
        <v>0</v>
      </c>
    </row>
    <row r="3859" spans="1:13" x14ac:dyDescent="0.35">
      <c r="A3859" t="s">
        <v>1260</v>
      </c>
      <c r="C3859">
        <v>1</v>
      </c>
      <c r="H3859">
        <v>0</v>
      </c>
      <c r="I3859">
        <f>3*Merge7[[#This Row],[PRCount_W1]]+Merge7[[#This Row],[IssueCount_W1]]+Merge7[[#This Row],[CommitCount_W1]]</f>
        <v>1</v>
      </c>
      <c r="J3859">
        <f>3*Merge7[[#This Row],[PRCountW2]]+Merge7[[#This Row],[IssueCountW2]]+Merge7[[#This Row],[CommitCountW2]]</f>
        <v>0</v>
      </c>
      <c r="K385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59">
        <f>SUM(Merge7[[#This Row],[PRCount_W1]:[CommitCount_W1]])</f>
        <v>1</v>
      </c>
      <c r="M3859">
        <f>SUM(Merge7[[#This Row],[PRCountW2]:[CommitCountW2]])</f>
        <v>0</v>
      </c>
    </row>
    <row r="3860" spans="1:13" x14ac:dyDescent="0.35">
      <c r="A3860" t="s">
        <v>1261</v>
      </c>
      <c r="C3860">
        <v>1</v>
      </c>
      <c r="H3860">
        <v>0</v>
      </c>
      <c r="I3860">
        <f>3*Merge7[[#This Row],[PRCount_W1]]+Merge7[[#This Row],[IssueCount_W1]]+Merge7[[#This Row],[CommitCount_W1]]</f>
        <v>1</v>
      </c>
      <c r="J3860">
        <f>3*Merge7[[#This Row],[PRCountW2]]+Merge7[[#This Row],[IssueCountW2]]+Merge7[[#This Row],[CommitCountW2]]</f>
        <v>0</v>
      </c>
      <c r="K386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60">
        <f>SUM(Merge7[[#This Row],[PRCount_W1]:[CommitCount_W1]])</f>
        <v>1</v>
      </c>
      <c r="M3860">
        <f>SUM(Merge7[[#This Row],[PRCountW2]:[CommitCountW2]])</f>
        <v>0</v>
      </c>
    </row>
    <row r="3861" spans="1:13" x14ac:dyDescent="0.35">
      <c r="A3861" t="s">
        <v>1262</v>
      </c>
      <c r="C3861">
        <v>1</v>
      </c>
      <c r="H3861">
        <v>0</v>
      </c>
      <c r="I3861">
        <f>3*Merge7[[#This Row],[PRCount_W1]]+Merge7[[#This Row],[IssueCount_W1]]+Merge7[[#This Row],[CommitCount_W1]]</f>
        <v>1</v>
      </c>
      <c r="J3861">
        <f>3*Merge7[[#This Row],[PRCountW2]]+Merge7[[#This Row],[IssueCountW2]]+Merge7[[#This Row],[CommitCountW2]]</f>
        <v>0</v>
      </c>
      <c r="K386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61">
        <f>SUM(Merge7[[#This Row],[PRCount_W1]:[CommitCount_W1]])</f>
        <v>1</v>
      </c>
      <c r="M3861">
        <f>SUM(Merge7[[#This Row],[PRCountW2]:[CommitCountW2]])</f>
        <v>0</v>
      </c>
    </row>
    <row r="3862" spans="1:13" x14ac:dyDescent="0.35">
      <c r="A3862" t="s">
        <v>1263</v>
      </c>
      <c r="C3862">
        <v>1</v>
      </c>
      <c r="H3862">
        <v>0</v>
      </c>
      <c r="I3862">
        <f>3*Merge7[[#This Row],[PRCount_W1]]+Merge7[[#This Row],[IssueCount_W1]]+Merge7[[#This Row],[CommitCount_W1]]</f>
        <v>1</v>
      </c>
      <c r="J3862">
        <f>3*Merge7[[#This Row],[PRCountW2]]+Merge7[[#This Row],[IssueCountW2]]+Merge7[[#This Row],[CommitCountW2]]</f>
        <v>0</v>
      </c>
      <c r="K386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62">
        <f>SUM(Merge7[[#This Row],[PRCount_W1]:[CommitCount_W1]])</f>
        <v>1</v>
      </c>
      <c r="M3862">
        <f>SUM(Merge7[[#This Row],[PRCountW2]:[CommitCountW2]])</f>
        <v>0</v>
      </c>
    </row>
    <row r="3863" spans="1:13" x14ac:dyDescent="0.35">
      <c r="A3863" t="s">
        <v>1264</v>
      </c>
      <c r="C3863">
        <v>1</v>
      </c>
      <c r="H3863">
        <v>0</v>
      </c>
      <c r="I3863">
        <f>3*Merge7[[#This Row],[PRCount_W1]]+Merge7[[#This Row],[IssueCount_W1]]+Merge7[[#This Row],[CommitCount_W1]]</f>
        <v>1</v>
      </c>
      <c r="J3863">
        <f>3*Merge7[[#This Row],[PRCountW2]]+Merge7[[#This Row],[IssueCountW2]]+Merge7[[#This Row],[CommitCountW2]]</f>
        <v>0</v>
      </c>
      <c r="K386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63">
        <f>SUM(Merge7[[#This Row],[PRCount_W1]:[CommitCount_W1]])</f>
        <v>1</v>
      </c>
      <c r="M3863">
        <f>SUM(Merge7[[#This Row],[PRCountW2]:[CommitCountW2]])</f>
        <v>0</v>
      </c>
    </row>
    <row r="3864" spans="1:13" x14ac:dyDescent="0.35">
      <c r="A3864" t="s">
        <v>1265</v>
      </c>
      <c r="C3864">
        <v>1</v>
      </c>
      <c r="H3864">
        <v>0</v>
      </c>
      <c r="I3864">
        <f>3*Merge7[[#This Row],[PRCount_W1]]+Merge7[[#This Row],[IssueCount_W1]]+Merge7[[#This Row],[CommitCount_W1]]</f>
        <v>1</v>
      </c>
      <c r="J3864">
        <f>3*Merge7[[#This Row],[PRCountW2]]+Merge7[[#This Row],[IssueCountW2]]+Merge7[[#This Row],[CommitCountW2]]</f>
        <v>0</v>
      </c>
      <c r="K386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64">
        <f>SUM(Merge7[[#This Row],[PRCount_W1]:[CommitCount_W1]])</f>
        <v>1</v>
      </c>
      <c r="M3864">
        <f>SUM(Merge7[[#This Row],[PRCountW2]:[CommitCountW2]])</f>
        <v>0</v>
      </c>
    </row>
    <row r="3865" spans="1:13" x14ac:dyDescent="0.35">
      <c r="A3865" t="s">
        <v>1266</v>
      </c>
      <c r="C3865">
        <v>1</v>
      </c>
      <c r="H3865">
        <v>0</v>
      </c>
      <c r="I3865">
        <f>3*Merge7[[#This Row],[PRCount_W1]]+Merge7[[#This Row],[IssueCount_W1]]+Merge7[[#This Row],[CommitCount_W1]]</f>
        <v>1</v>
      </c>
      <c r="J3865">
        <f>3*Merge7[[#This Row],[PRCountW2]]+Merge7[[#This Row],[IssueCountW2]]+Merge7[[#This Row],[CommitCountW2]]</f>
        <v>0</v>
      </c>
      <c r="K386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65">
        <f>SUM(Merge7[[#This Row],[PRCount_W1]:[CommitCount_W1]])</f>
        <v>1</v>
      </c>
      <c r="M3865">
        <f>SUM(Merge7[[#This Row],[PRCountW2]:[CommitCountW2]])</f>
        <v>0</v>
      </c>
    </row>
    <row r="3866" spans="1:13" x14ac:dyDescent="0.35">
      <c r="A3866" t="s">
        <v>1267</v>
      </c>
      <c r="C3866">
        <v>1</v>
      </c>
      <c r="H3866">
        <v>0</v>
      </c>
      <c r="I3866">
        <f>3*Merge7[[#This Row],[PRCount_W1]]+Merge7[[#This Row],[IssueCount_W1]]+Merge7[[#This Row],[CommitCount_W1]]</f>
        <v>1</v>
      </c>
      <c r="J3866">
        <f>3*Merge7[[#This Row],[PRCountW2]]+Merge7[[#This Row],[IssueCountW2]]+Merge7[[#This Row],[CommitCountW2]]</f>
        <v>0</v>
      </c>
      <c r="K386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66">
        <f>SUM(Merge7[[#This Row],[PRCount_W1]:[CommitCount_W1]])</f>
        <v>1</v>
      </c>
      <c r="M3866">
        <f>SUM(Merge7[[#This Row],[PRCountW2]:[CommitCountW2]])</f>
        <v>0</v>
      </c>
    </row>
    <row r="3867" spans="1:13" x14ac:dyDescent="0.35">
      <c r="A3867" t="s">
        <v>1268</v>
      </c>
      <c r="C3867">
        <v>1</v>
      </c>
      <c r="H3867">
        <v>0</v>
      </c>
      <c r="I3867">
        <f>3*Merge7[[#This Row],[PRCount_W1]]+Merge7[[#This Row],[IssueCount_W1]]+Merge7[[#This Row],[CommitCount_W1]]</f>
        <v>1</v>
      </c>
      <c r="J3867">
        <f>3*Merge7[[#This Row],[PRCountW2]]+Merge7[[#This Row],[IssueCountW2]]+Merge7[[#This Row],[CommitCountW2]]</f>
        <v>0</v>
      </c>
      <c r="K386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67">
        <f>SUM(Merge7[[#This Row],[PRCount_W1]:[CommitCount_W1]])</f>
        <v>1</v>
      </c>
      <c r="M3867">
        <f>SUM(Merge7[[#This Row],[PRCountW2]:[CommitCountW2]])</f>
        <v>0</v>
      </c>
    </row>
    <row r="3868" spans="1:13" x14ac:dyDescent="0.35">
      <c r="A3868" t="s">
        <v>1269</v>
      </c>
      <c r="C3868">
        <v>1</v>
      </c>
      <c r="H3868">
        <v>0</v>
      </c>
      <c r="I3868">
        <f>3*Merge7[[#This Row],[PRCount_W1]]+Merge7[[#This Row],[IssueCount_W1]]+Merge7[[#This Row],[CommitCount_W1]]</f>
        <v>1</v>
      </c>
      <c r="J3868">
        <f>3*Merge7[[#This Row],[PRCountW2]]+Merge7[[#This Row],[IssueCountW2]]+Merge7[[#This Row],[CommitCountW2]]</f>
        <v>0</v>
      </c>
      <c r="K386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68">
        <f>SUM(Merge7[[#This Row],[PRCount_W1]:[CommitCount_W1]])</f>
        <v>1</v>
      </c>
      <c r="M3868">
        <f>SUM(Merge7[[#This Row],[PRCountW2]:[CommitCountW2]])</f>
        <v>0</v>
      </c>
    </row>
    <row r="3869" spans="1:13" x14ac:dyDescent="0.35">
      <c r="A3869" t="s">
        <v>1270</v>
      </c>
      <c r="C3869">
        <v>1</v>
      </c>
      <c r="H3869">
        <v>0</v>
      </c>
      <c r="I3869">
        <f>3*Merge7[[#This Row],[PRCount_W1]]+Merge7[[#This Row],[IssueCount_W1]]+Merge7[[#This Row],[CommitCount_W1]]</f>
        <v>1</v>
      </c>
      <c r="J3869">
        <f>3*Merge7[[#This Row],[PRCountW2]]+Merge7[[#This Row],[IssueCountW2]]+Merge7[[#This Row],[CommitCountW2]]</f>
        <v>0</v>
      </c>
      <c r="K386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69">
        <f>SUM(Merge7[[#This Row],[PRCount_W1]:[CommitCount_W1]])</f>
        <v>1</v>
      </c>
      <c r="M3869">
        <f>SUM(Merge7[[#This Row],[PRCountW2]:[CommitCountW2]])</f>
        <v>0</v>
      </c>
    </row>
    <row r="3870" spans="1:13" x14ac:dyDescent="0.35">
      <c r="A3870" t="s">
        <v>1271</v>
      </c>
      <c r="C3870">
        <v>1</v>
      </c>
      <c r="H3870">
        <v>0</v>
      </c>
      <c r="I3870">
        <f>3*Merge7[[#This Row],[PRCount_W1]]+Merge7[[#This Row],[IssueCount_W1]]+Merge7[[#This Row],[CommitCount_W1]]</f>
        <v>1</v>
      </c>
      <c r="J3870">
        <f>3*Merge7[[#This Row],[PRCountW2]]+Merge7[[#This Row],[IssueCountW2]]+Merge7[[#This Row],[CommitCountW2]]</f>
        <v>0</v>
      </c>
      <c r="K387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70">
        <f>SUM(Merge7[[#This Row],[PRCount_W1]:[CommitCount_W1]])</f>
        <v>1</v>
      </c>
      <c r="M3870">
        <f>SUM(Merge7[[#This Row],[PRCountW2]:[CommitCountW2]])</f>
        <v>0</v>
      </c>
    </row>
    <row r="3871" spans="1:13" x14ac:dyDescent="0.35">
      <c r="A3871" t="s">
        <v>1274</v>
      </c>
      <c r="C3871">
        <v>1</v>
      </c>
      <c r="H3871">
        <v>0</v>
      </c>
      <c r="I3871">
        <f>3*Merge7[[#This Row],[PRCount_W1]]+Merge7[[#This Row],[IssueCount_W1]]+Merge7[[#This Row],[CommitCount_W1]]</f>
        <v>1</v>
      </c>
      <c r="J3871">
        <f>3*Merge7[[#This Row],[PRCountW2]]+Merge7[[#This Row],[IssueCountW2]]+Merge7[[#This Row],[CommitCountW2]]</f>
        <v>0</v>
      </c>
      <c r="K387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71">
        <f>SUM(Merge7[[#This Row],[PRCount_W1]:[CommitCount_W1]])</f>
        <v>1</v>
      </c>
      <c r="M3871">
        <f>SUM(Merge7[[#This Row],[PRCountW2]:[CommitCountW2]])</f>
        <v>0</v>
      </c>
    </row>
    <row r="3872" spans="1:13" x14ac:dyDescent="0.35">
      <c r="A3872" t="s">
        <v>1275</v>
      </c>
      <c r="C3872">
        <v>1</v>
      </c>
      <c r="H3872">
        <v>0</v>
      </c>
      <c r="I3872">
        <f>3*Merge7[[#This Row],[PRCount_W1]]+Merge7[[#This Row],[IssueCount_W1]]+Merge7[[#This Row],[CommitCount_W1]]</f>
        <v>1</v>
      </c>
      <c r="J3872">
        <f>3*Merge7[[#This Row],[PRCountW2]]+Merge7[[#This Row],[IssueCountW2]]+Merge7[[#This Row],[CommitCountW2]]</f>
        <v>0</v>
      </c>
      <c r="K387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72">
        <f>SUM(Merge7[[#This Row],[PRCount_W1]:[CommitCount_W1]])</f>
        <v>1</v>
      </c>
      <c r="M3872">
        <f>SUM(Merge7[[#This Row],[PRCountW2]:[CommitCountW2]])</f>
        <v>0</v>
      </c>
    </row>
    <row r="3873" spans="1:13" x14ac:dyDescent="0.35">
      <c r="A3873" t="s">
        <v>1276</v>
      </c>
      <c r="C3873">
        <v>1</v>
      </c>
      <c r="H3873">
        <v>0</v>
      </c>
      <c r="I3873">
        <f>3*Merge7[[#This Row],[PRCount_W1]]+Merge7[[#This Row],[IssueCount_W1]]+Merge7[[#This Row],[CommitCount_W1]]</f>
        <v>1</v>
      </c>
      <c r="J3873">
        <f>3*Merge7[[#This Row],[PRCountW2]]+Merge7[[#This Row],[IssueCountW2]]+Merge7[[#This Row],[CommitCountW2]]</f>
        <v>0</v>
      </c>
      <c r="K387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73">
        <f>SUM(Merge7[[#This Row],[PRCount_W1]:[CommitCount_W1]])</f>
        <v>1</v>
      </c>
      <c r="M3873">
        <f>SUM(Merge7[[#This Row],[PRCountW2]:[CommitCountW2]])</f>
        <v>0</v>
      </c>
    </row>
    <row r="3874" spans="1:13" x14ac:dyDescent="0.35">
      <c r="A3874" t="s">
        <v>1277</v>
      </c>
      <c r="C3874">
        <v>1</v>
      </c>
      <c r="H3874">
        <v>0</v>
      </c>
      <c r="I3874">
        <f>3*Merge7[[#This Row],[PRCount_W1]]+Merge7[[#This Row],[IssueCount_W1]]+Merge7[[#This Row],[CommitCount_W1]]</f>
        <v>1</v>
      </c>
      <c r="J3874">
        <f>3*Merge7[[#This Row],[PRCountW2]]+Merge7[[#This Row],[IssueCountW2]]+Merge7[[#This Row],[CommitCountW2]]</f>
        <v>0</v>
      </c>
      <c r="K387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74">
        <f>SUM(Merge7[[#This Row],[PRCount_W1]:[CommitCount_W1]])</f>
        <v>1</v>
      </c>
      <c r="M3874">
        <f>SUM(Merge7[[#This Row],[PRCountW2]:[CommitCountW2]])</f>
        <v>0</v>
      </c>
    </row>
    <row r="3875" spans="1:13" x14ac:dyDescent="0.35">
      <c r="A3875" t="s">
        <v>1278</v>
      </c>
      <c r="C3875">
        <v>1</v>
      </c>
      <c r="H3875">
        <v>0</v>
      </c>
      <c r="I3875">
        <f>3*Merge7[[#This Row],[PRCount_W1]]+Merge7[[#This Row],[IssueCount_W1]]+Merge7[[#This Row],[CommitCount_W1]]</f>
        <v>1</v>
      </c>
      <c r="J3875">
        <f>3*Merge7[[#This Row],[PRCountW2]]+Merge7[[#This Row],[IssueCountW2]]+Merge7[[#This Row],[CommitCountW2]]</f>
        <v>0</v>
      </c>
      <c r="K387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75">
        <f>SUM(Merge7[[#This Row],[PRCount_W1]:[CommitCount_W1]])</f>
        <v>1</v>
      </c>
      <c r="M3875">
        <f>SUM(Merge7[[#This Row],[PRCountW2]:[CommitCountW2]])</f>
        <v>0</v>
      </c>
    </row>
    <row r="3876" spans="1:13" x14ac:dyDescent="0.35">
      <c r="A3876" t="s">
        <v>1279</v>
      </c>
      <c r="C3876">
        <v>1</v>
      </c>
      <c r="H3876">
        <v>0</v>
      </c>
      <c r="I3876">
        <f>3*Merge7[[#This Row],[PRCount_W1]]+Merge7[[#This Row],[IssueCount_W1]]+Merge7[[#This Row],[CommitCount_W1]]</f>
        <v>1</v>
      </c>
      <c r="J3876">
        <f>3*Merge7[[#This Row],[PRCountW2]]+Merge7[[#This Row],[IssueCountW2]]+Merge7[[#This Row],[CommitCountW2]]</f>
        <v>0</v>
      </c>
      <c r="K387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76">
        <f>SUM(Merge7[[#This Row],[PRCount_W1]:[CommitCount_W1]])</f>
        <v>1</v>
      </c>
      <c r="M3876">
        <f>SUM(Merge7[[#This Row],[PRCountW2]:[CommitCountW2]])</f>
        <v>0</v>
      </c>
    </row>
    <row r="3877" spans="1:13" x14ac:dyDescent="0.35">
      <c r="A3877" t="s">
        <v>1280</v>
      </c>
      <c r="C3877">
        <v>1</v>
      </c>
      <c r="H3877">
        <v>0</v>
      </c>
      <c r="I3877">
        <f>3*Merge7[[#This Row],[PRCount_W1]]+Merge7[[#This Row],[IssueCount_W1]]+Merge7[[#This Row],[CommitCount_W1]]</f>
        <v>1</v>
      </c>
      <c r="J3877">
        <f>3*Merge7[[#This Row],[PRCountW2]]+Merge7[[#This Row],[IssueCountW2]]+Merge7[[#This Row],[CommitCountW2]]</f>
        <v>0</v>
      </c>
      <c r="K387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77">
        <f>SUM(Merge7[[#This Row],[PRCount_W1]:[CommitCount_W1]])</f>
        <v>1</v>
      </c>
      <c r="M3877">
        <f>SUM(Merge7[[#This Row],[PRCountW2]:[CommitCountW2]])</f>
        <v>0</v>
      </c>
    </row>
    <row r="3878" spans="1:13" x14ac:dyDescent="0.35">
      <c r="A3878" t="s">
        <v>1281</v>
      </c>
      <c r="C3878">
        <v>1</v>
      </c>
      <c r="H3878">
        <v>0</v>
      </c>
      <c r="I3878">
        <f>3*Merge7[[#This Row],[PRCount_W1]]+Merge7[[#This Row],[IssueCount_W1]]+Merge7[[#This Row],[CommitCount_W1]]</f>
        <v>1</v>
      </c>
      <c r="J3878">
        <f>3*Merge7[[#This Row],[PRCountW2]]+Merge7[[#This Row],[IssueCountW2]]+Merge7[[#This Row],[CommitCountW2]]</f>
        <v>0</v>
      </c>
      <c r="K387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78">
        <f>SUM(Merge7[[#This Row],[PRCount_W1]:[CommitCount_W1]])</f>
        <v>1</v>
      </c>
      <c r="M3878">
        <f>SUM(Merge7[[#This Row],[PRCountW2]:[CommitCountW2]])</f>
        <v>0</v>
      </c>
    </row>
    <row r="3879" spans="1:13" x14ac:dyDescent="0.35">
      <c r="A3879" t="s">
        <v>1282</v>
      </c>
      <c r="C3879">
        <v>1</v>
      </c>
      <c r="H3879">
        <v>0</v>
      </c>
      <c r="I3879">
        <f>3*Merge7[[#This Row],[PRCount_W1]]+Merge7[[#This Row],[IssueCount_W1]]+Merge7[[#This Row],[CommitCount_W1]]</f>
        <v>1</v>
      </c>
      <c r="J3879">
        <f>3*Merge7[[#This Row],[PRCountW2]]+Merge7[[#This Row],[IssueCountW2]]+Merge7[[#This Row],[CommitCountW2]]</f>
        <v>0</v>
      </c>
      <c r="K387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79">
        <f>SUM(Merge7[[#This Row],[PRCount_W1]:[CommitCount_W1]])</f>
        <v>1</v>
      </c>
      <c r="M3879">
        <f>SUM(Merge7[[#This Row],[PRCountW2]:[CommitCountW2]])</f>
        <v>0</v>
      </c>
    </row>
    <row r="3880" spans="1:13" x14ac:dyDescent="0.35">
      <c r="A3880" t="s">
        <v>1283</v>
      </c>
      <c r="C3880">
        <v>1</v>
      </c>
      <c r="H3880">
        <v>0</v>
      </c>
      <c r="I3880">
        <f>3*Merge7[[#This Row],[PRCount_W1]]+Merge7[[#This Row],[IssueCount_W1]]+Merge7[[#This Row],[CommitCount_W1]]</f>
        <v>1</v>
      </c>
      <c r="J3880">
        <f>3*Merge7[[#This Row],[PRCountW2]]+Merge7[[#This Row],[IssueCountW2]]+Merge7[[#This Row],[CommitCountW2]]</f>
        <v>0</v>
      </c>
      <c r="K388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80">
        <f>SUM(Merge7[[#This Row],[PRCount_W1]:[CommitCount_W1]])</f>
        <v>1</v>
      </c>
      <c r="M3880">
        <f>SUM(Merge7[[#This Row],[PRCountW2]:[CommitCountW2]])</f>
        <v>0</v>
      </c>
    </row>
    <row r="3881" spans="1:13" x14ac:dyDescent="0.35">
      <c r="A3881" t="s">
        <v>1284</v>
      </c>
      <c r="C3881">
        <v>1</v>
      </c>
      <c r="H3881">
        <v>0</v>
      </c>
      <c r="I3881">
        <f>3*Merge7[[#This Row],[PRCount_W1]]+Merge7[[#This Row],[IssueCount_W1]]+Merge7[[#This Row],[CommitCount_W1]]</f>
        <v>1</v>
      </c>
      <c r="J3881">
        <f>3*Merge7[[#This Row],[PRCountW2]]+Merge7[[#This Row],[IssueCountW2]]+Merge7[[#This Row],[CommitCountW2]]</f>
        <v>0</v>
      </c>
      <c r="K388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81">
        <f>SUM(Merge7[[#This Row],[PRCount_W1]:[CommitCount_W1]])</f>
        <v>1</v>
      </c>
      <c r="M3881">
        <f>SUM(Merge7[[#This Row],[PRCountW2]:[CommitCountW2]])</f>
        <v>0</v>
      </c>
    </row>
    <row r="3882" spans="1:13" x14ac:dyDescent="0.35">
      <c r="A3882" t="s">
        <v>1285</v>
      </c>
      <c r="C3882">
        <v>1</v>
      </c>
      <c r="H3882">
        <v>0</v>
      </c>
      <c r="I3882">
        <f>3*Merge7[[#This Row],[PRCount_W1]]+Merge7[[#This Row],[IssueCount_W1]]+Merge7[[#This Row],[CommitCount_W1]]</f>
        <v>1</v>
      </c>
      <c r="J3882">
        <f>3*Merge7[[#This Row],[PRCountW2]]+Merge7[[#This Row],[IssueCountW2]]+Merge7[[#This Row],[CommitCountW2]]</f>
        <v>0</v>
      </c>
      <c r="K388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82">
        <f>SUM(Merge7[[#This Row],[PRCount_W1]:[CommitCount_W1]])</f>
        <v>1</v>
      </c>
      <c r="M3882">
        <f>SUM(Merge7[[#This Row],[PRCountW2]:[CommitCountW2]])</f>
        <v>0</v>
      </c>
    </row>
    <row r="3883" spans="1:13" x14ac:dyDescent="0.35">
      <c r="A3883" t="s">
        <v>1286</v>
      </c>
      <c r="C3883">
        <v>1</v>
      </c>
      <c r="H3883">
        <v>0</v>
      </c>
      <c r="I3883">
        <f>3*Merge7[[#This Row],[PRCount_W1]]+Merge7[[#This Row],[IssueCount_W1]]+Merge7[[#This Row],[CommitCount_W1]]</f>
        <v>1</v>
      </c>
      <c r="J3883">
        <f>3*Merge7[[#This Row],[PRCountW2]]+Merge7[[#This Row],[IssueCountW2]]+Merge7[[#This Row],[CommitCountW2]]</f>
        <v>0</v>
      </c>
      <c r="K388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83">
        <f>SUM(Merge7[[#This Row],[PRCount_W1]:[CommitCount_W1]])</f>
        <v>1</v>
      </c>
      <c r="M3883">
        <f>SUM(Merge7[[#This Row],[PRCountW2]:[CommitCountW2]])</f>
        <v>0</v>
      </c>
    </row>
    <row r="3884" spans="1:13" x14ac:dyDescent="0.35">
      <c r="A3884" t="s">
        <v>1287</v>
      </c>
      <c r="C3884">
        <v>1</v>
      </c>
      <c r="H3884">
        <v>0</v>
      </c>
      <c r="I3884">
        <f>3*Merge7[[#This Row],[PRCount_W1]]+Merge7[[#This Row],[IssueCount_W1]]+Merge7[[#This Row],[CommitCount_W1]]</f>
        <v>1</v>
      </c>
      <c r="J3884">
        <f>3*Merge7[[#This Row],[PRCountW2]]+Merge7[[#This Row],[IssueCountW2]]+Merge7[[#This Row],[CommitCountW2]]</f>
        <v>0</v>
      </c>
      <c r="K388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84">
        <f>SUM(Merge7[[#This Row],[PRCount_W1]:[CommitCount_W1]])</f>
        <v>1</v>
      </c>
      <c r="M3884">
        <f>SUM(Merge7[[#This Row],[PRCountW2]:[CommitCountW2]])</f>
        <v>0</v>
      </c>
    </row>
    <row r="3885" spans="1:13" x14ac:dyDescent="0.35">
      <c r="A3885" t="s">
        <v>1288</v>
      </c>
      <c r="C3885">
        <v>1</v>
      </c>
      <c r="H3885">
        <v>0</v>
      </c>
      <c r="I3885">
        <f>3*Merge7[[#This Row],[PRCount_W1]]+Merge7[[#This Row],[IssueCount_W1]]+Merge7[[#This Row],[CommitCount_W1]]</f>
        <v>1</v>
      </c>
      <c r="J3885">
        <f>3*Merge7[[#This Row],[PRCountW2]]+Merge7[[#This Row],[IssueCountW2]]+Merge7[[#This Row],[CommitCountW2]]</f>
        <v>0</v>
      </c>
      <c r="K388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85">
        <f>SUM(Merge7[[#This Row],[PRCount_W1]:[CommitCount_W1]])</f>
        <v>1</v>
      </c>
      <c r="M3885">
        <f>SUM(Merge7[[#This Row],[PRCountW2]:[CommitCountW2]])</f>
        <v>0</v>
      </c>
    </row>
    <row r="3886" spans="1:13" x14ac:dyDescent="0.35">
      <c r="A3886" t="s">
        <v>1289</v>
      </c>
      <c r="C3886">
        <v>1</v>
      </c>
      <c r="H3886">
        <v>0</v>
      </c>
      <c r="I3886">
        <f>3*Merge7[[#This Row],[PRCount_W1]]+Merge7[[#This Row],[IssueCount_W1]]+Merge7[[#This Row],[CommitCount_W1]]</f>
        <v>1</v>
      </c>
      <c r="J3886">
        <f>3*Merge7[[#This Row],[PRCountW2]]+Merge7[[#This Row],[IssueCountW2]]+Merge7[[#This Row],[CommitCountW2]]</f>
        <v>0</v>
      </c>
      <c r="K388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86">
        <f>SUM(Merge7[[#This Row],[PRCount_W1]:[CommitCount_W1]])</f>
        <v>1</v>
      </c>
      <c r="M3886">
        <f>SUM(Merge7[[#This Row],[PRCountW2]:[CommitCountW2]])</f>
        <v>0</v>
      </c>
    </row>
    <row r="3887" spans="1:13" x14ac:dyDescent="0.35">
      <c r="A3887" t="s">
        <v>1290</v>
      </c>
      <c r="C3887">
        <v>1</v>
      </c>
      <c r="H3887">
        <v>0</v>
      </c>
      <c r="I3887">
        <f>3*Merge7[[#This Row],[PRCount_W1]]+Merge7[[#This Row],[IssueCount_W1]]+Merge7[[#This Row],[CommitCount_W1]]</f>
        <v>1</v>
      </c>
      <c r="J3887">
        <f>3*Merge7[[#This Row],[PRCountW2]]+Merge7[[#This Row],[IssueCountW2]]+Merge7[[#This Row],[CommitCountW2]]</f>
        <v>0</v>
      </c>
      <c r="K388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87">
        <f>SUM(Merge7[[#This Row],[PRCount_W1]:[CommitCount_W1]])</f>
        <v>1</v>
      </c>
      <c r="M3887">
        <f>SUM(Merge7[[#This Row],[PRCountW2]:[CommitCountW2]])</f>
        <v>0</v>
      </c>
    </row>
    <row r="3888" spans="1:13" x14ac:dyDescent="0.35">
      <c r="A3888" t="s">
        <v>1291</v>
      </c>
      <c r="C3888">
        <v>1</v>
      </c>
      <c r="H3888">
        <v>0</v>
      </c>
      <c r="I3888">
        <f>3*Merge7[[#This Row],[PRCount_W1]]+Merge7[[#This Row],[IssueCount_W1]]+Merge7[[#This Row],[CommitCount_W1]]</f>
        <v>1</v>
      </c>
      <c r="J3888">
        <f>3*Merge7[[#This Row],[PRCountW2]]+Merge7[[#This Row],[IssueCountW2]]+Merge7[[#This Row],[CommitCountW2]]</f>
        <v>0</v>
      </c>
      <c r="K388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88">
        <f>SUM(Merge7[[#This Row],[PRCount_W1]:[CommitCount_W1]])</f>
        <v>1</v>
      </c>
      <c r="M3888">
        <f>SUM(Merge7[[#This Row],[PRCountW2]:[CommitCountW2]])</f>
        <v>0</v>
      </c>
    </row>
    <row r="3889" spans="1:13" x14ac:dyDescent="0.35">
      <c r="A3889" t="s">
        <v>1292</v>
      </c>
      <c r="C3889">
        <v>1</v>
      </c>
      <c r="H3889">
        <v>0</v>
      </c>
      <c r="I3889">
        <f>3*Merge7[[#This Row],[PRCount_W1]]+Merge7[[#This Row],[IssueCount_W1]]+Merge7[[#This Row],[CommitCount_W1]]</f>
        <v>1</v>
      </c>
      <c r="J3889">
        <f>3*Merge7[[#This Row],[PRCountW2]]+Merge7[[#This Row],[IssueCountW2]]+Merge7[[#This Row],[CommitCountW2]]</f>
        <v>0</v>
      </c>
      <c r="K388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89">
        <f>SUM(Merge7[[#This Row],[PRCount_W1]:[CommitCount_W1]])</f>
        <v>1</v>
      </c>
      <c r="M3889">
        <f>SUM(Merge7[[#This Row],[PRCountW2]:[CommitCountW2]])</f>
        <v>0</v>
      </c>
    </row>
    <row r="3890" spans="1:13" x14ac:dyDescent="0.35">
      <c r="A3890" t="s">
        <v>1293</v>
      </c>
      <c r="C3890">
        <v>1</v>
      </c>
      <c r="H3890">
        <v>0</v>
      </c>
      <c r="I3890">
        <f>3*Merge7[[#This Row],[PRCount_W1]]+Merge7[[#This Row],[IssueCount_W1]]+Merge7[[#This Row],[CommitCount_W1]]</f>
        <v>1</v>
      </c>
      <c r="J3890">
        <f>3*Merge7[[#This Row],[PRCountW2]]+Merge7[[#This Row],[IssueCountW2]]+Merge7[[#This Row],[CommitCountW2]]</f>
        <v>0</v>
      </c>
      <c r="K389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90">
        <f>SUM(Merge7[[#This Row],[PRCount_W1]:[CommitCount_W1]])</f>
        <v>1</v>
      </c>
      <c r="M3890">
        <f>SUM(Merge7[[#This Row],[PRCountW2]:[CommitCountW2]])</f>
        <v>0</v>
      </c>
    </row>
    <row r="3891" spans="1:13" x14ac:dyDescent="0.35">
      <c r="A3891" t="s">
        <v>1294</v>
      </c>
      <c r="C3891">
        <v>1</v>
      </c>
      <c r="H3891">
        <v>0</v>
      </c>
      <c r="I3891">
        <f>3*Merge7[[#This Row],[PRCount_W1]]+Merge7[[#This Row],[IssueCount_W1]]+Merge7[[#This Row],[CommitCount_W1]]</f>
        <v>1</v>
      </c>
      <c r="J3891">
        <f>3*Merge7[[#This Row],[PRCountW2]]+Merge7[[#This Row],[IssueCountW2]]+Merge7[[#This Row],[CommitCountW2]]</f>
        <v>0</v>
      </c>
      <c r="K389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91">
        <f>SUM(Merge7[[#This Row],[PRCount_W1]:[CommitCount_W1]])</f>
        <v>1</v>
      </c>
      <c r="M3891">
        <f>SUM(Merge7[[#This Row],[PRCountW2]:[CommitCountW2]])</f>
        <v>0</v>
      </c>
    </row>
    <row r="3892" spans="1:13" x14ac:dyDescent="0.35">
      <c r="A3892" t="s">
        <v>1295</v>
      </c>
      <c r="C3892">
        <v>1</v>
      </c>
      <c r="H3892">
        <v>0</v>
      </c>
      <c r="I3892">
        <f>3*Merge7[[#This Row],[PRCount_W1]]+Merge7[[#This Row],[IssueCount_W1]]+Merge7[[#This Row],[CommitCount_W1]]</f>
        <v>1</v>
      </c>
      <c r="J3892">
        <f>3*Merge7[[#This Row],[PRCountW2]]+Merge7[[#This Row],[IssueCountW2]]+Merge7[[#This Row],[CommitCountW2]]</f>
        <v>0</v>
      </c>
      <c r="K389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92">
        <f>SUM(Merge7[[#This Row],[PRCount_W1]:[CommitCount_W1]])</f>
        <v>1</v>
      </c>
      <c r="M3892">
        <f>SUM(Merge7[[#This Row],[PRCountW2]:[CommitCountW2]])</f>
        <v>0</v>
      </c>
    </row>
    <row r="3893" spans="1:13" x14ac:dyDescent="0.35">
      <c r="A3893" t="s">
        <v>1297</v>
      </c>
      <c r="C3893">
        <v>1</v>
      </c>
      <c r="H3893">
        <v>0</v>
      </c>
      <c r="I3893">
        <f>3*Merge7[[#This Row],[PRCount_W1]]+Merge7[[#This Row],[IssueCount_W1]]+Merge7[[#This Row],[CommitCount_W1]]</f>
        <v>1</v>
      </c>
      <c r="J3893">
        <f>3*Merge7[[#This Row],[PRCountW2]]+Merge7[[#This Row],[IssueCountW2]]+Merge7[[#This Row],[CommitCountW2]]</f>
        <v>0</v>
      </c>
      <c r="K389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93">
        <f>SUM(Merge7[[#This Row],[PRCount_W1]:[CommitCount_W1]])</f>
        <v>1</v>
      </c>
      <c r="M3893">
        <f>SUM(Merge7[[#This Row],[PRCountW2]:[CommitCountW2]])</f>
        <v>0</v>
      </c>
    </row>
    <row r="3894" spans="1:13" x14ac:dyDescent="0.35">
      <c r="A3894" t="s">
        <v>1298</v>
      </c>
      <c r="C3894">
        <v>1</v>
      </c>
      <c r="H3894">
        <v>0</v>
      </c>
      <c r="I3894">
        <f>3*Merge7[[#This Row],[PRCount_W1]]+Merge7[[#This Row],[IssueCount_W1]]+Merge7[[#This Row],[CommitCount_W1]]</f>
        <v>1</v>
      </c>
      <c r="J3894">
        <f>3*Merge7[[#This Row],[PRCountW2]]+Merge7[[#This Row],[IssueCountW2]]+Merge7[[#This Row],[CommitCountW2]]</f>
        <v>0</v>
      </c>
      <c r="K389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94">
        <f>SUM(Merge7[[#This Row],[PRCount_W1]:[CommitCount_W1]])</f>
        <v>1</v>
      </c>
      <c r="M3894">
        <f>SUM(Merge7[[#This Row],[PRCountW2]:[CommitCountW2]])</f>
        <v>0</v>
      </c>
    </row>
    <row r="3895" spans="1:13" x14ac:dyDescent="0.35">
      <c r="A3895" t="s">
        <v>1299</v>
      </c>
      <c r="C3895">
        <v>1</v>
      </c>
      <c r="H3895">
        <v>0</v>
      </c>
      <c r="I3895">
        <f>3*Merge7[[#This Row],[PRCount_W1]]+Merge7[[#This Row],[IssueCount_W1]]+Merge7[[#This Row],[CommitCount_W1]]</f>
        <v>1</v>
      </c>
      <c r="J3895">
        <f>3*Merge7[[#This Row],[PRCountW2]]+Merge7[[#This Row],[IssueCountW2]]+Merge7[[#This Row],[CommitCountW2]]</f>
        <v>0</v>
      </c>
      <c r="K389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95">
        <f>SUM(Merge7[[#This Row],[PRCount_W1]:[CommitCount_W1]])</f>
        <v>1</v>
      </c>
      <c r="M3895">
        <f>SUM(Merge7[[#This Row],[PRCountW2]:[CommitCountW2]])</f>
        <v>0</v>
      </c>
    </row>
    <row r="3896" spans="1:13" x14ac:dyDescent="0.35">
      <c r="A3896" t="s">
        <v>1300</v>
      </c>
      <c r="C3896">
        <v>1</v>
      </c>
      <c r="H3896">
        <v>0</v>
      </c>
      <c r="I3896">
        <f>3*Merge7[[#This Row],[PRCount_W1]]+Merge7[[#This Row],[IssueCount_W1]]+Merge7[[#This Row],[CommitCount_W1]]</f>
        <v>1</v>
      </c>
      <c r="J3896">
        <f>3*Merge7[[#This Row],[PRCountW2]]+Merge7[[#This Row],[IssueCountW2]]+Merge7[[#This Row],[CommitCountW2]]</f>
        <v>0</v>
      </c>
      <c r="K389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96">
        <f>SUM(Merge7[[#This Row],[PRCount_W1]:[CommitCount_W1]])</f>
        <v>1</v>
      </c>
      <c r="M3896">
        <f>SUM(Merge7[[#This Row],[PRCountW2]:[CommitCountW2]])</f>
        <v>0</v>
      </c>
    </row>
    <row r="3897" spans="1:13" x14ac:dyDescent="0.35">
      <c r="A3897" t="s">
        <v>1301</v>
      </c>
      <c r="C3897">
        <v>1</v>
      </c>
      <c r="H3897">
        <v>0</v>
      </c>
      <c r="I3897">
        <f>3*Merge7[[#This Row],[PRCount_W1]]+Merge7[[#This Row],[IssueCount_W1]]+Merge7[[#This Row],[CommitCount_W1]]</f>
        <v>1</v>
      </c>
      <c r="J3897">
        <f>3*Merge7[[#This Row],[PRCountW2]]+Merge7[[#This Row],[IssueCountW2]]+Merge7[[#This Row],[CommitCountW2]]</f>
        <v>0</v>
      </c>
      <c r="K389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97">
        <f>SUM(Merge7[[#This Row],[PRCount_W1]:[CommitCount_W1]])</f>
        <v>1</v>
      </c>
      <c r="M3897">
        <f>SUM(Merge7[[#This Row],[PRCountW2]:[CommitCountW2]])</f>
        <v>0</v>
      </c>
    </row>
    <row r="3898" spans="1:13" x14ac:dyDescent="0.35">
      <c r="A3898" t="s">
        <v>1302</v>
      </c>
      <c r="C3898">
        <v>1</v>
      </c>
      <c r="H3898">
        <v>1</v>
      </c>
      <c r="I3898">
        <f>3*Merge7[[#This Row],[PRCount_W1]]+Merge7[[#This Row],[IssueCount_W1]]+Merge7[[#This Row],[CommitCount_W1]]</f>
        <v>1</v>
      </c>
      <c r="J3898">
        <f>3*Merge7[[#This Row],[PRCountW2]]+Merge7[[#This Row],[IssueCountW2]]+Merge7[[#This Row],[CommitCountW2]]</f>
        <v>0</v>
      </c>
      <c r="K389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3898">
        <f>SUM(Merge7[[#This Row],[PRCount_W1]:[CommitCount_W1]])</f>
        <v>1</v>
      </c>
      <c r="M3898">
        <f>SUM(Merge7[[#This Row],[PRCountW2]:[CommitCountW2]])</f>
        <v>0</v>
      </c>
    </row>
    <row r="3899" spans="1:13" x14ac:dyDescent="0.35">
      <c r="A3899" t="s">
        <v>1303</v>
      </c>
      <c r="C3899">
        <v>1</v>
      </c>
      <c r="H3899">
        <v>0</v>
      </c>
      <c r="I3899">
        <f>3*Merge7[[#This Row],[PRCount_W1]]+Merge7[[#This Row],[IssueCount_W1]]+Merge7[[#This Row],[CommitCount_W1]]</f>
        <v>1</v>
      </c>
      <c r="J3899">
        <f>3*Merge7[[#This Row],[PRCountW2]]+Merge7[[#This Row],[IssueCountW2]]+Merge7[[#This Row],[CommitCountW2]]</f>
        <v>0</v>
      </c>
      <c r="K389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899">
        <f>SUM(Merge7[[#This Row],[PRCount_W1]:[CommitCount_W1]])</f>
        <v>1</v>
      </c>
      <c r="M3899">
        <f>SUM(Merge7[[#This Row],[PRCountW2]:[CommitCountW2]])</f>
        <v>0</v>
      </c>
    </row>
    <row r="3900" spans="1:13" x14ac:dyDescent="0.35">
      <c r="A3900" t="s">
        <v>1304</v>
      </c>
      <c r="C3900">
        <v>1</v>
      </c>
      <c r="H3900">
        <v>0</v>
      </c>
      <c r="I3900">
        <f>3*Merge7[[#This Row],[PRCount_W1]]+Merge7[[#This Row],[IssueCount_W1]]+Merge7[[#This Row],[CommitCount_W1]]</f>
        <v>1</v>
      </c>
      <c r="J3900">
        <f>3*Merge7[[#This Row],[PRCountW2]]+Merge7[[#This Row],[IssueCountW2]]+Merge7[[#This Row],[CommitCountW2]]</f>
        <v>0</v>
      </c>
      <c r="K390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00">
        <f>SUM(Merge7[[#This Row],[PRCount_W1]:[CommitCount_W1]])</f>
        <v>1</v>
      </c>
      <c r="M3900">
        <f>SUM(Merge7[[#This Row],[PRCountW2]:[CommitCountW2]])</f>
        <v>0</v>
      </c>
    </row>
    <row r="3901" spans="1:13" x14ac:dyDescent="0.35">
      <c r="A3901" t="s">
        <v>1305</v>
      </c>
      <c r="C3901">
        <v>1</v>
      </c>
      <c r="H3901">
        <v>0</v>
      </c>
      <c r="I3901">
        <f>3*Merge7[[#This Row],[PRCount_W1]]+Merge7[[#This Row],[IssueCount_W1]]+Merge7[[#This Row],[CommitCount_W1]]</f>
        <v>1</v>
      </c>
      <c r="J3901">
        <f>3*Merge7[[#This Row],[PRCountW2]]+Merge7[[#This Row],[IssueCountW2]]+Merge7[[#This Row],[CommitCountW2]]</f>
        <v>0</v>
      </c>
      <c r="K390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01">
        <f>SUM(Merge7[[#This Row],[PRCount_W1]:[CommitCount_W1]])</f>
        <v>1</v>
      </c>
      <c r="M3901">
        <f>SUM(Merge7[[#This Row],[PRCountW2]:[CommitCountW2]])</f>
        <v>0</v>
      </c>
    </row>
    <row r="3902" spans="1:13" x14ac:dyDescent="0.35">
      <c r="A3902" t="s">
        <v>1306</v>
      </c>
      <c r="C3902">
        <v>1</v>
      </c>
      <c r="H3902">
        <v>0</v>
      </c>
      <c r="I3902">
        <f>3*Merge7[[#This Row],[PRCount_W1]]+Merge7[[#This Row],[IssueCount_W1]]+Merge7[[#This Row],[CommitCount_W1]]</f>
        <v>1</v>
      </c>
      <c r="J3902">
        <f>3*Merge7[[#This Row],[PRCountW2]]+Merge7[[#This Row],[IssueCountW2]]+Merge7[[#This Row],[CommitCountW2]]</f>
        <v>0</v>
      </c>
      <c r="K390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02">
        <f>SUM(Merge7[[#This Row],[PRCount_W1]:[CommitCount_W1]])</f>
        <v>1</v>
      </c>
      <c r="M3902">
        <f>SUM(Merge7[[#This Row],[PRCountW2]:[CommitCountW2]])</f>
        <v>0</v>
      </c>
    </row>
    <row r="3903" spans="1:13" x14ac:dyDescent="0.35">
      <c r="A3903" t="s">
        <v>1307</v>
      </c>
      <c r="C3903">
        <v>1</v>
      </c>
      <c r="H3903">
        <v>0</v>
      </c>
      <c r="I3903">
        <f>3*Merge7[[#This Row],[PRCount_W1]]+Merge7[[#This Row],[IssueCount_W1]]+Merge7[[#This Row],[CommitCount_W1]]</f>
        <v>1</v>
      </c>
      <c r="J3903">
        <f>3*Merge7[[#This Row],[PRCountW2]]+Merge7[[#This Row],[IssueCountW2]]+Merge7[[#This Row],[CommitCountW2]]</f>
        <v>0</v>
      </c>
      <c r="K390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03">
        <f>SUM(Merge7[[#This Row],[PRCount_W1]:[CommitCount_W1]])</f>
        <v>1</v>
      </c>
      <c r="M3903">
        <f>SUM(Merge7[[#This Row],[PRCountW2]:[CommitCountW2]])</f>
        <v>0</v>
      </c>
    </row>
    <row r="3904" spans="1:13" x14ac:dyDescent="0.35">
      <c r="A3904" t="s">
        <v>1308</v>
      </c>
      <c r="C3904">
        <v>1</v>
      </c>
      <c r="H3904">
        <v>0</v>
      </c>
      <c r="I3904">
        <f>3*Merge7[[#This Row],[PRCount_W1]]+Merge7[[#This Row],[IssueCount_W1]]+Merge7[[#This Row],[CommitCount_W1]]</f>
        <v>1</v>
      </c>
      <c r="J3904">
        <f>3*Merge7[[#This Row],[PRCountW2]]+Merge7[[#This Row],[IssueCountW2]]+Merge7[[#This Row],[CommitCountW2]]</f>
        <v>0</v>
      </c>
      <c r="K390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04">
        <f>SUM(Merge7[[#This Row],[PRCount_W1]:[CommitCount_W1]])</f>
        <v>1</v>
      </c>
      <c r="M3904">
        <f>SUM(Merge7[[#This Row],[PRCountW2]:[CommitCountW2]])</f>
        <v>0</v>
      </c>
    </row>
    <row r="3905" spans="1:13" x14ac:dyDescent="0.35">
      <c r="A3905" t="s">
        <v>1309</v>
      </c>
      <c r="C3905">
        <v>1</v>
      </c>
      <c r="H3905">
        <v>0</v>
      </c>
      <c r="I3905">
        <f>3*Merge7[[#This Row],[PRCount_W1]]+Merge7[[#This Row],[IssueCount_W1]]+Merge7[[#This Row],[CommitCount_W1]]</f>
        <v>1</v>
      </c>
      <c r="J3905">
        <f>3*Merge7[[#This Row],[PRCountW2]]+Merge7[[#This Row],[IssueCountW2]]+Merge7[[#This Row],[CommitCountW2]]</f>
        <v>0</v>
      </c>
      <c r="K390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05">
        <f>SUM(Merge7[[#This Row],[PRCount_W1]:[CommitCount_W1]])</f>
        <v>1</v>
      </c>
      <c r="M3905">
        <f>SUM(Merge7[[#This Row],[PRCountW2]:[CommitCountW2]])</f>
        <v>0</v>
      </c>
    </row>
    <row r="3906" spans="1:13" x14ac:dyDescent="0.35">
      <c r="A3906" t="s">
        <v>1310</v>
      </c>
      <c r="C3906">
        <v>1</v>
      </c>
      <c r="H3906">
        <v>0</v>
      </c>
      <c r="I3906">
        <f>3*Merge7[[#This Row],[PRCount_W1]]+Merge7[[#This Row],[IssueCount_W1]]+Merge7[[#This Row],[CommitCount_W1]]</f>
        <v>1</v>
      </c>
      <c r="J3906">
        <f>3*Merge7[[#This Row],[PRCountW2]]+Merge7[[#This Row],[IssueCountW2]]+Merge7[[#This Row],[CommitCountW2]]</f>
        <v>0</v>
      </c>
      <c r="K390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06">
        <f>SUM(Merge7[[#This Row],[PRCount_W1]:[CommitCount_W1]])</f>
        <v>1</v>
      </c>
      <c r="M3906">
        <f>SUM(Merge7[[#This Row],[PRCountW2]:[CommitCountW2]])</f>
        <v>0</v>
      </c>
    </row>
    <row r="3907" spans="1:13" x14ac:dyDescent="0.35">
      <c r="A3907" t="s">
        <v>1311</v>
      </c>
      <c r="C3907">
        <v>1</v>
      </c>
      <c r="H3907">
        <v>0</v>
      </c>
      <c r="I3907">
        <f>3*Merge7[[#This Row],[PRCount_W1]]+Merge7[[#This Row],[IssueCount_W1]]+Merge7[[#This Row],[CommitCount_W1]]</f>
        <v>1</v>
      </c>
      <c r="J3907">
        <f>3*Merge7[[#This Row],[PRCountW2]]+Merge7[[#This Row],[IssueCountW2]]+Merge7[[#This Row],[CommitCountW2]]</f>
        <v>0</v>
      </c>
      <c r="K390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07">
        <f>SUM(Merge7[[#This Row],[PRCount_W1]:[CommitCount_W1]])</f>
        <v>1</v>
      </c>
      <c r="M3907">
        <f>SUM(Merge7[[#This Row],[PRCountW2]:[CommitCountW2]])</f>
        <v>0</v>
      </c>
    </row>
    <row r="3908" spans="1:13" x14ac:dyDescent="0.35">
      <c r="A3908" t="s">
        <v>1312</v>
      </c>
      <c r="C3908">
        <v>1</v>
      </c>
      <c r="H3908">
        <v>0</v>
      </c>
      <c r="I3908">
        <f>3*Merge7[[#This Row],[PRCount_W1]]+Merge7[[#This Row],[IssueCount_W1]]+Merge7[[#This Row],[CommitCount_W1]]</f>
        <v>1</v>
      </c>
      <c r="J3908">
        <f>3*Merge7[[#This Row],[PRCountW2]]+Merge7[[#This Row],[IssueCountW2]]+Merge7[[#This Row],[CommitCountW2]]</f>
        <v>0</v>
      </c>
      <c r="K390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08">
        <f>SUM(Merge7[[#This Row],[PRCount_W1]:[CommitCount_W1]])</f>
        <v>1</v>
      </c>
      <c r="M3908">
        <f>SUM(Merge7[[#This Row],[PRCountW2]:[CommitCountW2]])</f>
        <v>0</v>
      </c>
    </row>
    <row r="3909" spans="1:13" x14ac:dyDescent="0.35">
      <c r="A3909" t="s">
        <v>1313</v>
      </c>
      <c r="C3909">
        <v>1</v>
      </c>
      <c r="H3909">
        <v>0</v>
      </c>
      <c r="I3909">
        <f>3*Merge7[[#This Row],[PRCount_W1]]+Merge7[[#This Row],[IssueCount_W1]]+Merge7[[#This Row],[CommitCount_W1]]</f>
        <v>1</v>
      </c>
      <c r="J3909">
        <f>3*Merge7[[#This Row],[PRCountW2]]+Merge7[[#This Row],[IssueCountW2]]+Merge7[[#This Row],[CommitCountW2]]</f>
        <v>0</v>
      </c>
      <c r="K390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09">
        <f>SUM(Merge7[[#This Row],[PRCount_W1]:[CommitCount_W1]])</f>
        <v>1</v>
      </c>
      <c r="M3909">
        <f>SUM(Merge7[[#This Row],[PRCountW2]:[CommitCountW2]])</f>
        <v>0</v>
      </c>
    </row>
    <row r="3910" spans="1:13" x14ac:dyDescent="0.35">
      <c r="A3910" t="s">
        <v>1314</v>
      </c>
      <c r="C3910">
        <v>1</v>
      </c>
      <c r="H3910">
        <v>0</v>
      </c>
      <c r="I3910">
        <f>3*Merge7[[#This Row],[PRCount_W1]]+Merge7[[#This Row],[IssueCount_W1]]+Merge7[[#This Row],[CommitCount_W1]]</f>
        <v>1</v>
      </c>
      <c r="J3910">
        <f>3*Merge7[[#This Row],[PRCountW2]]+Merge7[[#This Row],[IssueCountW2]]+Merge7[[#This Row],[CommitCountW2]]</f>
        <v>0</v>
      </c>
      <c r="K391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10">
        <f>SUM(Merge7[[#This Row],[PRCount_W1]:[CommitCount_W1]])</f>
        <v>1</v>
      </c>
      <c r="M3910">
        <f>SUM(Merge7[[#This Row],[PRCountW2]:[CommitCountW2]])</f>
        <v>0</v>
      </c>
    </row>
    <row r="3911" spans="1:13" x14ac:dyDescent="0.35">
      <c r="A3911" t="s">
        <v>1315</v>
      </c>
      <c r="C3911">
        <v>1</v>
      </c>
      <c r="H3911">
        <v>0</v>
      </c>
      <c r="I3911">
        <f>3*Merge7[[#This Row],[PRCount_W1]]+Merge7[[#This Row],[IssueCount_W1]]+Merge7[[#This Row],[CommitCount_W1]]</f>
        <v>1</v>
      </c>
      <c r="J3911">
        <f>3*Merge7[[#This Row],[PRCountW2]]+Merge7[[#This Row],[IssueCountW2]]+Merge7[[#This Row],[CommitCountW2]]</f>
        <v>0</v>
      </c>
      <c r="K391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11">
        <f>SUM(Merge7[[#This Row],[PRCount_W1]:[CommitCount_W1]])</f>
        <v>1</v>
      </c>
      <c r="M3911">
        <f>SUM(Merge7[[#This Row],[PRCountW2]:[CommitCountW2]])</f>
        <v>0</v>
      </c>
    </row>
    <row r="3912" spans="1:13" x14ac:dyDescent="0.35">
      <c r="A3912" t="s">
        <v>1316</v>
      </c>
      <c r="C3912">
        <v>1</v>
      </c>
      <c r="H3912">
        <v>1</v>
      </c>
      <c r="I3912">
        <f>3*Merge7[[#This Row],[PRCount_W1]]+Merge7[[#This Row],[IssueCount_W1]]+Merge7[[#This Row],[CommitCount_W1]]</f>
        <v>1</v>
      </c>
      <c r="J3912">
        <f>3*Merge7[[#This Row],[PRCountW2]]+Merge7[[#This Row],[IssueCountW2]]+Merge7[[#This Row],[CommitCountW2]]</f>
        <v>0</v>
      </c>
      <c r="K391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3912">
        <f>SUM(Merge7[[#This Row],[PRCount_W1]:[CommitCount_W1]])</f>
        <v>1</v>
      </c>
      <c r="M3912">
        <f>SUM(Merge7[[#This Row],[PRCountW2]:[CommitCountW2]])</f>
        <v>0</v>
      </c>
    </row>
    <row r="3913" spans="1:13" x14ac:dyDescent="0.35">
      <c r="A3913" t="s">
        <v>1317</v>
      </c>
      <c r="C3913">
        <v>1</v>
      </c>
      <c r="H3913">
        <v>0</v>
      </c>
      <c r="I3913">
        <f>3*Merge7[[#This Row],[PRCount_W1]]+Merge7[[#This Row],[IssueCount_W1]]+Merge7[[#This Row],[CommitCount_W1]]</f>
        <v>1</v>
      </c>
      <c r="J3913">
        <f>3*Merge7[[#This Row],[PRCountW2]]+Merge7[[#This Row],[IssueCountW2]]+Merge7[[#This Row],[CommitCountW2]]</f>
        <v>0</v>
      </c>
      <c r="K391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13">
        <f>SUM(Merge7[[#This Row],[PRCount_W1]:[CommitCount_W1]])</f>
        <v>1</v>
      </c>
      <c r="M3913">
        <f>SUM(Merge7[[#This Row],[PRCountW2]:[CommitCountW2]])</f>
        <v>0</v>
      </c>
    </row>
    <row r="3914" spans="1:13" x14ac:dyDescent="0.35">
      <c r="A3914" t="s">
        <v>1318</v>
      </c>
      <c r="C3914">
        <v>1</v>
      </c>
      <c r="H3914">
        <v>0</v>
      </c>
      <c r="I3914">
        <f>3*Merge7[[#This Row],[PRCount_W1]]+Merge7[[#This Row],[IssueCount_W1]]+Merge7[[#This Row],[CommitCount_W1]]</f>
        <v>1</v>
      </c>
      <c r="J3914">
        <f>3*Merge7[[#This Row],[PRCountW2]]+Merge7[[#This Row],[IssueCountW2]]+Merge7[[#This Row],[CommitCountW2]]</f>
        <v>0</v>
      </c>
      <c r="K391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14">
        <f>SUM(Merge7[[#This Row],[PRCount_W1]:[CommitCount_W1]])</f>
        <v>1</v>
      </c>
      <c r="M3914">
        <f>SUM(Merge7[[#This Row],[PRCountW2]:[CommitCountW2]])</f>
        <v>0</v>
      </c>
    </row>
    <row r="3915" spans="1:13" x14ac:dyDescent="0.35">
      <c r="A3915" t="s">
        <v>1319</v>
      </c>
      <c r="C3915">
        <v>1</v>
      </c>
      <c r="H3915">
        <v>0</v>
      </c>
      <c r="I3915">
        <f>3*Merge7[[#This Row],[PRCount_W1]]+Merge7[[#This Row],[IssueCount_W1]]+Merge7[[#This Row],[CommitCount_W1]]</f>
        <v>1</v>
      </c>
      <c r="J3915">
        <f>3*Merge7[[#This Row],[PRCountW2]]+Merge7[[#This Row],[IssueCountW2]]+Merge7[[#This Row],[CommitCountW2]]</f>
        <v>0</v>
      </c>
      <c r="K391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15">
        <f>SUM(Merge7[[#This Row],[PRCount_W1]:[CommitCount_W1]])</f>
        <v>1</v>
      </c>
      <c r="M3915">
        <f>SUM(Merge7[[#This Row],[PRCountW2]:[CommitCountW2]])</f>
        <v>0</v>
      </c>
    </row>
    <row r="3916" spans="1:13" x14ac:dyDescent="0.35">
      <c r="A3916" t="s">
        <v>1320</v>
      </c>
      <c r="C3916">
        <v>1</v>
      </c>
      <c r="H3916">
        <v>0</v>
      </c>
      <c r="I3916">
        <f>3*Merge7[[#This Row],[PRCount_W1]]+Merge7[[#This Row],[IssueCount_W1]]+Merge7[[#This Row],[CommitCount_W1]]</f>
        <v>1</v>
      </c>
      <c r="J3916">
        <f>3*Merge7[[#This Row],[PRCountW2]]+Merge7[[#This Row],[IssueCountW2]]+Merge7[[#This Row],[CommitCountW2]]</f>
        <v>0</v>
      </c>
      <c r="K391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16">
        <f>SUM(Merge7[[#This Row],[PRCount_W1]:[CommitCount_W1]])</f>
        <v>1</v>
      </c>
      <c r="M3916">
        <f>SUM(Merge7[[#This Row],[PRCountW2]:[CommitCountW2]])</f>
        <v>0</v>
      </c>
    </row>
    <row r="3917" spans="1:13" x14ac:dyDescent="0.35">
      <c r="A3917" t="s">
        <v>1321</v>
      </c>
      <c r="C3917">
        <v>1</v>
      </c>
      <c r="H3917">
        <v>0</v>
      </c>
      <c r="I3917">
        <f>3*Merge7[[#This Row],[PRCount_W1]]+Merge7[[#This Row],[IssueCount_W1]]+Merge7[[#This Row],[CommitCount_W1]]</f>
        <v>1</v>
      </c>
      <c r="J3917">
        <f>3*Merge7[[#This Row],[PRCountW2]]+Merge7[[#This Row],[IssueCountW2]]+Merge7[[#This Row],[CommitCountW2]]</f>
        <v>0</v>
      </c>
      <c r="K391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17">
        <f>SUM(Merge7[[#This Row],[PRCount_W1]:[CommitCount_W1]])</f>
        <v>1</v>
      </c>
      <c r="M3917">
        <f>SUM(Merge7[[#This Row],[PRCountW2]:[CommitCountW2]])</f>
        <v>0</v>
      </c>
    </row>
    <row r="3918" spans="1:13" x14ac:dyDescent="0.35">
      <c r="A3918" t="s">
        <v>1322</v>
      </c>
      <c r="C3918">
        <v>1</v>
      </c>
      <c r="H3918">
        <v>0</v>
      </c>
      <c r="I3918">
        <f>3*Merge7[[#This Row],[PRCount_W1]]+Merge7[[#This Row],[IssueCount_W1]]+Merge7[[#This Row],[CommitCount_W1]]</f>
        <v>1</v>
      </c>
      <c r="J3918">
        <f>3*Merge7[[#This Row],[PRCountW2]]+Merge7[[#This Row],[IssueCountW2]]+Merge7[[#This Row],[CommitCountW2]]</f>
        <v>0</v>
      </c>
      <c r="K391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18">
        <f>SUM(Merge7[[#This Row],[PRCount_W1]:[CommitCount_W1]])</f>
        <v>1</v>
      </c>
      <c r="M3918">
        <f>SUM(Merge7[[#This Row],[PRCountW2]:[CommitCountW2]])</f>
        <v>0</v>
      </c>
    </row>
    <row r="3919" spans="1:13" x14ac:dyDescent="0.35">
      <c r="A3919" t="s">
        <v>1323</v>
      </c>
      <c r="C3919">
        <v>1</v>
      </c>
      <c r="H3919">
        <v>0</v>
      </c>
      <c r="I3919">
        <f>3*Merge7[[#This Row],[PRCount_W1]]+Merge7[[#This Row],[IssueCount_W1]]+Merge7[[#This Row],[CommitCount_W1]]</f>
        <v>1</v>
      </c>
      <c r="J3919">
        <f>3*Merge7[[#This Row],[PRCountW2]]+Merge7[[#This Row],[IssueCountW2]]+Merge7[[#This Row],[CommitCountW2]]</f>
        <v>0</v>
      </c>
      <c r="K391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19">
        <f>SUM(Merge7[[#This Row],[PRCount_W1]:[CommitCount_W1]])</f>
        <v>1</v>
      </c>
      <c r="M3919">
        <f>SUM(Merge7[[#This Row],[PRCountW2]:[CommitCountW2]])</f>
        <v>0</v>
      </c>
    </row>
    <row r="3920" spans="1:13" x14ac:dyDescent="0.35">
      <c r="A3920" t="s">
        <v>1324</v>
      </c>
      <c r="C3920">
        <v>1</v>
      </c>
      <c r="H3920">
        <v>0</v>
      </c>
      <c r="I3920">
        <f>3*Merge7[[#This Row],[PRCount_W1]]+Merge7[[#This Row],[IssueCount_W1]]+Merge7[[#This Row],[CommitCount_W1]]</f>
        <v>1</v>
      </c>
      <c r="J3920">
        <f>3*Merge7[[#This Row],[PRCountW2]]+Merge7[[#This Row],[IssueCountW2]]+Merge7[[#This Row],[CommitCountW2]]</f>
        <v>0</v>
      </c>
      <c r="K392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20">
        <f>SUM(Merge7[[#This Row],[PRCount_W1]:[CommitCount_W1]])</f>
        <v>1</v>
      </c>
      <c r="M3920">
        <f>SUM(Merge7[[#This Row],[PRCountW2]:[CommitCountW2]])</f>
        <v>0</v>
      </c>
    </row>
    <row r="3921" spans="1:13" x14ac:dyDescent="0.35">
      <c r="A3921" t="s">
        <v>1325</v>
      </c>
      <c r="C3921">
        <v>1</v>
      </c>
      <c r="H3921">
        <v>0</v>
      </c>
      <c r="I3921">
        <f>3*Merge7[[#This Row],[PRCount_W1]]+Merge7[[#This Row],[IssueCount_W1]]+Merge7[[#This Row],[CommitCount_W1]]</f>
        <v>1</v>
      </c>
      <c r="J3921">
        <f>3*Merge7[[#This Row],[PRCountW2]]+Merge7[[#This Row],[IssueCountW2]]+Merge7[[#This Row],[CommitCountW2]]</f>
        <v>0</v>
      </c>
      <c r="K392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21">
        <f>SUM(Merge7[[#This Row],[PRCount_W1]:[CommitCount_W1]])</f>
        <v>1</v>
      </c>
      <c r="M3921">
        <f>SUM(Merge7[[#This Row],[PRCountW2]:[CommitCountW2]])</f>
        <v>0</v>
      </c>
    </row>
    <row r="3922" spans="1:13" x14ac:dyDescent="0.35">
      <c r="A3922" t="s">
        <v>1326</v>
      </c>
      <c r="C3922">
        <v>1</v>
      </c>
      <c r="H3922">
        <v>0</v>
      </c>
      <c r="I3922">
        <f>3*Merge7[[#This Row],[PRCount_W1]]+Merge7[[#This Row],[IssueCount_W1]]+Merge7[[#This Row],[CommitCount_W1]]</f>
        <v>1</v>
      </c>
      <c r="J3922">
        <f>3*Merge7[[#This Row],[PRCountW2]]+Merge7[[#This Row],[IssueCountW2]]+Merge7[[#This Row],[CommitCountW2]]</f>
        <v>0</v>
      </c>
      <c r="K392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22">
        <f>SUM(Merge7[[#This Row],[PRCount_W1]:[CommitCount_W1]])</f>
        <v>1</v>
      </c>
      <c r="M3922">
        <f>SUM(Merge7[[#This Row],[PRCountW2]:[CommitCountW2]])</f>
        <v>0</v>
      </c>
    </row>
    <row r="3923" spans="1:13" x14ac:dyDescent="0.35">
      <c r="A3923" t="s">
        <v>1327</v>
      </c>
      <c r="C3923">
        <v>1</v>
      </c>
      <c r="H3923">
        <v>0</v>
      </c>
      <c r="I3923">
        <f>3*Merge7[[#This Row],[PRCount_W1]]+Merge7[[#This Row],[IssueCount_W1]]+Merge7[[#This Row],[CommitCount_W1]]</f>
        <v>1</v>
      </c>
      <c r="J3923">
        <f>3*Merge7[[#This Row],[PRCountW2]]+Merge7[[#This Row],[IssueCountW2]]+Merge7[[#This Row],[CommitCountW2]]</f>
        <v>0</v>
      </c>
      <c r="K392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23">
        <f>SUM(Merge7[[#This Row],[PRCount_W1]:[CommitCount_W1]])</f>
        <v>1</v>
      </c>
      <c r="M3923">
        <f>SUM(Merge7[[#This Row],[PRCountW2]:[CommitCountW2]])</f>
        <v>0</v>
      </c>
    </row>
    <row r="3924" spans="1:13" x14ac:dyDescent="0.35">
      <c r="A3924" t="s">
        <v>1328</v>
      </c>
      <c r="C3924">
        <v>1</v>
      </c>
      <c r="H3924">
        <v>0</v>
      </c>
      <c r="I3924">
        <f>3*Merge7[[#This Row],[PRCount_W1]]+Merge7[[#This Row],[IssueCount_W1]]+Merge7[[#This Row],[CommitCount_W1]]</f>
        <v>1</v>
      </c>
      <c r="J3924">
        <f>3*Merge7[[#This Row],[PRCountW2]]+Merge7[[#This Row],[IssueCountW2]]+Merge7[[#This Row],[CommitCountW2]]</f>
        <v>0</v>
      </c>
      <c r="K392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24">
        <f>SUM(Merge7[[#This Row],[PRCount_W1]:[CommitCount_W1]])</f>
        <v>1</v>
      </c>
      <c r="M3924">
        <f>SUM(Merge7[[#This Row],[PRCountW2]:[CommitCountW2]])</f>
        <v>0</v>
      </c>
    </row>
    <row r="3925" spans="1:13" x14ac:dyDescent="0.35">
      <c r="A3925" t="s">
        <v>1330</v>
      </c>
      <c r="C3925">
        <v>1</v>
      </c>
      <c r="H3925">
        <v>0</v>
      </c>
      <c r="I3925">
        <f>3*Merge7[[#This Row],[PRCount_W1]]+Merge7[[#This Row],[IssueCount_W1]]+Merge7[[#This Row],[CommitCount_W1]]</f>
        <v>1</v>
      </c>
      <c r="J3925">
        <f>3*Merge7[[#This Row],[PRCountW2]]+Merge7[[#This Row],[IssueCountW2]]+Merge7[[#This Row],[CommitCountW2]]</f>
        <v>0</v>
      </c>
      <c r="K392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25">
        <f>SUM(Merge7[[#This Row],[PRCount_W1]:[CommitCount_W1]])</f>
        <v>1</v>
      </c>
      <c r="M3925">
        <f>SUM(Merge7[[#This Row],[PRCountW2]:[CommitCountW2]])</f>
        <v>0</v>
      </c>
    </row>
    <row r="3926" spans="1:13" x14ac:dyDescent="0.35">
      <c r="A3926" t="s">
        <v>1331</v>
      </c>
      <c r="C3926">
        <v>1</v>
      </c>
      <c r="H3926">
        <v>0</v>
      </c>
      <c r="I3926">
        <f>3*Merge7[[#This Row],[PRCount_W1]]+Merge7[[#This Row],[IssueCount_W1]]+Merge7[[#This Row],[CommitCount_W1]]</f>
        <v>1</v>
      </c>
      <c r="J3926">
        <f>3*Merge7[[#This Row],[PRCountW2]]+Merge7[[#This Row],[IssueCountW2]]+Merge7[[#This Row],[CommitCountW2]]</f>
        <v>0</v>
      </c>
      <c r="K392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26">
        <f>SUM(Merge7[[#This Row],[PRCount_W1]:[CommitCount_W1]])</f>
        <v>1</v>
      </c>
      <c r="M3926">
        <f>SUM(Merge7[[#This Row],[PRCountW2]:[CommitCountW2]])</f>
        <v>0</v>
      </c>
    </row>
    <row r="3927" spans="1:13" x14ac:dyDescent="0.35">
      <c r="A3927" t="s">
        <v>1332</v>
      </c>
      <c r="C3927">
        <v>1</v>
      </c>
      <c r="H3927">
        <v>0</v>
      </c>
      <c r="I3927">
        <f>3*Merge7[[#This Row],[PRCount_W1]]+Merge7[[#This Row],[IssueCount_W1]]+Merge7[[#This Row],[CommitCount_W1]]</f>
        <v>1</v>
      </c>
      <c r="J3927">
        <f>3*Merge7[[#This Row],[PRCountW2]]+Merge7[[#This Row],[IssueCountW2]]+Merge7[[#This Row],[CommitCountW2]]</f>
        <v>0</v>
      </c>
      <c r="K392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27">
        <f>SUM(Merge7[[#This Row],[PRCount_W1]:[CommitCount_W1]])</f>
        <v>1</v>
      </c>
      <c r="M3927">
        <f>SUM(Merge7[[#This Row],[PRCountW2]:[CommitCountW2]])</f>
        <v>0</v>
      </c>
    </row>
    <row r="3928" spans="1:13" x14ac:dyDescent="0.35">
      <c r="A3928" t="s">
        <v>1333</v>
      </c>
      <c r="C3928">
        <v>1</v>
      </c>
      <c r="H3928">
        <v>0</v>
      </c>
      <c r="I3928">
        <f>3*Merge7[[#This Row],[PRCount_W1]]+Merge7[[#This Row],[IssueCount_W1]]+Merge7[[#This Row],[CommitCount_W1]]</f>
        <v>1</v>
      </c>
      <c r="J3928">
        <f>3*Merge7[[#This Row],[PRCountW2]]+Merge7[[#This Row],[IssueCountW2]]+Merge7[[#This Row],[CommitCountW2]]</f>
        <v>0</v>
      </c>
      <c r="K392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28">
        <f>SUM(Merge7[[#This Row],[PRCount_W1]:[CommitCount_W1]])</f>
        <v>1</v>
      </c>
      <c r="M3928">
        <f>SUM(Merge7[[#This Row],[PRCountW2]:[CommitCountW2]])</f>
        <v>0</v>
      </c>
    </row>
    <row r="3929" spans="1:13" x14ac:dyDescent="0.35">
      <c r="A3929" t="s">
        <v>1334</v>
      </c>
      <c r="C3929">
        <v>1</v>
      </c>
      <c r="H3929">
        <v>0</v>
      </c>
      <c r="I3929">
        <f>3*Merge7[[#This Row],[PRCount_W1]]+Merge7[[#This Row],[IssueCount_W1]]+Merge7[[#This Row],[CommitCount_W1]]</f>
        <v>1</v>
      </c>
      <c r="J3929">
        <f>3*Merge7[[#This Row],[PRCountW2]]+Merge7[[#This Row],[IssueCountW2]]+Merge7[[#This Row],[CommitCountW2]]</f>
        <v>0</v>
      </c>
      <c r="K392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29">
        <f>SUM(Merge7[[#This Row],[PRCount_W1]:[CommitCount_W1]])</f>
        <v>1</v>
      </c>
      <c r="M3929">
        <f>SUM(Merge7[[#This Row],[PRCountW2]:[CommitCountW2]])</f>
        <v>0</v>
      </c>
    </row>
    <row r="3930" spans="1:13" x14ac:dyDescent="0.35">
      <c r="A3930" t="s">
        <v>1335</v>
      </c>
      <c r="C3930">
        <v>1</v>
      </c>
      <c r="H3930">
        <v>0</v>
      </c>
      <c r="I3930">
        <f>3*Merge7[[#This Row],[PRCount_W1]]+Merge7[[#This Row],[IssueCount_W1]]+Merge7[[#This Row],[CommitCount_W1]]</f>
        <v>1</v>
      </c>
      <c r="J3930">
        <f>3*Merge7[[#This Row],[PRCountW2]]+Merge7[[#This Row],[IssueCountW2]]+Merge7[[#This Row],[CommitCountW2]]</f>
        <v>0</v>
      </c>
      <c r="K393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30">
        <f>SUM(Merge7[[#This Row],[PRCount_W1]:[CommitCount_W1]])</f>
        <v>1</v>
      </c>
      <c r="M3930">
        <f>SUM(Merge7[[#This Row],[PRCountW2]:[CommitCountW2]])</f>
        <v>0</v>
      </c>
    </row>
    <row r="3931" spans="1:13" x14ac:dyDescent="0.35">
      <c r="A3931" t="s">
        <v>1336</v>
      </c>
      <c r="C3931">
        <v>1</v>
      </c>
      <c r="H3931">
        <v>0</v>
      </c>
      <c r="I3931">
        <f>3*Merge7[[#This Row],[PRCount_W1]]+Merge7[[#This Row],[IssueCount_W1]]+Merge7[[#This Row],[CommitCount_W1]]</f>
        <v>1</v>
      </c>
      <c r="J3931">
        <f>3*Merge7[[#This Row],[PRCountW2]]+Merge7[[#This Row],[IssueCountW2]]+Merge7[[#This Row],[CommitCountW2]]</f>
        <v>0</v>
      </c>
      <c r="K393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31">
        <f>SUM(Merge7[[#This Row],[PRCount_W1]:[CommitCount_W1]])</f>
        <v>1</v>
      </c>
      <c r="M3931">
        <f>SUM(Merge7[[#This Row],[PRCountW2]:[CommitCountW2]])</f>
        <v>0</v>
      </c>
    </row>
    <row r="3932" spans="1:13" x14ac:dyDescent="0.35">
      <c r="A3932" t="s">
        <v>1338</v>
      </c>
      <c r="C3932">
        <v>1</v>
      </c>
      <c r="H3932">
        <v>0</v>
      </c>
      <c r="I3932">
        <f>3*Merge7[[#This Row],[PRCount_W1]]+Merge7[[#This Row],[IssueCount_W1]]+Merge7[[#This Row],[CommitCount_W1]]</f>
        <v>1</v>
      </c>
      <c r="J3932">
        <f>3*Merge7[[#This Row],[PRCountW2]]+Merge7[[#This Row],[IssueCountW2]]+Merge7[[#This Row],[CommitCountW2]]</f>
        <v>0</v>
      </c>
      <c r="K393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32">
        <f>SUM(Merge7[[#This Row],[PRCount_W1]:[CommitCount_W1]])</f>
        <v>1</v>
      </c>
      <c r="M3932">
        <f>SUM(Merge7[[#This Row],[PRCountW2]:[CommitCountW2]])</f>
        <v>0</v>
      </c>
    </row>
    <row r="3933" spans="1:13" x14ac:dyDescent="0.35">
      <c r="A3933" t="s">
        <v>1340</v>
      </c>
      <c r="C3933">
        <v>1</v>
      </c>
      <c r="H3933">
        <v>0</v>
      </c>
      <c r="I3933">
        <f>3*Merge7[[#This Row],[PRCount_W1]]+Merge7[[#This Row],[IssueCount_W1]]+Merge7[[#This Row],[CommitCount_W1]]</f>
        <v>1</v>
      </c>
      <c r="J3933">
        <f>3*Merge7[[#This Row],[PRCountW2]]+Merge7[[#This Row],[IssueCountW2]]+Merge7[[#This Row],[CommitCountW2]]</f>
        <v>0</v>
      </c>
      <c r="K393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33">
        <f>SUM(Merge7[[#This Row],[PRCount_W1]:[CommitCount_W1]])</f>
        <v>1</v>
      </c>
      <c r="M3933">
        <f>SUM(Merge7[[#This Row],[PRCountW2]:[CommitCountW2]])</f>
        <v>0</v>
      </c>
    </row>
    <row r="3934" spans="1:13" x14ac:dyDescent="0.35">
      <c r="A3934" t="s">
        <v>1341</v>
      </c>
      <c r="C3934">
        <v>1</v>
      </c>
      <c r="H3934">
        <v>0</v>
      </c>
      <c r="I3934">
        <f>3*Merge7[[#This Row],[PRCount_W1]]+Merge7[[#This Row],[IssueCount_W1]]+Merge7[[#This Row],[CommitCount_W1]]</f>
        <v>1</v>
      </c>
      <c r="J3934">
        <f>3*Merge7[[#This Row],[PRCountW2]]+Merge7[[#This Row],[IssueCountW2]]+Merge7[[#This Row],[CommitCountW2]]</f>
        <v>0</v>
      </c>
      <c r="K393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34">
        <f>SUM(Merge7[[#This Row],[PRCount_W1]:[CommitCount_W1]])</f>
        <v>1</v>
      </c>
      <c r="M3934">
        <f>SUM(Merge7[[#This Row],[PRCountW2]:[CommitCountW2]])</f>
        <v>0</v>
      </c>
    </row>
    <row r="3935" spans="1:13" x14ac:dyDescent="0.35">
      <c r="A3935" t="s">
        <v>1342</v>
      </c>
      <c r="C3935">
        <v>1</v>
      </c>
      <c r="H3935">
        <v>0</v>
      </c>
      <c r="I3935">
        <f>3*Merge7[[#This Row],[PRCount_W1]]+Merge7[[#This Row],[IssueCount_W1]]+Merge7[[#This Row],[CommitCount_W1]]</f>
        <v>1</v>
      </c>
      <c r="J3935">
        <f>3*Merge7[[#This Row],[PRCountW2]]+Merge7[[#This Row],[IssueCountW2]]+Merge7[[#This Row],[CommitCountW2]]</f>
        <v>0</v>
      </c>
      <c r="K393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35">
        <f>SUM(Merge7[[#This Row],[PRCount_W1]:[CommitCount_W1]])</f>
        <v>1</v>
      </c>
      <c r="M3935">
        <f>SUM(Merge7[[#This Row],[PRCountW2]:[CommitCountW2]])</f>
        <v>0</v>
      </c>
    </row>
    <row r="3936" spans="1:13" x14ac:dyDescent="0.35">
      <c r="A3936" t="s">
        <v>1343</v>
      </c>
      <c r="C3936">
        <v>1</v>
      </c>
      <c r="H3936">
        <v>0</v>
      </c>
      <c r="I3936">
        <f>3*Merge7[[#This Row],[PRCount_W1]]+Merge7[[#This Row],[IssueCount_W1]]+Merge7[[#This Row],[CommitCount_W1]]</f>
        <v>1</v>
      </c>
      <c r="J3936">
        <f>3*Merge7[[#This Row],[PRCountW2]]+Merge7[[#This Row],[IssueCountW2]]+Merge7[[#This Row],[CommitCountW2]]</f>
        <v>0</v>
      </c>
      <c r="K393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36">
        <f>SUM(Merge7[[#This Row],[PRCount_W1]:[CommitCount_W1]])</f>
        <v>1</v>
      </c>
      <c r="M3936">
        <f>SUM(Merge7[[#This Row],[PRCountW2]:[CommitCountW2]])</f>
        <v>0</v>
      </c>
    </row>
    <row r="3937" spans="1:13" x14ac:dyDescent="0.35">
      <c r="A3937" t="s">
        <v>1345</v>
      </c>
      <c r="C3937">
        <v>1</v>
      </c>
      <c r="H3937">
        <v>0</v>
      </c>
      <c r="I3937">
        <f>3*Merge7[[#This Row],[PRCount_W1]]+Merge7[[#This Row],[IssueCount_W1]]+Merge7[[#This Row],[CommitCount_W1]]</f>
        <v>1</v>
      </c>
      <c r="J3937">
        <f>3*Merge7[[#This Row],[PRCountW2]]+Merge7[[#This Row],[IssueCountW2]]+Merge7[[#This Row],[CommitCountW2]]</f>
        <v>0</v>
      </c>
      <c r="K393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37">
        <f>SUM(Merge7[[#This Row],[PRCount_W1]:[CommitCount_W1]])</f>
        <v>1</v>
      </c>
      <c r="M3937">
        <f>SUM(Merge7[[#This Row],[PRCountW2]:[CommitCountW2]])</f>
        <v>0</v>
      </c>
    </row>
    <row r="3938" spans="1:13" x14ac:dyDescent="0.35">
      <c r="A3938" t="s">
        <v>1346</v>
      </c>
      <c r="C3938">
        <v>1</v>
      </c>
      <c r="H3938">
        <v>0</v>
      </c>
      <c r="I3938">
        <f>3*Merge7[[#This Row],[PRCount_W1]]+Merge7[[#This Row],[IssueCount_W1]]+Merge7[[#This Row],[CommitCount_W1]]</f>
        <v>1</v>
      </c>
      <c r="J3938">
        <f>3*Merge7[[#This Row],[PRCountW2]]+Merge7[[#This Row],[IssueCountW2]]+Merge7[[#This Row],[CommitCountW2]]</f>
        <v>0</v>
      </c>
      <c r="K393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38">
        <f>SUM(Merge7[[#This Row],[PRCount_W1]:[CommitCount_W1]])</f>
        <v>1</v>
      </c>
      <c r="M3938">
        <f>SUM(Merge7[[#This Row],[PRCountW2]:[CommitCountW2]])</f>
        <v>0</v>
      </c>
    </row>
    <row r="3939" spans="1:13" x14ac:dyDescent="0.35">
      <c r="A3939" t="s">
        <v>1347</v>
      </c>
      <c r="C3939">
        <v>1</v>
      </c>
      <c r="H3939">
        <v>0</v>
      </c>
      <c r="I3939">
        <f>3*Merge7[[#This Row],[PRCount_W1]]+Merge7[[#This Row],[IssueCount_W1]]+Merge7[[#This Row],[CommitCount_W1]]</f>
        <v>1</v>
      </c>
      <c r="J3939">
        <f>3*Merge7[[#This Row],[PRCountW2]]+Merge7[[#This Row],[IssueCountW2]]+Merge7[[#This Row],[CommitCountW2]]</f>
        <v>0</v>
      </c>
      <c r="K393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39">
        <f>SUM(Merge7[[#This Row],[PRCount_W1]:[CommitCount_W1]])</f>
        <v>1</v>
      </c>
      <c r="M3939">
        <f>SUM(Merge7[[#This Row],[PRCountW2]:[CommitCountW2]])</f>
        <v>0</v>
      </c>
    </row>
    <row r="3940" spans="1:13" x14ac:dyDescent="0.35">
      <c r="A3940" t="s">
        <v>1348</v>
      </c>
      <c r="C3940">
        <v>1</v>
      </c>
      <c r="H3940">
        <v>1</v>
      </c>
      <c r="I3940">
        <f>3*Merge7[[#This Row],[PRCount_W1]]+Merge7[[#This Row],[IssueCount_W1]]+Merge7[[#This Row],[CommitCount_W1]]</f>
        <v>1</v>
      </c>
      <c r="J3940">
        <f>3*Merge7[[#This Row],[PRCountW2]]+Merge7[[#This Row],[IssueCountW2]]+Merge7[[#This Row],[CommitCountW2]]</f>
        <v>0</v>
      </c>
      <c r="K394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3940">
        <f>SUM(Merge7[[#This Row],[PRCount_W1]:[CommitCount_W1]])</f>
        <v>1</v>
      </c>
      <c r="M3940">
        <f>SUM(Merge7[[#This Row],[PRCountW2]:[CommitCountW2]])</f>
        <v>0</v>
      </c>
    </row>
    <row r="3941" spans="1:13" x14ac:dyDescent="0.35">
      <c r="A3941" t="s">
        <v>1349</v>
      </c>
      <c r="C3941">
        <v>1</v>
      </c>
      <c r="H3941">
        <v>0</v>
      </c>
      <c r="I3941">
        <f>3*Merge7[[#This Row],[PRCount_W1]]+Merge7[[#This Row],[IssueCount_W1]]+Merge7[[#This Row],[CommitCount_W1]]</f>
        <v>1</v>
      </c>
      <c r="J3941">
        <f>3*Merge7[[#This Row],[PRCountW2]]+Merge7[[#This Row],[IssueCountW2]]+Merge7[[#This Row],[CommitCountW2]]</f>
        <v>0</v>
      </c>
      <c r="K394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41">
        <f>SUM(Merge7[[#This Row],[PRCount_W1]:[CommitCount_W1]])</f>
        <v>1</v>
      </c>
      <c r="M3941">
        <f>SUM(Merge7[[#This Row],[PRCountW2]:[CommitCountW2]])</f>
        <v>0</v>
      </c>
    </row>
    <row r="3942" spans="1:13" x14ac:dyDescent="0.35">
      <c r="A3942" t="s">
        <v>1350</v>
      </c>
      <c r="C3942">
        <v>1</v>
      </c>
      <c r="H3942">
        <v>1</v>
      </c>
      <c r="I3942">
        <f>3*Merge7[[#This Row],[PRCount_W1]]+Merge7[[#This Row],[IssueCount_W1]]+Merge7[[#This Row],[CommitCount_W1]]</f>
        <v>1</v>
      </c>
      <c r="J3942">
        <f>3*Merge7[[#This Row],[PRCountW2]]+Merge7[[#This Row],[IssueCountW2]]+Merge7[[#This Row],[CommitCountW2]]</f>
        <v>0</v>
      </c>
      <c r="K394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3942">
        <f>SUM(Merge7[[#This Row],[PRCount_W1]:[CommitCount_W1]])</f>
        <v>1</v>
      </c>
      <c r="M3942">
        <f>SUM(Merge7[[#This Row],[PRCountW2]:[CommitCountW2]])</f>
        <v>0</v>
      </c>
    </row>
    <row r="3943" spans="1:13" x14ac:dyDescent="0.35">
      <c r="A3943" t="s">
        <v>1351</v>
      </c>
      <c r="C3943">
        <v>1</v>
      </c>
      <c r="H3943">
        <v>0</v>
      </c>
      <c r="I3943">
        <f>3*Merge7[[#This Row],[PRCount_W1]]+Merge7[[#This Row],[IssueCount_W1]]+Merge7[[#This Row],[CommitCount_W1]]</f>
        <v>1</v>
      </c>
      <c r="J3943">
        <f>3*Merge7[[#This Row],[PRCountW2]]+Merge7[[#This Row],[IssueCountW2]]+Merge7[[#This Row],[CommitCountW2]]</f>
        <v>0</v>
      </c>
      <c r="K394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43">
        <f>SUM(Merge7[[#This Row],[PRCount_W1]:[CommitCount_W1]])</f>
        <v>1</v>
      </c>
      <c r="M3943">
        <f>SUM(Merge7[[#This Row],[PRCountW2]:[CommitCountW2]])</f>
        <v>0</v>
      </c>
    </row>
    <row r="3944" spans="1:13" x14ac:dyDescent="0.35">
      <c r="A3944" t="s">
        <v>1352</v>
      </c>
      <c r="C3944">
        <v>1</v>
      </c>
      <c r="H3944">
        <v>0</v>
      </c>
      <c r="I3944">
        <f>3*Merge7[[#This Row],[PRCount_W1]]+Merge7[[#This Row],[IssueCount_W1]]+Merge7[[#This Row],[CommitCount_W1]]</f>
        <v>1</v>
      </c>
      <c r="J3944">
        <f>3*Merge7[[#This Row],[PRCountW2]]+Merge7[[#This Row],[IssueCountW2]]+Merge7[[#This Row],[CommitCountW2]]</f>
        <v>0</v>
      </c>
      <c r="K394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44">
        <f>SUM(Merge7[[#This Row],[PRCount_W1]:[CommitCount_W1]])</f>
        <v>1</v>
      </c>
      <c r="M3944">
        <f>SUM(Merge7[[#This Row],[PRCountW2]:[CommitCountW2]])</f>
        <v>0</v>
      </c>
    </row>
    <row r="3945" spans="1:13" x14ac:dyDescent="0.35">
      <c r="A3945" t="s">
        <v>1354</v>
      </c>
      <c r="C3945">
        <v>1</v>
      </c>
      <c r="H3945">
        <v>0</v>
      </c>
      <c r="I3945">
        <f>3*Merge7[[#This Row],[PRCount_W1]]+Merge7[[#This Row],[IssueCount_W1]]+Merge7[[#This Row],[CommitCount_W1]]</f>
        <v>1</v>
      </c>
      <c r="J3945">
        <f>3*Merge7[[#This Row],[PRCountW2]]+Merge7[[#This Row],[IssueCountW2]]+Merge7[[#This Row],[CommitCountW2]]</f>
        <v>0</v>
      </c>
      <c r="K394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45">
        <f>SUM(Merge7[[#This Row],[PRCount_W1]:[CommitCount_W1]])</f>
        <v>1</v>
      </c>
      <c r="M3945">
        <f>SUM(Merge7[[#This Row],[PRCountW2]:[CommitCountW2]])</f>
        <v>0</v>
      </c>
    </row>
    <row r="3946" spans="1:13" x14ac:dyDescent="0.35">
      <c r="A3946" t="s">
        <v>1355</v>
      </c>
      <c r="C3946">
        <v>1</v>
      </c>
      <c r="H3946">
        <v>0</v>
      </c>
      <c r="I3946">
        <f>3*Merge7[[#This Row],[PRCount_W1]]+Merge7[[#This Row],[IssueCount_W1]]+Merge7[[#This Row],[CommitCount_W1]]</f>
        <v>1</v>
      </c>
      <c r="J3946">
        <f>3*Merge7[[#This Row],[PRCountW2]]+Merge7[[#This Row],[IssueCountW2]]+Merge7[[#This Row],[CommitCountW2]]</f>
        <v>0</v>
      </c>
      <c r="K394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46">
        <f>SUM(Merge7[[#This Row],[PRCount_W1]:[CommitCount_W1]])</f>
        <v>1</v>
      </c>
      <c r="M3946">
        <f>SUM(Merge7[[#This Row],[PRCountW2]:[CommitCountW2]])</f>
        <v>0</v>
      </c>
    </row>
    <row r="3947" spans="1:13" x14ac:dyDescent="0.35">
      <c r="A3947" t="s">
        <v>1356</v>
      </c>
      <c r="C3947">
        <v>1</v>
      </c>
      <c r="H3947">
        <v>0</v>
      </c>
      <c r="I3947">
        <f>3*Merge7[[#This Row],[PRCount_W1]]+Merge7[[#This Row],[IssueCount_W1]]+Merge7[[#This Row],[CommitCount_W1]]</f>
        <v>1</v>
      </c>
      <c r="J3947">
        <f>3*Merge7[[#This Row],[PRCountW2]]+Merge7[[#This Row],[IssueCountW2]]+Merge7[[#This Row],[CommitCountW2]]</f>
        <v>0</v>
      </c>
      <c r="K394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47">
        <f>SUM(Merge7[[#This Row],[PRCount_W1]:[CommitCount_W1]])</f>
        <v>1</v>
      </c>
      <c r="M3947">
        <f>SUM(Merge7[[#This Row],[PRCountW2]:[CommitCountW2]])</f>
        <v>0</v>
      </c>
    </row>
    <row r="3948" spans="1:13" x14ac:dyDescent="0.35">
      <c r="A3948" t="s">
        <v>1357</v>
      </c>
      <c r="C3948">
        <v>1</v>
      </c>
      <c r="H3948">
        <v>0</v>
      </c>
      <c r="I3948">
        <f>3*Merge7[[#This Row],[PRCount_W1]]+Merge7[[#This Row],[IssueCount_W1]]+Merge7[[#This Row],[CommitCount_W1]]</f>
        <v>1</v>
      </c>
      <c r="J3948">
        <f>3*Merge7[[#This Row],[PRCountW2]]+Merge7[[#This Row],[IssueCountW2]]+Merge7[[#This Row],[CommitCountW2]]</f>
        <v>0</v>
      </c>
      <c r="K394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48">
        <f>SUM(Merge7[[#This Row],[PRCount_W1]:[CommitCount_W1]])</f>
        <v>1</v>
      </c>
      <c r="M3948">
        <f>SUM(Merge7[[#This Row],[PRCountW2]:[CommitCountW2]])</f>
        <v>0</v>
      </c>
    </row>
    <row r="3949" spans="1:13" x14ac:dyDescent="0.35">
      <c r="A3949" t="s">
        <v>1358</v>
      </c>
      <c r="C3949">
        <v>1</v>
      </c>
      <c r="H3949">
        <v>0</v>
      </c>
      <c r="I3949">
        <f>3*Merge7[[#This Row],[PRCount_W1]]+Merge7[[#This Row],[IssueCount_W1]]+Merge7[[#This Row],[CommitCount_W1]]</f>
        <v>1</v>
      </c>
      <c r="J3949">
        <f>3*Merge7[[#This Row],[PRCountW2]]+Merge7[[#This Row],[IssueCountW2]]+Merge7[[#This Row],[CommitCountW2]]</f>
        <v>0</v>
      </c>
      <c r="K394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49">
        <f>SUM(Merge7[[#This Row],[PRCount_W1]:[CommitCount_W1]])</f>
        <v>1</v>
      </c>
      <c r="M3949">
        <f>SUM(Merge7[[#This Row],[PRCountW2]:[CommitCountW2]])</f>
        <v>0</v>
      </c>
    </row>
    <row r="3950" spans="1:13" x14ac:dyDescent="0.35">
      <c r="A3950" t="s">
        <v>1359</v>
      </c>
      <c r="C3950">
        <v>1</v>
      </c>
      <c r="H3950">
        <v>0</v>
      </c>
      <c r="I3950">
        <f>3*Merge7[[#This Row],[PRCount_W1]]+Merge7[[#This Row],[IssueCount_W1]]+Merge7[[#This Row],[CommitCount_W1]]</f>
        <v>1</v>
      </c>
      <c r="J3950">
        <f>3*Merge7[[#This Row],[PRCountW2]]+Merge7[[#This Row],[IssueCountW2]]+Merge7[[#This Row],[CommitCountW2]]</f>
        <v>0</v>
      </c>
      <c r="K395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50">
        <f>SUM(Merge7[[#This Row],[PRCount_W1]:[CommitCount_W1]])</f>
        <v>1</v>
      </c>
      <c r="M3950">
        <f>SUM(Merge7[[#This Row],[PRCountW2]:[CommitCountW2]])</f>
        <v>0</v>
      </c>
    </row>
    <row r="3951" spans="1:13" x14ac:dyDescent="0.35">
      <c r="A3951" t="s">
        <v>1360</v>
      </c>
      <c r="C3951">
        <v>1</v>
      </c>
      <c r="H3951">
        <v>0</v>
      </c>
      <c r="I3951">
        <f>3*Merge7[[#This Row],[PRCount_W1]]+Merge7[[#This Row],[IssueCount_W1]]+Merge7[[#This Row],[CommitCount_W1]]</f>
        <v>1</v>
      </c>
      <c r="J3951">
        <f>3*Merge7[[#This Row],[PRCountW2]]+Merge7[[#This Row],[IssueCountW2]]+Merge7[[#This Row],[CommitCountW2]]</f>
        <v>0</v>
      </c>
      <c r="K395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51">
        <f>SUM(Merge7[[#This Row],[PRCount_W1]:[CommitCount_W1]])</f>
        <v>1</v>
      </c>
      <c r="M3951">
        <f>SUM(Merge7[[#This Row],[PRCountW2]:[CommitCountW2]])</f>
        <v>0</v>
      </c>
    </row>
    <row r="3952" spans="1:13" x14ac:dyDescent="0.35">
      <c r="A3952" t="s">
        <v>1361</v>
      </c>
      <c r="C3952">
        <v>1</v>
      </c>
      <c r="H3952">
        <v>0</v>
      </c>
      <c r="I3952">
        <f>3*Merge7[[#This Row],[PRCount_W1]]+Merge7[[#This Row],[IssueCount_W1]]+Merge7[[#This Row],[CommitCount_W1]]</f>
        <v>1</v>
      </c>
      <c r="J3952">
        <f>3*Merge7[[#This Row],[PRCountW2]]+Merge7[[#This Row],[IssueCountW2]]+Merge7[[#This Row],[CommitCountW2]]</f>
        <v>0</v>
      </c>
      <c r="K395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52">
        <f>SUM(Merge7[[#This Row],[PRCount_W1]:[CommitCount_W1]])</f>
        <v>1</v>
      </c>
      <c r="M3952">
        <f>SUM(Merge7[[#This Row],[PRCountW2]:[CommitCountW2]])</f>
        <v>0</v>
      </c>
    </row>
    <row r="3953" spans="1:13" x14ac:dyDescent="0.35">
      <c r="A3953" t="s">
        <v>1362</v>
      </c>
      <c r="C3953">
        <v>1</v>
      </c>
      <c r="H3953">
        <v>0</v>
      </c>
      <c r="I3953">
        <f>3*Merge7[[#This Row],[PRCount_W1]]+Merge7[[#This Row],[IssueCount_W1]]+Merge7[[#This Row],[CommitCount_W1]]</f>
        <v>1</v>
      </c>
      <c r="J3953">
        <f>3*Merge7[[#This Row],[PRCountW2]]+Merge7[[#This Row],[IssueCountW2]]+Merge7[[#This Row],[CommitCountW2]]</f>
        <v>0</v>
      </c>
      <c r="K395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53">
        <f>SUM(Merge7[[#This Row],[PRCount_W1]:[CommitCount_W1]])</f>
        <v>1</v>
      </c>
      <c r="M3953">
        <f>SUM(Merge7[[#This Row],[PRCountW2]:[CommitCountW2]])</f>
        <v>0</v>
      </c>
    </row>
    <row r="3954" spans="1:13" x14ac:dyDescent="0.35">
      <c r="A3954" t="s">
        <v>1363</v>
      </c>
      <c r="C3954">
        <v>1</v>
      </c>
      <c r="H3954">
        <v>0</v>
      </c>
      <c r="I3954">
        <f>3*Merge7[[#This Row],[PRCount_W1]]+Merge7[[#This Row],[IssueCount_W1]]+Merge7[[#This Row],[CommitCount_W1]]</f>
        <v>1</v>
      </c>
      <c r="J3954">
        <f>3*Merge7[[#This Row],[PRCountW2]]+Merge7[[#This Row],[IssueCountW2]]+Merge7[[#This Row],[CommitCountW2]]</f>
        <v>0</v>
      </c>
      <c r="K395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54">
        <f>SUM(Merge7[[#This Row],[PRCount_W1]:[CommitCount_W1]])</f>
        <v>1</v>
      </c>
      <c r="M3954">
        <f>SUM(Merge7[[#This Row],[PRCountW2]:[CommitCountW2]])</f>
        <v>0</v>
      </c>
    </row>
    <row r="3955" spans="1:13" x14ac:dyDescent="0.35">
      <c r="A3955" t="s">
        <v>1364</v>
      </c>
      <c r="C3955">
        <v>1</v>
      </c>
      <c r="H3955">
        <v>0</v>
      </c>
      <c r="I3955">
        <f>3*Merge7[[#This Row],[PRCount_W1]]+Merge7[[#This Row],[IssueCount_W1]]+Merge7[[#This Row],[CommitCount_W1]]</f>
        <v>1</v>
      </c>
      <c r="J3955">
        <f>3*Merge7[[#This Row],[PRCountW2]]+Merge7[[#This Row],[IssueCountW2]]+Merge7[[#This Row],[CommitCountW2]]</f>
        <v>0</v>
      </c>
      <c r="K395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55">
        <f>SUM(Merge7[[#This Row],[PRCount_W1]:[CommitCount_W1]])</f>
        <v>1</v>
      </c>
      <c r="M3955">
        <f>SUM(Merge7[[#This Row],[PRCountW2]:[CommitCountW2]])</f>
        <v>0</v>
      </c>
    </row>
    <row r="3956" spans="1:13" x14ac:dyDescent="0.35">
      <c r="A3956" t="s">
        <v>1365</v>
      </c>
      <c r="C3956">
        <v>1</v>
      </c>
      <c r="H3956">
        <v>0</v>
      </c>
      <c r="I3956">
        <f>3*Merge7[[#This Row],[PRCount_W1]]+Merge7[[#This Row],[IssueCount_W1]]+Merge7[[#This Row],[CommitCount_W1]]</f>
        <v>1</v>
      </c>
      <c r="J3956">
        <f>3*Merge7[[#This Row],[PRCountW2]]+Merge7[[#This Row],[IssueCountW2]]+Merge7[[#This Row],[CommitCountW2]]</f>
        <v>0</v>
      </c>
      <c r="K395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56">
        <f>SUM(Merge7[[#This Row],[PRCount_W1]:[CommitCount_W1]])</f>
        <v>1</v>
      </c>
      <c r="M3956">
        <f>SUM(Merge7[[#This Row],[PRCountW2]:[CommitCountW2]])</f>
        <v>0</v>
      </c>
    </row>
    <row r="3957" spans="1:13" x14ac:dyDescent="0.35">
      <c r="A3957" t="s">
        <v>1367</v>
      </c>
      <c r="C3957">
        <v>1</v>
      </c>
      <c r="H3957">
        <v>0</v>
      </c>
      <c r="I3957">
        <f>3*Merge7[[#This Row],[PRCount_W1]]+Merge7[[#This Row],[IssueCount_W1]]+Merge7[[#This Row],[CommitCount_W1]]</f>
        <v>1</v>
      </c>
      <c r="J3957">
        <f>3*Merge7[[#This Row],[PRCountW2]]+Merge7[[#This Row],[IssueCountW2]]+Merge7[[#This Row],[CommitCountW2]]</f>
        <v>0</v>
      </c>
      <c r="K395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57">
        <f>SUM(Merge7[[#This Row],[PRCount_W1]:[CommitCount_W1]])</f>
        <v>1</v>
      </c>
      <c r="M3957">
        <f>SUM(Merge7[[#This Row],[PRCountW2]:[CommitCountW2]])</f>
        <v>0</v>
      </c>
    </row>
    <row r="3958" spans="1:13" x14ac:dyDescent="0.35">
      <c r="A3958" t="s">
        <v>1369</v>
      </c>
      <c r="C3958">
        <v>1</v>
      </c>
      <c r="H3958">
        <v>0</v>
      </c>
      <c r="I3958">
        <f>3*Merge7[[#This Row],[PRCount_W1]]+Merge7[[#This Row],[IssueCount_W1]]+Merge7[[#This Row],[CommitCount_W1]]</f>
        <v>1</v>
      </c>
      <c r="J3958">
        <f>3*Merge7[[#This Row],[PRCountW2]]+Merge7[[#This Row],[IssueCountW2]]+Merge7[[#This Row],[CommitCountW2]]</f>
        <v>0</v>
      </c>
      <c r="K395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58">
        <f>SUM(Merge7[[#This Row],[PRCount_W1]:[CommitCount_W1]])</f>
        <v>1</v>
      </c>
      <c r="M3958">
        <f>SUM(Merge7[[#This Row],[PRCountW2]:[CommitCountW2]])</f>
        <v>0</v>
      </c>
    </row>
    <row r="3959" spans="1:13" x14ac:dyDescent="0.35">
      <c r="A3959" t="s">
        <v>1370</v>
      </c>
      <c r="C3959">
        <v>1</v>
      </c>
      <c r="H3959">
        <v>0</v>
      </c>
      <c r="I3959">
        <f>3*Merge7[[#This Row],[PRCount_W1]]+Merge7[[#This Row],[IssueCount_W1]]+Merge7[[#This Row],[CommitCount_W1]]</f>
        <v>1</v>
      </c>
      <c r="J3959">
        <f>3*Merge7[[#This Row],[PRCountW2]]+Merge7[[#This Row],[IssueCountW2]]+Merge7[[#This Row],[CommitCountW2]]</f>
        <v>0</v>
      </c>
      <c r="K395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59">
        <f>SUM(Merge7[[#This Row],[PRCount_W1]:[CommitCount_W1]])</f>
        <v>1</v>
      </c>
      <c r="M3959">
        <f>SUM(Merge7[[#This Row],[PRCountW2]:[CommitCountW2]])</f>
        <v>0</v>
      </c>
    </row>
    <row r="3960" spans="1:13" x14ac:dyDescent="0.35">
      <c r="A3960" t="s">
        <v>1371</v>
      </c>
      <c r="C3960">
        <v>1</v>
      </c>
      <c r="H3960">
        <v>0</v>
      </c>
      <c r="I3960">
        <f>3*Merge7[[#This Row],[PRCount_W1]]+Merge7[[#This Row],[IssueCount_W1]]+Merge7[[#This Row],[CommitCount_W1]]</f>
        <v>1</v>
      </c>
      <c r="J3960">
        <f>3*Merge7[[#This Row],[PRCountW2]]+Merge7[[#This Row],[IssueCountW2]]+Merge7[[#This Row],[CommitCountW2]]</f>
        <v>0</v>
      </c>
      <c r="K396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60">
        <f>SUM(Merge7[[#This Row],[PRCount_W1]:[CommitCount_W1]])</f>
        <v>1</v>
      </c>
      <c r="M3960">
        <f>SUM(Merge7[[#This Row],[PRCountW2]:[CommitCountW2]])</f>
        <v>0</v>
      </c>
    </row>
    <row r="3961" spans="1:13" x14ac:dyDescent="0.35">
      <c r="A3961" t="s">
        <v>1372</v>
      </c>
      <c r="C3961">
        <v>1</v>
      </c>
      <c r="H3961">
        <v>0</v>
      </c>
      <c r="I3961">
        <f>3*Merge7[[#This Row],[PRCount_W1]]+Merge7[[#This Row],[IssueCount_W1]]+Merge7[[#This Row],[CommitCount_W1]]</f>
        <v>1</v>
      </c>
      <c r="J3961">
        <f>3*Merge7[[#This Row],[PRCountW2]]+Merge7[[#This Row],[IssueCountW2]]+Merge7[[#This Row],[CommitCountW2]]</f>
        <v>0</v>
      </c>
      <c r="K396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61">
        <f>SUM(Merge7[[#This Row],[PRCount_W1]:[CommitCount_W1]])</f>
        <v>1</v>
      </c>
      <c r="M3961">
        <f>SUM(Merge7[[#This Row],[PRCountW2]:[CommitCountW2]])</f>
        <v>0</v>
      </c>
    </row>
    <row r="3962" spans="1:13" x14ac:dyDescent="0.35">
      <c r="A3962" t="s">
        <v>1373</v>
      </c>
      <c r="C3962">
        <v>1</v>
      </c>
      <c r="H3962">
        <v>0</v>
      </c>
      <c r="I3962">
        <f>3*Merge7[[#This Row],[PRCount_W1]]+Merge7[[#This Row],[IssueCount_W1]]+Merge7[[#This Row],[CommitCount_W1]]</f>
        <v>1</v>
      </c>
      <c r="J3962">
        <f>3*Merge7[[#This Row],[PRCountW2]]+Merge7[[#This Row],[IssueCountW2]]+Merge7[[#This Row],[CommitCountW2]]</f>
        <v>0</v>
      </c>
      <c r="K396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62">
        <f>SUM(Merge7[[#This Row],[PRCount_W1]:[CommitCount_W1]])</f>
        <v>1</v>
      </c>
      <c r="M3962">
        <f>SUM(Merge7[[#This Row],[PRCountW2]:[CommitCountW2]])</f>
        <v>0</v>
      </c>
    </row>
    <row r="3963" spans="1:13" x14ac:dyDescent="0.35">
      <c r="A3963" t="s">
        <v>1374</v>
      </c>
      <c r="C3963">
        <v>1</v>
      </c>
      <c r="H3963">
        <v>0</v>
      </c>
      <c r="I3963">
        <f>3*Merge7[[#This Row],[PRCount_W1]]+Merge7[[#This Row],[IssueCount_W1]]+Merge7[[#This Row],[CommitCount_W1]]</f>
        <v>1</v>
      </c>
      <c r="J3963">
        <f>3*Merge7[[#This Row],[PRCountW2]]+Merge7[[#This Row],[IssueCountW2]]+Merge7[[#This Row],[CommitCountW2]]</f>
        <v>0</v>
      </c>
      <c r="K396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63">
        <f>SUM(Merge7[[#This Row],[PRCount_W1]:[CommitCount_W1]])</f>
        <v>1</v>
      </c>
      <c r="M3963">
        <f>SUM(Merge7[[#This Row],[PRCountW2]:[CommitCountW2]])</f>
        <v>0</v>
      </c>
    </row>
    <row r="3964" spans="1:13" x14ac:dyDescent="0.35">
      <c r="A3964" t="s">
        <v>1375</v>
      </c>
      <c r="C3964">
        <v>1</v>
      </c>
      <c r="H3964">
        <v>0</v>
      </c>
      <c r="I3964">
        <f>3*Merge7[[#This Row],[PRCount_W1]]+Merge7[[#This Row],[IssueCount_W1]]+Merge7[[#This Row],[CommitCount_W1]]</f>
        <v>1</v>
      </c>
      <c r="J3964">
        <f>3*Merge7[[#This Row],[PRCountW2]]+Merge7[[#This Row],[IssueCountW2]]+Merge7[[#This Row],[CommitCountW2]]</f>
        <v>0</v>
      </c>
      <c r="K396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64">
        <f>SUM(Merge7[[#This Row],[PRCount_W1]:[CommitCount_W1]])</f>
        <v>1</v>
      </c>
      <c r="M3964">
        <f>SUM(Merge7[[#This Row],[PRCountW2]:[CommitCountW2]])</f>
        <v>0</v>
      </c>
    </row>
    <row r="3965" spans="1:13" x14ac:dyDescent="0.35">
      <c r="A3965" t="s">
        <v>1376</v>
      </c>
      <c r="C3965">
        <v>1</v>
      </c>
      <c r="H3965">
        <v>0</v>
      </c>
      <c r="I3965">
        <f>3*Merge7[[#This Row],[PRCount_W1]]+Merge7[[#This Row],[IssueCount_W1]]+Merge7[[#This Row],[CommitCount_W1]]</f>
        <v>1</v>
      </c>
      <c r="J3965">
        <f>3*Merge7[[#This Row],[PRCountW2]]+Merge7[[#This Row],[IssueCountW2]]+Merge7[[#This Row],[CommitCountW2]]</f>
        <v>0</v>
      </c>
      <c r="K396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65">
        <f>SUM(Merge7[[#This Row],[PRCount_W1]:[CommitCount_W1]])</f>
        <v>1</v>
      </c>
      <c r="M3965">
        <f>SUM(Merge7[[#This Row],[PRCountW2]:[CommitCountW2]])</f>
        <v>0</v>
      </c>
    </row>
    <row r="3966" spans="1:13" x14ac:dyDescent="0.35">
      <c r="A3966" t="s">
        <v>1377</v>
      </c>
      <c r="C3966">
        <v>1</v>
      </c>
      <c r="H3966">
        <v>0</v>
      </c>
      <c r="I3966">
        <f>3*Merge7[[#This Row],[PRCount_W1]]+Merge7[[#This Row],[IssueCount_W1]]+Merge7[[#This Row],[CommitCount_W1]]</f>
        <v>1</v>
      </c>
      <c r="J3966">
        <f>3*Merge7[[#This Row],[PRCountW2]]+Merge7[[#This Row],[IssueCountW2]]+Merge7[[#This Row],[CommitCountW2]]</f>
        <v>0</v>
      </c>
      <c r="K396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66">
        <f>SUM(Merge7[[#This Row],[PRCount_W1]:[CommitCount_W1]])</f>
        <v>1</v>
      </c>
      <c r="M3966">
        <f>SUM(Merge7[[#This Row],[PRCountW2]:[CommitCountW2]])</f>
        <v>0</v>
      </c>
    </row>
    <row r="3967" spans="1:13" x14ac:dyDescent="0.35">
      <c r="A3967" t="s">
        <v>1378</v>
      </c>
      <c r="C3967">
        <v>1</v>
      </c>
      <c r="H3967">
        <v>0</v>
      </c>
      <c r="I3967">
        <f>3*Merge7[[#This Row],[PRCount_W1]]+Merge7[[#This Row],[IssueCount_W1]]+Merge7[[#This Row],[CommitCount_W1]]</f>
        <v>1</v>
      </c>
      <c r="J3967">
        <f>3*Merge7[[#This Row],[PRCountW2]]+Merge7[[#This Row],[IssueCountW2]]+Merge7[[#This Row],[CommitCountW2]]</f>
        <v>0</v>
      </c>
      <c r="K396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67">
        <f>SUM(Merge7[[#This Row],[PRCount_W1]:[CommitCount_W1]])</f>
        <v>1</v>
      </c>
      <c r="M3967">
        <f>SUM(Merge7[[#This Row],[PRCountW2]:[CommitCountW2]])</f>
        <v>0</v>
      </c>
    </row>
    <row r="3968" spans="1:13" x14ac:dyDescent="0.35">
      <c r="A3968" t="s">
        <v>1379</v>
      </c>
      <c r="C3968">
        <v>1</v>
      </c>
      <c r="H3968">
        <v>0</v>
      </c>
      <c r="I3968">
        <f>3*Merge7[[#This Row],[PRCount_W1]]+Merge7[[#This Row],[IssueCount_W1]]+Merge7[[#This Row],[CommitCount_W1]]</f>
        <v>1</v>
      </c>
      <c r="J3968">
        <f>3*Merge7[[#This Row],[PRCountW2]]+Merge7[[#This Row],[IssueCountW2]]+Merge7[[#This Row],[CommitCountW2]]</f>
        <v>0</v>
      </c>
      <c r="K396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68">
        <f>SUM(Merge7[[#This Row],[PRCount_W1]:[CommitCount_W1]])</f>
        <v>1</v>
      </c>
      <c r="M3968">
        <f>SUM(Merge7[[#This Row],[PRCountW2]:[CommitCountW2]])</f>
        <v>0</v>
      </c>
    </row>
    <row r="3969" spans="1:13" x14ac:dyDescent="0.35">
      <c r="A3969" t="s">
        <v>1380</v>
      </c>
      <c r="C3969">
        <v>1</v>
      </c>
      <c r="H3969">
        <v>0</v>
      </c>
      <c r="I3969">
        <f>3*Merge7[[#This Row],[PRCount_W1]]+Merge7[[#This Row],[IssueCount_W1]]+Merge7[[#This Row],[CommitCount_W1]]</f>
        <v>1</v>
      </c>
      <c r="J3969">
        <f>3*Merge7[[#This Row],[PRCountW2]]+Merge7[[#This Row],[IssueCountW2]]+Merge7[[#This Row],[CommitCountW2]]</f>
        <v>0</v>
      </c>
      <c r="K396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69">
        <f>SUM(Merge7[[#This Row],[PRCount_W1]:[CommitCount_W1]])</f>
        <v>1</v>
      </c>
      <c r="M3969">
        <f>SUM(Merge7[[#This Row],[PRCountW2]:[CommitCountW2]])</f>
        <v>0</v>
      </c>
    </row>
    <row r="3970" spans="1:13" x14ac:dyDescent="0.35">
      <c r="A3970" t="s">
        <v>1381</v>
      </c>
      <c r="C3970">
        <v>1</v>
      </c>
      <c r="H3970">
        <v>0</v>
      </c>
      <c r="I3970">
        <f>3*Merge7[[#This Row],[PRCount_W1]]+Merge7[[#This Row],[IssueCount_W1]]+Merge7[[#This Row],[CommitCount_W1]]</f>
        <v>1</v>
      </c>
      <c r="J3970">
        <f>3*Merge7[[#This Row],[PRCountW2]]+Merge7[[#This Row],[IssueCountW2]]+Merge7[[#This Row],[CommitCountW2]]</f>
        <v>0</v>
      </c>
      <c r="K397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70">
        <f>SUM(Merge7[[#This Row],[PRCount_W1]:[CommitCount_W1]])</f>
        <v>1</v>
      </c>
      <c r="M3970">
        <f>SUM(Merge7[[#This Row],[PRCountW2]:[CommitCountW2]])</f>
        <v>0</v>
      </c>
    </row>
    <row r="3971" spans="1:13" x14ac:dyDescent="0.35">
      <c r="A3971" t="s">
        <v>1382</v>
      </c>
      <c r="C3971">
        <v>1</v>
      </c>
      <c r="H3971">
        <v>0</v>
      </c>
      <c r="I3971">
        <f>3*Merge7[[#This Row],[PRCount_W1]]+Merge7[[#This Row],[IssueCount_W1]]+Merge7[[#This Row],[CommitCount_W1]]</f>
        <v>1</v>
      </c>
      <c r="J3971">
        <f>3*Merge7[[#This Row],[PRCountW2]]+Merge7[[#This Row],[IssueCountW2]]+Merge7[[#This Row],[CommitCountW2]]</f>
        <v>0</v>
      </c>
      <c r="K397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71">
        <f>SUM(Merge7[[#This Row],[PRCount_W1]:[CommitCount_W1]])</f>
        <v>1</v>
      </c>
      <c r="M3971">
        <f>SUM(Merge7[[#This Row],[PRCountW2]:[CommitCountW2]])</f>
        <v>0</v>
      </c>
    </row>
    <row r="3972" spans="1:13" x14ac:dyDescent="0.35">
      <c r="A3972" t="s">
        <v>1383</v>
      </c>
      <c r="C3972">
        <v>1</v>
      </c>
      <c r="H3972">
        <v>0</v>
      </c>
      <c r="I3972">
        <f>3*Merge7[[#This Row],[PRCount_W1]]+Merge7[[#This Row],[IssueCount_W1]]+Merge7[[#This Row],[CommitCount_W1]]</f>
        <v>1</v>
      </c>
      <c r="J3972">
        <f>3*Merge7[[#This Row],[PRCountW2]]+Merge7[[#This Row],[IssueCountW2]]+Merge7[[#This Row],[CommitCountW2]]</f>
        <v>0</v>
      </c>
      <c r="K397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72">
        <f>SUM(Merge7[[#This Row],[PRCount_W1]:[CommitCount_W1]])</f>
        <v>1</v>
      </c>
      <c r="M3972">
        <f>SUM(Merge7[[#This Row],[PRCountW2]:[CommitCountW2]])</f>
        <v>0</v>
      </c>
    </row>
    <row r="3973" spans="1:13" x14ac:dyDescent="0.35">
      <c r="A3973" t="s">
        <v>1384</v>
      </c>
      <c r="C3973">
        <v>1</v>
      </c>
      <c r="H3973">
        <v>0</v>
      </c>
      <c r="I3973">
        <f>3*Merge7[[#This Row],[PRCount_W1]]+Merge7[[#This Row],[IssueCount_W1]]+Merge7[[#This Row],[CommitCount_W1]]</f>
        <v>1</v>
      </c>
      <c r="J3973">
        <f>3*Merge7[[#This Row],[PRCountW2]]+Merge7[[#This Row],[IssueCountW2]]+Merge7[[#This Row],[CommitCountW2]]</f>
        <v>0</v>
      </c>
      <c r="K397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73">
        <f>SUM(Merge7[[#This Row],[PRCount_W1]:[CommitCount_W1]])</f>
        <v>1</v>
      </c>
      <c r="M3973">
        <f>SUM(Merge7[[#This Row],[PRCountW2]:[CommitCountW2]])</f>
        <v>0</v>
      </c>
    </row>
    <row r="3974" spans="1:13" x14ac:dyDescent="0.35">
      <c r="A3974" t="s">
        <v>1386</v>
      </c>
      <c r="C3974">
        <v>1</v>
      </c>
      <c r="H3974">
        <v>0</v>
      </c>
      <c r="I3974">
        <f>3*Merge7[[#This Row],[PRCount_W1]]+Merge7[[#This Row],[IssueCount_W1]]+Merge7[[#This Row],[CommitCount_W1]]</f>
        <v>1</v>
      </c>
      <c r="J3974">
        <f>3*Merge7[[#This Row],[PRCountW2]]+Merge7[[#This Row],[IssueCountW2]]+Merge7[[#This Row],[CommitCountW2]]</f>
        <v>0</v>
      </c>
      <c r="K397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74">
        <f>SUM(Merge7[[#This Row],[PRCount_W1]:[CommitCount_W1]])</f>
        <v>1</v>
      </c>
      <c r="M3974">
        <f>SUM(Merge7[[#This Row],[PRCountW2]:[CommitCountW2]])</f>
        <v>0</v>
      </c>
    </row>
    <row r="3975" spans="1:13" x14ac:dyDescent="0.35">
      <c r="A3975" t="s">
        <v>1387</v>
      </c>
      <c r="C3975">
        <v>1</v>
      </c>
      <c r="H3975">
        <v>0</v>
      </c>
      <c r="I3975">
        <f>3*Merge7[[#This Row],[PRCount_W1]]+Merge7[[#This Row],[IssueCount_W1]]+Merge7[[#This Row],[CommitCount_W1]]</f>
        <v>1</v>
      </c>
      <c r="J3975">
        <f>3*Merge7[[#This Row],[PRCountW2]]+Merge7[[#This Row],[IssueCountW2]]+Merge7[[#This Row],[CommitCountW2]]</f>
        <v>0</v>
      </c>
      <c r="K397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75">
        <f>SUM(Merge7[[#This Row],[PRCount_W1]:[CommitCount_W1]])</f>
        <v>1</v>
      </c>
      <c r="M3975">
        <f>SUM(Merge7[[#This Row],[PRCountW2]:[CommitCountW2]])</f>
        <v>0</v>
      </c>
    </row>
    <row r="3976" spans="1:13" x14ac:dyDescent="0.35">
      <c r="A3976" t="s">
        <v>1388</v>
      </c>
      <c r="C3976">
        <v>1</v>
      </c>
      <c r="H3976">
        <v>0</v>
      </c>
      <c r="I3976">
        <f>3*Merge7[[#This Row],[PRCount_W1]]+Merge7[[#This Row],[IssueCount_W1]]+Merge7[[#This Row],[CommitCount_W1]]</f>
        <v>1</v>
      </c>
      <c r="J3976">
        <f>3*Merge7[[#This Row],[PRCountW2]]+Merge7[[#This Row],[IssueCountW2]]+Merge7[[#This Row],[CommitCountW2]]</f>
        <v>0</v>
      </c>
      <c r="K397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76">
        <f>SUM(Merge7[[#This Row],[PRCount_W1]:[CommitCount_W1]])</f>
        <v>1</v>
      </c>
      <c r="M3976">
        <f>SUM(Merge7[[#This Row],[PRCountW2]:[CommitCountW2]])</f>
        <v>0</v>
      </c>
    </row>
    <row r="3977" spans="1:13" x14ac:dyDescent="0.35">
      <c r="A3977" t="s">
        <v>1389</v>
      </c>
      <c r="C3977">
        <v>1</v>
      </c>
      <c r="H3977">
        <v>0</v>
      </c>
      <c r="I3977">
        <f>3*Merge7[[#This Row],[PRCount_W1]]+Merge7[[#This Row],[IssueCount_W1]]+Merge7[[#This Row],[CommitCount_W1]]</f>
        <v>1</v>
      </c>
      <c r="J3977">
        <f>3*Merge7[[#This Row],[PRCountW2]]+Merge7[[#This Row],[IssueCountW2]]+Merge7[[#This Row],[CommitCountW2]]</f>
        <v>0</v>
      </c>
      <c r="K397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77">
        <f>SUM(Merge7[[#This Row],[PRCount_W1]:[CommitCount_W1]])</f>
        <v>1</v>
      </c>
      <c r="M3977">
        <f>SUM(Merge7[[#This Row],[PRCountW2]:[CommitCountW2]])</f>
        <v>0</v>
      </c>
    </row>
    <row r="3978" spans="1:13" x14ac:dyDescent="0.35">
      <c r="A3978" t="s">
        <v>1391</v>
      </c>
      <c r="C3978">
        <v>1</v>
      </c>
      <c r="H3978">
        <v>0</v>
      </c>
      <c r="I3978">
        <f>3*Merge7[[#This Row],[PRCount_W1]]+Merge7[[#This Row],[IssueCount_W1]]+Merge7[[#This Row],[CommitCount_W1]]</f>
        <v>1</v>
      </c>
      <c r="J3978">
        <f>3*Merge7[[#This Row],[PRCountW2]]+Merge7[[#This Row],[IssueCountW2]]+Merge7[[#This Row],[CommitCountW2]]</f>
        <v>0</v>
      </c>
      <c r="K397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78">
        <f>SUM(Merge7[[#This Row],[PRCount_W1]:[CommitCount_W1]])</f>
        <v>1</v>
      </c>
      <c r="M3978">
        <f>SUM(Merge7[[#This Row],[PRCountW2]:[CommitCountW2]])</f>
        <v>0</v>
      </c>
    </row>
    <row r="3979" spans="1:13" x14ac:dyDescent="0.35">
      <c r="A3979" t="s">
        <v>1392</v>
      </c>
      <c r="C3979">
        <v>1</v>
      </c>
      <c r="H3979">
        <v>0</v>
      </c>
      <c r="I3979">
        <f>3*Merge7[[#This Row],[PRCount_W1]]+Merge7[[#This Row],[IssueCount_W1]]+Merge7[[#This Row],[CommitCount_W1]]</f>
        <v>1</v>
      </c>
      <c r="J3979">
        <f>3*Merge7[[#This Row],[PRCountW2]]+Merge7[[#This Row],[IssueCountW2]]+Merge7[[#This Row],[CommitCountW2]]</f>
        <v>0</v>
      </c>
      <c r="K397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79">
        <f>SUM(Merge7[[#This Row],[PRCount_W1]:[CommitCount_W1]])</f>
        <v>1</v>
      </c>
      <c r="M3979">
        <f>SUM(Merge7[[#This Row],[PRCountW2]:[CommitCountW2]])</f>
        <v>0</v>
      </c>
    </row>
    <row r="3980" spans="1:13" x14ac:dyDescent="0.35">
      <c r="A3980" t="s">
        <v>1393</v>
      </c>
      <c r="C3980">
        <v>1</v>
      </c>
      <c r="H3980">
        <v>0</v>
      </c>
      <c r="I3980">
        <f>3*Merge7[[#This Row],[PRCount_W1]]+Merge7[[#This Row],[IssueCount_W1]]+Merge7[[#This Row],[CommitCount_W1]]</f>
        <v>1</v>
      </c>
      <c r="J3980">
        <f>3*Merge7[[#This Row],[PRCountW2]]+Merge7[[#This Row],[IssueCountW2]]+Merge7[[#This Row],[CommitCountW2]]</f>
        <v>0</v>
      </c>
      <c r="K398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80">
        <f>SUM(Merge7[[#This Row],[PRCount_W1]:[CommitCount_W1]])</f>
        <v>1</v>
      </c>
      <c r="M3980">
        <f>SUM(Merge7[[#This Row],[PRCountW2]:[CommitCountW2]])</f>
        <v>0</v>
      </c>
    </row>
    <row r="3981" spans="1:13" x14ac:dyDescent="0.35">
      <c r="A3981" t="s">
        <v>1394</v>
      </c>
      <c r="C3981">
        <v>1</v>
      </c>
      <c r="H3981">
        <v>0</v>
      </c>
      <c r="I3981">
        <f>3*Merge7[[#This Row],[PRCount_W1]]+Merge7[[#This Row],[IssueCount_W1]]+Merge7[[#This Row],[CommitCount_W1]]</f>
        <v>1</v>
      </c>
      <c r="J3981">
        <f>3*Merge7[[#This Row],[PRCountW2]]+Merge7[[#This Row],[IssueCountW2]]+Merge7[[#This Row],[CommitCountW2]]</f>
        <v>0</v>
      </c>
      <c r="K398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81">
        <f>SUM(Merge7[[#This Row],[PRCount_W1]:[CommitCount_W1]])</f>
        <v>1</v>
      </c>
      <c r="M3981">
        <f>SUM(Merge7[[#This Row],[PRCountW2]:[CommitCountW2]])</f>
        <v>0</v>
      </c>
    </row>
    <row r="3982" spans="1:13" x14ac:dyDescent="0.35">
      <c r="A3982" t="s">
        <v>1396</v>
      </c>
      <c r="C3982">
        <v>1</v>
      </c>
      <c r="H3982">
        <v>0</v>
      </c>
      <c r="I3982">
        <f>3*Merge7[[#This Row],[PRCount_W1]]+Merge7[[#This Row],[IssueCount_W1]]+Merge7[[#This Row],[CommitCount_W1]]</f>
        <v>1</v>
      </c>
      <c r="J3982">
        <f>3*Merge7[[#This Row],[PRCountW2]]+Merge7[[#This Row],[IssueCountW2]]+Merge7[[#This Row],[CommitCountW2]]</f>
        <v>0</v>
      </c>
      <c r="K398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82">
        <f>SUM(Merge7[[#This Row],[PRCount_W1]:[CommitCount_W1]])</f>
        <v>1</v>
      </c>
      <c r="M3982">
        <f>SUM(Merge7[[#This Row],[PRCountW2]:[CommitCountW2]])</f>
        <v>0</v>
      </c>
    </row>
    <row r="3983" spans="1:13" x14ac:dyDescent="0.35">
      <c r="A3983" t="s">
        <v>1397</v>
      </c>
      <c r="C3983">
        <v>1</v>
      </c>
      <c r="H3983">
        <v>0</v>
      </c>
      <c r="I3983">
        <f>3*Merge7[[#This Row],[PRCount_W1]]+Merge7[[#This Row],[IssueCount_W1]]+Merge7[[#This Row],[CommitCount_W1]]</f>
        <v>1</v>
      </c>
      <c r="J3983">
        <f>3*Merge7[[#This Row],[PRCountW2]]+Merge7[[#This Row],[IssueCountW2]]+Merge7[[#This Row],[CommitCountW2]]</f>
        <v>0</v>
      </c>
      <c r="K398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83">
        <f>SUM(Merge7[[#This Row],[PRCount_W1]:[CommitCount_W1]])</f>
        <v>1</v>
      </c>
      <c r="M3983">
        <f>SUM(Merge7[[#This Row],[PRCountW2]:[CommitCountW2]])</f>
        <v>0</v>
      </c>
    </row>
    <row r="3984" spans="1:13" x14ac:dyDescent="0.35">
      <c r="A3984" t="s">
        <v>1398</v>
      </c>
      <c r="C3984">
        <v>1</v>
      </c>
      <c r="H3984">
        <v>0</v>
      </c>
      <c r="I3984">
        <f>3*Merge7[[#This Row],[PRCount_W1]]+Merge7[[#This Row],[IssueCount_W1]]+Merge7[[#This Row],[CommitCount_W1]]</f>
        <v>1</v>
      </c>
      <c r="J3984">
        <f>3*Merge7[[#This Row],[PRCountW2]]+Merge7[[#This Row],[IssueCountW2]]+Merge7[[#This Row],[CommitCountW2]]</f>
        <v>0</v>
      </c>
      <c r="K398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84">
        <f>SUM(Merge7[[#This Row],[PRCount_W1]:[CommitCount_W1]])</f>
        <v>1</v>
      </c>
      <c r="M3984">
        <f>SUM(Merge7[[#This Row],[PRCountW2]:[CommitCountW2]])</f>
        <v>0</v>
      </c>
    </row>
    <row r="3985" spans="1:13" x14ac:dyDescent="0.35">
      <c r="A3985" t="s">
        <v>1399</v>
      </c>
      <c r="C3985">
        <v>1</v>
      </c>
      <c r="H3985">
        <v>0</v>
      </c>
      <c r="I3985">
        <f>3*Merge7[[#This Row],[PRCount_W1]]+Merge7[[#This Row],[IssueCount_W1]]+Merge7[[#This Row],[CommitCount_W1]]</f>
        <v>1</v>
      </c>
      <c r="J3985">
        <f>3*Merge7[[#This Row],[PRCountW2]]+Merge7[[#This Row],[IssueCountW2]]+Merge7[[#This Row],[CommitCountW2]]</f>
        <v>0</v>
      </c>
      <c r="K398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85">
        <f>SUM(Merge7[[#This Row],[PRCount_W1]:[CommitCount_W1]])</f>
        <v>1</v>
      </c>
      <c r="M3985">
        <f>SUM(Merge7[[#This Row],[PRCountW2]:[CommitCountW2]])</f>
        <v>0</v>
      </c>
    </row>
    <row r="3986" spans="1:13" x14ac:dyDescent="0.35">
      <c r="A3986" t="s">
        <v>1400</v>
      </c>
      <c r="C3986">
        <v>1</v>
      </c>
      <c r="H3986">
        <v>0</v>
      </c>
      <c r="I3986">
        <f>3*Merge7[[#This Row],[PRCount_W1]]+Merge7[[#This Row],[IssueCount_W1]]+Merge7[[#This Row],[CommitCount_W1]]</f>
        <v>1</v>
      </c>
      <c r="J3986">
        <f>3*Merge7[[#This Row],[PRCountW2]]+Merge7[[#This Row],[IssueCountW2]]+Merge7[[#This Row],[CommitCountW2]]</f>
        <v>0</v>
      </c>
      <c r="K398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86">
        <f>SUM(Merge7[[#This Row],[PRCount_W1]:[CommitCount_W1]])</f>
        <v>1</v>
      </c>
      <c r="M3986">
        <f>SUM(Merge7[[#This Row],[PRCountW2]:[CommitCountW2]])</f>
        <v>0</v>
      </c>
    </row>
    <row r="3987" spans="1:13" x14ac:dyDescent="0.35">
      <c r="A3987" t="s">
        <v>1401</v>
      </c>
      <c r="C3987">
        <v>1</v>
      </c>
      <c r="H3987">
        <v>0</v>
      </c>
      <c r="I3987">
        <f>3*Merge7[[#This Row],[PRCount_W1]]+Merge7[[#This Row],[IssueCount_W1]]+Merge7[[#This Row],[CommitCount_W1]]</f>
        <v>1</v>
      </c>
      <c r="J3987">
        <f>3*Merge7[[#This Row],[PRCountW2]]+Merge7[[#This Row],[IssueCountW2]]+Merge7[[#This Row],[CommitCountW2]]</f>
        <v>0</v>
      </c>
      <c r="K398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87">
        <f>SUM(Merge7[[#This Row],[PRCount_W1]:[CommitCount_W1]])</f>
        <v>1</v>
      </c>
      <c r="M3987">
        <f>SUM(Merge7[[#This Row],[PRCountW2]:[CommitCountW2]])</f>
        <v>0</v>
      </c>
    </row>
    <row r="3988" spans="1:13" x14ac:dyDescent="0.35">
      <c r="A3988" t="s">
        <v>1402</v>
      </c>
      <c r="C3988">
        <v>1</v>
      </c>
      <c r="H3988">
        <v>0</v>
      </c>
      <c r="I3988">
        <f>3*Merge7[[#This Row],[PRCount_W1]]+Merge7[[#This Row],[IssueCount_W1]]+Merge7[[#This Row],[CommitCount_W1]]</f>
        <v>1</v>
      </c>
      <c r="J3988">
        <f>3*Merge7[[#This Row],[PRCountW2]]+Merge7[[#This Row],[IssueCountW2]]+Merge7[[#This Row],[CommitCountW2]]</f>
        <v>0</v>
      </c>
      <c r="K398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88">
        <f>SUM(Merge7[[#This Row],[PRCount_W1]:[CommitCount_W1]])</f>
        <v>1</v>
      </c>
      <c r="M3988">
        <f>SUM(Merge7[[#This Row],[PRCountW2]:[CommitCountW2]])</f>
        <v>0</v>
      </c>
    </row>
    <row r="3989" spans="1:13" x14ac:dyDescent="0.35">
      <c r="A3989" t="s">
        <v>1403</v>
      </c>
      <c r="C3989">
        <v>1</v>
      </c>
      <c r="H3989">
        <v>0</v>
      </c>
      <c r="I3989">
        <f>3*Merge7[[#This Row],[PRCount_W1]]+Merge7[[#This Row],[IssueCount_W1]]+Merge7[[#This Row],[CommitCount_W1]]</f>
        <v>1</v>
      </c>
      <c r="J3989">
        <f>3*Merge7[[#This Row],[PRCountW2]]+Merge7[[#This Row],[IssueCountW2]]+Merge7[[#This Row],[CommitCountW2]]</f>
        <v>0</v>
      </c>
      <c r="K398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89">
        <f>SUM(Merge7[[#This Row],[PRCount_W1]:[CommitCount_W1]])</f>
        <v>1</v>
      </c>
      <c r="M3989">
        <f>SUM(Merge7[[#This Row],[PRCountW2]:[CommitCountW2]])</f>
        <v>0</v>
      </c>
    </row>
    <row r="3990" spans="1:13" x14ac:dyDescent="0.35">
      <c r="A3990" t="s">
        <v>1404</v>
      </c>
      <c r="C3990">
        <v>1</v>
      </c>
      <c r="H3990">
        <v>0</v>
      </c>
      <c r="I3990">
        <f>3*Merge7[[#This Row],[PRCount_W1]]+Merge7[[#This Row],[IssueCount_W1]]+Merge7[[#This Row],[CommitCount_W1]]</f>
        <v>1</v>
      </c>
      <c r="J3990">
        <f>3*Merge7[[#This Row],[PRCountW2]]+Merge7[[#This Row],[IssueCountW2]]+Merge7[[#This Row],[CommitCountW2]]</f>
        <v>0</v>
      </c>
      <c r="K399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90">
        <f>SUM(Merge7[[#This Row],[PRCount_W1]:[CommitCount_W1]])</f>
        <v>1</v>
      </c>
      <c r="M3990">
        <f>SUM(Merge7[[#This Row],[PRCountW2]:[CommitCountW2]])</f>
        <v>0</v>
      </c>
    </row>
    <row r="3991" spans="1:13" x14ac:dyDescent="0.35">
      <c r="A3991" t="s">
        <v>1405</v>
      </c>
      <c r="C3991">
        <v>1</v>
      </c>
      <c r="H3991">
        <v>0</v>
      </c>
      <c r="I3991">
        <f>3*Merge7[[#This Row],[PRCount_W1]]+Merge7[[#This Row],[IssueCount_W1]]+Merge7[[#This Row],[CommitCount_W1]]</f>
        <v>1</v>
      </c>
      <c r="J3991">
        <f>3*Merge7[[#This Row],[PRCountW2]]+Merge7[[#This Row],[IssueCountW2]]+Merge7[[#This Row],[CommitCountW2]]</f>
        <v>0</v>
      </c>
      <c r="K399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91">
        <f>SUM(Merge7[[#This Row],[PRCount_W1]:[CommitCount_W1]])</f>
        <v>1</v>
      </c>
      <c r="M3991">
        <f>SUM(Merge7[[#This Row],[PRCountW2]:[CommitCountW2]])</f>
        <v>0</v>
      </c>
    </row>
    <row r="3992" spans="1:13" x14ac:dyDescent="0.35">
      <c r="A3992" t="s">
        <v>1406</v>
      </c>
      <c r="C3992">
        <v>1</v>
      </c>
      <c r="H3992">
        <v>0</v>
      </c>
      <c r="I3992">
        <f>3*Merge7[[#This Row],[PRCount_W1]]+Merge7[[#This Row],[IssueCount_W1]]+Merge7[[#This Row],[CommitCount_W1]]</f>
        <v>1</v>
      </c>
      <c r="J3992">
        <f>3*Merge7[[#This Row],[PRCountW2]]+Merge7[[#This Row],[IssueCountW2]]+Merge7[[#This Row],[CommitCountW2]]</f>
        <v>0</v>
      </c>
      <c r="K399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92">
        <f>SUM(Merge7[[#This Row],[PRCount_W1]:[CommitCount_W1]])</f>
        <v>1</v>
      </c>
      <c r="M3992">
        <f>SUM(Merge7[[#This Row],[PRCountW2]:[CommitCountW2]])</f>
        <v>0</v>
      </c>
    </row>
    <row r="3993" spans="1:13" x14ac:dyDescent="0.35">
      <c r="A3993" t="s">
        <v>1407</v>
      </c>
      <c r="C3993">
        <v>1</v>
      </c>
      <c r="H3993">
        <v>0</v>
      </c>
      <c r="I3993">
        <f>3*Merge7[[#This Row],[PRCount_W1]]+Merge7[[#This Row],[IssueCount_W1]]+Merge7[[#This Row],[CommitCount_W1]]</f>
        <v>1</v>
      </c>
      <c r="J3993">
        <f>3*Merge7[[#This Row],[PRCountW2]]+Merge7[[#This Row],[IssueCountW2]]+Merge7[[#This Row],[CommitCountW2]]</f>
        <v>0</v>
      </c>
      <c r="K399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93">
        <f>SUM(Merge7[[#This Row],[PRCount_W1]:[CommitCount_W1]])</f>
        <v>1</v>
      </c>
      <c r="M3993">
        <f>SUM(Merge7[[#This Row],[PRCountW2]:[CommitCountW2]])</f>
        <v>0</v>
      </c>
    </row>
    <row r="3994" spans="1:13" x14ac:dyDescent="0.35">
      <c r="A3994" t="s">
        <v>1408</v>
      </c>
      <c r="C3994">
        <v>1</v>
      </c>
      <c r="H3994">
        <v>0</v>
      </c>
      <c r="I3994">
        <f>3*Merge7[[#This Row],[PRCount_W1]]+Merge7[[#This Row],[IssueCount_W1]]+Merge7[[#This Row],[CommitCount_W1]]</f>
        <v>1</v>
      </c>
      <c r="J3994">
        <f>3*Merge7[[#This Row],[PRCountW2]]+Merge7[[#This Row],[IssueCountW2]]+Merge7[[#This Row],[CommitCountW2]]</f>
        <v>0</v>
      </c>
      <c r="K399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94">
        <f>SUM(Merge7[[#This Row],[PRCount_W1]:[CommitCount_W1]])</f>
        <v>1</v>
      </c>
      <c r="M3994">
        <f>SUM(Merge7[[#This Row],[PRCountW2]:[CommitCountW2]])</f>
        <v>0</v>
      </c>
    </row>
    <row r="3995" spans="1:13" x14ac:dyDescent="0.35">
      <c r="A3995" t="s">
        <v>1409</v>
      </c>
      <c r="C3995">
        <v>1</v>
      </c>
      <c r="H3995">
        <v>0</v>
      </c>
      <c r="I3995">
        <f>3*Merge7[[#This Row],[PRCount_W1]]+Merge7[[#This Row],[IssueCount_W1]]+Merge7[[#This Row],[CommitCount_W1]]</f>
        <v>1</v>
      </c>
      <c r="J3995">
        <f>3*Merge7[[#This Row],[PRCountW2]]+Merge7[[#This Row],[IssueCountW2]]+Merge7[[#This Row],[CommitCountW2]]</f>
        <v>0</v>
      </c>
      <c r="K399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95">
        <f>SUM(Merge7[[#This Row],[PRCount_W1]:[CommitCount_W1]])</f>
        <v>1</v>
      </c>
      <c r="M3995">
        <f>SUM(Merge7[[#This Row],[PRCountW2]:[CommitCountW2]])</f>
        <v>0</v>
      </c>
    </row>
    <row r="3996" spans="1:13" x14ac:dyDescent="0.35">
      <c r="A3996" t="s">
        <v>1410</v>
      </c>
      <c r="C3996">
        <v>1</v>
      </c>
      <c r="H3996">
        <v>0</v>
      </c>
      <c r="I3996">
        <f>3*Merge7[[#This Row],[PRCount_W1]]+Merge7[[#This Row],[IssueCount_W1]]+Merge7[[#This Row],[CommitCount_W1]]</f>
        <v>1</v>
      </c>
      <c r="J3996">
        <f>3*Merge7[[#This Row],[PRCountW2]]+Merge7[[#This Row],[IssueCountW2]]+Merge7[[#This Row],[CommitCountW2]]</f>
        <v>0</v>
      </c>
      <c r="K399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96">
        <f>SUM(Merge7[[#This Row],[PRCount_W1]:[CommitCount_W1]])</f>
        <v>1</v>
      </c>
      <c r="M3996">
        <f>SUM(Merge7[[#This Row],[PRCountW2]:[CommitCountW2]])</f>
        <v>0</v>
      </c>
    </row>
    <row r="3997" spans="1:13" x14ac:dyDescent="0.35">
      <c r="A3997" t="s">
        <v>1411</v>
      </c>
      <c r="C3997">
        <v>1</v>
      </c>
      <c r="H3997">
        <v>1</v>
      </c>
      <c r="I3997">
        <f>3*Merge7[[#This Row],[PRCount_W1]]+Merge7[[#This Row],[IssueCount_W1]]+Merge7[[#This Row],[CommitCount_W1]]</f>
        <v>1</v>
      </c>
      <c r="J3997">
        <f>3*Merge7[[#This Row],[PRCountW2]]+Merge7[[#This Row],[IssueCountW2]]+Merge7[[#This Row],[CommitCountW2]]</f>
        <v>0</v>
      </c>
      <c r="K399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3997">
        <f>SUM(Merge7[[#This Row],[PRCount_W1]:[CommitCount_W1]])</f>
        <v>1</v>
      </c>
      <c r="M3997">
        <f>SUM(Merge7[[#This Row],[PRCountW2]:[CommitCountW2]])</f>
        <v>0</v>
      </c>
    </row>
    <row r="3998" spans="1:13" x14ac:dyDescent="0.35">
      <c r="A3998" t="s">
        <v>1412</v>
      </c>
      <c r="C3998">
        <v>1</v>
      </c>
      <c r="H3998">
        <v>0</v>
      </c>
      <c r="I3998">
        <f>3*Merge7[[#This Row],[PRCount_W1]]+Merge7[[#This Row],[IssueCount_W1]]+Merge7[[#This Row],[CommitCount_W1]]</f>
        <v>1</v>
      </c>
      <c r="J3998">
        <f>3*Merge7[[#This Row],[PRCountW2]]+Merge7[[#This Row],[IssueCountW2]]+Merge7[[#This Row],[CommitCountW2]]</f>
        <v>0</v>
      </c>
      <c r="K399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98">
        <f>SUM(Merge7[[#This Row],[PRCount_W1]:[CommitCount_W1]])</f>
        <v>1</v>
      </c>
      <c r="M3998">
        <f>SUM(Merge7[[#This Row],[PRCountW2]:[CommitCountW2]])</f>
        <v>0</v>
      </c>
    </row>
    <row r="3999" spans="1:13" x14ac:dyDescent="0.35">
      <c r="A3999" t="s">
        <v>1413</v>
      </c>
      <c r="C3999">
        <v>1</v>
      </c>
      <c r="H3999">
        <v>0</v>
      </c>
      <c r="I3999">
        <f>3*Merge7[[#This Row],[PRCount_W1]]+Merge7[[#This Row],[IssueCount_W1]]+Merge7[[#This Row],[CommitCount_W1]]</f>
        <v>1</v>
      </c>
      <c r="J3999">
        <f>3*Merge7[[#This Row],[PRCountW2]]+Merge7[[#This Row],[IssueCountW2]]+Merge7[[#This Row],[CommitCountW2]]</f>
        <v>0</v>
      </c>
      <c r="K399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3999">
        <f>SUM(Merge7[[#This Row],[PRCount_W1]:[CommitCount_W1]])</f>
        <v>1</v>
      </c>
      <c r="M3999">
        <f>SUM(Merge7[[#This Row],[PRCountW2]:[CommitCountW2]])</f>
        <v>0</v>
      </c>
    </row>
    <row r="4000" spans="1:13" x14ac:dyDescent="0.35">
      <c r="A4000" t="s">
        <v>1414</v>
      </c>
      <c r="C4000">
        <v>1</v>
      </c>
      <c r="H4000">
        <v>0</v>
      </c>
      <c r="I4000">
        <f>3*Merge7[[#This Row],[PRCount_W1]]+Merge7[[#This Row],[IssueCount_W1]]+Merge7[[#This Row],[CommitCount_W1]]</f>
        <v>1</v>
      </c>
      <c r="J4000">
        <f>3*Merge7[[#This Row],[PRCountW2]]+Merge7[[#This Row],[IssueCountW2]]+Merge7[[#This Row],[CommitCountW2]]</f>
        <v>0</v>
      </c>
      <c r="K400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00">
        <f>SUM(Merge7[[#This Row],[PRCount_W1]:[CommitCount_W1]])</f>
        <v>1</v>
      </c>
      <c r="M4000">
        <f>SUM(Merge7[[#This Row],[PRCountW2]:[CommitCountW2]])</f>
        <v>0</v>
      </c>
    </row>
    <row r="4001" spans="1:13" x14ac:dyDescent="0.35">
      <c r="A4001" t="s">
        <v>1416</v>
      </c>
      <c r="C4001">
        <v>1</v>
      </c>
      <c r="H4001">
        <v>0</v>
      </c>
      <c r="I4001">
        <f>3*Merge7[[#This Row],[PRCount_W1]]+Merge7[[#This Row],[IssueCount_W1]]+Merge7[[#This Row],[CommitCount_W1]]</f>
        <v>1</v>
      </c>
      <c r="J4001">
        <f>3*Merge7[[#This Row],[PRCountW2]]+Merge7[[#This Row],[IssueCountW2]]+Merge7[[#This Row],[CommitCountW2]]</f>
        <v>0</v>
      </c>
      <c r="K400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01">
        <f>SUM(Merge7[[#This Row],[PRCount_W1]:[CommitCount_W1]])</f>
        <v>1</v>
      </c>
      <c r="M4001">
        <f>SUM(Merge7[[#This Row],[PRCountW2]:[CommitCountW2]])</f>
        <v>0</v>
      </c>
    </row>
    <row r="4002" spans="1:13" x14ac:dyDescent="0.35">
      <c r="A4002" t="s">
        <v>1418</v>
      </c>
      <c r="C4002">
        <v>1</v>
      </c>
      <c r="H4002">
        <v>0</v>
      </c>
      <c r="I4002">
        <f>3*Merge7[[#This Row],[PRCount_W1]]+Merge7[[#This Row],[IssueCount_W1]]+Merge7[[#This Row],[CommitCount_W1]]</f>
        <v>1</v>
      </c>
      <c r="J4002">
        <f>3*Merge7[[#This Row],[PRCountW2]]+Merge7[[#This Row],[IssueCountW2]]+Merge7[[#This Row],[CommitCountW2]]</f>
        <v>0</v>
      </c>
      <c r="K400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02">
        <f>SUM(Merge7[[#This Row],[PRCount_W1]:[CommitCount_W1]])</f>
        <v>1</v>
      </c>
      <c r="M4002">
        <f>SUM(Merge7[[#This Row],[PRCountW2]:[CommitCountW2]])</f>
        <v>0</v>
      </c>
    </row>
    <row r="4003" spans="1:13" x14ac:dyDescent="0.35">
      <c r="A4003" t="s">
        <v>1419</v>
      </c>
      <c r="C4003">
        <v>1</v>
      </c>
      <c r="H4003">
        <v>0</v>
      </c>
      <c r="I4003">
        <f>3*Merge7[[#This Row],[PRCount_W1]]+Merge7[[#This Row],[IssueCount_W1]]+Merge7[[#This Row],[CommitCount_W1]]</f>
        <v>1</v>
      </c>
      <c r="J4003">
        <f>3*Merge7[[#This Row],[PRCountW2]]+Merge7[[#This Row],[IssueCountW2]]+Merge7[[#This Row],[CommitCountW2]]</f>
        <v>0</v>
      </c>
      <c r="K400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03">
        <f>SUM(Merge7[[#This Row],[PRCount_W1]:[CommitCount_W1]])</f>
        <v>1</v>
      </c>
      <c r="M4003">
        <f>SUM(Merge7[[#This Row],[PRCountW2]:[CommitCountW2]])</f>
        <v>0</v>
      </c>
    </row>
    <row r="4004" spans="1:13" x14ac:dyDescent="0.35">
      <c r="A4004" t="s">
        <v>1420</v>
      </c>
      <c r="C4004">
        <v>1</v>
      </c>
      <c r="H4004">
        <v>0</v>
      </c>
      <c r="I4004">
        <f>3*Merge7[[#This Row],[PRCount_W1]]+Merge7[[#This Row],[IssueCount_W1]]+Merge7[[#This Row],[CommitCount_W1]]</f>
        <v>1</v>
      </c>
      <c r="J4004">
        <f>3*Merge7[[#This Row],[PRCountW2]]+Merge7[[#This Row],[IssueCountW2]]+Merge7[[#This Row],[CommitCountW2]]</f>
        <v>0</v>
      </c>
      <c r="K400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04">
        <f>SUM(Merge7[[#This Row],[PRCount_W1]:[CommitCount_W1]])</f>
        <v>1</v>
      </c>
      <c r="M4004">
        <f>SUM(Merge7[[#This Row],[PRCountW2]:[CommitCountW2]])</f>
        <v>0</v>
      </c>
    </row>
    <row r="4005" spans="1:13" x14ac:dyDescent="0.35">
      <c r="A4005" t="s">
        <v>1421</v>
      </c>
      <c r="C4005">
        <v>1</v>
      </c>
      <c r="H4005">
        <v>0</v>
      </c>
      <c r="I4005">
        <f>3*Merge7[[#This Row],[PRCount_W1]]+Merge7[[#This Row],[IssueCount_W1]]+Merge7[[#This Row],[CommitCount_W1]]</f>
        <v>1</v>
      </c>
      <c r="J4005">
        <f>3*Merge7[[#This Row],[PRCountW2]]+Merge7[[#This Row],[IssueCountW2]]+Merge7[[#This Row],[CommitCountW2]]</f>
        <v>0</v>
      </c>
      <c r="K400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05">
        <f>SUM(Merge7[[#This Row],[PRCount_W1]:[CommitCount_W1]])</f>
        <v>1</v>
      </c>
      <c r="M4005">
        <f>SUM(Merge7[[#This Row],[PRCountW2]:[CommitCountW2]])</f>
        <v>0</v>
      </c>
    </row>
    <row r="4006" spans="1:13" x14ac:dyDescent="0.35">
      <c r="A4006" t="s">
        <v>1422</v>
      </c>
      <c r="C4006">
        <v>1</v>
      </c>
      <c r="H4006">
        <v>0</v>
      </c>
      <c r="I4006">
        <f>3*Merge7[[#This Row],[PRCount_W1]]+Merge7[[#This Row],[IssueCount_W1]]+Merge7[[#This Row],[CommitCount_W1]]</f>
        <v>1</v>
      </c>
      <c r="J4006">
        <f>3*Merge7[[#This Row],[PRCountW2]]+Merge7[[#This Row],[IssueCountW2]]+Merge7[[#This Row],[CommitCountW2]]</f>
        <v>0</v>
      </c>
      <c r="K400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06">
        <f>SUM(Merge7[[#This Row],[PRCount_W1]:[CommitCount_W1]])</f>
        <v>1</v>
      </c>
      <c r="M4006">
        <f>SUM(Merge7[[#This Row],[PRCountW2]:[CommitCountW2]])</f>
        <v>0</v>
      </c>
    </row>
    <row r="4007" spans="1:13" x14ac:dyDescent="0.35">
      <c r="A4007" t="s">
        <v>1423</v>
      </c>
      <c r="C4007">
        <v>1</v>
      </c>
      <c r="H4007">
        <v>0</v>
      </c>
      <c r="I4007">
        <f>3*Merge7[[#This Row],[PRCount_W1]]+Merge7[[#This Row],[IssueCount_W1]]+Merge7[[#This Row],[CommitCount_W1]]</f>
        <v>1</v>
      </c>
      <c r="J4007">
        <f>3*Merge7[[#This Row],[PRCountW2]]+Merge7[[#This Row],[IssueCountW2]]+Merge7[[#This Row],[CommitCountW2]]</f>
        <v>0</v>
      </c>
      <c r="K400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07">
        <f>SUM(Merge7[[#This Row],[PRCount_W1]:[CommitCount_W1]])</f>
        <v>1</v>
      </c>
      <c r="M4007">
        <f>SUM(Merge7[[#This Row],[PRCountW2]:[CommitCountW2]])</f>
        <v>0</v>
      </c>
    </row>
    <row r="4008" spans="1:13" x14ac:dyDescent="0.35">
      <c r="A4008" t="s">
        <v>1426</v>
      </c>
      <c r="C4008">
        <v>1</v>
      </c>
      <c r="H4008">
        <v>0</v>
      </c>
      <c r="I4008">
        <f>3*Merge7[[#This Row],[PRCount_W1]]+Merge7[[#This Row],[IssueCount_W1]]+Merge7[[#This Row],[CommitCount_W1]]</f>
        <v>1</v>
      </c>
      <c r="J4008">
        <f>3*Merge7[[#This Row],[PRCountW2]]+Merge7[[#This Row],[IssueCountW2]]+Merge7[[#This Row],[CommitCountW2]]</f>
        <v>0</v>
      </c>
      <c r="K400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08">
        <f>SUM(Merge7[[#This Row],[PRCount_W1]:[CommitCount_W1]])</f>
        <v>1</v>
      </c>
      <c r="M4008">
        <f>SUM(Merge7[[#This Row],[PRCountW2]:[CommitCountW2]])</f>
        <v>0</v>
      </c>
    </row>
    <row r="4009" spans="1:13" x14ac:dyDescent="0.35">
      <c r="A4009" t="s">
        <v>1427</v>
      </c>
      <c r="C4009">
        <v>1</v>
      </c>
      <c r="H4009">
        <v>0</v>
      </c>
      <c r="I4009">
        <f>3*Merge7[[#This Row],[PRCount_W1]]+Merge7[[#This Row],[IssueCount_W1]]+Merge7[[#This Row],[CommitCount_W1]]</f>
        <v>1</v>
      </c>
      <c r="J4009">
        <f>3*Merge7[[#This Row],[PRCountW2]]+Merge7[[#This Row],[IssueCountW2]]+Merge7[[#This Row],[CommitCountW2]]</f>
        <v>0</v>
      </c>
      <c r="K400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09">
        <f>SUM(Merge7[[#This Row],[PRCount_W1]:[CommitCount_W1]])</f>
        <v>1</v>
      </c>
      <c r="M4009">
        <f>SUM(Merge7[[#This Row],[PRCountW2]:[CommitCountW2]])</f>
        <v>0</v>
      </c>
    </row>
    <row r="4010" spans="1:13" x14ac:dyDescent="0.35">
      <c r="A4010" t="s">
        <v>1428</v>
      </c>
      <c r="C4010">
        <v>1</v>
      </c>
      <c r="H4010">
        <v>0</v>
      </c>
      <c r="I4010">
        <f>3*Merge7[[#This Row],[PRCount_W1]]+Merge7[[#This Row],[IssueCount_W1]]+Merge7[[#This Row],[CommitCount_W1]]</f>
        <v>1</v>
      </c>
      <c r="J4010">
        <f>3*Merge7[[#This Row],[PRCountW2]]+Merge7[[#This Row],[IssueCountW2]]+Merge7[[#This Row],[CommitCountW2]]</f>
        <v>0</v>
      </c>
      <c r="K401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10">
        <f>SUM(Merge7[[#This Row],[PRCount_W1]:[CommitCount_W1]])</f>
        <v>1</v>
      </c>
      <c r="M4010">
        <f>SUM(Merge7[[#This Row],[PRCountW2]:[CommitCountW2]])</f>
        <v>0</v>
      </c>
    </row>
    <row r="4011" spans="1:13" x14ac:dyDescent="0.35">
      <c r="A4011" t="s">
        <v>1429</v>
      </c>
      <c r="C4011">
        <v>1</v>
      </c>
      <c r="H4011">
        <v>0</v>
      </c>
      <c r="I4011">
        <f>3*Merge7[[#This Row],[PRCount_W1]]+Merge7[[#This Row],[IssueCount_W1]]+Merge7[[#This Row],[CommitCount_W1]]</f>
        <v>1</v>
      </c>
      <c r="J4011">
        <f>3*Merge7[[#This Row],[PRCountW2]]+Merge7[[#This Row],[IssueCountW2]]+Merge7[[#This Row],[CommitCountW2]]</f>
        <v>0</v>
      </c>
      <c r="K401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11">
        <f>SUM(Merge7[[#This Row],[PRCount_W1]:[CommitCount_W1]])</f>
        <v>1</v>
      </c>
      <c r="M4011">
        <f>SUM(Merge7[[#This Row],[PRCountW2]:[CommitCountW2]])</f>
        <v>0</v>
      </c>
    </row>
    <row r="4012" spans="1:13" x14ac:dyDescent="0.35">
      <c r="A4012" t="s">
        <v>1430</v>
      </c>
      <c r="C4012">
        <v>1</v>
      </c>
      <c r="H4012">
        <v>0</v>
      </c>
      <c r="I4012">
        <f>3*Merge7[[#This Row],[PRCount_W1]]+Merge7[[#This Row],[IssueCount_W1]]+Merge7[[#This Row],[CommitCount_W1]]</f>
        <v>1</v>
      </c>
      <c r="J4012">
        <f>3*Merge7[[#This Row],[PRCountW2]]+Merge7[[#This Row],[IssueCountW2]]+Merge7[[#This Row],[CommitCountW2]]</f>
        <v>0</v>
      </c>
      <c r="K401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12">
        <f>SUM(Merge7[[#This Row],[PRCount_W1]:[CommitCount_W1]])</f>
        <v>1</v>
      </c>
      <c r="M4012">
        <f>SUM(Merge7[[#This Row],[PRCountW2]:[CommitCountW2]])</f>
        <v>0</v>
      </c>
    </row>
    <row r="4013" spans="1:13" x14ac:dyDescent="0.35">
      <c r="A4013" t="s">
        <v>1431</v>
      </c>
      <c r="C4013">
        <v>1</v>
      </c>
      <c r="H4013">
        <v>0</v>
      </c>
      <c r="I4013">
        <f>3*Merge7[[#This Row],[PRCount_W1]]+Merge7[[#This Row],[IssueCount_W1]]+Merge7[[#This Row],[CommitCount_W1]]</f>
        <v>1</v>
      </c>
      <c r="J4013">
        <f>3*Merge7[[#This Row],[PRCountW2]]+Merge7[[#This Row],[IssueCountW2]]+Merge7[[#This Row],[CommitCountW2]]</f>
        <v>0</v>
      </c>
      <c r="K401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13">
        <f>SUM(Merge7[[#This Row],[PRCount_W1]:[CommitCount_W1]])</f>
        <v>1</v>
      </c>
      <c r="M4013">
        <f>SUM(Merge7[[#This Row],[PRCountW2]:[CommitCountW2]])</f>
        <v>0</v>
      </c>
    </row>
    <row r="4014" spans="1:13" x14ac:dyDescent="0.35">
      <c r="A4014" t="s">
        <v>1432</v>
      </c>
      <c r="C4014">
        <v>1</v>
      </c>
      <c r="H4014">
        <v>0</v>
      </c>
      <c r="I4014">
        <f>3*Merge7[[#This Row],[PRCount_W1]]+Merge7[[#This Row],[IssueCount_W1]]+Merge7[[#This Row],[CommitCount_W1]]</f>
        <v>1</v>
      </c>
      <c r="J4014">
        <f>3*Merge7[[#This Row],[PRCountW2]]+Merge7[[#This Row],[IssueCountW2]]+Merge7[[#This Row],[CommitCountW2]]</f>
        <v>0</v>
      </c>
      <c r="K401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14">
        <f>SUM(Merge7[[#This Row],[PRCount_W1]:[CommitCount_W1]])</f>
        <v>1</v>
      </c>
      <c r="M4014">
        <f>SUM(Merge7[[#This Row],[PRCountW2]:[CommitCountW2]])</f>
        <v>0</v>
      </c>
    </row>
    <row r="4015" spans="1:13" x14ac:dyDescent="0.35">
      <c r="A4015" t="s">
        <v>1434</v>
      </c>
      <c r="C4015">
        <v>1</v>
      </c>
      <c r="H4015">
        <v>0</v>
      </c>
      <c r="I4015">
        <f>3*Merge7[[#This Row],[PRCount_W1]]+Merge7[[#This Row],[IssueCount_W1]]+Merge7[[#This Row],[CommitCount_W1]]</f>
        <v>1</v>
      </c>
      <c r="J4015">
        <f>3*Merge7[[#This Row],[PRCountW2]]+Merge7[[#This Row],[IssueCountW2]]+Merge7[[#This Row],[CommitCountW2]]</f>
        <v>0</v>
      </c>
      <c r="K401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15">
        <f>SUM(Merge7[[#This Row],[PRCount_W1]:[CommitCount_W1]])</f>
        <v>1</v>
      </c>
      <c r="M4015">
        <f>SUM(Merge7[[#This Row],[PRCountW2]:[CommitCountW2]])</f>
        <v>0</v>
      </c>
    </row>
    <row r="4016" spans="1:13" x14ac:dyDescent="0.35">
      <c r="A4016" t="s">
        <v>1435</v>
      </c>
      <c r="C4016">
        <v>1</v>
      </c>
      <c r="H4016">
        <v>0</v>
      </c>
      <c r="I4016">
        <f>3*Merge7[[#This Row],[PRCount_W1]]+Merge7[[#This Row],[IssueCount_W1]]+Merge7[[#This Row],[CommitCount_W1]]</f>
        <v>1</v>
      </c>
      <c r="J4016">
        <f>3*Merge7[[#This Row],[PRCountW2]]+Merge7[[#This Row],[IssueCountW2]]+Merge7[[#This Row],[CommitCountW2]]</f>
        <v>0</v>
      </c>
      <c r="K401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16">
        <f>SUM(Merge7[[#This Row],[PRCount_W1]:[CommitCount_W1]])</f>
        <v>1</v>
      </c>
      <c r="M4016">
        <f>SUM(Merge7[[#This Row],[PRCountW2]:[CommitCountW2]])</f>
        <v>0</v>
      </c>
    </row>
    <row r="4017" spans="1:13" x14ac:dyDescent="0.35">
      <c r="A4017" t="s">
        <v>1436</v>
      </c>
      <c r="C4017">
        <v>1</v>
      </c>
      <c r="H4017">
        <v>0</v>
      </c>
      <c r="I4017">
        <f>3*Merge7[[#This Row],[PRCount_W1]]+Merge7[[#This Row],[IssueCount_W1]]+Merge7[[#This Row],[CommitCount_W1]]</f>
        <v>1</v>
      </c>
      <c r="J4017">
        <f>3*Merge7[[#This Row],[PRCountW2]]+Merge7[[#This Row],[IssueCountW2]]+Merge7[[#This Row],[CommitCountW2]]</f>
        <v>0</v>
      </c>
      <c r="K401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17">
        <f>SUM(Merge7[[#This Row],[PRCount_W1]:[CommitCount_W1]])</f>
        <v>1</v>
      </c>
      <c r="M4017">
        <f>SUM(Merge7[[#This Row],[PRCountW2]:[CommitCountW2]])</f>
        <v>0</v>
      </c>
    </row>
    <row r="4018" spans="1:13" x14ac:dyDescent="0.35">
      <c r="A4018" t="s">
        <v>1438</v>
      </c>
      <c r="C4018">
        <v>1</v>
      </c>
      <c r="H4018">
        <v>0</v>
      </c>
      <c r="I4018">
        <f>3*Merge7[[#This Row],[PRCount_W1]]+Merge7[[#This Row],[IssueCount_W1]]+Merge7[[#This Row],[CommitCount_W1]]</f>
        <v>1</v>
      </c>
      <c r="J4018">
        <f>3*Merge7[[#This Row],[PRCountW2]]+Merge7[[#This Row],[IssueCountW2]]+Merge7[[#This Row],[CommitCountW2]]</f>
        <v>0</v>
      </c>
      <c r="K401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18">
        <f>SUM(Merge7[[#This Row],[PRCount_W1]:[CommitCount_W1]])</f>
        <v>1</v>
      </c>
      <c r="M4018">
        <f>SUM(Merge7[[#This Row],[PRCountW2]:[CommitCountW2]])</f>
        <v>0</v>
      </c>
    </row>
    <row r="4019" spans="1:13" x14ac:dyDescent="0.35">
      <c r="A4019" t="s">
        <v>1439</v>
      </c>
      <c r="C4019">
        <v>1</v>
      </c>
      <c r="H4019">
        <v>0</v>
      </c>
      <c r="I4019">
        <f>3*Merge7[[#This Row],[PRCount_W1]]+Merge7[[#This Row],[IssueCount_W1]]+Merge7[[#This Row],[CommitCount_W1]]</f>
        <v>1</v>
      </c>
      <c r="J4019">
        <f>3*Merge7[[#This Row],[PRCountW2]]+Merge7[[#This Row],[IssueCountW2]]+Merge7[[#This Row],[CommitCountW2]]</f>
        <v>0</v>
      </c>
      <c r="K401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19">
        <f>SUM(Merge7[[#This Row],[PRCount_W1]:[CommitCount_W1]])</f>
        <v>1</v>
      </c>
      <c r="M4019">
        <f>SUM(Merge7[[#This Row],[PRCountW2]:[CommitCountW2]])</f>
        <v>0</v>
      </c>
    </row>
    <row r="4020" spans="1:13" x14ac:dyDescent="0.35">
      <c r="A4020" t="s">
        <v>1441</v>
      </c>
      <c r="C4020">
        <v>1</v>
      </c>
      <c r="H4020">
        <v>0</v>
      </c>
      <c r="I4020">
        <f>3*Merge7[[#This Row],[PRCount_W1]]+Merge7[[#This Row],[IssueCount_W1]]+Merge7[[#This Row],[CommitCount_W1]]</f>
        <v>1</v>
      </c>
      <c r="J4020">
        <f>3*Merge7[[#This Row],[PRCountW2]]+Merge7[[#This Row],[IssueCountW2]]+Merge7[[#This Row],[CommitCountW2]]</f>
        <v>0</v>
      </c>
      <c r="K402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20">
        <f>SUM(Merge7[[#This Row],[PRCount_W1]:[CommitCount_W1]])</f>
        <v>1</v>
      </c>
      <c r="M4020">
        <f>SUM(Merge7[[#This Row],[PRCountW2]:[CommitCountW2]])</f>
        <v>0</v>
      </c>
    </row>
    <row r="4021" spans="1:13" x14ac:dyDescent="0.35">
      <c r="A4021" t="s">
        <v>1442</v>
      </c>
      <c r="C4021">
        <v>1</v>
      </c>
      <c r="H4021">
        <v>0</v>
      </c>
      <c r="I4021">
        <f>3*Merge7[[#This Row],[PRCount_W1]]+Merge7[[#This Row],[IssueCount_W1]]+Merge7[[#This Row],[CommitCount_W1]]</f>
        <v>1</v>
      </c>
      <c r="J4021">
        <f>3*Merge7[[#This Row],[PRCountW2]]+Merge7[[#This Row],[IssueCountW2]]+Merge7[[#This Row],[CommitCountW2]]</f>
        <v>0</v>
      </c>
      <c r="K402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21">
        <f>SUM(Merge7[[#This Row],[PRCount_W1]:[CommitCount_W1]])</f>
        <v>1</v>
      </c>
      <c r="M4021">
        <f>SUM(Merge7[[#This Row],[PRCountW2]:[CommitCountW2]])</f>
        <v>0</v>
      </c>
    </row>
    <row r="4022" spans="1:13" x14ac:dyDescent="0.35">
      <c r="A4022" t="s">
        <v>1443</v>
      </c>
      <c r="C4022">
        <v>1</v>
      </c>
      <c r="H4022">
        <v>1</v>
      </c>
      <c r="I4022">
        <f>3*Merge7[[#This Row],[PRCount_W1]]+Merge7[[#This Row],[IssueCount_W1]]+Merge7[[#This Row],[CommitCount_W1]]</f>
        <v>1</v>
      </c>
      <c r="J4022">
        <f>3*Merge7[[#This Row],[PRCountW2]]+Merge7[[#This Row],[IssueCountW2]]+Merge7[[#This Row],[CommitCountW2]]</f>
        <v>0</v>
      </c>
      <c r="K402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4022">
        <f>SUM(Merge7[[#This Row],[PRCount_W1]:[CommitCount_W1]])</f>
        <v>1</v>
      </c>
      <c r="M4022">
        <f>SUM(Merge7[[#This Row],[PRCountW2]:[CommitCountW2]])</f>
        <v>0</v>
      </c>
    </row>
    <row r="4023" spans="1:13" x14ac:dyDescent="0.35">
      <c r="A4023" t="s">
        <v>1444</v>
      </c>
      <c r="C4023">
        <v>1</v>
      </c>
      <c r="H4023">
        <v>0</v>
      </c>
      <c r="I4023">
        <f>3*Merge7[[#This Row],[PRCount_W1]]+Merge7[[#This Row],[IssueCount_W1]]+Merge7[[#This Row],[CommitCount_W1]]</f>
        <v>1</v>
      </c>
      <c r="J4023">
        <f>3*Merge7[[#This Row],[PRCountW2]]+Merge7[[#This Row],[IssueCountW2]]+Merge7[[#This Row],[CommitCountW2]]</f>
        <v>0</v>
      </c>
      <c r="K402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23">
        <f>SUM(Merge7[[#This Row],[PRCount_W1]:[CommitCount_W1]])</f>
        <v>1</v>
      </c>
      <c r="M4023">
        <f>SUM(Merge7[[#This Row],[PRCountW2]:[CommitCountW2]])</f>
        <v>0</v>
      </c>
    </row>
    <row r="4024" spans="1:13" x14ac:dyDescent="0.35">
      <c r="A4024" t="s">
        <v>1446</v>
      </c>
      <c r="C4024">
        <v>1</v>
      </c>
      <c r="H4024">
        <v>0</v>
      </c>
      <c r="I4024">
        <f>3*Merge7[[#This Row],[PRCount_W1]]+Merge7[[#This Row],[IssueCount_W1]]+Merge7[[#This Row],[CommitCount_W1]]</f>
        <v>1</v>
      </c>
      <c r="J4024">
        <f>3*Merge7[[#This Row],[PRCountW2]]+Merge7[[#This Row],[IssueCountW2]]+Merge7[[#This Row],[CommitCountW2]]</f>
        <v>0</v>
      </c>
      <c r="K402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24">
        <f>SUM(Merge7[[#This Row],[PRCount_W1]:[CommitCount_W1]])</f>
        <v>1</v>
      </c>
      <c r="M4024">
        <f>SUM(Merge7[[#This Row],[PRCountW2]:[CommitCountW2]])</f>
        <v>0</v>
      </c>
    </row>
    <row r="4025" spans="1:13" x14ac:dyDescent="0.35">
      <c r="A4025" t="s">
        <v>1447</v>
      </c>
      <c r="C4025">
        <v>1</v>
      </c>
      <c r="H4025">
        <v>0</v>
      </c>
      <c r="I4025">
        <f>3*Merge7[[#This Row],[PRCount_W1]]+Merge7[[#This Row],[IssueCount_W1]]+Merge7[[#This Row],[CommitCount_W1]]</f>
        <v>1</v>
      </c>
      <c r="J4025">
        <f>3*Merge7[[#This Row],[PRCountW2]]+Merge7[[#This Row],[IssueCountW2]]+Merge7[[#This Row],[CommitCountW2]]</f>
        <v>0</v>
      </c>
      <c r="K402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25">
        <f>SUM(Merge7[[#This Row],[PRCount_W1]:[CommitCount_W1]])</f>
        <v>1</v>
      </c>
      <c r="M4025">
        <f>SUM(Merge7[[#This Row],[PRCountW2]:[CommitCountW2]])</f>
        <v>0</v>
      </c>
    </row>
    <row r="4026" spans="1:13" x14ac:dyDescent="0.35">
      <c r="A4026" t="s">
        <v>1448</v>
      </c>
      <c r="C4026">
        <v>1</v>
      </c>
      <c r="H4026">
        <v>0</v>
      </c>
      <c r="I4026">
        <f>3*Merge7[[#This Row],[PRCount_W1]]+Merge7[[#This Row],[IssueCount_W1]]+Merge7[[#This Row],[CommitCount_W1]]</f>
        <v>1</v>
      </c>
      <c r="J4026">
        <f>3*Merge7[[#This Row],[PRCountW2]]+Merge7[[#This Row],[IssueCountW2]]+Merge7[[#This Row],[CommitCountW2]]</f>
        <v>0</v>
      </c>
      <c r="K402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26">
        <f>SUM(Merge7[[#This Row],[PRCount_W1]:[CommitCount_W1]])</f>
        <v>1</v>
      </c>
      <c r="M4026">
        <f>SUM(Merge7[[#This Row],[PRCountW2]:[CommitCountW2]])</f>
        <v>0</v>
      </c>
    </row>
    <row r="4027" spans="1:13" x14ac:dyDescent="0.35">
      <c r="A4027" t="s">
        <v>1449</v>
      </c>
      <c r="C4027">
        <v>1</v>
      </c>
      <c r="H4027">
        <v>0</v>
      </c>
      <c r="I4027">
        <f>3*Merge7[[#This Row],[PRCount_W1]]+Merge7[[#This Row],[IssueCount_W1]]+Merge7[[#This Row],[CommitCount_W1]]</f>
        <v>1</v>
      </c>
      <c r="J4027">
        <f>3*Merge7[[#This Row],[PRCountW2]]+Merge7[[#This Row],[IssueCountW2]]+Merge7[[#This Row],[CommitCountW2]]</f>
        <v>0</v>
      </c>
      <c r="K402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27">
        <f>SUM(Merge7[[#This Row],[PRCount_W1]:[CommitCount_W1]])</f>
        <v>1</v>
      </c>
      <c r="M4027">
        <f>SUM(Merge7[[#This Row],[PRCountW2]:[CommitCountW2]])</f>
        <v>0</v>
      </c>
    </row>
    <row r="4028" spans="1:13" x14ac:dyDescent="0.35">
      <c r="A4028" t="s">
        <v>1450</v>
      </c>
      <c r="C4028">
        <v>1</v>
      </c>
      <c r="H4028">
        <v>0</v>
      </c>
      <c r="I4028">
        <f>3*Merge7[[#This Row],[PRCount_W1]]+Merge7[[#This Row],[IssueCount_W1]]+Merge7[[#This Row],[CommitCount_W1]]</f>
        <v>1</v>
      </c>
      <c r="J4028">
        <f>3*Merge7[[#This Row],[PRCountW2]]+Merge7[[#This Row],[IssueCountW2]]+Merge7[[#This Row],[CommitCountW2]]</f>
        <v>0</v>
      </c>
      <c r="K402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28">
        <f>SUM(Merge7[[#This Row],[PRCount_W1]:[CommitCount_W1]])</f>
        <v>1</v>
      </c>
      <c r="M4028">
        <f>SUM(Merge7[[#This Row],[PRCountW2]:[CommitCountW2]])</f>
        <v>0</v>
      </c>
    </row>
    <row r="4029" spans="1:13" x14ac:dyDescent="0.35">
      <c r="A4029" t="s">
        <v>1451</v>
      </c>
      <c r="C4029">
        <v>1</v>
      </c>
      <c r="H4029">
        <v>0</v>
      </c>
      <c r="I4029">
        <f>3*Merge7[[#This Row],[PRCount_W1]]+Merge7[[#This Row],[IssueCount_W1]]+Merge7[[#This Row],[CommitCount_W1]]</f>
        <v>1</v>
      </c>
      <c r="J4029">
        <f>3*Merge7[[#This Row],[PRCountW2]]+Merge7[[#This Row],[IssueCountW2]]+Merge7[[#This Row],[CommitCountW2]]</f>
        <v>0</v>
      </c>
      <c r="K402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29">
        <f>SUM(Merge7[[#This Row],[PRCount_W1]:[CommitCount_W1]])</f>
        <v>1</v>
      </c>
      <c r="M4029">
        <f>SUM(Merge7[[#This Row],[PRCountW2]:[CommitCountW2]])</f>
        <v>0</v>
      </c>
    </row>
    <row r="4030" spans="1:13" x14ac:dyDescent="0.35">
      <c r="A4030" t="s">
        <v>1453</v>
      </c>
      <c r="C4030">
        <v>1</v>
      </c>
      <c r="H4030">
        <v>0</v>
      </c>
      <c r="I4030">
        <f>3*Merge7[[#This Row],[PRCount_W1]]+Merge7[[#This Row],[IssueCount_W1]]+Merge7[[#This Row],[CommitCount_W1]]</f>
        <v>1</v>
      </c>
      <c r="J4030">
        <f>3*Merge7[[#This Row],[PRCountW2]]+Merge7[[#This Row],[IssueCountW2]]+Merge7[[#This Row],[CommitCountW2]]</f>
        <v>0</v>
      </c>
      <c r="K403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30">
        <f>SUM(Merge7[[#This Row],[PRCount_W1]:[CommitCount_W1]])</f>
        <v>1</v>
      </c>
      <c r="M4030">
        <f>SUM(Merge7[[#This Row],[PRCountW2]:[CommitCountW2]])</f>
        <v>0</v>
      </c>
    </row>
    <row r="4031" spans="1:13" x14ac:dyDescent="0.35">
      <c r="A4031" t="s">
        <v>1454</v>
      </c>
      <c r="C4031">
        <v>1</v>
      </c>
      <c r="H4031">
        <v>0</v>
      </c>
      <c r="I4031">
        <f>3*Merge7[[#This Row],[PRCount_W1]]+Merge7[[#This Row],[IssueCount_W1]]+Merge7[[#This Row],[CommitCount_W1]]</f>
        <v>1</v>
      </c>
      <c r="J4031">
        <f>3*Merge7[[#This Row],[PRCountW2]]+Merge7[[#This Row],[IssueCountW2]]+Merge7[[#This Row],[CommitCountW2]]</f>
        <v>0</v>
      </c>
      <c r="K403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31">
        <f>SUM(Merge7[[#This Row],[PRCount_W1]:[CommitCount_W1]])</f>
        <v>1</v>
      </c>
      <c r="M4031">
        <f>SUM(Merge7[[#This Row],[PRCountW2]:[CommitCountW2]])</f>
        <v>0</v>
      </c>
    </row>
    <row r="4032" spans="1:13" x14ac:dyDescent="0.35">
      <c r="A4032" t="s">
        <v>1455</v>
      </c>
      <c r="C4032">
        <v>1</v>
      </c>
      <c r="H4032">
        <v>0</v>
      </c>
      <c r="I4032">
        <f>3*Merge7[[#This Row],[PRCount_W1]]+Merge7[[#This Row],[IssueCount_W1]]+Merge7[[#This Row],[CommitCount_W1]]</f>
        <v>1</v>
      </c>
      <c r="J4032">
        <f>3*Merge7[[#This Row],[PRCountW2]]+Merge7[[#This Row],[IssueCountW2]]+Merge7[[#This Row],[CommitCountW2]]</f>
        <v>0</v>
      </c>
      <c r="K403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32">
        <f>SUM(Merge7[[#This Row],[PRCount_W1]:[CommitCount_W1]])</f>
        <v>1</v>
      </c>
      <c r="M4032">
        <f>SUM(Merge7[[#This Row],[PRCountW2]:[CommitCountW2]])</f>
        <v>0</v>
      </c>
    </row>
    <row r="4033" spans="1:13" x14ac:dyDescent="0.35">
      <c r="A4033" t="s">
        <v>1456</v>
      </c>
      <c r="C4033">
        <v>1</v>
      </c>
      <c r="H4033">
        <v>0</v>
      </c>
      <c r="I4033">
        <f>3*Merge7[[#This Row],[PRCount_W1]]+Merge7[[#This Row],[IssueCount_W1]]+Merge7[[#This Row],[CommitCount_W1]]</f>
        <v>1</v>
      </c>
      <c r="J4033">
        <f>3*Merge7[[#This Row],[PRCountW2]]+Merge7[[#This Row],[IssueCountW2]]+Merge7[[#This Row],[CommitCountW2]]</f>
        <v>0</v>
      </c>
      <c r="K403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33">
        <f>SUM(Merge7[[#This Row],[PRCount_W1]:[CommitCount_W1]])</f>
        <v>1</v>
      </c>
      <c r="M4033">
        <f>SUM(Merge7[[#This Row],[PRCountW2]:[CommitCountW2]])</f>
        <v>0</v>
      </c>
    </row>
    <row r="4034" spans="1:13" x14ac:dyDescent="0.35">
      <c r="A4034" t="s">
        <v>1457</v>
      </c>
      <c r="C4034">
        <v>1</v>
      </c>
      <c r="H4034">
        <v>0</v>
      </c>
      <c r="I4034">
        <f>3*Merge7[[#This Row],[PRCount_W1]]+Merge7[[#This Row],[IssueCount_W1]]+Merge7[[#This Row],[CommitCount_W1]]</f>
        <v>1</v>
      </c>
      <c r="J4034">
        <f>3*Merge7[[#This Row],[PRCountW2]]+Merge7[[#This Row],[IssueCountW2]]+Merge7[[#This Row],[CommitCountW2]]</f>
        <v>0</v>
      </c>
      <c r="K403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34">
        <f>SUM(Merge7[[#This Row],[PRCount_W1]:[CommitCount_W1]])</f>
        <v>1</v>
      </c>
      <c r="M4034">
        <f>SUM(Merge7[[#This Row],[PRCountW2]:[CommitCountW2]])</f>
        <v>0</v>
      </c>
    </row>
    <row r="4035" spans="1:13" x14ac:dyDescent="0.35">
      <c r="A4035" t="s">
        <v>1458</v>
      </c>
      <c r="C4035">
        <v>1</v>
      </c>
      <c r="H4035">
        <v>0</v>
      </c>
      <c r="I4035">
        <f>3*Merge7[[#This Row],[PRCount_W1]]+Merge7[[#This Row],[IssueCount_W1]]+Merge7[[#This Row],[CommitCount_W1]]</f>
        <v>1</v>
      </c>
      <c r="J4035">
        <f>3*Merge7[[#This Row],[PRCountW2]]+Merge7[[#This Row],[IssueCountW2]]+Merge7[[#This Row],[CommitCountW2]]</f>
        <v>0</v>
      </c>
      <c r="K403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35">
        <f>SUM(Merge7[[#This Row],[PRCount_W1]:[CommitCount_W1]])</f>
        <v>1</v>
      </c>
      <c r="M4035">
        <f>SUM(Merge7[[#This Row],[PRCountW2]:[CommitCountW2]])</f>
        <v>0</v>
      </c>
    </row>
    <row r="4036" spans="1:13" x14ac:dyDescent="0.35">
      <c r="A4036" t="s">
        <v>1459</v>
      </c>
      <c r="C4036">
        <v>1</v>
      </c>
      <c r="H4036">
        <v>0</v>
      </c>
      <c r="I4036">
        <f>3*Merge7[[#This Row],[PRCount_W1]]+Merge7[[#This Row],[IssueCount_W1]]+Merge7[[#This Row],[CommitCount_W1]]</f>
        <v>1</v>
      </c>
      <c r="J4036">
        <f>3*Merge7[[#This Row],[PRCountW2]]+Merge7[[#This Row],[IssueCountW2]]+Merge7[[#This Row],[CommitCountW2]]</f>
        <v>0</v>
      </c>
      <c r="K403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36">
        <f>SUM(Merge7[[#This Row],[PRCount_W1]:[CommitCount_W1]])</f>
        <v>1</v>
      </c>
      <c r="M4036">
        <f>SUM(Merge7[[#This Row],[PRCountW2]:[CommitCountW2]])</f>
        <v>0</v>
      </c>
    </row>
    <row r="4037" spans="1:13" x14ac:dyDescent="0.35">
      <c r="A4037" t="s">
        <v>1460</v>
      </c>
      <c r="C4037">
        <v>1</v>
      </c>
      <c r="H4037">
        <v>0</v>
      </c>
      <c r="I4037">
        <f>3*Merge7[[#This Row],[PRCount_W1]]+Merge7[[#This Row],[IssueCount_W1]]+Merge7[[#This Row],[CommitCount_W1]]</f>
        <v>1</v>
      </c>
      <c r="J4037">
        <f>3*Merge7[[#This Row],[PRCountW2]]+Merge7[[#This Row],[IssueCountW2]]+Merge7[[#This Row],[CommitCountW2]]</f>
        <v>0</v>
      </c>
      <c r="K403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37">
        <f>SUM(Merge7[[#This Row],[PRCount_W1]:[CommitCount_W1]])</f>
        <v>1</v>
      </c>
      <c r="M4037">
        <f>SUM(Merge7[[#This Row],[PRCountW2]:[CommitCountW2]])</f>
        <v>0</v>
      </c>
    </row>
    <row r="4038" spans="1:13" x14ac:dyDescent="0.35">
      <c r="A4038" t="s">
        <v>1461</v>
      </c>
      <c r="C4038">
        <v>1</v>
      </c>
      <c r="H4038">
        <v>0</v>
      </c>
      <c r="I4038">
        <f>3*Merge7[[#This Row],[PRCount_W1]]+Merge7[[#This Row],[IssueCount_W1]]+Merge7[[#This Row],[CommitCount_W1]]</f>
        <v>1</v>
      </c>
      <c r="J4038">
        <f>3*Merge7[[#This Row],[PRCountW2]]+Merge7[[#This Row],[IssueCountW2]]+Merge7[[#This Row],[CommitCountW2]]</f>
        <v>0</v>
      </c>
      <c r="K403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38">
        <f>SUM(Merge7[[#This Row],[PRCount_W1]:[CommitCount_W1]])</f>
        <v>1</v>
      </c>
      <c r="M4038">
        <f>SUM(Merge7[[#This Row],[PRCountW2]:[CommitCountW2]])</f>
        <v>0</v>
      </c>
    </row>
    <row r="4039" spans="1:13" x14ac:dyDescent="0.35">
      <c r="A4039" t="s">
        <v>1462</v>
      </c>
      <c r="C4039">
        <v>1</v>
      </c>
      <c r="H4039">
        <v>0</v>
      </c>
      <c r="I4039">
        <f>3*Merge7[[#This Row],[PRCount_W1]]+Merge7[[#This Row],[IssueCount_W1]]+Merge7[[#This Row],[CommitCount_W1]]</f>
        <v>1</v>
      </c>
      <c r="J4039">
        <f>3*Merge7[[#This Row],[PRCountW2]]+Merge7[[#This Row],[IssueCountW2]]+Merge7[[#This Row],[CommitCountW2]]</f>
        <v>0</v>
      </c>
      <c r="K403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39">
        <f>SUM(Merge7[[#This Row],[PRCount_W1]:[CommitCount_W1]])</f>
        <v>1</v>
      </c>
      <c r="M4039">
        <f>SUM(Merge7[[#This Row],[PRCountW2]:[CommitCountW2]])</f>
        <v>0</v>
      </c>
    </row>
    <row r="4040" spans="1:13" x14ac:dyDescent="0.35">
      <c r="A4040" t="s">
        <v>1463</v>
      </c>
      <c r="C4040">
        <v>1</v>
      </c>
      <c r="H4040">
        <v>0</v>
      </c>
      <c r="I4040">
        <f>3*Merge7[[#This Row],[PRCount_W1]]+Merge7[[#This Row],[IssueCount_W1]]+Merge7[[#This Row],[CommitCount_W1]]</f>
        <v>1</v>
      </c>
      <c r="J4040">
        <f>3*Merge7[[#This Row],[PRCountW2]]+Merge7[[#This Row],[IssueCountW2]]+Merge7[[#This Row],[CommitCountW2]]</f>
        <v>0</v>
      </c>
      <c r="K404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40">
        <f>SUM(Merge7[[#This Row],[PRCount_W1]:[CommitCount_W1]])</f>
        <v>1</v>
      </c>
      <c r="M4040">
        <f>SUM(Merge7[[#This Row],[PRCountW2]:[CommitCountW2]])</f>
        <v>0</v>
      </c>
    </row>
    <row r="4041" spans="1:13" x14ac:dyDescent="0.35">
      <c r="A4041" t="s">
        <v>1464</v>
      </c>
      <c r="C4041">
        <v>1</v>
      </c>
      <c r="H4041">
        <v>0</v>
      </c>
      <c r="I4041">
        <f>3*Merge7[[#This Row],[PRCount_W1]]+Merge7[[#This Row],[IssueCount_W1]]+Merge7[[#This Row],[CommitCount_W1]]</f>
        <v>1</v>
      </c>
      <c r="J4041">
        <f>3*Merge7[[#This Row],[PRCountW2]]+Merge7[[#This Row],[IssueCountW2]]+Merge7[[#This Row],[CommitCountW2]]</f>
        <v>0</v>
      </c>
      <c r="K404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41">
        <f>SUM(Merge7[[#This Row],[PRCount_W1]:[CommitCount_W1]])</f>
        <v>1</v>
      </c>
      <c r="M4041">
        <f>SUM(Merge7[[#This Row],[PRCountW2]:[CommitCountW2]])</f>
        <v>0</v>
      </c>
    </row>
    <row r="4042" spans="1:13" x14ac:dyDescent="0.35">
      <c r="A4042" t="s">
        <v>1465</v>
      </c>
      <c r="C4042">
        <v>1</v>
      </c>
      <c r="H4042">
        <v>0</v>
      </c>
      <c r="I4042">
        <f>3*Merge7[[#This Row],[PRCount_W1]]+Merge7[[#This Row],[IssueCount_W1]]+Merge7[[#This Row],[CommitCount_W1]]</f>
        <v>1</v>
      </c>
      <c r="J4042">
        <f>3*Merge7[[#This Row],[PRCountW2]]+Merge7[[#This Row],[IssueCountW2]]+Merge7[[#This Row],[CommitCountW2]]</f>
        <v>0</v>
      </c>
      <c r="K404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42">
        <f>SUM(Merge7[[#This Row],[PRCount_W1]:[CommitCount_W1]])</f>
        <v>1</v>
      </c>
      <c r="M4042">
        <f>SUM(Merge7[[#This Row],[PRCountW2]:[CommitCountW2]])</f>
        <v>0</v>
      </c>
    </row>
    <row r="4043" spans="1:13" x14ac:dyDescent="0.35">
      <c r="A4043" t="s">
        <v>1466</v>
      </c>
      <c r="C4043">
        <v>1</v>
      </c>
      <c r="H4043">
        <v>0</v>
      </c>
      <c r="I4043">
        <f>3*Merge7[[#This Row],[PRCount_W1]]+Merge7[[#This Row],[IssueCount_W1]]+Merge7[[#This Row],[CommitCount_W1]]</f>
        <v>1</v>
      </c>
      <c r="J4043">
        <f>3*Merge7[[#This Row],[PRCountW2]]+Merge7[[#This Row],[IssueCountW2]]+Merge7[[#This Row],[CommitCountW2]]</f>
        <v>0</v>
      </c>
      <c r="K404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43">
        <f>SUM(Merge7[[#This Row],[PRCount_W1]:[CommitCount_W1]])</f>
        <v>1</v>
      </c>
      <c r="M4043">
        <f>SUM(Merge7[[#This Row],[PRCountW2]:[CommitCountW2]])</f>
        <v>0</v>
      </c>
    </row>
    <row r="4044" spans="1:13" x14ac:dyDescent="0.35">
      <c r="A4044" t="s">
        <v>1467</v>
      </c>
      <c r="C4044">
        <v>1</v>
      </c>
      <c r="H4044">
        <v>0</v>
      </c>
      <c r="I4044">
        <f>3*Merge7[[#This Row],[PRCount_W1]]+Merge7[[#This Row],[IssueCount_W1]]+Merge7[[#This Row],[CommitCount_W1]]</f>
        <v>1</v>
      </c>
      <c r="J4044">
        <f>3*Merge7[[#This Row],[PRCountW2]]+Merge7[[#This Row],[IssueCountW2]]+Merge7[[#This Row],[CommitCountW2]]</f>
        <v>0</v>
      </c>
      <c r="K404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44">
        <f>SUM(Merge7[[#This Row],[PRCount_W1]:[CommitCount_W1]])</f>
        <v>1</v>
      </c>
      <c r="M4044">
        <f>SUM(Merge7[[#This Row],[PRCountW2]:[CommitCountW2]])</f>
        <v>0</v>
      </c>
    </row>
    <row r="4045" spans="1:13" x14ac:dyDescent="0.35">
      <c r="A4045" t="s">
        <v>1469</v>
      </c>
      <c r="C4045">
        <v>1</v>
      </c>
      <c r="H4045">
        <v>0</v>
      </c>
      <c r="I4045">
        <f>3*Merge7[[#This Row],[PRCount_W1]]+Merge7[[#This Row],[IssueCount_W1]]+Merge7[[#This Row],[CommitCount_W1]]</f>
        <v>1</v>
      </c>
      <c r="J4045">
        <f>3*Merge7[[#This Row],[PRCountW2]]+Merge7[[#This Row],[IssueCountW2]]+Merge7[[#This Row],[CommitCountW2]]</f>
        <v>0</v>
      </c>
      <c r="K404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45">
        <f>SUM(Merge7[[#This Row],[PRCount_W1]:[CommitCount_W1]])</f>
        <v>1</v>
      </c>
      <c r="M4045">
        <f>SUM(Merge7[[#This Row],[PRCountW2]:[CommitCountW2]])</f>
        <v>0</v>
      </c>
    </row>
    <row r="4046" spans="1:13" x14ac:dyDescent="0.35">
      <c r="A4046" t="s">
        <v>1471</v>
      </c>
      <c r="C4046">
        <v>1</v>
      </c>
      <c r="H4046">
        <v>0</v>
      </c>
      <c r="I4046">
        <f>3*Merge7[[#This Row],[PRCount_W1]]+Merge7[[#This Row],[IssueCount_W1]]+Merge7[[#This Row],[CommitCount_W1]]</f>
        <v>1</v>
      </c>
      <c r="J4046">
        <f>3*Merge7[[#This Row],[PRCountW2]]+Merge7[[#This Row],[IssueCountW2]]+Merge7[[#This Row],[CommitCountW2]]</f>
        <v>0</v>
      </c>
      <c r="K404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46">
        <f>SUM(Merge7[[#This Row],[PRCount_W1]:[CommitCount_W1]])</f>
        <v>1</v>
      </c>
      <c r="M4046">
        <f>SUM(Merge7[[#This Row],[PRCountW2]:[CommitCountW2]])</f>
        <v>0</v>
      </c>
    </row>
    <row r="4047" spans="1:13" x14ac:dyDescent="0.35">
      <c r="A4047" t="s">
        <v>1472</v>
      </c>
      <c r="C4047">
        <v>1</v>
      </c>
      <c r="H4047">
        <v>0</v>
      </c>
      <c r="I4047">
        <f>3*Merge7[[#This Row],[PRCount_W1]]+Merge7[[#This Row],[IssueCount_W1]]+Merge7[[#This Row],[CommitCount_W1]]</f>
        <v>1</v>
      </c>
      <c r="J4047">
        <f>3*Merge7[[#This Row],[PRCountW2]]+Merge7[[#This Row],[IssueCountW2]]+Merge7[[#This Row],[CommitCountW2]]</f>
        <v>0</v>
      </c>
      <c r="K404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47">
        <f>SUM(Merge7[[#This Row],[PRCount_W1]:[CommitCount_W1]])</f>
        <v>1</v>
      </c>
      <c r="M4047">
        <f>SUM(Merge7[[#This Row],[PRCountW2]:[CommitCountW2]])</f>
        <v>0</v>
      </c>
    </row>
    <row r="4048" spans="1:13" x14ac:dyDescent="0.35">
      <c r="A4048" t="s">
        <v>1473</v>
      </c>
      <c r="C4048">
        <v>1</v>
      </c>
      <c r="H4048">
        <v>0</v>
      </c>
      <c r="I4048">
        <f>3*Merge7[[#This Row],[PRCount_W1]]+Merge7[[#This Row],[IssueCount_W1]]+Merge7[[#This Row],[CommitCount_W1]]</f>
        <v>1</v>
      </c>
      <c r="J4048">
        <f>3*Merge7[[#This Row],[PRCountW2]]+Merge7[[#This Row],[IssueCountW2]]+Merge7[[#This Row],[CommitCountW2]]</f>
        <v>0</v>
      </c>
      <c r="K404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48">
        <f>SUM(Merge7[[#This Row],[PRCount_W1]:[CommitCount_W1]])</f>
        <v>1</v>
      </c>
      <c r="M4048">
        <f>SUM(Merge7[[#This Row],[PRCountW2]:[CommitCountW2]])</f>
        <v>0</v>
      </c>
    </row>
    <row r="4049" spans="1:13" x14ac:dyDescent="0.35">
      <c r="A4049" t="s">
        <v>1474</v>
      </c>
      <c r="C4049">
        <v>1</v>
      </c>
      <c r="H4049">
        <v>0</v>
      </c>
      <c r="I4049">
        <f>3*Merge7[[#This Row],[PRCount_W1]]+Merge7[[#This Row],[IssueCount_W1]]+Merge7[[#This Row],[CommitCount_W1]]</f>
        <v>1</v>
      </c>
      <c r="J4049">
        <f>3*Merge7[[#This Row],[PRCountW2]]+Merge7[[#This Row],[IssueCountW2]]+Merge7[[#This Row],[CommitCountW2]]</f>
        <v>0</v>
      </c>
      <c r="K404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49">
        <f>SUM(Merge7[[#This Row],[PRCount_W1]:[CommitCount_W1]])</f>
        <v>1</v>
      </c>
      <c r="M4049">
        <f>SUM(Merge7[[#This Row],[PRCountW2]:[CommitCountW2]])</f>
        <v>0</v>
      </c>
    </row>
    <row r="4050" spans="1:13" x14ac:dyDescent="0.35">
      <c r="A4050" t="s">
        <v>1475</v>
      </c>
      <c r="C4050">
        <v>1</v>
      </c>
      <c r="H4050">
        <v>0</v>
      </c>
      <c r="I4050">
        <f>3*Merge7[[#This Row],[PRCount_W1]]+Merge7[[#This Row],[IssueCount_W1]]+Merge7[[#This Row],[CommitCount_W1]]</f>
        <v>1</v>
      </c>
      <c r="J4050">
        <f>3*Merge7[[#This Row],[PRCountW2]]+Merge7[[#This Row],[IssueCountW2]]+Merge7[[#This Row],[CommitCountW2]]</f>
        <v>0</v>
      </c>
      <c r="K405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50">
        <f>SUM(Merge7[[#This Row],[PRCount_W1]:[CommitCount_W1]])</f>
        <v>1</v>
      </c>
      <c r="M4050">
        <f>SUM(Merge7[[#This Row],[PRCountW2]:[CommitCountW2]])</f>
        <v>0</v>
      </c>
    </row>
    <row r="4051" spans="1:13" x14ac:dyDescent="0.35">
      <c r="A4051" t="s">
        <v>1476</v>
      </c>
      <c r="C4051">
        <v>1</v>
      </c>
      <c r="H4051">
        <v>0</v>
      </c>
      <c r="I4051">
        <f>3*Merge7[[#This Row],[PRCount_W1]]+Merge7[[#This Row],[IssueCount_W1]]+Merge7[[#This Row],[CommitCount_W1]]</f>
        <v>1</v>
      </c>
      <c r="J4051">
        <f>3*Merge7[[#This Row],[PRCountW2]]+Merge7[[#This Row],[IssueCountW2]]+Merge7[[#This Row],[CommitCountW2]]</f>
        <v>0</v>
      </c>
      <c r="K405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51">
        <f>SUM(Merge7[[#This Row],[PRCount_W1]:[CommitCount_W1]])</f>
        <v>1</v>
      </c>
      <c r="M4051">
        <f>SUM(Merge7[[#This Row],[PRCountW2]:[CommitCountW2]])</f>
        <v>0</v>
      </c>
    </row>
    <row r="4052" spans="1:13" x14ac:dyDescent="0.35">
      <c r="A4052" t="s">
        <v>1477</v>
      </c>
      <c r="C4052">
        <v>1</v>
      </c>
      <c r="H4052">
        <v>0</v>
      </c>
      <c r="I4052">
        <f>3*Merge7[[#This Row],[PRCount_W1]]+Merge7[[#This Row],[IssueCount_W1]]+Merge7[[#This Row],[CommitCount_W1]]</f>
        <v>1</v>
      </c>
      <c r="J4052">
        <f>3*Merge7[[#This Row],[PRCountW2]]+Merge7[[#This Row],[IssueCountW2]]+Merge7[[#This Row],[CommitCountW2]]</f>
        <v>0</v>
      </c>
      <c r="K405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52">
        <f>SUM(Merge7[[#This Row],[PRCount_W1]:[CommitCount_W1]])</f>
        <v>1</v>
      </c>
      <c r="M4052">
        <f>SUM(Merge7[[#This Row],[PRCountW2]:[CommitCountW2]])</f>
        <v>0</v>
      </c>
    </row>
    <row r="4053" spans="1:13" x14ac:dyDescent="0.35">
      <c r="A4053" t="s">
        <v>1478</v>
      </c>
      <c r="C4053">
        <v>1</v>
      </c>
      <c r="H4053">
        <v>0</v>
      </c>
      <c r="I4053">
        <f>3*Merge7[[#This Row],[PRCount_W1]]+Merge7[[#This Row],[IssueCount_W1]]+Merge7[[#This Row],[CommitCount_W1]]</f>
        <v>1</v>
      </c>
      <c r="J4053">
        <f>3*Merge7[[#This Row],[PRCountW2]]+Merge7[[#This Row],[IssueCountW2]]+Merge7[[#This Row],[CommitCountW2]]</f>
        <v>0</v>
      </c>
      <c r="K405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53">
        <f>SUM(Merge7[[#This Row],[PRCount_W1]:[CommitCount_W1]])</f>
        <v>1</v>
      </c>
      <c r="M4053">
        <f>SUM(Merge7[[#This Row],[PRCountW2]:[CommitCountW2]])</f>
        <v>0</v>
      </c>
    </row>
    <row r="4054" spans="1:13" x14ac:dyDescent="0.35">
      <c r="A4054" t="s">
        <v>1479</v>
      </c>
      <c r="C4054">
        <v>1</v>
      </c>
      <c r="H4054">
        <v>0</v>
      </c>
      <c r="I4054">
        <f>3*Merge7[[#This Row],[PRCount_W1]]+Merge7[[#This Row],[IssueCount_W1]]+Merge7[[#This Row],[CommitCount_W1]]</f>
        <v>1</v>
      </c>
      <c r="J4054">
        <f>3*Merge7[[#This Row],[PRCountW2]]+Merge7[[#This Row],[IssueCountW2]]+Merge7[[#This Row],[CommitCountW2]]</f>
        <v>0</v>
      </c>
      <c r="K405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54">
        <f>SUM(Merge7[[#This Row],[PRCount_W1]:[CommitCount_W1]])</f>
        <v>1</v>
      </c>
      <c r="M4054">
        <f>SUM(Merge7[[#This Row],[PRCountW2]:[CommitCountW2]])</f>
        <v>0</v>
      </c>
    </row>
    <row r="4055" spans="1:13" x14ac:dyDescent="0.35">
      <c r="A4055" t="s">
        <v>1480</v>
      </c>
      <c r="C4055">
        <v>1</v>
      </c>
      <c r="H4055">
        <v>0</v>
      </c>
      <c r="I4055">
        <f>3*Merge7[[#This Row],[PRCount_W1]]+Merge7[[#This Row],[IssueCount_W1]]+Merge7[[#This Row],[CommitCount_W1]]</f>
        <v>1</v>
      </c>
      <c r="J4055">
        <f>3*Merge7[[#This Row],[PRCountW2]]+Merge7[[#This Row],[IssueCountW2]]+Merge7[[#This Row],[CommitCountW2]]</f>
        <v>0</v>
      </c>
      <c r="K405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55">
        <f>SUM(Merge7[[#This Row],[PRCount_W1]:[CommitCount_W1]])</f>
        <v>1</v>
      </c>
      <c r="M4055">
        <f>SUM(Merge7[[#This Row],[PRCountW2]:[CommitCountW2]])</f>
        <v>0</v>
      </c>
    </row>
    <row r="4056" spans="1:13" x14ac:dyDescent="0.35">
      <c r="A4056" t="s">
        <v>1481</v>
      </c>
      <c r="C4056">
        <v>1</v>
      </c>
      <c r="H4056">
        <v>0</v>
      </c>
      <c r="I4056">
        <f>3*Merge7[[#This Row],[PRCount_W1]]+Merge7[[#This Row],[IssueCount_W1]]+Merge7[[#This Row],[CommitCount_W1]]</f>
        <v>1</v>
      </c>
      <c r="J4056">
        <f>3*Merge7[[#This Row],[PRCountW2]]+Merge7[[#This Row],[IssueCountW2]]+Merge7[[#This Row],[CommitCountW2]]</f>
        <v>0</v>
      </c>
      <c r="K405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56">
        <f>SUM(Merge7[[#This Row],[PRCount_W1]:[CommitCount_W1]])</f>
        <v>1</v>
      </c>
      <c r="M4056">
        <f>SUM(Merge7[[#This Row],[PRCountW2]:[CommitCountW2]])</f>
        <v>0</v>
      </c>
    </row>
    <row r="4057" spans="1:13" x14ac:dyDescent="0.35">
      <c r="A4057" t="s">
        <v>1482</v>
      </c>
      <c r="C4057">
        <v>1</v>
      </c>
      <c r="H4057">
        <v>0</v>
      </c>
      <c r="I4057">
        <f>3*Merge7[[#This Row],[PRCount_W1]]+Merge7[[#This Row],[IssueCount_W1]]+Merge7[[#This Row],[CommitCount_W1]]</f>
        <v>1</v>
      </c>
      <c r="J4057">
        <f>3*Merge7[[#This Row],[PRCountW2]]+Merge7[[#This Row],[IssueCountW2]]+Merge7[[#This Row],[CommitCountW2]]</f>
        <v>0</v>
      </c>
      <c r="K405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57">
        <f>SUM(Merge7[[#This Row],[PRCount_W1]:[CommitCount_W1]])</f>
        <v>1</v>
      </c>
      <c r="M4057">
        <f>SUM(Merge7[[#This Row],[PRCountW2]:[CommitCountW2]])</f>
        <v>0</v>
      </c>
    </row>
    <row r="4058" spans="1:13" x14ac:dyDescent="0.35">
      <c r="A4058" t="s">
        <v>1483</v>
      </c>
      <c r="C4058">
        <v>1</v>
      </c>
      <c r="H4058">
        <v>0</v>
      </c>
      <c r="I4058">
        <f>3*Merge7[[#This Row],[PRCount_W1]]+Merge7[[#This Row],[IssueCount_W1]]+Merge7[[#This Row],[CommitCount_W1]]</f>
        <v>1</v>
      </c>
      <c r="J4058">
        <f>3*Merge7[[#This Row],[PRCountW2]]+Merge7[[#This Row],[IssueCountW2]]+Merge7[[#This Row],[CommitCountW2]]</f>
        <v>0</v>
      </c>
      <c r="K405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58">
        <f>SUM(Merge7[[#This Row],[PRCount_W1]:[CommitCount_W1]])</f>
        <v>1</v>
      </c>
      <c r="M4058">
        <f>SUM(Merge7[[#This Row],[PRCountW2]:[CommitCountW2]])</f>
        <v>0</v>
      </c>
    </row>
    <row r="4059" spans="1:13" x14ac:dyDescent="0.35">
      <c r="A4059" t="s">
        <v>1484</v>
      </c>
      <c r="C4059">
        <v>1</v>
      </c>
      <c r="H4059">
        <v>0</v>
      </c>
      <c r="I4059">
        <f>3*Merge7[[#This Row],[PRCount_W1]]+Merge7[[#This Row],[IssueCount_W1]]+Merge7[[#This Row],[CommitCount_W1]]</f>
        <v>1</v>
      </c>
      <c r="J4059">
        <f>3*Merge7[[#This Row],[PRCountW2]]+Merge7[[#This Row],[IssueCountW2]]+Merge7[[#This Row],[CommitCountW2]]</f>
        <v>0</v>
      </c>
      <c r="K405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59">
        <f>SUM(Merge7[[#This Row],[PRCount_W1]:[CommitCount_W1]])</f>
        <v>1</v>
      </c>
      <c r="M4059">
        <f>SUM(Merge7[[#This Row],[PRCountW2]:[CommitCountW2]])</f>
        <v>0</v>
      </c>
    </row>
    <row r="4060" spans="1:13" x14ac:dyDescent="0.35">
      <c r="A4060" t="s">
        <v>1486</v>
      </c>
      <c r="C4060">
        <v>1</v>
      </c>
      <c r="H4060">
        <v>0</v>
      </c>
      <c r="I4060">
        <f>3*Merge7[[#This Row],[PRCount_W1]]+Merge7[[#This Row],[IssueCount_W1]]+Merge7[[#This Row],[CommitCount_W1]]</f>
        <v>1</v>
      </c>
      <c r="J4060">
        <f>3*Merge7[[#This Row],[PRCountW2]]+Merge7[[#This Row],[IssueCountW2]]+Merge7[[#This Row],[CommitCountW2]]</f>
        <v>0</v>
      </c>
      <c r="K406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60">
        <f>SUM(Merge7[[#This Row],[PRCount_W1]:[CommitCount_W1]])</f>
        <v>1</v>
      </c>
      <c r="M4060">
        <f>SUM(Merge7[[#This Row],[PRCountW2]:[CommitCountW2]])</f>
        <v>0</v>
      </c>
    </row>
    <row r="4061" spans="1:13" x14ac:dyDescent="0.35">
      <c r="A4061" t="s">
        <v>1487</v>
      </c>
      <c r="C4061">
        <v>1</v>
      </c>
      <c r="H4061">
        <v>0</v>
      </c>
      <c r="I4061">
        <f>3*Merge7[[#This Row],[PRCount_W1]]+Merge7[[#This Row],[IssueCount_W1]]+Merge7[[#This Row],[CommitCount_W1]]</f>
        <v>1</v>
      </c>
      <c r="J4061">
        <f>3*Merge7[[#This Row],[PRCountW2]]+Merge7[[#This Row],[IssueCountW2]]+Merge7[[#This Row],[CommitCountW2]]</f>
        <v>0</v>
      </c>
      <c r="K406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61">
        <f>SUM(Merge7[[#This Row],[PRCount_W1]:[CommitCount_W1]])</f>
        <v>1</v>
      </c>
      <c r="M4061">
        <f>SUM(Merge7[[#This Row],[PRCountW2]:[CommitCountW2]])</f>
        <v>0</v>
      </c>
    </row>
    <row r="4062" spans="1:13" x14ac:dyDescent="0.35">
      <c r="A4062" t="s">
        <v>1488</v>
      </c>
      <c r="C4062">
        <v>1</v>
      </c>
      <c r="H4062">
        <v>0</v>
      </c>
      <c r="I4062">
        <f>3*Merge7[[#This Row],[PRCount_W1]]+Merge7[[#This Row],[IssueCount_W1]]+Merge7[[#This Row],[CommitCount_W1]]</f>
        <v>1</v>
      </c>
      <c r="J4062">
        <f>3*Merge7[[#This Row],[PRCountW2]]+Merge7[[#This Row],[IssueCountW2]]+Merge7[[#This Row],[CommitCountW2]]</f>
        <v>0</v>
      </c>
      <c r="K406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62">
        <f>SUM(Merge7[[#This Row],[PRCount_W1]:[CommitCount_W1]])</f>
        <v>1</v>
      </c>
      <c r="M4062">
        <f>SUM(Merge7[[#This Row],[PRCountW2]:[CommitCountW2]])</f>
        <v>0</v>
      </c>
    </row>
    <row r="4063" spans="1:13" x14ac:dyDescent="0.35">
      <c r="A4063" t="s">
        <v>1489</v>
      </c>
      <c r="C4063">
        <v>1</v>
      </c>
      <c r="H4063">
        <v>0</v>
      </c>
      <c r="I4063">
        <f>3*Merge7[[#This Row],[PRCount_W1]]+Merge7[[#This Row],[IssueCount_W1]]+Merge7[[#This Row],[CommitCount_W1]]</f>
        <v>1</v>
      </c>
      <c r="J4063">
        <f>3*Merge7[[#This Row],[PRCountW2]]+Merge7[[#This Row],[IssueCountW2]]+Merge7[[#This Row],[CommitCountW2]]</f>
        <v>0</v>
      </c>
      <c r="K406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63">
        <f>SUM(Merge7[[#This Row],[PRCount_W1]:[CommitCount_W1]])</f>
        <v>1</v>
      </c>
      <c r="M4063">
        <f>SUM(Merge7[[#This Row],[PRCountW2]:[CommitCountW2]])</f>
        <v>0</v>
      </c>
    </row>
    <row r="4064" spans="1:13" x14ac:dyDescent="0.35">
      <c r="A4064" t="s">
        <v>1490</v>
      </c>
      <c r="C4064">
        <v>1</v>
      </c>
      <c r="H4064">
        <v>0</v>
      </c>
      <c r="I4064">
        <f>3*Merge7[[#This Row],[PRCount_W1]]+Merge7[[#This Row],[IssueCount_W1]]+Merge7[[#This Row],[CommitCount_W1]]</f>
        <v>1</v>
      </c>
      <c r="J4064">
        <f>3*Merge7[[#This Row],[PRCountW2]]+Merge7[[#This Row],[IssueCountW2]]+Merge7[[#This Row],[CommitCountW2]]</f>
        <v>0</v>
      </c>
      <c r="K406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64">
        <f>SUM(Merge7[[#This Row],[PRCount_W1]:[CommitCount_W1]])</f>
        <v>1</v>
      </c>
      <c r="M4064">
        <f>SUM(Merge7[[#This Row],[PRCountW2]:[CommitCountW2]])</f>
        <v>0</v>
      </c>
    </row>
    <row r="4065" spans="1:13" x14ac:dyDescent="0.35">
      <c r="A4065" t="s">
        <v>1491</v>
      </c>
      <c r="C4065">
        <v>1</v>
      </c>
      <c r="H4065">
        <v>0</v>
      </c>
      <c r="I4065">
        <f>3*Merge7[[#This Row],[PRCount_W1]]+Merge7[[#This Row],[IssueCount_W1]]+Merge7[[#This Row],[CommitCount_W1]]</f>
        <v>1</v>
      </c>
      <c r="J4065">
        <f>3*Merge7[[#This Row],[PRCountW2]]+Merge7[[#This Row],[IssueCountW2]]+Merge7[[#This Row],[CommitCountW2]]</f>
        <v>0</v>
      </c>
      <c r="K406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65">
        <f>SUM(Merge7[[#This Row],[PRCount_W1]:[CommitCount_W1]])</f>
        <v>1</v>
      </c>
      <c r="M4065">
        <f>SUM(Merge7[[#This Row],[PRCountW2]:[CommitCountW2]])</f>
        <v>0</v>
      </c>
    </row>
    <row r="4066" spans="1:13" x14ac:dyDescent="0.35">
      <c r="A4066" t="s">
        <v>1492</v>
      </c>
      <c r="C4066">
        <v>1</v>
      </c>
      <c r="H4066">
        <v>0</v>
      </c>
      <c r="I4066">
        <f>3*Merge7[[#This Row],[PRCount_W1]]+Merge7[[#This Row],[IssueCount_W1]]+Merge7[[#This Row],[CommitCount_W1]]</f>
        <v>1</v>
      </c>
      <c r="J4066">
        <f>3*Merge7[[#This Row],[PRCountW2]]+Merge7[[#This Row],[IssueCountW2]]+Merge7[[#This Row],[CommitCountW2]]</f>
        <v>0</v>
      </c>
      <c r="K406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66">
        <f>SUM(Merge7[[#This Row],[PRCount_W1]:[CommitCount_W1]])</f>
        <v>1</v>
      </c>
      <c r="M4066">
        <f>SUM(Merge7[[#This Row],[PRCountW2]:[CommitCountW2]])</f>
        <v>0</v>
      </c>
    </row>
    <row r="4067" spans="1:13" x14ac:dyDescent="0.35">
      <c r="A4067" t="s">
        <v>1493</v>
      </c>
      <c r="C4067">
        <v>1</v>
      </c>
      <c r="H4067">
        <v>0</v>
      </c>
      <c r="I4067">
        <f>3*Merge7[[#This Row],[PRCount_W1]]+Merge7[[#This Row],[IssueCount_W1]]+Merge7[[#This Row],[CommitCount_W1]]</f>
        <v>1</v>
      </c>
      <c r="J4067">
        <f>3*Merge7[[#This Row],[PRCountW2]]+Merge7[[#This Row],[IssueCountW2]]+Merge7[[#This Row],[CommitCountW2]]</f>
        <v>0</v>
      </c>
      <c r="K406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67">
        <f>SUM(Merge7[[#This Row],[PRCount_W1]:[CommitCount_W1]])</f>
        <v>1</v>
      </c>
      <c r="M4067">
        <f>SUM(Merge7[[#This Row],[PRCountW2]:[CommitCountW2]])</f>
        <v>0</v>
      </c>
    </row>
    <row r="4068" spans="1:13" x14ac:dyDescent="0.35">
      <c r="A4068" t="s">
        <v>1494</v>
      </c>
      <c r="C4068">
        <v>1</v>
      </c>
      <c r="H4068">
        <v>0</v>
      </c>
      <c r="I4068">
        <f>3*Merge7[[#This Row],[PRCount_W1]]+Merge7[[#This Row],[IssueCount_W1]]+Merge7[[#This Row],[CommitCount_W1]]</f>
        <v>1</v>
      </c>
      <c r="J4068">
        <f>3*Merge7[[#This Row],[PRCountW2]]+Merge7[[#This Row],[IssueCountW2]]+Merge7[[#This Row],[CommitCountW2]]</f>
        <v>0</v>
      </c>
      <c r="K406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68">
        <f>SUM(Merge7[[#This Row],[PRCount_W1]:[CommitCount_W1]])</f>
        <v>1</v>
      </c>
      <c r="M4068">
        <f>SUM(Merge7[[#This Row],[PRCountW2]:[CommitCountW2]])</f>
        <v>0</v>
      </c>
    </row>
    <row r="4069" spans="1:13" x14ac:dyDescent="0.35">
      <c r="A4069" t="s">
        <v>1495</v>
      </c>
      <c r="C4069">
        <v>1</v>
      </c>
      <c r="H4069">
        <v>0</v>
      </c>
      <c r="I4069">
        <f>3*Merge7[[#This Row],[PRCount_W1]]+Merge7[[#This Row],[IssueCount_W1]]+Merge7[[#This Row],[CommitCount_W1]]</f>
        <v>1</v>
      </c>
      <c r="J4069">
        <f>3*Merge7[[#This Row],[PRCountW2]]+Merge7[[#This Row],[IssueCountW2]]+Merge7[[#This Row],[CommitCountW2]]</f>
        <v>0</v>
      </c>
      <c r="K406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69">
        <f>SUM(Merge7[[#This Row],[PRCount_W1]:[CommitCount_W1]])</f>
        <v>1</v>
      </c>
      <c r="M4069">
        <f>SUM(Merge7[[#This Row],[PRCountW2]:[CommitCountW2]])</f>
        <v>0</v>
      </c>
    </row>
    <row r="4070" spans="1:13" x14ac:dyDescent="0.35">
      <c r="A4070" t="s">
        <v>1496</v>
      </c>
      <c r="C4070">
        <v>1</v>
      </c>
      <c r="H4070">
        <v>0</v>
      </c>
      <c r="I4070">
        <f>3*Merge7[[#This Row],[PRCount_W1]]+Merge7[[#This Row],[IssueCount_W1]]+Merge7[[#This Row],[CommitCount_W1]]</f>
        <v>1</v>
      </c>
      <c r="J4070">
        <f>3*Merge7[[#This Row],[PRCountW2]]+Merge7[[#This Row],[IssueCountW2]]+Merge7[[#This Row],[CommitCountW2]]</f>
        <v>0</v>
      </c>
      <c r="K407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70">
        <f>SUM(Merge7[[#This Row],[PRCount_W1]:[CommitCount_W1]])</f>
        <v>1</v>
      </c>
      <c r="M4070">
        <f>SUM(Merge7[[#This Row],[PRCountW2]:[CommitCountW2]])</f>
        <v>0</v>
      </c>
    </row>
    <row r="4071" spans="1:13" x14ac:dyDescent="0.35">
      <c r="A4071" t="s">
        <v>1497</v>
      </c>
      <c r="C4071">
        <v>1</v>
      </c>
      <c r="H4071">
        <v>0</v>
      </c>
      <c r="I4071">
        <f>3*Merge7[[#This Row],[PRCount_W1]]+Merge7[[#This Row],[IssueCount_W1]]+Merge7[[#This Row],[CommitCount_W1]]</f>
        <v>1</v>
      </c>
      <c r="J4071">
        <f>3*Merge7[[#This Row],[PRCountW2]]+Merge7[[#This Row],[IssueCountW2]]+Merge7[[#This Row],[CommitCountW2]]</f>
        <v>0</v>
      </c>
      <c r="K407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71">
        <f>SUM(Merge7[[#This Row],[PRCount_W1]:[CommitCount_W1]])</f>
        <v>1</v>
      </c>
      <c r="M4071">
        <f>SUM(Merge7[[#This Row],[PRCountW2]:[CommitCountW2]])</f>
        <v>0</v>
      </c>
    </row>
    <row r="4072" spans="1:13" x14ac:dyDescent="0.35">
      <c r="A4072" t="s">
        <v>1498</v>
      </c>
      <c r="C4072">
        <v>1</v>
      </c>
      <c r="H4072">
        <v>2</v>
      </c>
      <c r="I4072">
        <f>3*Merge7[[#This Row],[PRCount_W1]]+Merge7[[#This Row],[IssueCount_W1]]+Merge7[[#This Row],[CommitCount_W1]]</f>
        <v>1</v>
      </c>
      <c r="J4072">
        <f>3*Merge7[[#This Row],[PRCountW2]]+Merge7[[#This Row],[IssueCountW2]]+Merge7[[#This Row],[CommitCountW2]]</f>
        <v>0</v>
      </c>
      <c r="K407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Unknown</v>
      </c>
      <c r="L4072">
        <f>SUM(Merge7[[#This Row],[PRCount_W1]:[CommitCount_W1]])</f>
        <v>1</v>
      </c>
      <c r="M4072">
        <f>SUM(Merge7[[#This Row],[PRCountW2]:[CommitCountW2]])</f>
        <v>0</v>
      </c>
    </row>
    <row r="4073" spans="1:13" x14ac:dyDescent="0.35">
      <c r="A4073" t="s">
        <v>1499</v>
      </c>
      <c r="C4073">
        <v>1</v>
      </c>
      <c r="H4073">
        <v>0</v>
      </c>
      <c r="I4073">
        <f>3*Merge7[[#This Row],[PRCount_W1]]+Merge7[[#This Row],[IssueCount_W1]]+Merge7[[#This Row],[CommitCount_W1]]</f>
        <v>1</v>
      </c>
      <c r="J4073">
        <f>3*Merge7[[#This Row],[PRCountW2]]+Merge7[[#This Row],[IssueCountW2]]+Merge7[[#This Row],[CommitCountW2]]</f>
        <v>0</v>
      </c>
      <c r="K407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73">
        <f>SUM(Merge7[[#This Row],[PRCount_W1]:[CommitCount_W1]])</f>
        <v>1</v>
      </c>
      <c r="M4073">
        <f>SUM(Merge7[[#This Row],[PRCountW2]:[CommitCountW2]])</f>
        <v>0</v>
      </c>
    </row>
    <row r="4074" spans="1:13" x14ac:dyDescent="0.35">
      <c r="A4074" t="s">
        <v>1500</v>
      </c>
      <c r="C4074">
        <v>1</v>
      </c>
      <c r="H4074">
        <v>0</v>
      </c>
      <c r="I4074">
        <f>3*Merge7[[#This Row],[PRCount_W1]]+Merge7[[#This Row],[IssueCount_W1]]+Merge7[[#This Row],[CommitCount_W1]]</f>
        <v>1</v>
      </c>
      <c r="J4074">
        <f>3*Merge7[[#This Row],[PRCountW2]]+Merge7[[#This Row],[IssueCountW2]]+Merge7[[#This Row],[CommitCountW2]]</f>
        <v>0</v>
      </c>
      <c r="K407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74">
        <f>SUM(Merge7[[#This Row],[PRCount_W1]:[CommitCount_W1]])</f>
        <v>1</v>
      </c>
      <c r="M4074">
        <f>SUM(Merge7[[#This Row],[PRCountW2]:[CommitCountW2]])</f>
        <v>0</v>
      </c>
    </row>
    <row r="4075" spans="1:13" x14ac:dyDescent="0.35">
      <c r="A4075" t="s">
        <v>1501</v>
      </c>
      <c r="C4075">
        <v>1</v>
      </c>
      <c r="H4075">
        <v>0</v>
      </c>
      <c r="I4075">
        <f>3*Merge7[[#This Row],[PRCount_W1]]+Merge7[[#This Row],[IssueCount_W1]]+Merge7[[#This Row],[CommitCount_W1]]</f>
        <v>1</v>
      </c>
      <c r="J4075">
        <f>3*Merge7[[#This Row],[PRCountW2]]+Merge7[[#This Row],[IssueCountW2]]+Merge7[[#This Row],[CommitCountW2]]</f>
        <v>0</v>
      </c>
      <c r="K407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75">
        <f>SUM(Merge7[[#This Row],[PRCount_W1]:[CommitCount_W1]])</f>
        <v>1</v>
      </c>
      <c r="M4075">
        <f>SUM(Merge7[[#This Row],[PRCountW2]:[CommitCountW2]])</f>
        <v>0</v>
      </c>
    </row>
    <row r="4076" spans="1:13" x14ac:dyDescent="0.35">
      <c r="A4076" t="s">
        <v>1502</v>
      </c>
      <c r="C4076">
        <v>1</v>
      </c>
      <c r="H4076">
        <v>0</v>
      </c>
      <c r="I4076">
        <f>3*Merge7[[#This Row],[PRCount_W1]]+Merge7[[#This Row],[IssueCount_W1]]+Merge7[[#This Row],[CommitCount_W1]]</f>
        <v>1</v>
      </c>
      <c r="J4076">
        <f>3*Merge7[[#This Row],[PRCountW2]]+Merge7[[#This Row],[IssueCountW2]]+Merge7[[#This Row],[CommitCountW2]]</f>
        <v>0</v>
      </c>
      <c r="K407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76">
        <f>SUM(Merge7[[#This Row],[PRCount_W1]:[CommitCount_W1]])</f>
        <v>1</v>
      </c>
      <c r="M4076">
        <f>SUM(Merge7[[#This Row],[PRCountW2]:[CommitCountW2]])</f>
        <v>0</v>
      </c>
    </row>
    <row r="4077" spans="1:13" x14ac:dyDescent="0.35">
      <c r="A4077" t="s">
        <v>1503</v>
      </c>
      <c r="C4077">
        <v>1</v>
      </c>
      <c r="H4077">
        <v>0</v>
      </c>
      <c r="I4077">
        <f>3*Merge7[[#This Row],[PRCount_W1]]+Merge7[[#This Row],[IssueCount_W1]]+Merge7[[#This Row],[CommitCount_W1]]</f>
        <v>1</v>
      </c>
      <c r="J4077">
        <f>3*Merge7[[#This Row],[PRCountW2]]+Merge7[[#This Row],[IssueCountW2]]+Merge7[[#This Row],[CommitCountW2]]</f>
        <v>0</v>
      </c>
      <c r="K407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77">
        <f>SUM(Merge7[[#This Row],[PRCount_W1]:[CommitCount_W1]])</f>
        <v>1</v>
      </c>
      <c r="M4077">
        <f>SUM(Merge7[[#This Row],[PRCountW2]:[CommitCountW2]])</f>
        <v>0</v>
      </c>
    </row>
    <row r="4078" spans="1:13" x14ac:dyDescent="0.35">
      <c r="A4078" t="s">
        <v>1504</v>
      </c>
      <c r="C4078">
        <v>1</v>
      </c>
      <c r="H4078">
        <v>2</v>
      </c>
      <c r="I4078">
        <f>3*Merge7[[#This Row],[PRCount_W1]]+Merge7[[#This Row],[IssueCount_W1]]+Merge7[[#This Row],[CommitCount_W1]]</f>
        <v>1</v>
      </c>
      <c r="J4078">
        <f>3*Merge7[[#This Row],[PRCountW2]]+Merge7[[#This Row],[IssueCountW2]]+Merge7[[#This Row],[CommitCountW2]]</f>
        <v>0</v>
      </c>
      <c r="K407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Unknown</v>
      </c>
      <c r="L4078">
        <f>SUM(Merge7[[#This Row],[PRCount_W1]:[CommitCount_W1]])</f>
        <v>1</v>
      </c>
      <c r="M4078">
        <f>SUM(Merge7[[#This Row],[PRCountW2]:[CommitCountW2]])</f>
        <v>0</v>
      </c>
    </row>
    <row r="4079" spans="1:13" x14ac:dyDescent="0.35">
      <c r="A4079" t="s">
        <v>1505</v>
      </c>
      <c r="C4079">
        <v>1</v>
      </c>
      <c r="H4079">
        <v>0</v>
      </c>
      <c r="I4079">
        <f>3*Merge7[[#This Row],[PRCount_W1]]+Merge7[[#This Row],[IssueCount_W1]]+Merge7[[#This Row],[CommitCount_W1]]</f>
        <v>1</v>
      </c>
      <c r="J4079">
        <f>3*Merge7[[#This Row],[PRCountW2]]+Merge7[[#This Row],[IssueCountW2]]+Merge7[[#This Row],[CommitCountW2]]</f>
        <v>0</v>
      </c>
      <c r="K407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79">
        <f>SUM(Merge7[[#This Row],[PRCount_W1]:[CommitCount_W1]])</f>
        <v>1</v>
      </c>
      <c r="M4079">
        <f>SUM(Merge7[[#This Row],[PRCountW2]:[CommitCountW2]])</f>
        <v>0</v>
      </c>
    </row>
    <row r="4080" spans="1:13" x14ac:dyDescent="0.35">
      <c r="A4080" t="s">
        <v>1506</v>
      </c>
      <c r="C4080">
        <v>1</v>
      </c>
      <c r="H4080">
        <v>0</v>
      </c>
      <c r="I4080">
        <f>3*Merge7[[#This Row],[PRCount_W1]]+Merge7[[#This Row],[IssueCount_W1]]+Merge7[[#This Row],[CommitCount_W1]]</f>
        <v>1</v>
      </c>
      <c r="J4080">
        <f>3*Merge7[[#This Row],[PRCountW2]]+Merge7[[#This Row],[IssueCountW2]]+Merge7[[#This Row],[CommitCountW2]]</f>
        <v>0</v>
      </c>
      <c r="K408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80">
        <f>SUM(Merge7[[#This Row],[PRCount_W1]:[CommitCount_W1]])</f>
        <v>1</v>
      </c>
      <c r="M4080">
        <f>SUM(Merge7[[#This Row],[PRCountW2]:[CommitCountW2]])</f>
        <v>0</v>
      </c>
    </row>
    <row r="4081" spans="1:13" x14ac:dyDescent="0.35">
      <c r="A4081" t="s">
        <v>1507</v>
      </c>
      <c r="C4081">
        <v>1</v>
      </c>
      <c r="H4081">
        <v>0</v>
      </c>
      <c r="I4081">
        <f>3*Merge7[[#This Row],[PRCount_W1]]+Merge7[[#This Row],[IssueCount_W1]]+Merge7[[#This Row],[CommitCount_W1]]</f>
        <v>1</v>
      </c>
      <c r="J4081">
        <f>3*Merge7[[#This Row],[PRCountW2]]+Merge7[[#This Row],[IssueCountW2]]+Merge7[[#This Row],[CommitCountW2]]</f>
        <v>0</v>
      </c>
      <c r="K408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81">
        <f>SUM(Merge7[[#This Row],[PRCount_W1]:[CommitCount_W1]])</f>
        <v>1</v>
      </c>
      <c r="M4081">
        <f>SUM(Merge7[[#This Row],[PRCountW2]:[CommitCountW2]])</f>
        <v>0</v>
      </c>
    </row>
    <row r="4082" spans="1:13" x14ac:dyDescent="0.35">
      <c r="A4082" t="s">
        <v>1508</v>
      </c>
      <c r="C4082">
        <v>1</v>
      </c>
      <c r="H4082">
        <v>0</v>
      </c>
      <c r="I4082">
        <f>3*Merge7[[#This Row],[PRCount_W1]]+Merge7[[#This Row],[IssueCount_W1]]+Merge7[[#This Row],[CommitCount_W1]]</f>
        <v>1</v>
      </c>
      <c r="J4082">
        <f>3*Merge7[[#This Row],[PRCountW2]]+Merge7[[#This Row],[IssueCountW2]]+Merge7[[#This Row],[CommitCountW2]]</f>
        <v>0</v>
      </c>
      <c r="K408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82">
        <f>SUM(Merge7[[#This Row],[PRCount_W1]:[CommitCount_W1]])</f>
        <v>1</v>
      </c>
      <c r="M4082">
        <f>SUM(Merge7[[#This Row],[PRCountW2]:[CommitCountW2]])</f>
        <v>0</v>
      </c>
    </row>
    <row r="4083" spans="1:13" x14ac:dyDescent="0.35">
      <c r="A4083" t="s">
        <v>1509</v>
      </c>
      <c r="C4083">
        <v>1</v>
      </c>
      <c r="H4083">
        <v>0</v>
      </c>
      <c r="I4083">
        <f>3*Merge7[[#This Row],[PRCount_W1]]+Merge7[[#This Row],[IssueCount_W1]]+Merge7[[#This Row],[CommitCount_W1]]</f>
        <v>1</v>
      </c>
      <c r="J4083">
        <f>3*Merge7[[#This Row],[PRCountW2]]+Merge7[[#This Row],[IssueCountW2]]+Merge7[[#This Row],[CommitCountW2]]</f>
        <v>0</v>
      </c>
      <c r="K408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83">
        <f>SUM(Merge7[[#This Row],[PRCount_W1]:[CommitCount_W1]])</f>
        <v>1</v>
      </c>
      <c r="M4083">
        <f>SUM(Merge7[[#This Row],[PRCountW2]:[CommitCountW2]])</f>
        <v>0</v>
      </c>
    </row>
    <row r="4084" spans="1:13" x14ac:dyDescent="0.35">
      <c r="A4084" t="s">
        <v>1510</v>
      </c>
      <c r="C4084">
        <v>1</v>
      </c>
      <c r="H4084">
        <v>0</v>
      </c>
      <c r="I4084">
        <f>3*Merge7[[#This Row],[PRCount_W1]]+Merge7[[#This Row],[IssueCount_W1]]+Merge7[[#This Row],[CommitCount_W1]]</f>
        <v>1</v>
      </c>
      <c r="J4084">
        <f>3*Merge7[[#This Row],[PRCountW2]]+Merge7[[#This Row],[IssueCountW2]]+Merge7[[#This Row],[CommitCountW2]]</f>
        <v>0</v>
      </c>
      <c r="K408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84">
        <f>SUM(Merge7[[#This Row],[PRCount_W1]:[CommitCount_W1]])</f>
        <v>1</v>
      </c>
      <c r="M4084">
        <f>SUM(Merge7[[#This Row],[PRCountW2]:[CommitCountW2]])</f>
        <v>0</v>
      </c>
    </row>
    <row r="4085" spans="1:13" x14ac:dyDescent="0.35">
      <c r="A4085" t="s">
        <v>1511</v>
      </c>
      <c r="C4085">
        <v>1</v>
      </c>
      <c r="H4085">
        <v>2</v>
      </c>
      <c r="I4085">
        <f>3*Merge7[[#This Row],[PRCount_W1]]+Merge7[[#This Row],[IssueCount_W1]]+Merge7[[#This Row],[CommitCount_W1]]</f>
        <v>1</v>
      </c>
      <c r="J4085">
        <f>3*Merge7[[#This Row],[PRCountW2]]+Merge7[[#This Row],[IssueCountW2]]+Merge7[[#This Row],[CommitCountW2]]</f>
        <v>0</v>
      </c>
      <c r="K408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Unknown</v>
      </c>
      <c r="L4085">
        <f>SUM(Merge7[[#This Row],[PRCount_W1]:[CommitCount_W1]])</f>
        <v>1</v>
      </c>
      <c r="M4085">
        <f>SUM(Merge7[[#This Row],[PRCountW2]:[CommitCountW2]])</f>
        <v>0</v>
      </c>
    </row>
    <row r="4086" spans="1:13" x14ac:dyDescent="0.35">
      <c r="A4086" t="s">
        <v>1512</v>
      </c>
      <c r="C4086">
        <v>1</v>
      </c>
      <c r="H4086">
        <v>0</v>
      </c>
      <c r="I4086">
        <f>3*Merge7[[#This Row],[PRCount_W1]]+Merge7[[#This Row],[IssueCount_W1]]+Merge7[[#This Row],[CommitCount_W1]]</f>
        <v>1</v>
      </c>
      <c r="J4086">
        <f>3*Merge7[[#This Row],[PRCountW2]]+Merge7[[#This Row],[IssueCountW2]]+Merge7[[#This Row],[CommitCountW2]]</f>
        <v>0</v>
      </c>
      <c r="K408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86">
        <f>SUM(Merge7[[#This Row],[PRCount_W1]:[CommitCount_W1]])</f>
        <v>1</v>
      </c>
      <c r="M4086">
        <f>SUM(Merge7[[#This Row],[PRCountW2]:[CommitCountW2]])</f>
        <v>0</v>
      </c>
    </row>
    <row r="4087" spans="1:13" x14ac:dyDescent="0.35">
      <c r="A4087" t="s">
        <v>1513</v>
      </c>
      <c r="C4087">
        <v>1</v>
      </c>
      <c r="H4087">
        <v>0</v>
      </c>
      <c r="I4087">
        <f>3*Merge7[[#This Row],[PRCount_W1]]+Merge7[[#This Row],[IssueCount_W1]]+Merge7[[#This Row],[CommitCount_W1]]</f>
        <v>1</v>
      </c>
      <c r="J4087">
        <f>3*Merge7[[#This Row],[PRCountW2]]+Merge7[[#This Row],[IssueCountW2]]+Merge7[[#This Row],[CommitCountW2]]</f>
        <v>0</v>
      </c>
      <c r="K408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87">
        <f>SUM(Merge7[[#This Row],[PRCount_W1]:[CommitCount_W1]])</f>
        <v>1</v>
      </c>
      <c r="M4087">
        <f>SUM(Merge7[[#This Row],[PRCountW2]:[CommitCountW2]])</f>
        <v>0</v>
      </c>
    </row>
    <row r="4088" spans="1:13" x14ac:dyDescent="0.35">
      <c r="A4088" t="s">
        <v>1514</v>
      </c>
      <c r="C4088">
        <v>1</v>
      </c>
      <c r="H4088">
        <v>0</v>
      </c>
      <c r="I4088">
        <f>3*Merge7[[#This Row],[PRCount_W1]]+Merge7[[#This Row],[IssueCount_W1]]+Merge7[[#This Row],[CommitCount_W1]]</f>
        <v>1</v>
      </c>
      <c r="J4088">
        <f>3*Merge7[[#This Row],[PRCountW2]]+Merge7[[#This Row],[IssueCountW2]]+Merge7[[#This Row],[CommitCountW2]]</f>
        <v>0</v>
      </c>
      <c r="K408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88">
        <f>SUM(Merge7[[#This Row],[PRCount_W1]:[CommitCount_W1]])</f>
        <v>1</v>
      </c>
      <c r="M4088">
        <f>SUM(Merge7[[#This Row],[PRCountW2]:[CommitCountW2]])</f>
        <v>0</v>
      </c>
    </row>
    <row r="4089" spans="1:13" x14ac:dyDescent="0.35">
      <c r="A4089" t="s">
        <v>1515</v>
      </c>
      <c r="C4089">
        <v>1</v>
      </c>
      <c r="H4089">
        <v>0</v>
      </c>
      <c r="I4089">
        <f>3*Merge7[[#This Row],[PRCount_W1]]+Merge7[[#This Row],[IssueCount_W1]]+Merge7[[#This Row],[CommitCount_W1]]</f>
        <v>1</v>
      </c>
      <c r="J4089">
        <f>3*Merge7[[#This Row],[PRCountW2]]+Merge7[[#This Row],[IssueCountW2]]+Merge7[[#This Row],[CommitCountW2]]</f>
        <v>0</v>
      </c>
      <c r="K408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89">
        <f>SUM(Merge7[[#This Row],[PRCount_W1]:[CommitCount_W1]])</f>
        <v>1</v>
      </c>
      <c r="M4089">
        <f>SUM(Merge7[[#This Row],[PRCountW2]:[CommitCountW2]])</f>
        <v>0</v>
      </c>
    </row>
    <row r="4090" spans="1:13" x14ac:dyDescent="0.35">
      <c r="A4090" t="s">
        <v>1516</v>
      </c>
      <c r="C4090">
        <v>1</v>
      </c>
      <c r="H4090">
        <v>0</v>
      </c>
      <c r="I4090">
        <f>3*Merge7[[#This Row],[PRCount_W1]]+Merge7[[#This Row],[IssueCount_W1]]+Merge7[[#This Row],[CommitCount_W1]]</f>
        <v>1</v>
      </c>
      <c r="J4090">
        <f>3*Merge7[[#This Row],[PRCountW2]]+Merge7[[#This Row],[IssueCountW2]]+Merge7[[#This Row],[CommitCountW2]]</f>
        <v>0</v>
      </c>
      <c r="K409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90">
        <f>SUM(Merge7[[#This Row],[PRCount_W1]:[CommitCount_W1]])</f>
        <v>1</v>
      </c>
      <c r="M4090">
        <f>SUM(Merge7[[#This Row],[PRCountW2]:[CommitCountW2]])</f>
        <v>0</v>
      </c>
    </row>
    <row r="4091" spans="1:13" x14ac:dyDescent="0.35">
      <c r="A4091" t="s">
        <v>1517</v>
      </c>
      <c r="C4091">
        <v>1</v>
      </c>
      <c r="H4091">
        <v>1</v>
      </c>
      <c r="I4091">
        <f>3*Merge7[[#This Row],[PRCount_W1]]+Merge7[[#This Row],[IssueCount_W1]]+Merge7[[#This Row],[CommitCount_W1]]</f>
        <v>1</v>
      </c>
      <c r="J4091">
        <f>3*Merge7[[#This Row],[PRCountW2]]+Merge7[[#This Row],[IssueCountW2]]+Merge7[[#This Row],[CommitCountW2]]</f>
        <v>0</v>
      </c>
      <c r="K409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4091">
        <f>SUM(Merge7[[#This Row],[PRCount_W1]:[CommitCount_W1]])</f>
        <v>1</v>
      </c>
      <c r="M4091">
        <f>SUM(Merge7[[#This Row],[PRCountW2]:[CommitCountW2]])</f>
        <v>0</v>
      </c>
    </row>
    <row r="4092" spans="1:13" x14ac:dyDescent="0.35">
      <c r="A4092" t="s">
        <v>1518</v>
      </c>
      <c r="C4092">
        <v>1</v>
      </c>
      <c r="H4092">
        <v>0</v>
      </c>
      <c r="I4092">
        <f>3*Merge7[[#This Row],[PRCount_W1]]+Merge7[[#This Row],[IssueCount_W1]]+Merge7[[#This Row],[CommitCount_W1]]</f>
        <v>1</v>
      </c>
      <c r="J4092">
        <f>3*Merge7[[#This Row],[PRCountW2]]+Merge7[[#This Row],[IssueCountW2]]+Merge7[[#This Row],[CommitCountW2]]</f>
        <v>0</v>
      </c>
      <c r="K409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92">
        <f>SUM(Merge7[[#This Row],[PRCount_W1]:[CommitCount_W1]])</f>
        <v>1</v>
      </c>
      <c r="M4092">
        <f>SUM(Merge7[[#This Row],[PRCountW2]:[CommitCountW2]])</f>
        <v>0</v>
      </c>
    </row>
    <row r="4093" spans="1:13" x14ac:dyDescent="0.35">
      <c r="A4093" t="s">
        <v>1519</v>
      </c>
      <c r="C4093">
        <v>1</v>
      </c>
      <c r="H4093">
        <v>0</v>
      </c>
      <c r="I4093">
        <f>3*Merge7[[#This Row],[PRCount_W1]]+Merge7[[#This Row],[IssueCount_W1]]+Merge7[[#This Row],[CommitCount_W1]]</f>
        <v>1</v>
      </c>
      <c r="J4093">
        <f>3*Merge7[[#This Row],[PRCountW2]]+Merge7[[#This Row],[IssueCountW2]]+Merge7[[#This Row],[CommitCountW2]]</f>
        <v>0</v>
      </c>
      <c r="K409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93">
        <f>SUM(Merge7[[#This Row],[PRCount_W1]:[CommitCount_W1]])</f>
        <v>1</v>
      </c>
      <c r="M4093">
        <f>SUM(Merge7[[#This Row],[PRCountW2]:[CommitCountW2]])</f>
        <v>0</v>
      </c>
    </row>
    <row r="4094" spans="1:13" x14ac:dyDescent="0.35">
      <c r="A4094" t="s">
        <v>1520</v>
      </c>
      <c r="C4094">
        <v>1</v>
      </c>
      <c r="H4094">
        <v>0</v>
      </c>
      <c r="I4094">
        <f>3*Merge7[[#This Row],[PRCount_W1]]+Merge7[[#This Row],[IssueCount_W1]]+Merge7[[#This Row],[CommitCount_W1]]</f>
        <v>1</v>
      </c>
      <c r="J4094">
        <f>3*Merge7[[#This Row],[PRCountW2]]+Merge7[[#This Row],[IssueCountW2]]+Merge7[[#This Row],[CommitCountW2]]</f>
        <v>0</v>
      </c>
      <c r="K409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94">
        <f>SUM(Merge7[[#This Row],[PRCount_W1]:[CommitCount_W1]])</f>
        <v>1</v>
      </c>
      <c r="M4094">
        <f>SUM(Merge7[[#This Row],[PRCountW2]:[CommitCountW2]])</f>
        <v>0</v>
      </c>
    </row>
    <row r="4095" spans="1:13" x14ac:dyDescent="0.35">
      <c r="A4095" t="s">
        <v>1521</v>
      </c>
      <c r="C4095">
        <v>1</v>
      </c>
      <c r="H4095">
        <v>0</v>
      </c>
      <c r="I4095">
        <f>3*Merge7[[#This Row],[PRCount_W1]]+Merge7[[#This Row],[IssueCount_W1]]+Merge7[[#This Row],[CommitCount_W1]]</f>
        <v>1</v>
      </c>
      <c r="J4095">
        <f>3*Merge7[[#This Row],[PRCountW2]]+Merge7[[#This Row],[IssueCountW2]]+Merge7[[#This Row],[CommitCountW2]]</f>
        <v>0</v>
      </c>
      <c r="K409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95">
        <f>SUM(Merge7[[#This Row],[PRCount_W1]:[CommitCount_W1]])</f>
        <v>1</v>
      </c>
      <c r="M4095">
        <f>SUM(Merge7[[#This Row],[PRCountW2]:[CommitCountW2]])</f>
        <v>0</v>
      </c>
    </row>
    <row r="4096" spans="1:13" x14ac:dyDescent="0.35">
      <c r="A4096" t="s">
        <v>1522</v>
      </c>
      <c r="C4096">
        <v>1</v>
      </c>
      <c r="H4096">
        <v>0</v>
      </c>
      <c r="I4096">
        <f>3*Merge7[[#This Row],[PRCount_W1]]+Merge7[[#This Row],[IssueCount_W1]]+Merge7[[#This Row],[CommitCount_W1]]</f>
        <v>1</v>
      </c>
      <c r="J4096">
        <f>3*Merge7[[#This Row],[PRCountW2]]+Merge7[[#This Row],[IssueCountW2]]+Merge7[[#This Row],[CommitCountW2]]</f>
        <v>0</v>
      </c>
      <c r="K409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96">
        <f>SUM(Merge7[[#This Row],[PRCount_W1]:[CommitCount_W1]])</f>
        <v>1</v>
      </c>
      <c r="M4096">
        <f>SUM(Merge7[[#This Row],[PRCountW2]:[CommitCountW2]])</f>
        <v>0</v>
      </c>
    </row>
    <row r="4097" spans="1:13" x14ac:dyDescent="0.35">
      <c r="A4097" t="s">
        <v>1523</v>
      </c>
      <c r="C4097">
        <v>1</v>
      </c>
      <c r="H4097">
        <v>0</v>
      </c>
      <c r="I4097">
        <f>3*Merge7[[#This Row],[PRCount_W1]]+Merge7[[#This Row],[IssueCount_W1]]+Merge7[[#This Row],[CommitCount_W1]]</f>
        <v>1</v>
      </c>
      <c r="J4097">
        <f>3*Merge7[[#This Row],[PRCountW2]]+Merge7[[#This Row],[IssueCountW2]]+Merge7[[#This Row],[CommitCountW2]]</f>
        <v>0</v>
      </c>
      <c r="K409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97">
        <f>SUM(Merge7[[#This Row],[PRCount_W1]:[CommitCount_W1]])</f>
        <v>1</v>
      </c>
      <c r="M4097">
        <f>SUM(Merge7[[#This Row],[PRCountW2]:[CommitCountW2]])</f>
        <v>0</v>
      </c>
    </row>
    <row r="4098" spans="1:13" x14ac:dyDescent="0.35">
      <c r="A4098" t="s">
        <v>1525</v>
      </c>
      <c r="C4098">
        <v>1</v>
      </c>
      <c r="H4098">
        <v>0</v>
      </c>
      <c r="I4098">
        <f>3*Merge7[[#This Row],[PRCount_W1]]+Merge7[[#This Row],[IssueCount_W1]]+Merge7[[#This Row],[CommitCount_W1]]</f>
        <v>1</v>
      </c>
      <c r="J4098">
        <f>3*Merge7[[#This Row],[PRCountW2]]+Merge7[[#This Row],[IssueCountW2]]+Merge7[[#This Row],[CommitCountW2]]</f>
        <v>0</v>
      </c>
      <c r="K409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98">
        <f>SUM(Merge7[[#This Row],[PRCount_W1]:[CommitCount_W1]])</f>
        <v>1</v>
      </c>
      <c r="M4098">
        <f>SUM(Merge7[[#This Row],[PRCountW2]:[CommitCountW2]])</f>
        <v>0</v>
      </c>
    </row>
    <row r="4099" spans="1:13" x14ac:dyDescent="0.35">
      <c r="A4099" t="s">
        <v>1526</v>
      </c>
      <c r="C4099">
        <v>1</v>
      </c>
      <c r="H4099">
        <v>0</v>
      </c>
      <c r="I4099">
        <f>3*Merge7[[#This Row],[PRCount_W1]]+Merge7[[#This Row],[IssueCount_W1]]+Merge7[[#This Row],[CommitCount_W1]]</f>
        <v>1</v>
      </c>
      <c r="J4099">
        <f>3*Merge7[[#This Row],[PRCountW2]]+Merge7[[#This Row],[IssueCountW2]]+Merge7[[#This Row],[CommitCountW2]]</f>
        <v>0</v>
      </c>
      <c r="K409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099">
        <f>SUM(Merge7[[#This Row],[PRCount_W1]:[CommitCount_W1]])</f>
        <v>1</v>
      </c>
      <c r="M4099">
        <f>SUM(Merge7[[#This Row],[PRCountW2]:[CommitCountW2]])</f>
        <v>0</v>
      </c>
    </row>
    <row r="4100" spans="1:13" x14ac:dyDescent="0.35">
      <c r="A4100" t="s">
        <v>1527</v>
      </c>
      <c r="C4100">
        <v>1</v>
      </c>
      <c r="H4100">
        <v>0</v>
      </c>
      <c r="I4100">
        <f>3*Merge7[[#This Row],[PRCount_W1]]+Merge7[[#This Row],[IssueCount_W1]]+Merge7[[#This Row],[CommitCount_W1]]</f>
        <v>1</v>
      </c>
      <c r="J4100">
        <f>3*Merge7[[#This Row],[PRCountW2]]+Merge7[[#This Row],[IssueCountW2]]+Merge7[[#This Row],[CommitCountW2]]</f>
        <v>0</v>
      </c>
      <c r="K410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00">
        <f>SUM(Merge7[[#This Row],[PRCount_W1]:[CommitCount_W1]])</f>
        <v>1</v>
      </c>
      <c r="M4100">
        <f>SUM(Merge7[[#This Row],[PRCountW2]:[CommitCountW2]])</f>
        <v>0</v>
      </c>
    </row>
    <row r="4101" spans="1:13" x14ac:dyDescent="0.35">
      <c r="A4101" t="s">
        <v>1528</v>
      </c>
      <c r="C4101">
        <v>1</v>
      </c>
      <c r="H4101">
        <v>0</v>
      </c>
      <c r="I4101">
        <f>3*Merge7[[#This Row],[PRCount_W1]]+Merge7[[#This Row],[IssueCount_W1]]+Merge7[[#This Row],[CommitCount_W1]]</f>
        <v>1</v>
      </c>
      <c r="J4101">
        <f>3*Merge7[[#This Row],[PRCountW2]]+Merge7[[#This Row],[IssueCountW2]]+Merge7[[#This Row],[CommitCountW2]]</f>
        <v>0</v>
      </c>
      <c r="K410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01">
        <f>SUM(Merge7[[#This Row],[PRCount_W1]:[CommitCount_W1]])</f>
        <v>1</v>
      </c>
      <c r="M4101">
        <f>SUM(Merge7[[#This Row],[PRCountW2]:[CommitCountW2]])</f>
        <v>0</v>
      </c>
    </row>
    <row r="4102" spans="1:13" x14ac:dyDescent="0.35">
      <c r="A4102" t="s">
        <v>1529</v>
      </c>
      <c r="C4102">
        <v>1</v>
      </c>
      <c r="H4102">
        <v>0</v>
      </c>
      <c r="I4102">
        <f>3*Merge7[[#This Row],[PRCount_W1]]+Merge7[[#This Row],[IssueCount_W1]]+Merge7[[#This Row],[CommitCount_W1]]</f>
        <v>1</v>
      </c>
      <c r="J4102">
        <f>3*Merge7[[#This Row],[PRCountW2]]+Merge7[[#This Row],[IssueCountW2]]+Merge7[[#This Row],[CommitCountW2]]</f>
        <v>0</v>
      </c>
      <c r="K410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02">
        <f>SUM(Merge7[[#This Row],[PRCount_W1]:[CommitCount_W1]])</f>
        <v>1</v>
      </c>
      <c r="M4102">
        <f>SUM(Merge7[[#This Row],[PRCountW2]:[CommitCountW2]])</f>
        <v>0</v>
      </c>
    </row>
    <row r="4103" spans="1:13" x14ac:dyDescent="0.35">
      <c r="A4103" t="s">
        <v>1530</v>
      </c>
      <c r="C4103">
        <v>1</v>
      </c>
      <c r="H4103">
        <v>0</v>
      </c>
      <c r="I4103">
        <f>3*Merge7[[#This Row],[PRCount_W1]]+Merge7[[#This Row],[IssueCount_W1]]+Merge7[[#This Row],[CommitCount_W1]]</f>
        <v>1</v>
      </c>
      <c r="J4103">
        <f>3*Merge7[[#This Row],[PRCountW2]]+Merge7[[#This Row],[IssueCountW2]]+Merge7[[#This Row],[CommitCountW2]]</f>
        <v>0</v>
      </c>
      <c r="K410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03">
        <f>SUM(Merge7[[#This Row],[PRCount_W1]:[CommitCount_W1]])</f>
        <v>1</v>
      </c>
      <c r="M4103">
        <f>SUM(Merge7[[#This Row],[PRCountW2]:[CommitCountW2]])</f>
        <v>0</v>
      </c>
    </row>
    <row r="4104" spans="1:13" x14ac:dyDescent="0.35">
      <c r="A4104" t="s">
        <v>1531</v>
      </c>
      <c r="C4104">
        <v>1</v>
      </c>
      <c r="H4104">
        <v>0</v>
      </c>
      <c r="I4104">
        <f>3*Merge7[[#This Row],[PRCount_W1]]+Merge7[[#This Row],[IssueCount_W1]]+Merge7[[#This Row],[CommitCount_W1]]</f>
        <v>1</v>
      </c>
      <c r="J4104">
        <f>3*Merge7[[#This Row],[PRCountW2]]+Merge7[[#This Row],[IssueCountW2]]+Merge7[[#This Row],[CommitCountW2]]</f>
        <v>0</v>
      </c>
      <c r="K410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04">
        <f>SUM(Merge7[[#This Row],[PRCount_W1]:[CommitCount_W1]])</f>
        <v>1</v>
      </c>
      <c r="M4104">
        <f>SUM(Merge7[[#This Row],[PRCountW2]:[CommitCountW2]])</f>
        <v>0</v>
      </c>
    </row>
    <row r="4105" spans="1:13" x14ac:dyDescent="0.35">
      <c r="A4105" t="s">
        <v>1532</v>
      </c>
      <c r="C4105">
        <v>1</v>
      </c>
      <c r="H4105">
        <v>0</v>
      </c>
      <c r="I4105">
        <f>3*Merge7[[#This Row],[PRCount_W1]]+Merge7[[#This Row],[IssueCount_W1]]+Merge7[[#This Row],[CommitCount_W1]]</f>
        <v>1</v>
      </c>
      <c r="J4105">
        <f>3*Merge7[[#This Row],[PRCountW2]]+Merge7[[#This Row],[IssueCountW2]]+Merge7[[#This Row],[CommitCountW2]]</f>
        <v>0</v>
      </c>
      <c r="K410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05">
        <f>SUM(Merge7[[#This Row],[PRCount_W1]:[CommitCount_W1]])</f>
        <v>1</v>
      </c>
      <c r="M4105">
        <f>SUM(Merge7[[#This Row],[PRCountW2]:[CommitCountW2]])</f>
        <v>0</v>
      </c>
    </row>
    <row r="4106" spans="1:13" x14ac:dyDescent="0.35">
      <c r="A4106" t="s">
        <v>1533</v>
      </c>
      <c r="C4106">
        <v>1</v>
      </c>
      <c r="H4106">
        <v>0</v>
      </c>
      <c r="I4106">
        <f>3*Merge7[[#This Row],[PRCount_W1]]+Merge7[[#This Row],[IssueCount_W1]]+Merge7[[#This Row],[CommitCount_W1]]</f>
        <v>1</v>
      </c>
      <c r="J4106">
        <f>3*Merge7[[#This Row],[PRCountW2]]+Merge7[[#This Row],[IssueCountW2]]+Merge7[[#This Row],[CommitCountW2]]</f>
        <v>0</v>
      </c>
      <c r="K410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06">
        <f>SUM(Merge7[[#This Row],[PRCount_W1]:[CommitCount_W1]])</f>
        <v>1</v>
      </c>
      <c r="M4106">
        <f>SUM(Merge7[[#This Row],[PRCountW2]:[CommitCountW2]])</f>
        <v>0</v>
      </c>
    </row>
    <row r="4107" spans="1:13" x14ac:dyDescent="0.35">
      <c r="A4107" t="s">
        <v>1534</v>
      </c>
      <c r="C4107">
        <v>1</v>
      </c>
      <c r="H4107">
        <v>0</v>
      </c>
      <c r="I4107">
        <f>3*Merge7[[#This Row],[PRCount_W1]]+Merge7[[#This Row],[IssueCount_W1]]+Merge7[[#This Row],[CommitCount_W1]]</f>
        <v>1</v>
      </c>
      <c r="J4107">
        <f>3*Merge7[[#This Row],[PRCountW2]]+Merge7[[#This Row],[IssueCountW2]]+Merge7[[#This Row],[CommitCountW2]]</f>
        <v>0</v>
      </c>
      <c r="K410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07">
        <f>SUM(Merge7[[#This Row],[PRCount_W1]:[CommitCount_W1]])</f>
        <v>1</v>
      </c>
      <c r="M4107">
        <f>SUM(Merge7[[#This Row],[PRCountW2]:[CommitCountW2]])</f>
        <v>0</v>
      </c>
    </row>
    <row r="4108" spans="1:13" x14ac:dyDescent="0.35">
      <c r="A4108" t="s">
        <v>1535</v>
      </c>
      <c r="C4108">
        <v>1</v>
      </c>
      <c r="H4108">
        <v>0</v>
      </c>
      <c r="I4108">
        <f>3*Merge7[[#This Row],[PRCount_W1]]+Merge7[[#This Row],[IssueCount_W1]]+Merge7[[#This Row],[CommitCount_W1]]</f>
        <v>1</v>
      </c>
      <c r="J4108">
        <f>3*Merge7[[#This Row],[PRCountW2]]+Merge7[[#This Row],[IssueCountW2]]+Merge7[[#This Row],[CommitCountW2]]</f>
        <v>0</v>
      </c>
      <c r="K410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08">
        <f>SUM(Merge7[[#This Row],[PRCount_W1]:[CommitCount_W1]])</f>
        <v>1</v>
      </c>
      <c r="M4108">
        <f>SUM(Merge7[[#This Row],[PRCountW2]:[CommitCountW2]])</f>
        <v>0</v>
      </c>
    </row>
    <row r="4109" spans="1:13" x14ac:dyDescent="0.35">
      <c r="A4109" t="s">
        <v>1536</v>
      </c>
      <c r="C4109">
        <v>1</v>
      </c>
      <c r="H4109">
        <v>0</v>
      </c>
      <c r="I4109">
        <f>3*Merge7[[#This Row],[PRCount_W1]]+Merge7[[#This Row],[IssueCount_W1]]+Merge7[[#This Row],[CommitCount_W1]]</f>
        <v>1</v>
      </c>
      <c r="J4109">
        <f>3*Merge7[[#This Row],[PRCountW2]]+Merge7[[#This Row],[IssueCountW2]]+Merge7[[#This Row],[CommitCountW2]]</f>
        <v>0</v>
      </c>
      <c r="K410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09">
        <f>SUM(Merge7[[#This Row],[PRCount_W1]:[CommitCount_W1]])</f>
        <v>1</v>
      </c>
      <c r="M4109">
        <f>SUM(Merge7[[#This Row],[PRCountW2]:[CommitCountW2]])</f>
        <v>0</v>
      </c>
    </row>
    <row r="4110" spans="1:13" x14ac:dyDescent="0.35">
      <c r="A4110" t="s">
        <v>1537</v>
      </c>
      <c r="C4110">
        <v>1</v>
      </c>
      <c r="H4110">
        <v>0</v>
      </c>
      <c r="I4110">
        <f>3*Merge7[[#This Row],[PRCount_W1]]+Merge7[[#This Row],[IssueCount_W1]]+Merge7[[#This Row],[CommitCount_W1]]</f>
        <v>1</v>
      </c>
      <c r="J4110">
        <f>3*Merge7[[#This Row],[PRCountW2]]+Merge7[[#This Row],[IssueCountW2]]+Merge7[[#This Row],[CommitCountW2]]</f>
        <v>0</v>
      </c>
      <c r="K411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10">
        <f>SUM(Merge7[[#This Row],[PRCount_W1]:[CommitCount_W1]])</f>
        <v>1</v>
      </c>
      <c r="M4110">
        <f>SUM(Merge7[[#This Row],[PRCountW2]:[CommitCountW2]])</f>
        <v>0</v>
      </c>
    </row>
    <row r="4111" spans="1:13" x14ac:dyDescent="0.35">
      <c r="A4111" t="s">
        <v>1538</v>
      </c>
      <c r="C4111">
        <v>1</v>
      </c>
      <c r="H4111">
        <v>0</v>
      </c>
      <c r="I4111">
        <f>3*Merge7[[#This Row],[PRCount_W1]]+Merge7[[#This Row],[IssueCount_W1]]+Merge7[[#This Row],[CommitCount_W1]]</f>
        <v>1</v>
      </c>
      <c r="J4111">
        <f>3*Merge7[[#This Row],[PRCountW2]]+Merge7[[#This Row],[IssueCountW2]]+Merge7[[#This Row],[CommitCountW2]]</f>
        <v>0</v>
      </c>
      <c r="K411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11">
        <f>SUM(Merge7[[#This Row],[PRCount_W1]:[CommitCount_W1]])</f>
        <v>1</v>
      </c>
      <c r="M4111">
        <f>SUM(Merge7[[#This Row],[PRCountW2]:[CommitCountW2]])</f>
        <v>0</v>
      </c>
    </row>
    <row r="4112" spans="1:13" x14ac:dyDescent="0.35">
      <c r="A4112" t="s">
        <v>1539</v>
      </c>
      <c r="C4112">
        <v>1</v>
      </c>
      <c r="H4112">
        <v>0</v>
      </c>
      <c r="I4112">
        <f>3*Merge7[[#This Row],[PRCount_W1]]+Merge7[[#This Row],[IssueCount_W1]]+Merge7[[#This Row],[CommitCount_W1]]</f>
        <v>1</v>
      </c>
      <c r="J4112">
        <f>3*Merge7[[#This Row],[PRCountW2]]+Merge7[[#This Row],[IssueCountW2]]+Merge7[[#This Row],[CommitCountW2]]</f>
        <v>0</v>
      </c>
      <c r="K411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12">
        <f>SUM(Merge7[[#This Row],[PRCount_W1]:[CommitCount_W1]])</f>
        <v>1</v>
      </c>
      <c r="M4112">
        <f>SUM(Merge7[[#This Row],[PRCountW2]:[CommitCountW2]])</f>
        <v>0</v>
      </c>
    </row>
    <row r="4113" spans="1:13" x14ac:dyDescent="0.35">
      <c r="A4113" t="s">
        <v>1540</v>
      </c>
      <c r="C4113">
        <v>1</v>
      </c>
      <c r="H4113">
        <v>0</v>
      </c>
      <c r="I4113">
        <f>3*Merge7[[#This Row],[PRCount_W1]]+Merge7[[#This Row],[IssueCount_W1]]+Merge7[[#This Row],[CommitCount_W1]]</f>
        <v>1</v>
      </c>
      <c r="J4113">
        <f>3*Merge7[[#This Row],[PRCountW2]]+Merge7[[#This Row],[IssueCountW2]]+Merge7[[#This Row],[CommitCountW2]]</f>
        <v>0</v>
      </c>
      <c r="K411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13">
        <f>SUM(Merge7[[#This Row],[PRCount_W1]:[CommitCount_W1]])</f>
        <v>1</v>
      </c>
      <c r="M4113">
        <f>SUM(Merge7[[#This Row],[PRCountW2]:[CommitCountW2]])</f>
        <v>0</v>
      </c>
    </row>
    <row r="4114" spans="1:13" x14ac:dyDescent="0.35">
      <c r="A4114" t="s">
        <v>1541</v>
      </c>
      <c r="C4114">
        <v>1</v>
      </c>
      <c r="H4114">
        <v>0</v>
      </c>
      <c r="I4114">
        <f>3*Merge7[[#This Row],[PRCount_W1]]+Merge7[[#This Row],[IssueCount_W1]]+Merge7[[#This Row],[CommitCount_W1]]</f>
        <v>1</v>
      </c>
      <c r="J4114">
        <f>3*Merge7[[#This Row],[PRCountW2]]+Merge7[[#This Row],[IssueCountW2]]+Merge7[[#This Row],[CommitCountW2]]</f>
        <v>0</v>
      </c>
      <c r="K411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14">
        <f>SUM(Merge7[[#This Row],[PRCount_W1]:[CommitCount_W1]])</f>
        <v>1</v>
      </c>
      <c r="M4114">
        <f>SUM(Merge7[[#This Row],[PRCountW2]:[CommitCountW2]])</f>
        <v>0</v>
      </c>
    </row>
    <row r="4115" spans="1:13" x14ac:dyDescent="0.35">
      <c r="A4115" t="s">
        <v>1542</v>
      </c>
      <c r="C4115">
        <v>1</v>
      </c>
      <c r="H4115">
        <v>0</v>
      </c>
      <c r="I4115">
        <f>3*Merge7[[#This Row],[PRCount_W1]]+Merge7[[#This Row],[IssueCount_W1]]+Merge7[[#This Row],[CommitCount_W1]]</f>
        <v>1</v>
      </c>
      <c r="J4115">
        <f>3*Merge7[[#This Row],[PRCountW2]]+Merge7[[#This Row],[IssueCountW2]]+Merge7[[#This Row],[CommitCountW2]]</f>
        <v>0</v>
      </c>
      <c r="K411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15">
        <f>SUM(Merge7[[#This Row],[PRCount_W1]:[CommitCount_W1]])</f>
        <v>1</v>
      </c>
      <c r="M4115">
        <f>SUM(Merge7[[#This Row],[PRCountW2]:[CommitCountW2]])</f>
        <v>0</v>
      </c>
    </row>
    <row r="4116" spans="1:13" x14ac:dyDescent="0.35">
      <c r="A4116" t="s">
        <v>1543</v>
      </c>
      <c r="C4116">
        <v>1</v>
      </c>
      <c r="H4116">
        <v>0</v>
      </c>
      <c r="I4116">
        <f>3*Merge7[[#This Row],[PRCount_W1]]+Merge7[[#This Row],[IssueCount_W1]]+Merge7[[#This Row],[CommitCount_W1]]</f>
        <v>1</v>
      </c>
      <c r="J4116">
        <f>3*Merge7[[#This Row],[PRCountW2]]+Merge7[[#This Row],[IssueCountW2]]+Merge7[[#This Row],[CommitCountW2]]</f>
        <v>0</v>
      </c>
      <c r="K411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16">
        <f>SUM(Merge7[[#This Row],[PRCount_W1]:[CommitCount_W1]])</f>
        <v>1</v>
      </c>
      <c r="M4116">
        <f>SUM(Merge7[[#This Row],[PRCountW2]:[CommitCountW2]])</f>
        <v>0</v>
      </c>
    </row>
    <row r="4117" spans="1:13" x14ac:dyDescent="0.35">
      <c r="A4117" t="s">
        <v>1544</v>
      </c>
      <c r="C4117">
        <v>1</v>
      </c>
      <c r="H4117">
        <v>0</v>
      </c>
      <c r="I4117">
        <f>3*Merge7[[#This Row],[PRCount_W1]]+Merge7[[#This Row],[IssueCount_W1]]+Merge7[[#This Row],[CommitCount_W1]]</f>
        <v>1</v>
      </c>
      <c r="J4117">
        <f>3*Merge7[[#This Row],[PRCountW2]]+Merge7[[#This Row],[IssueCountW2]]+Merge7[[#This Row],[CommitCountW2]]</f>
        <v>0</v>
      </c>
      <c r="K411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17">
        <f>SUM(Merge7[[#This Row],[PRCount_W1]:[CommitCount_W1]])</f>
        <v>1</v>
      </c>
      <c r="M4117">
        <f>SUM(Merge7[[#This Row],[PRCountW2]:[CommitCountW2]])</f>
        <v>0</v>
      </c>
    </row>
    <row r="4118" spans="1:13" x14ac:dyDescent="0.35">
      <c r="A4118" t="s">
        <v>1545</v>
      </c>
      <c r="C4118">
        <v>1</v>
      </c>
      <c r="H4118">
        <v>0</v>
      </c>
      <c r="I4118">
        <f>3*Merge7[[#This Row],[PRCount_W1]]+Merge7[[#This Row],[IssueCount_W1]]+Merge7[[#This Row],[CommitCount_W1]]</f>
        <v>1</v>
      </c>
      <c r="J4118">
        <f>3*Merge7[[#This Row],[PRCountW2]]+Merge7[[#This Row],[IssueCountW2]]+Merge7[[#This Row],[CommitCountW2]]</f>
        <v>0</v>
      </c>
      <c r="K411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18">
        <f>SUM(Merge7[[#This Row],[PRCount_W1]:[CommitCount_W1]])</f>
        <v>1</v>
      </c>
      <c r="M4118">
        <f>SUM(Merge7[[#This Row],[PRCountW2]:[CommitCountW2]])</f>
        <v>0</v>
      </c>
    </row>
    <row r="4119" spans="1:13" x14ac:dyDescent="0.35">
      <c r="A4119" t="s">
        <v>1546</v>
      </c>
      <c r="C4119">
        <v>1</v>
      </c>
      <c r="H4119">
        <v>0</v>
      </c>
      <c r="I4119">
        <f>3*Merge7[[#This Row],[PRCount_W1]]+Merge7[[#This Row],[IssueCount_W1]]+Merge7[[#This Row],[CommitCount_W1]]</f>
        <v>1</v>
      </c>
      <c r="J4119">
        <f>3*Merge7[[#This Row],[PRCountW2]]+Merge7[[#This Row],[IssueCountW2]]+Merge7[[#This Row],[CommitCountW2]]</f>
        <v>0</v>
      </c>
      <c r="K411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19">
        <f>SUM(Merge7[[#This Row],[PRCount_W1]:[CommitCount_W1]])</f>
        <v>1</v>
      </c>
      <c r="M4119">
        <f>SUM(Merge7[[#This Row],[PRCountW2]:[CommitCountW2]])</f>
        <v>0</v>
      </c>
    </row>
    <row r="4120" spans="1:13" x14ac:dyDescent="0.35">
      <c r="A4120" t="s">
        <v>1547</v>
      </c>
      <c r="C4120">
        <v>1</v>
      </c>
      <c r="H4120">
        <v>0</v>
      </c>
      <c r="I4120">
        <f>3*Merge7[[#This Row],[PRCount_W1]]+Merge7[[#This Row],[IssueCount_W1]]+Merge7[[#This Row],[CommitCount_W1]]</f>
        <v>1</v>
      </c>
      <c r="J4120">
        <f>3*Merge7[[#This Row],[PRCountW2]]+Merge7[[#This Row],[IssueCountW2]]+Merge7[[#This Row],[CommitCountW2]]</f>
        <v>0</v>
      </c>
      <c r="K412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20">
        <f>SUM(Merge7[[#This Row],[PRCount_W1]:[CommitCount_W1]])</f>
        <v>1</v>
      </c>
      <c r="M4120">
        <f>SUM(Merge7[[#This Row],[PRCountW2]:[CommitCountW2]])</f>
        <v>0</v>
      </c>
    </row>
    <row r="4121" spans="1:13" x14ac:dyDescent="0.35">
      <c r="A4121" t="s">
        <v>1548</v>
      </c>
      <c r="C4121">
        <v>1</v>
      </c>
      <c r="H4121">
        <v>0</v>
      </c>
      <c r="I4121">
        <f>3*Merge7[[#This Row],[PRCount_W1]]+Merge7[[#This Row],[IssueCount_W1]]+Merge7[[#This Row],[CommitCount_W1]]</f>
        <v>1</v>
      </c>
      <c r="J4121">
        <f>3*Merge7[[#This Row],[PRCountW2]]+Merge7[[#This Row],[IssueCountW2]]+Merge7[[#This Row],[CommitCountW2]]</f>
        <v>0</v>
      </c>
      <c r="K412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21">
        <f>SUM(Merge7[[#This Row],[PRCount_W1]:[CommitCount_W1]])</f>
        <v>1</v>
      </c>
      <c r="M4121">
        <f>SUM(Merge7[[#This Row],[PRCountW2]:[CommitCountW2]])</f>
        <v>0</v>
      </c>
    </row>
    <row r="4122" spans="1:13" x14ac:dyDescent="0.35">
      <c r="A4122" t="s">
        <v>1549</v>
      </c>
      <c r="C4122">
        <v>1</v>
      </c>
      <c r="H4122">
        <v>0</v>
      </c>
      <c r="I4122">
        <f>3*Merge7[[#This Row],[PRCount_W1]]+Merge7[[#This Row],[IssueCount_W1]]+Merge7[[#This Row],[CommitCount_W1]]</f>
        <v>1</v>
      </c>
      <c r="J4122">
        <f>3*Merge7[[#This Row],[PRCountW2]]+Merge7[[#This Row],[IssueCountW2]]+Merge7[[#This Row],[CommitCountW2]]</f>
        <v>0</v>
      </c>
      <c r="K412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22">
        <f>SUM(Merge7[[#This Row],[PRCount_W1]:[CommitCount_W1]])</f>
        <v>1</v>
      </c>
      <c r="M4122">
        <f>SUM(Merge7[[#This Row],[PRCountW2]:[CommitCountW2]])</f>
        <v>0</v>
      </c>
    </row>
    <row r="4123" spans="1:13" x14ac:dyDescent="0.35">
      <c r="A4123" t="s">
        <v>1550</v>
      </c>
      <c r="C4123">
        <v>1</v>
      </c>
      <c r="H4123">
        <v>0</v>
      </c>
      <c r="I4123">
        <f>3*Merge7[[#This Row],[PRCount_W1]]+Merge7[[#This Row],[IssueCount_W1]]+Merge7[[#This Row],[CommitCount_W1]]</f>
        <v>1</v>
      </c>
      <c r="J4123">
        <f>3*Merge7[[#This Row],[PRCountW2]]+Merge7[[#This Row],[IssueCountW2]]+Merge7[[#This Row],[CommitCountW2]]</f>
        <v>0</v>
      </c>
      <c r="K412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23">
        <f>SUM(Merge7[[#This Row],[PRCount_W1]:[CommitCount_W1]])</f>
        <v>1</v>
      </c>
      <c r="M4123">
        <f>SUM(Merge7[[#This Row],[PRCountW2]:[CommitCountW2]])</f>
        <v>0</v>
      </c>
    </row>
    <row r="4124" spans="1:13" x14ac:dyDescent="0.35">
      <c r="A4124" t="s">
        <v>1552</v>
      </c>
      <c r="C4124">
        <v>1</v>
      </c>
      <c r="H4124">
        <v>0</v>
      </c>
      <c r="I4124">
        <f>3*Merge7[[#This Row],[PRCount_W1]]+Merge7[[#This Row],[IssueCount_W1]]+Merge7[[#This Row],[CommitCount_W1]]</f>
        <v>1</v>
      </c>
      <c r="J4124">
        <f>3*Merge7[[#This Row],[PRCountW2]]+Merge7[[#This Row],[IssueCountW2]]+Merge7[[#This Row],[CommitCountW2]]</f>
        <v>0</v>
      </c>
      <c r="K412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24">
        <f>SUM(Merge7[[#This Row],[PRCount_W1]:[CommitCount_W1]])</f>
        <v>1</v>
      </c>
      <c r="M4124">
        <f>SUM(Merge7[[#This Row],[PRCountW2]:[CommitCountW2]])</f>
        <v>0</v>
      </c>
    </row>
    <row r="4125" spans="1:13" x14ac:dyDescent="0.35">
      <c r="A4125" t="s">
        <v>1553</v>
      </c>
      <c r="C4125">
        <v>1</v>
      </c>
      <c r="H4125">
        <v>0</v>
      </c>
      <c r="I4125">
        <f>3*Merge7[[#This Row],[PRCount_W1]]+Merge7[[#This Row],[IssueCount_W1]]+Merge7[[#This Row],[CommitCount_W1]]</f>
        <v>1</v>
      </c>
      <c r="J4125">
        <f>3*Merge7[[#This Row],[PRCountW2]]+Merge7[[#This Row],[IssueCountW2]]+Merge7[[#This Row],[CommitCountW2]]</f>
        <v>0</v>
      </c>
      <c r="K412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25">
        <f>SUM(Merge7[[#This Row],[PRCount_W1]:[CommitCount_W1]])</f>
        <v>1</v>
      </c>
      <c r="M4125">
        <f>SUM(Merge7[[#This Row],[PRCountW2]:[CommitCountW2]])</f>
        <v>0</v>
      </c>
    </row>
    <row r="4126" spans="1:13" x14ac:dyDescent="0.35">
      <c r="A4126" t="s">
        <v>1554</v>
      </c>
      <c r="C4126">
        <v>1</v>
      </c>
      <c r="H4126">
        <v>0</v>
      </c>
      <c r="I4126">
        <f>3*Merge7[[#This Row],[PRCount_W1]]+Merge7[[#This Row],[IssueCount_W1]]+Merge7[[#This Row],[CommitCount_W1]]</f>
        <v>1</v>
      </c>
      <c r="J4126">
        <f>3*Merge7[[#This Row],[PRCountW2]]+Merge7[[#This Row],[IssueCountW2]]+Merge7[[#This Row],[CommitCountW2]]</f>
        <v>0</v>
      </c>
      <c r="K412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26">
        <f>SUM(Merge7[[#This Row],[PRCount_W1]:[CommitCount_W1]])</f>
        <v>1</v>
      </c>
      <c r="M4126">
        <f>SUM(Merge7[[#This Row],[PRCountW2]:[CommitCountW2]])</f>
        <v>0</v>
      </c>
    </row>
    <row r="4127" spans="1:13" x14ac:dyDescent="0.35">
      <c r="A4127" t="s">
        <v>1557</v>
      </c>
      <c r="C4127">
        <v>1</v>
      </c>
      <c r="H4127">
        <v>0</v>
      </c>
      <c r="I4127">
        <f>3*Merge7[[#This Row],[PRCount_W1]]+Merge7[[#This Row],[IssueCount_W1]]+Merge7[[#This Row],[CommitCount_W1]]</f>
        <v>1</v>
      </c>
      <c r="J4127">
        <f>3*Merge7[[#This Row],[PRCountW2]]+Merge7[[#This Row],[IssueCountW2]]+Merge7[[#This Row],[CommitCountW2]]</f>
        <v>0</v>
      </c>
      <c r="K412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27">
        <f>SUM(Merge7[[#This Row],[PRCount_W1]:[CommitCount_W1]])</f>
        <v>1</v>
      </c>
      <c r="M4127">
        <f>SUM(Merge7[[#This Row],[PRCountW2]:[CommitCountW2]])</f>
        <v>0</v>
      </c>
    </row>
    <row r="4128" spans="1:13" x14ac:dyDescent="0.35">
      <c r="A4128" t="s">
        <v>1558</v>
      </c>
      <c r="C4128">
        <v>1</v>
      </c>
      <c r="H4128">
        <v>0</v>
      </c>
      <c r="I4128">
        <f>3*Merge7[[#This Row],[PRCount_W1]]+Merge7[[#This Row],[IssueCount_W1]]+Merge7[[#This Row],[CommitCount_W1]]</f>
        <v>1</v>
      </c>
      <c r="J4128">
        <f>3*Merge7[[#This Row],[PRCountW2]]+Merge7[[#This Row],[IssueCountW2]]+Merge7[[#This Row],[CommitCountW2]]</f>
        <v>0</v>
      </c>
      <c r="K412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28">
        <f>SUM(Merge7[[#This Row],[PRCount_W1]:[CommitCount_W1]])</f>
        <v>1</v>
      </c>
      <c r="M4128">
        <f>SUM(Merge7[[#This Row],[PRCountW2]:[CommitCountW2]])</f>
        <v>0</v>
      </c>
    </row>
    <row r="4129" spans="1:13" x14ac:dyDescent="0.35">
      <c r="A4129" t="s">
        <v>1559</v>
      </c>
      <c r="C4129">
        <v>1</v>
      </c>
      <c r="H4129">
        <v>0</v>
      </c>
      <c r="I4129">
        <f>3*Merge7[[#This Row],[PRCount_W1]]+Merge7[[#This Row],[IssueCount_W1]]+Merge7[[#This Row],[CommitCount_W1]]</f>
        <v>1</v>
      </c>
      <c r="J4129">
        <f>3*Merge7[[#This Row],[PRCountW2]]+Merge7[[#This Row],[IssueCountW2]]+Merge7[[#This Row],[CommitCountW2]]</f>
        <v>0</v>
      </c>
      <c r="K412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29">
        <f>SUM(Merge7[[#This Row],[PRCount_W1]:[CommitCount_W1]])</f>
        <v>1</v>
      </c>
      <c r="M4129">
        <f>SUM(Merge7[[#This Row],[PRCountW2]:[CommitCountW2]])</f>
        <v>0</v>
      </c>
    </row>
    <row r="4130" spans="1:13" x14ac:dyDescent="0.35">
      <c r="A4130" t="s">
        <v>1560</v>
      </c>
      <c r="C4130">
        <v>1</v>
      </c>
      <c r="H4130">
        <v>0</v>
      </c>
      <c r="I4130">
        <f>3*Merge7[[#This Row],[PRCount_W1]]+Merge7[[#This Row],[IssueCount_W1]]+Merge7[[#This Row],[CommitCount_W1]]</f>
        <v>1</v>
      </c>
      <c r="J4130">
        <f>3*Merge7[[#This Row],[PRCountW2]]+Merge7[[#This Row],[IssueCountW2]]+Merge7[[#This Row],[CommitCountW2]]</f>
        <v>0</v>
      </c>
      <c r="K413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30">
        <f>SUM(Merge7[[#This Row],[PRCount_W1]:[CommitCount_W1]])</f>
        <v>1</v>
      </c>
      <c r="M4130">
        <f>SUM(Merge7[[#This Row],[PRCountW2]:[CommitCountW2]])</f>
        <v>0</v>
      </c>
    </row>
    <row r="4131" spans="1:13" x14ac:dyDescent="0.35">
      <c r="A4131" t="s">
        <v>1561</v>
      </c>
      <c r="C4131">
        <v>1</v>
      </c>
      <c r="H4131">
        <v>0</v>
      </c>
      <c r="I4131">
        <f>3*Merge7[[#This Row],[PRCount_W1]]+Merge7[[#This Row],[IssueCount_W1]]+Merge7[[#This Row],[CommitCount_W1]]</f>
        <v>1</v>
      </c>
      <c r="J4131">
        <f>3*Merge7[[#This Row],[PRCountW2]]+Merge7[[#This Row],[IssueCountW2]]+Merge7[[#This Row],[CommitCountW2]]</f>
        <v>0</v>
      </c>
      <c r="K413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31">
        <f>SUM(Merge7[[#This Row],[PRCount_W1]:[CommitCount_W1]])</f>
        <v>1</v>
      </c>
      <c r="M4131">
        <f>SUM(Merge7[[#This Row],[PRCountW2]:[CommitCountW2]])</f>
        <v>0</v>
      </c>
    </row>
    <row r="4132" spans="1:13" x14ac:dyDescent="0.35">
      <c r="A4132" t="s">
        <v>1562</v>
      </c>
      <c r="C4132">
        <v>1</v>
      </c>
      <c r="H4132">
        <v>0</v>
      </c>
      <c r="I4132">
        <f>3*Merge7[[#This Row],[PRCount_W1]]+Merge7[[#This Row],[IssueCount_W1]]+Merge7[[#This Row],[CommitCount_W1]]</f>
        <v>1</v>
      </c>
      <c r="J4132">
        <f>3*Merge7[[#This Row],[PRCountW2]]+Merge7[[#This Row],[IssueCountW2]]+Merge7[[#This Row],[CommitCountW2]]</f>
        <v>0</v>
      </c>
      <c r="K413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32">
        <f>SUM(Merge7[[#This Row],[PRCount_W1]:[CommitCount_W1]])</f>
        <v>1</v>
      </c>
      <c r="M4132">
        <f>SUM(Merge7[[#This Row],[PRCountW2]:[CommitCountW2]])</f>
        <v>0</v>
      </c>
    </row>
    <row r="4133" spans="1:13" x14ac:dyDescent="0.35">
      <c r="A4133" t="s">
        <v>1563</v>
      </c>
      <c r="C4133">
        <v>1</v>
      </c>
      <c r="H4133">
        <v>0</v>
      </c>
      <c r="I4133">
        <f>3*Merge7[[#This Row],[PRCount_W1]]+Merge7[[#This Row],[IssueCount_W1]]+Merge7[[#This Row],[CommitCount_W1]]</f>
        <v>1</v>
      </c>
      <c r="J4133">
        <f>3*Merge7[[#This Row],[PRCountW2]]+Merge7[[#This Row],[IssueCountW2]]+Merge7[[#This Row],[CommitCountW2]]</f>
        <v>0</v>
      </c>
      <c r="K413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33">
        <f>SUM(Merge7[[#This Row],[PRCount_W1]:[CommitCount_W1]])</f>
        <v>1</v>
      </c>
      <c r="M4133">
        <f>SUM(Merge7[[#This Row],[PRCountW2]:[CommitCountW2]])</f>
        <v>0</v>
      </c>
    </row>
    <row r="4134" spans="1:13" x14ac:dyDescent="0.35">
      <c r="A4134" t="s">
        <v>1564</v>
      </c>
      <c r="C4134">
        <v>1</v>
      </c>
      <c r="H4134">
        <v>0</v>
      </c>
      <c r="I4134">
        <f>3*Merge7[[#This Row],[PRCount_W1]]+Merge7[[#This Row],[IssueCount_W1]]+Merge7[[#This Row],[CommitCount_W1]]</f>
        <v>1</v>
      </c>
      <c r="J4134">
        <f>3*Merge7[[#This Row],[PRCountW2]]+Merge7[[#This Row],[IssueCountW2]]+Merge7[[#This Row],[CommitCountW2]]</f>
        <v>0</v>
      </c>
      <c r="K413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34">
        <f>SUM(Merge7[[#This Row],[PRCount_W1]:[CommitCount_W1]])</f>
        <v>1</v>
      </c>
      <c r="M4134">
        <f>SUM(Merge7[[#This Row],[PRCountW2]:[CommitCountW2]])</f>
        <v>0</v>
      </c>
    </row>
    <row r="4135" spans="1:13" x14ac:dyDescent="0.35">
      <c r="A4135" t="s">
        <v>1565</v>
      </c>
      <c r="C4135">
        <v>1</v>
      </c>
      <c r="H4135">
        <v>0</v>
      </c>
      <c r="I4135">
        <f>3*Merge7[[#This Row],[PRCount_W1]]+Merge7[[#This Row],[IssueCount_W1]]+Merge7[[#This Row],[CommitCount_W1]]</f>
        <v>1</v>
      </c>
      <c r="J4135">
        <f>3*Merge7[[#This Row],[PRCountW2]]+Merge7[[#This Row],[IssueCountW2]]+Merge7[[#This Row],[CommitCountW2]]</f>
        <v>0</v>
      </c>
      <c r="K413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35">
        <f>SUM(Merge7[[#This Row],[PRCount_W1]:[CommitCount_W1]])</f>
        <v>1</v>
      </c>
      <c r="M4135">
        <f>SUM(Merge7[[#This Row],[PRCountW2]:[CommitCountW2]])</f>
        <v>0</v>
      </c>
    </row>
    <row r="4136" spans="1:13" x14ac:dyDescent="0.35">
      <c r="A4136" t="s">
        <v>1566</v>
      </c>
      <c r="C4136">
        <v>1</v>
      </c>
      <c r="H4136">
        <v>0</v>
      </c>
      <c r="I4136">
        <f>3*Merge7[[#This Row],[PRCount_W1]]+Merge7[[#This Row],[IssueCount_W1]]+Merge7[[#This Row],[CommitCount_W1]]</f>
        <v>1</v>
      </c>
      <c r="J4136">
        <f>3*Merge7[[#This Row],[PRCountW2]]+Merge7[[#This Row],[IssueCountW2]]+Merge7[[#This Row],[CommitCountW2]]</f>
        <v>0</v>
      </c>
      <c r="K413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36">
        <f>SUM(Merge7[[#This Row],[PRCount_W1]:[CommitCount_W1]])</f>
        <v>1</v>
      </c>
      <c r="M4136">
        <f>SUM(Merge7[[#This Row],[PRCountW2]:[CommitCountW2]])</f>
        <v>0</v>
      </c>
    </row>
    <row r="4137" spans="1:13" x14ac:dyDescent="0.35">
      <c r="A4137" t="s">
        <v>1567</v>
      </c>
      <c r="C4137">
        <v>1</v>
      </c>
      <c r="H4137">
        <v>0</v>
      </c>
      <c r="I4137">
        <f>3*Merge7[[#This Row],[PRCount_W1]]+Merge7[[#This Row],[IssueCount_W1]]+Merge7[[#This Row],[CommitCount_W1]]</f>
        <v>1</v>
      </c>
      <c r="J4137">
        <f>3*Merge7[[#This Row],[PRCountW2]]+Merge7[[#This Row],[IssueCountW2]]+Merge7[[#This Row],[CommitCountW2]]</f>
        <v>0</v>
      </c>
      <c r="K413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37">
        <f>SUM(Merge7[[#This Row],[PRCount_W1]:[CommitCount_W1]])</f>
        <v>1</v>
      </c>
      <c r="M4137">
        <f>SUM(Merge7[[#This Row],[PRCountW2]:[CommitCountW2]])</f>
        <v>0</v>
      </c>
    </row>
    <row r="4138" spans="1:13" x14ac:dyDescent="0.35">
      <c r="A4138" t="s">
        <v>1569</v>
      </c>
      <c r="C4138">
        <v>1</v>
      </c>
      <c r="H4138">
        <v>0</v>
      </c>
      <c r="I4138">
        <f>3*Merge7[[#This Row],[PRCount_W1]]+Merge7[[#This Row],[IssueCount_W1]]+Merge7[[#This Row],[CommitCount_W1]]</f>
        <v>1</v>
      </c>
      <c r="J4138">
        <f>3*Merge7[[#This Row],[PRCountW2]]+Merge7[[#This Row],[IssueCountW2]]+Merge7[[#This Row],[CommitCountW2]]</f>
        <v>0</v>
      </c>
      <c r="K413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38">
        <f>SUM(Merge7[[#This Row],[PRCount_W1]:[CommitCount_W1]])</f>
        <v>1</v>
      </c>
      <c r="M4138">
        <f>SUM(Merge7[[#This Row],[PRCountW2]:[CommitCountW2]])</f>
        <v>0</v>
      </c>
    </row>
    <row r="4139" spans="1:13" x14ac:dyDescent="0.35">
      <c r="A4139" t="s">
        <v>1571</v>
      </c>
      <c r="C4139">
        <v>1</v>
      </c>
      <c r="H4139">
        <v>0</v>
      </c>
      <c r="I4139">
        <f>3*Merge7[[#This Row],[PRCount_W1]]+Merge7[[#This Row],[IssueCount_W1]]+Merge7[[#This Row],[CommitCount_W1]]</f>
        <v>1</v>
      </c>
      <c r="J4139">
        <f>3*Merge7[[#This Row],[PRCountW2]]+Merge7[[#This Row],[IssueCountW2]]+Merge7[[#This Row],[CommitCountW2]]</f>
        <v>0</v>
      </c>
      <c r="K413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39">
        <f>SUM(Merge7[[#This Row],[PRCount_W1]:[CommitCount_W1]])</f>
        <v>1</v>
      </c>
      <c r="M4139">
        <f>SUM(Merge7[[#This Row],[PRCountW2]:[CommitCountW2]])</f>
        <v>0</v>
      </c>
    </row>
    <row r="4140" spans="1:13" x14ac:dyDescent="0.35">
      <c r="A4140" t="s">
        <v>1572</v>
      </c>
      <c r="C4140">
        <v>1</v>
      </c>
      <c r="H4140">
        <v>0</v>
      </c>
      <c r="I4140">
        <f>3*Merge7[[#This Row],[PRCount_W1]]+Merge7[[#This Row],[IssueCount_W1]]+Merge7[[#This Row],[CommitCount_W1]]</f>
        <v>1</v>
      </c>
      <c r="J4140">
        <f>3*Merge7[[#This Row],[PRCountW2]]+Merge7[[#This Row],[IssueCountW2]]+Merge7[[#This Row],[CommitCountW2]]</f>
        <v>0</v>
      </c>
      <c r="K414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40">
        <f>SUM(Merge7[[#This Row],[PRCount_W1]:[CommitCount_W1]])</f>
        <v>1</v>
      </c>
      <c r="M4140">
        <f>SUM(Merge7[[#This Row],[PRCountW2]:[CommitCountW2]])</f>
        <v>0</v>
      </c>
    </row>
    <row r="4141" spans="1:13" x14ac:dyDescent="0.35">
      <c r="A4141" t="s">
        <v>1573</v>
      </c>
      <c r="C4141">
        <v>1</v>
      </c>
      <c r="H4141">
        <v>0</v>
      </c>
      <c r="I4141">
        <f>3*Merge7[[#This Row],[PRCount_W1]]+Merge7[[#This Row],[IssueCount_W1]]+Merge7[[#This Row],[CommitCount_W1]]</f>
        <v>1</v>
      </c>
      <c r="J4141">
        <f>3*Merge7[[#This Row],[PRCountW2]]+Merge7[[#This Row],[IssueCountW2]]+Merge7[[#This Row],[CommitCountW2]]</f>
        <v>0</v>
      </c>
      <c r="K414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41">
        <f>SUM(Merge7[[#This Row],[PRCount_W1]:[CommitCount_W1]])</f>
        <v>1</v>
      </c>
      <c r="M4141">
        <f>SUM(Merge7[[#This Row],[PRCountW2]:[CommitCountW2]])</f>
        <v>0</v>
      </c>
    </row>
    <row r="4142" spans="1:13" x14ac:dyDescent="0.35">
      <c r="A4142" t="s">
        <v>1574</v>
      </c>
      <c r="C4142">
        <v>1</v>
      </c>
      <c r="H4142">
        <v>0</v>
      </c>
      <c r="I4142">
        <f>3*Merge7[[#This Row],[PRCount_W1]]+Merge7[[#This Row],[IssueCount_W1]]+Merge7[[#This Row],[CommitCount_W1]]</f>
        <v>1</v>
      </c>
      <c r="J4142">
        <f>3*Merge7[[#This Row],[PRCountW2]]+Merge7[[#This Row],[IssueCountW2]]+Merge7[[#This Row],[CommitCountW2]]</f>
        <v>0</v>
      </c>
      <c r="K414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42">
        <f>SUM(Merge7[[#This Row],[PRCount_W1]:[CommitCount_W1]])</f>
        <v>1</v>
      </c>
      <c r="M4142">
        <f>SUM(Merge7[[#This Row],[PRCountW2]:[CommitCountW2]])</f>
        <v>0</v>
      </c>
    </row>
    <row r="4143" spans="1:13" x14ac:dyDescent="0.35">
      <c r="A4143" t="s">
        <v>1575</v>
      </c>
      <c r="C4143">
        <v>1</v>
      </c>
      <c r="H4143">
        <v>0</v>
      </c>
      <c r="I4143">
        <f>3*Merge7[[#This Row],[PRCount_W1]]+Merge7[[#This Row],[IssueCount_W1]]+Merge7[[#This Row],[CommitCount_W1]]</f>
        <v>1</v>
      </c>
      <c r="J4143">
        <f>3*Merge7[[#This Row],[PRCountW2]]+Merge7[[#This Row],[IssueCountW2]]+Merge7[[#This Row],[CommitCountW2]]</f>
        <v>0</v>
      </c>
      <c r="K414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43">
        <f>SUM(Merge7[[#This Row],[PRCount_W1]:[CommitCount_W1]])</f>
        <v>1</v>
      </c>
      <c r="M4143">
        <f>SUM(Merge7[[#This Row],[PRCountW2]:[CommitCountW2]])</f>
        <v>0</v>
      </c>
    </row>
    <row r="4144" spans="1:13" x14ac:dyDescent="0.35">
      <c r="A4144" t="s">
        <v>1576</v>
      </c>
      <c r="C4144">
        <v>1</v>
      </c>
      <c r="H4144">
        <v>0</v>
      </c>
      <c r="I4144">
        <f>3*Merge7[[#This Row],[PRCount_W1]]+Merge7[[#This Row],[IssueCount_W1]]+Merge7[[#This Row],[CommitCount_W1]]</f>
        <v>1</v>
      </c>
      <c r="J4144">
        <f>3*Merge7[[#This Row],[PRCountW2]]+Merge7[[#This Row],[IssueCountW2]]+Merge7[[#This Row],[CommitCountW2]]</f>
        <v>0</v>
      </c>
      <c r="K414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44">
        <f>SUM(Merge7[[#This Row],[PRCount_W1]:[CommitCount_W1]])</f>
        <v>1</v>
      </c>
      <c r="M4144">
        <f>SUM(Merge7[[#This Row],[PRCountW2]:[CommitCountW2]])</f>
        <v>0</v>
      </c>
    </row>
    <row r="4145" spans="1:13" x14ac:dyDescent="0.35">
      <c r="A4145" t="s">
        <v>1577</v>
      </c>
      <c r="C4145">
        <v>1</v>
      </c>
      <c r="H4145">
        <v>0</v>
      </c>
      <c r="I4145">
        <f>3*Merge7[[#This Row],[PRCount_W1]]+Merge7[[#This Row],[IssueCount_W1]]+Merge7[[#This Row],[CommitCount_W1]]</f>
        <v>1</v>
      </c>
      <c r="J4145">
        <f>3*Merge7[[#This Row],[PRCountW2]]+Merge7[[#This Row],[IssueCountW2]]+Merge7[[#This Row],[CommitCountW2]]</f>
        <v>0</v>
      </c>
      <c r="K414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45">
        <f>SUM(Merge7[[#This Row],[PRCount_W1]:[CommitCount_W1]])</f>
        <v>1</v>
      </c>
      <c r="M4145">
        <f>SUM(Merge7[[#This Row],[PRCountW2]:[CommitCountW2]])</f>
        <v>0</v>
      </c>
    </row>
    <row r="4146" spans="1:13" x14ac:dyDescent="0.35">
      <c r="A4146" t="s">
        <v>1578</v>
      </c>
      <c r="C4146">
        <v>1</v>
      </c>
      <c r="H4146">
        <v>0</v>
      </c>
      <c r="I4146">
        <f>3*Merge7[[#This Row],[PRCount_W1]]+Merge7[[#This Row],[IssueCount_W1]]+Merge7[[#This Row],[CommitCount_W1]]</f>
        <v>1</v>
      </c>
      <c r="J4146">
        <f>3*Merge7[[#This Row],[PRCountW2]]+Merge7[[#This Row],[IssueCountW2]]+Merge7[[#This Row],[CommitCountW2]]</f>
        <v>0</v>
      </c>
      <c r="K414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46">
        <f>SUM(Merge7[[#This Row],[PRCount_W1]:[CommitCount_W1]])</f>
        <v>1</v>
      </c>
      <c r="M4146">
        <f>SUM(Merge7[[#This Row],[PRCountW2]:[CommitCountW2]])</f>
        <v>0</v>
      </c>
    </row>
    <row r="4147" spans="1:13" x14ac:dyDescent="0.35">
      <c r="A4147" t="s">
        <v>1580</v>
      </c>
      <c r="C4147">
        <v>1</v>
      </c>
      <c r="H4147">
        <v>0</v>
      </c>
      <c r="I4147">
        <f>3*Merge7[[#This Row],[PRCount_W1]]+Merge7[[#This Row],[IssueCount_W1]]+Merge7[[#This Row],[CommitCount_W1]]</f>
        <v>1</v>
      </c>
      <c r="J4147">
        <f>3*Merge7[[#This Row],[PRCountW2]]+Merge7[[#This Row],[IssueCountW2]]+Merge7[[#This Row],[CommitCountW2]]</f>
        <v>0</v>
      </c>
      <c r="K414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47">
        <f>SUM(Merge7[[#This Row],[PRCount_W1]:[CommitCount_W1]])</f>
        <v>1</v>
      </c>
      <c r="M4147">
        <f>SUM(Merge7[[#This Row],[PRCountW2]:[CommitCountW2]])</f>
        <v>0</v>
      </c>
    </row>
    <row r="4148" spans="1:13" x14ac:dyDescent="0.35">
      <c r="A4148" t="s">
        <v>1581</v>
      </c>
      <c r="C4148">
        <v>1</v>
      </c>
      <c r="H4148">
        <v>0</v>
      </c>
      <c r="I4148">
        <f>3*Merge7[[#This Row],[PRCount_W1]]+Merge7[[#This Row],[IssueCount_W1]]+Merge7[[#This Row],[CommitCount_W1]]</f>
        <v>1</v>
      </c>
      <c r="J4148">
        <f>3*Merge7[[#This Row],[PRCountW2]]+Merge7[[#This Row],[IssueCountW2]]+Merge7[[#This Row],[CommitCountW2]]</f>
        <v>0</v>
      </c>
      <c r="K414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48">
        <f>SUM(Merge7[[#This Row],[PRCount_W1]:[CommitCount_W1]])</f>
        <v>1</v>
      </c>
      <c r="M4148">
        <f>SUM(Merge7[[#This Row],[PRCountW2]:[CommitCountW2]])</f>
        <v>0</v>
      </c>
    </row>
    <row r="4149" spans="1:13" x14ac:dyDescent="0.35">
      <c r="A4149" t="s">
        <v>1582</v>
      </c>
      <c r="C4149">
        <v>1</v>
      </c>
      <c r="H4149">
        <v>0</v>
      </c>
      <c r="I4149">
        <f>3*Merge7[[#This Row],[PRCount_W1]]+Merge7[[#This Row],[IssueCount_W1]]+Merge7[[#This Row],[CommitCount_W1]]</f>
        <v>1</v>
      </c>
      <c r="J4149">
        <f>3*Merge7[[#This Row],[PRCountW2]]+Merge7[[#This Row],[IssueCountW2]]+Merge7[[#This Row],[CommitCountW2]]</f>
        <v>0</v>
      </c>
      <c r="K414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49">
        <f>SUM(Merge7[[#This Row],[PRCount_W1]:[CommitCount_W1]])</f>
        <v>1</v>
      </c>
      <c r="M4149">
        <f>SUM(Merge7[[#This Row],[PRCountW2]:[CommitCountW2]])</f>
        <v>0</v>
      </c>
    </row>
    <row r="4150" spans="1:13" x14ac:dyDescent="0.35">
      <c r="A4150" t="s">
        <v>1583</v>
      </c>
      <c r="C4150">
        <v>1</v>
      </c>
      <c r="H4150">
        <v>0</v>
      </c>
      <c r="I4150">
        <f>3*Merge7[[#This Row],[PRCount_W1]]+Merge7[[#This Row],[IssueCount_W1]]+Merge7[[#This Row],[CommitCount_W1]]</f>
        <v>1</v>
      </c>
      <c r="J4150">
        <f>3*Merge7[[#This Row],[PRCountW2]]+Merge7[[#This Row],[IssueCountW2]]+Merge7[[#This Row],[CommitCountW2]]</f>
        <v>0</v>
      </c>
      <c r="K415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50">
        <f>SUM(Merge7[[#This Row],[PRCount_W1]:[CommitCount_W1]])</f>
        <v>1</v>
      </c>
      <c r="M4150">
        <f>SUM(Merge7[[#This Row],[PRCountW2]:[CommitCountW2]])</f>
        <v>0</v>
      </c>
    </row>
    <row r="4151" spans="1:13" x14ac:dyDescent="0.35">
      <c r="A4151" t="s">
        <v>1585</v>
      </c>
      <c r="C4151">
        <v>1</v>
      </c>
      <c r="H4151">
        <v>0</v>
      </c>
      <c r="I4151">
        <f>3*Merge7[[#This Row],[PRCount_W1]]+Merge7[[#This Row],[IssueCount_W1]]+Merge7[[#This Row],[CommitCount_W1]]</f>
        <v>1</v>
      </c>
      <c r="J4151">
        <f>3*Merge7[[#This Row],[PRCountW2]]+Merge7[[#This Row],[IssueCountW2]]+Merge7[[#This Row],[CommitCountW2]]</f>
        <v>0</v>
      </c>
      <c r="K415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51">
        <f>SUM(Merge7[[#This Row],[PRCount_W1]:[CommitCount_W1]])</f>
        <v>1</v>
      </c>
      <c r="M4151">
        <f>SUM(Merge7[[#This Row],[PRCountW2]:[CommitCountW2]])</f>
        <v>0</v>
      </c>
    </row>
    <row r="4152" spans="1:13" x14ac:dyDescent="0.35">
      <c r="A4152" t="s">
        <v>1586</v>
      </c>
      <c r="C4152">
        <v>1</v>
      </c>
      <c r="H4152">
        <v>0</v>
      </c>
      <c r="I4152">
        <f>3*Merge7[[#This Row],[PRCount_W1]]+Merge7[[#This Row],[IssueCount_W1]]+Merge7[[#This Row],[CommitCount_W1]]</f>
        <v>1</v>
      </c>
      <c r="J4152">
        <f>3*Merge7[[#This Row],[PRCountW2]]+Merge7[[#This Row],[IssueCountW2]]+Merge7[[#This Row],[CommitCountW2]]</f>
        <v>0</v>
      </c>
      <c r="K415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52">
        <f>SUM(Merge7[[#This Row],[PRCount_W1]:[CommitCount_W1]])</f>
        <v>1</v>
      </c>
      <c r="M4152">
        <f>SUM(Merge7[[#This Row],[PRCountW2]:[CommitCountW2]])</f>
        <v>0</v>
      </c>
    </row>
    <row r="4153" spans="1:13" x14ac:dyDescent="0.35">
      <c r="A4153" t="s">
        <v>1587</v>
      </c>
      <c r="C4153">
        <v>1</v>
      </c>
      <c r="H4153">
        <v>1</v>
      </c>
      <c r="I4153">
        <f>3*Merge7[[#This Row],[PRCount_W1]]+Merge7[[#This Row],[IssueCount_W1]]+Merge7[[#This Row],[CommitCount_W1]]</f>
        <v>1</v>
      </c>
      <c r="J4153">
        <f>3*Merge7[[#This Row],[PRCountW2]]+Merge7[[#This Row],[IssueCountW2]]+Merge7[[#This Row],[CommitCountW2]]</f>
        <v>0</v>
      </c>
      <c r="K415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4153">
        <f>SUM(Merge7[[#This Row],[PRCount_W1]:[CommitCount_W1]])</f>
        <v>1</v>
      </c>
      <c r="M4153">
        <f>SUM(Merge7[[#This Row],[PRCountW2]:[CommitCountW2]])</f>
        <v>0</v>
      </c>
    </row>
    <row r="4154" spans="1:13" x14ac:dyDescent="0.35">
      <c r="A4154" t="s">
        <v>1588</v>
      </c>
      <c r="C4154">
        <v>1</v>
      </c>
      <c r="H4154">
        <v>0</v>
      </c>
      <c r="I4154">
        <f>3*Merge7[[#This Row],[PRCount_W1]]+Merge7[[#This Row],[IssueCount_W1]]+Merge7[[#This Row],[CommitCount_W1]]</f>
        <v>1</v>
      </c>
      <c r="J4154">
        <f>3*Merge7[[#This Row],[PRCountW2]]+Merge7[[#This Row],[IssueCountW2]]+Merge7[[#This Row],[CommitCountW2]]</f>
        <v>0</v>
      </c>
      <c r="K415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54">
        <f>SUM(Merge7[[#This Row],[PRCount_W1]:[CommitCount_W1]])</f>
        <v>1</v>
      </c>
      <c r="M4154">
        <f>SUM(Merge7[[#This Row],[PRCountW2]:[CommitCountW2]])</f>
        <v>0</v>
      </c>
    </row>
    <row r="4155" spans="1:13" x14ac:dyDescent="0.35">
      <c r="A4155" t="s">
        <v>1590</v>
      </c>
      <c r="C4155">
        <v>1</v>
      </c>
      <c r="H4155">
        <v>0</v>
      </c>
      <c r="I4155">
        <f>3*Merge7[[#This Row],[PRCount_W1]]+Merge7[[#This Row],[IssueCount_W1]]+Merge7[[#This Row],[CommitCount_W1]]</f>
        <v>1</v>
      </c>
      <c r="J4155">
        <f>3*Merge7[[#This Row],[PRCountW2]]+Merge7[[#This Row],[IssueCountW2]]+Merge7[[#This Row],[CommitCountW2]]</f>
        <v>0</v>
      </c>
      <c r="K415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55">
        <f>SUM(Merge7[[#This Row],[PRCount_W1]:[CommitCount_W1]])</f>
        <v>1</v>
      </c>
      <c r="M4155">
        <f>SUM(Merge7[[#This Row],[PRCountW2]:[CommitCountW2]])</f>
        <v>0</v>
      </c>
    </row>
    <row r="4156" spans="1:13" x14ac:dyDescent="0.35">
      <c r="A4156" t="s">
        <v>1591</v>
      </c>
      <c r="C4156">
        <v>1</v>
      </c>
      <c r="H4156">
        <v>0</v>
      </c>
      <c r="I4156">
        <f>3*Merge7[[#This Row],[PRCount_W1]]+Merge7[[#This Row],[IssueCount_W1]]+Merge7[[#This Row],[CommitCount_W1]]</f>
        <v>1</v>
      </c>
      <c r="J4156">
        <f>3*Merge7[[#This Row],[PRCountW2]]+Merge7[[#This Row],[IssueCountW2]]+Merge7[[#This Row],[CommitCountW2]]</f>
        <v>0</v>
      </c>
      <c r="K415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56">
        <f>SUM(Merge7[[#This Row],[PRCount_W1]:[CommitCount_W1]])</f>
        <v>1</v>
      </c>
      <c r="M4156">
        <f>SUM(Merge7[[#This Row],[PRCountW2]:[CommitCountW2]])</f>
        <v>0</v>
      </c>
    </row>
    <row r="4157" spans="1:13" x14ac:dyDescent="0.35">
      <c r="A4157" t="s">
        <v>1592</v>
      </c>
      <c r="C4157">
        <v>1</v>
      </c>
      <c r="H4157">
        <v>0</v>
      </c>
      <c r="I4157">
        <f>3*Merge7[[#This Row],[PRCount_W1]]+Merge7[[#This Row],[IssueCount_W1]]+Merge7[[#This Row],[CommitCount_W1]]</f>
        <v>1</v>
      </c>
      <c r="J4157">
        <f>3*Merge7[[#This Row],[PRCountW2]]+Merge7[[#This Row],[IssueCountW2]]+Merge7[[#This Row],[CommitCountW2]]</f>
        <v>0</v>
      </c>
      <c r="K415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57">
        <f>SUM(Merge7[[#This Row],[PRCount_W1]:[CommitCount_W1]])</f>
        <v>1</v>
      </c>
      <c r="M4157">
        <f>SUM(Merge7[[#This Row],[PRCountW2]:[CommitCountW2]])</f>
        <v>0</v>
      </c>
    </row>
    <row r="4158" spans="1:13" x14ac:dyDescent="0.35">
      <c r="A4158" t="s">
        <v>1593</v>
      </c>
      <c r="C4158">
        <v>1</v>
      </c>
      <c r="H4158">
        <v>0</v>
      </c>
      <c r="I4158">
        <f>3*Merge7[[#This Row],[PRCount_W1]]+Merge7[[#This Row],[IssueCount_W1]]+Merge7[[#This Row],[CommitCount_W1]]</f>
        <v>1</v>
      </c>
      <c r="J4158">
        <f>3*Merge7[[#This Row],[PRCountW2]]+Merge7[[#This Row],[IssueCountW2]]+Merge7[[#This Row],[CommitCountW2]]</f>
        <v>0</v>
      </c>
      <c r="K415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58">
        <f>SUM(Merge7[[#This Row],[PRCount_W1]:[CommitCount_W1]])</f>
        <v>1</v>
      </c>
      <c r="M4158">
        <f>SUM(Merge7[[#This Row],[PRCountW2]:[CommitCountW2]])</f>
        <v>0</v>
      </c>
    </row>
    <row r="4159" spans="1:13" x14ac:dyDescent="0.35">
      <c r="A4159" t="s">
        <v>1594</v>
      </c>
      <c r="C4159">
        <v>1</v>
      </c>
      <c r="H4159">
        <v>0</v>
      </c>
      <c r="I4159">
        <f>3*Merge7[[#This Row],[PRCount_W1]]+Merge7[[#This Row],[IssueCount_W1]]+Merge7[[#This Row],[CommitCount_W1]]</f>
        <v>1</v>
      </c>
      <c r="J4159">
        <f>3*Merge7[[#This Row],[PRCountW2]]+Merge7[[#This Row],[IssueCountW2]]+Merge7[[#This Row],[CommitCountW2]]</f>
        <v>0</v>
      </c>
      <c r="K415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59">
        <f>SUM(Merge7[[#This Row],[PRCount_W1]:[CommitCount_W1]])</f>
        <v>1</v>
      </c>
      <c r="M4159">
        <f>SUM(Merge7[[#This Row],[PRCountW2]:[CommitCountW2]])</f>
        <v>0</v>
      </c>
    </row>
    <row r="4160" spans="1:13" x14ac:dyDescent="0.35">
      <c r="A4160" t="s">
        <v>1597</v>
      </c>
      <c r="C4160">
        <v>1</v>
      </c>
      <c r="H4160">
        <v>2</v>
      </c>
      <c r="I4160">
        <f>3*Merge7[[#This Row],[PRCount_W1]]+Merge7[[#This Row],[IssueCount_W1]]+Merge7[[#This Row],[CommitCount_W1]]</f>
        <v>1</v>
      </c>
      <c r="J4160">
        <f>3*Merge7[[#This Row],[PRCountW2]]+Merge7[[#This Row],[IssueCountW2]]+Merge7[[#This Row],[CommitCountW2]]</f>
        <v>0</v>
      </c>
      <c r="K416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Unknown</v>
      </c>
      <c r="L4160">
        <f>SUM(Merge7[[#This Row],[PRCount_W1]:[CommitCount_W1]])</f>
        <v>1</v>
      </c>
      <c r="M4160">
        <f>SUM(Merge7[[#This Row],[PRCountW2]:[CommitCountW2]])</f>
        <v>0</v>
      </c>
    </row>
    <row r="4161" spans="1:13" x14ac:dyDescent="0.35">
      <c r="A4161" t="s">
        <v>1599</v>
      </c>
      <c r="C4161">
        <v>1</v>
      </c>
      <c r="H4161">
        <v>0</v>
      </c>
      <c r="I4161">
        <f>3*Merge7[[#This Row],[PRCount_W1]]+Merge7[[#This Row],[IssueCount_W1]]+Merge7[[#This Row],[CommitCount_W1]]</f>
        <v>1</v>
      </c>
      <c r="J4161">
        <f>3*Merge7[[#This Row],[PRCountW2]]+Merge7[[#This Row],[IssueCountW2]]+Merge7[[#This Row],[CommitCountW2]]</f>
        <v>0</v>
      </c>
      <c r="K416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61">
        <f>SUM(Merge7[[#This Row],[PRCount_W1]:[CommitCount_W1]])</f>
        <v>1</v>
      </c>
      <c r="M4161">
        <f>SUM(Merge7[[#This Row],[PRCountW2]:[CommitCountW2]])</f>
        <v>0</v>
      </c>
    </row>
    <row r="4162" spans="1:13" x14ac:dyDescent="0.35">
      <c r="A4162" t="s">
        <v>1600</v>
      </c>
      <c r="C4162">
        <v>1</v>
      </c>
      <c r="H4162">
        <v>0</v>
      </c>
      <c r="I4162">
        <f>3*Merge7[[#This Row],[PRCount_W1]]+Merge7[[#This Row],[IssueCount_W1]]+Merge7[[#This Row],[CommitCount_W1]]</f>
        <v>1</v>
      </c>
      <c r="J4162">
        <f>3*Merge7[[#This Row],[PRCountW2]]+Merge7[[#This Row],[IssueCountW2]]+Merge7[[#This Row],[CommitCountW2]]</f>
        <v>0</v>
      </c>
      <c r="K416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62">
        <f>SUM(Merge7[[#This Row],[PRCount_W1]:[CommitCount_W1]])</f>
        <v>1</v>
      </c>
      <c r="M4162">
        <f>SUM(Merge7[[#This Row],[PRCountW2]:[CommitCountW2]])</f>
        <v>0</v>
      </c>
    </row>
    <row r="4163" spans="1:13" x14ac:dyDescent="0.35">
      <c r="A4163" t="s">
        <v>1601</v>
      </c>
      <c r="C4163">
        <v>1</v>
      </c>
      <c r="H4163">
        <v>0</v>
      </c>
      <c r="I4163">
        <f>3*Merge7[[#This Row],[PRCount_W1]]+Merge7[[#This Row],[IssueCount_W1]]+Merge7[[#This Row],[CommitCount_W1]]</f>
        <v>1</v>
      </c>
      <c r="J4163">
        <f>3*Merge7[[#This Row],[PRCountW2]]+Merge7[[#This Row],[IssueCountW2]]+Merge7[[#This Row],[CommitCountW2]]</f>
        <v>0</v>
      </c>
      <c r="K416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63">
        <f>SUM(Merge7[[#This Row],[PRCount_W1]:[CommitCount_W1]])</f>
        <v>1</v>
      </c>
      <c r="M4163">
        <f>SUM(Merge7[[#This Row],[PRCountW2]:[CommitCountW2]])</f>
        <v>0</v>
      </c>
    </row>
    <row r="4164" spans="1:13" x14ac:dyDescent="0.35">
      <c r="A4164" t="s">
        <v>1602</v>
      </c>
      <c r="C4164">
        <v>1</v>
      </c>
      <c r="H4164">
        <v>0</v>
      </c>
      <c r="I4164">
        <f>3*Merge7[[#This Row],[PRCount_W1]]+Merge7[[#This Row],[IssueCount_W1]]+Merge7[[#This Row],[CommitCount_W1]]</f>
        <v>1</v>
      </c>
      <c r="J4164">
        <f>3*Merge7[[#This Row],[PRCountW2]]+Merge7[[#This Row],[IssueCountW2]]+Merge7[[#This Row],[CommitCountW2]]</f>
        <v>0</v>
      </c>
      <c r="K416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64">
        <f>SUM(Merge7[[#This Row],[PRCount_W1]:[CommitCount_W1]])</f>
        <v>1</v>
      </c>
      <c r="M4164">
        <f>SUM(Merge7[[#This Row],[PRCountW2]:[CommitCountW2]])</f>
        <v>0</v>
      </c>
    </row>
    <row r="4165" spans="1:13" x14ac:dyDescent="0.35">
      <c r="A4165" t="s">
        <v>1603</v>
      </c>
      <c r="C4165">
        <v>1</v>
      </c>
      <c r="H4165">
        <v>0</v>
      </c>
      <c r="I4165">
        <f>3*Merge7[[#This Row],[PRCount_W1]]+Merge7[[#This Row],[IssueCount_W1]]+Merge7[[#This Row],[CommitCount_W1]]</f>
        <v>1</v>
      </c>
      <c r="J4165">
        <f>3*Merge7[[#This Row],[PRCountW2]]+Merge7[[#This Row],[IssueCountW2]]+Merge7[[#This Row],[CommitCountW2]]</f>
        <v>0</v>
      </c>
      <c r="K416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65">
        <f>SUM(Merge7[[#This Row],[PRCount_W1]:[CommitCount_W1]])</f>
        <v>1</v>
      </c>
      <c r="M4165">
        <f>SUM(Merge7[[#This Row],[PRCountW2]:[CommitCountW2]])</f>
        <v>0</v>
      </c>
    </row>
    <row r="4166" spans="1:13" x14ac:dyDescent="0.35">
      <c r="A4166" t="s">
        <v>1605</v>
      </c>
      <c r="C4166">
        <v>1</v>
      </c>
      <c r="H4166">
        <v>0</v>
      </c>
      <c r="I4166">
        <f>3*Merge7[[#This Row],[PRCount_W1]]+Merge7[[#This Row],[IssueCount_W1]]+Merge7[[#This Row],[CommitCount_W1]]</f>
        <v>1</v>
      </c>
      <c r="J4166">
        <f>3*Merge7[[#This Row],[PRCountW2]]+Merge7[[#This Row],[IssueCountW2]]+Merge7[[#This Row],[CommitCountW2]]</f>
        <v>0</v>
      </c>
      <c r="K416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66">
        <f>SUM(Merge7[[#This Row],[PRCount_W1]:[CommitCount_W1]])</f>
        <v>1</v>
      </c>
      <c r="M4166">
        <f>SUM(Merge7[[#This Row],[PRCountW2]:[CommitCountW2]])</f>
        <v>0</v>
      </c>
    </row>
    <row r="4167" spans="1:13" x14ac:dyDescent="0.35">
      <c r="A4167" t="s">
        <v>1606</v>
      </c>
      <c r="C4167">
        <v>1</v>
      </c>
      <c r="H4167">
        <v>0</v>
      </c>
      <c r="I4167">
        <f>3*Merge7[[#This Row],[PRCount_W1]]+Merge7[[#This Row],[IssueCount_W1]]+Merge7[[#This Row],[CommitCount_W1]]</f>
        <v>1</v>
      </c>
      <c r="J4167">
        <f>3*Merge7[[#This Row],[PRCountW2]]+Merge7[[#This Row],[IssueCountW2]]+Merge7[[#This Row],[CommitCountW2]]</f>
        <v>0</v>
      </c>
      <c r="K416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67">
        <f>SUM(Merge7[[#This Row],[PRCount_W1]:[CommitCount_W1]])</f>
        <v>1</v>
      </c>
      <c r="M4167">
        <f>SUM(Merge7[[#This Row],[PRCountW2]:[CommitCountW2]])</f>
        <v>0</v>
      </c>
    </row>
    <row r="4168" spans="1:13" x14ac:dyDescent="0.35">
      <c r="A4168" t="s">
        <v>1607</v>
      </c>
      <c r="C4168">
        <v>1</v>
      </c>
      <c r="H4168">
        <v>0</v>
      </c>
      <c r="I4168">
        <f>3*Merge7[[#This Row],[PRCount_W1]]+Merge7[[#This Row],[IssueCount_W1]]+Merge7[[#This Row],[CommitCount_W1]]</f>
        <v>1</v>
      </c>
      <c r="J4168">
        <f>3*Merge7[[#This Row],[PRCountW2]]+Merge7[[#This Row],[IssueCountW2]]+Merge7[[#This Row],[CommitCountW2]]</f>
        <v>0</v>
      </c>
      <c r="K416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68">
        <f>SUM(Merge7[[#This Row],[PRCount_W1]:[CommitCount_W1]])</f>
        <v>1</v>
      </c>
      <c r="M4168">
        <f>SUM(Merge7[[#This Row],[PRCountW2]:[CommitCountW2]])</f>
        <v>0</v>
      </c>
    </row>
    <row r="4169" spans="1:13" x14ac:dyDescent="0.35">
      <c r="A4169" t="s">
        <v>1608</v>
      </c>
      <c r="C4169">
        <v>1</v>
      </c>
      <c r="H4169">
        <v>0</v>
      </c>
      <c r="I4169">
        <f>3*Merge7[[#This Row],[PRCount_W1]]+Merge7[[#This Row],[IssueCount_W1]]+Merge7[[#This Row],[CommitCount_W1]]</f>
        <v>1</v>
      </c>
      <c r="J4169">
        <f>3*Merge7[[#This Row],[PRCountW2]]+Merge7[[#This Row],[IssueCountW2]]+Merge7[[#This Row],[CommitCountW2]]</f>
        <v>0</v>
      </c>
      <c r="K416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69">
        <f>SUM(Merge7[[#This Row],[PRCount_W1]:[CommitCount_W1]])</f>
        <v>1</v>
      </c>
      <c r="M4169">
        <f>SUM(Merge7[[#This Row],[PRCountW2]:[CommitCountW2]])</f>
        <v>0</v>
      </c>
    </row>
    <row r="4170" spans="1:13" x14ac:dyDescent="0.35">
      <c r="A4170" t="s">
        <v>1609</v>
      </c>
      <c r="C4170">
        <v>1</v>
      </c>
      <c r="H4170">
        <v>0</v>
      </c>
      <c r="I4170">
        <f>3*Merge7[[#This Row],[PRCount_W1]]+Merge7[[#This Row],[IssueCount_W1]]+Merge7[[#This Row],[CommitCount_W1]]</f>
        <v>1</v>
      </c>
      <c r="J4170">
        <f>3*Merge7[[#This Row],[PRCountW2]]+Merge7[[#This Row],[IssueCountW2]]+Merge7[[#This Row],[CommitCountW2]]</f>
        <v>0</v>
      </c>
      <c r="K417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70">
        <f>SUM(Merge7[[#This Row],[PRCount_W1]:[CommitCount_W1]])</f>
        <v>1</v>
      </c>
      <c r="M4170">
        <f>SUM(Merge7[[#This Row],[PRCountW2]:[CommitCountW2]])</f>
        <v>0</v>
      </c>
    </row>
    <row r="4171" spans="1:13" x14ac:dyDescent="0.35">
      <c r="A4171" t="s">
        <v>1610</v>
      </c>
      <c r="C4171">
        <v>1</v>
      </c>
      <c r="H4171">
        <v>0</v>
      </c>
      <c r="I4171">
        <f>3*Merge7[[#This Row],[PRCount_W1]]+Merge7[[#This Row],[IssueCount_W1]]+Merge7[[#This Row],[CommitCount_W1]]</f>
        <v>1</v>
      </c>
      <c r="J4171">
        <f>3*Merge7[[#This Row],[PRCountW2]]+Merge7[[#This Row],[IssueCountW2]]+Merge7[[#This Row],[CommitCountW2]]</f>
        <v>0</v>
      </c>
      <c r="K417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71">
        <f>SUM(Merge7[[#This Row],[PRCount_W1]:[CommitCount_W1]])</f>
        <v>1</v>
      </c>
      <c r="M4171">
        <f>SUM(Merge7[[#This Row],[PRCountW2]:[CommitCountW2]])</f>
        <v>0</v>
      </c>
    </row>
    <row r="4172" spans="1:13" x14ac:dyDescent="0.35">
      <c r="A4172" t="s">
        <v>1611</v>
      </c>
      <c r="C4172">
        <v>1</v>
      </c>
      <c r="H4172">
        <v>0</v>
      </c>
      <c r="I4172">
        <f>3*Merge7[[#This Row],[PRCount_W1]]+Merge7[[#This Row],[IssueCount_W1]]+Merge7[[#This Row],[CommitCount_W1]]</f>
        <v>1</v>
      </c>
      <c r="J4172">
        <f>3*Merge7[[#This Row],[PRCountW2]]+Merge7[[#This Row],[IssueCountW2]]+Merge7[[#This Row],[CommitCountW2]]</f>
        <v>0</v>
      </c>
      <c r="K417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72">
        <f>SUM(Merge7[[#This Row],[PRCount_W1]:[CommitCount_W1]])</f>
        <v>1</v>
      </c>
      <c r="M4172">
        <f>SUM(Merge7[[#This Row],[PRCountW2]:[CommitCountW2]])</f>
        <v>0</v>
      </c>
    </row>
    <row r="4173" spans="1:13" x14ac:dyDescent="0.35">
      <c r="A4173" t="s">
        <v>1613</v>
      </c>
      <c r="C4173">
        <v>1</v>
      </c>
      <c r="H4173">
        <v>0</v>
      </c>
      <c r="I4173">
        <f>3*Merge7[[#This Row],[PRCount_W1]]+Merge7[[#This Row],[IssueCount_W1]]+Merge7[[#This Row],[CommitCount_W1]]</f>
        <v>1</v>
      </c>
      <c r="J4173">
        <f>3*Merge7[[#This Row],[PRCountW2]]+Merge7[[#This Row],[IssueCountW2]]+Merge7[[#This Row],[CommitCountW2]]</f>
        <v>0</v>
      </c>
      <c r="K417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73">
        <f>SUM(Merge7[[#This Row],[PRCount_W1]:[CommitCount_W1]])</f>
        <v>1</v>
      </c>
      <c r="M4173">
        <f>SUM(Merge7[[#This Row],[PRCountW2]:[CommitCountW2]])</f>
        <v>0</v>
      </c>
    </row>
    <row r="4174" spans="1:13" x14ac:dyDescent="0.35">
      <c r="A4174" t="s">
        <v>1615</v>
      </c>
      <c r="C4174">
        <v>1</v>
      </c>
      <c r="H4174">
        <v>0</v>
      </c>
      <c r="I4174">
        <f>3*Merge7[[#This Row],[PRCount_W1]]+Merge7[[#This Row],[IssueCount_W1]]+Merge7[[#This Row],[CommitCount_W1]]</f>
        <v>1</v>
      </c>
      <c r="J4174">
        <f>3*Merge7[[#This Row],[PRCountW2]]+Merge7[[#This Row],[IssueCountW2]]+Merge7[[#This Row],[CommitCountW2]]</f>
        <v>0</v>
      </c>
      <c r="K417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74">
        <f>SUM(Merge7[[#This Row],[PRCount_W1]:[CommitCount_W1]])</f>
        <v>1</v>
      </c>
      <c r="M4174">
        <f>SUM(Merge7[[#This Row],[PRCountW2]:[CommitCountW2]])</f>
        <v>0</v>
      </c>
    </row>
    <row r="4175" spans="1:13" x14ac:dyDescent="0.35">
      <c r="A4175" t="s">
        <v>1616</v>
      </c>
      <c r="C4175">
        <v>1</v>
      </c>
      <c r="H4175">
        <v>0</v>
      </c>
      <c r="I4175">
        <f>3*Merge7[[#This Row],[PRCount_W1]]+Merge7[[#This Row],[IssueCount_W1]]+Merge7[[#This Row],[CommitCount_W1]]</f>
        <v>1</v>
      </c>
      <c r="J4175">
        <f>3*Merge7[[#This Row],[PRCountW2]]+Merge7[[#This Row],[IssueCountW2]]+Merge7[[#This Row],[CommitCountW2]]</f>
        <v>0</v>
      </c>
      <c r="K417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75">
        <f>SUM(Merge7[[#This Row],[PRCount_W1]:[CommitCount_W1]])</f>
        <v>1</v>
      </c>
      <c r="M4175">
        <f>SUM(Merge7[[#This Row],[PRCountW2]:[CommitCountW2]])</f>
        <v>0</v>
      </c>
    </row>
    <row r="4176" spans="1:13" x14ac:dyDescent="0.35">
      <c r="A4176" t="s">
        <v>1617</v>
      </c>
      <c r="C4176">
        <v>1</v>
      </c>
      <c r="H4176">
        <v>0</v>
      </c>
      <c r="I4176">
        <f>3*Merge7[[#This Row],[PRCount_W1]]+Merge7[[#This Row],[IssueCount_W1]]+Merge7[[#This Row],[CommitCount_W1]]</f>
        <v>1</v>
      </c>
      <c r="J4176">
        <f>3*Merge7[[#This Row],[PRCountW2]]+Merge7[[#This Row],[IssueCountW2]]+Merge7[[#This Row],[CommitCountW2]]</f>
        <v>0</v>
      </c>
      <c r="K417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76">
        <f>SUM(Merge7[[#This Row],[PRCount_W1]:[CommitCount_W1]])</f>
        <v>1</v>
      </c>
      <c r="M4176">
        <f>SUM(Merge7[[#This Row],[PRCountW2]:[CommitCountW2]])</f>
        <v>0</v>
      </c>
    </row>
    <row r="4177" spans="1:13" x14ac:dyDescent="0.35">
      <c r="A4177" t="s">
        <v>1618</v>
      </c>
      <c r="C4177">
        <v>1</v>
      </c>
      <c r="H4177">
        <v>0</v>
      </c>
      <c r="I4177">
        <f>3*Merge7[[#This Row],[PRCount_W1]]+Merge7[[#This Row],[IssueCount_W1]]+Merge7[[#This Row],[CommitCount_W1]]</f>
        <v>1</v>
      </c>
      <c r="J4177">
        <f>3*Merge7[[#This Row],[PRCountW2]]+Merge7[[#This Row],[IssueCountW2]]+Merge7[[#This Row],[CommitCountW2]]</f>
        <v>0</v>
      </c>
      <c r="K417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77">
        <f>SUM(Merge7[[#This Row],[PRCount_W1]:[CommitCount_W1]])</f>
        <v>1</v>
      </c>
      <c r="M4177">
        <f>SUM(Merge7[[#This Row],[PRCountW2]:[CommitCountW2]])</f>
        <v>0</v>
      </c>
    </row>
    <row r="4178" spans="1:13" x14ac:dyDescent="0.35">
      <c r="A4178" t="s">
        <v>1619</v>
      </c>
      <c r="C4178">
        <v>1</v>
      </c>
      <c r="H4178">
        <v>0</v>
      </c>
      <c r="I4178">
        <f>3*Merge7[[#This Row],[PRCount_W1]]+Merge7[[#This Row],[IssueCount_W1]]+Merge7[[#This Row],[CommitCount_W1]]</f>
        <v>1</v>
      </c>
      <c r="J4178">
        <f>3*Merge7[[#This Row],[PRCountW2]]+Merge7[[#This Row],[IssueCountW2]]+Merge7[[#This Row],[CommitCountW2]]</f>
        <v>0</v>
      </c>
      <c r="K417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78">
        <f>SUM(Merge7[[#This Row],[PRCount_W1]:[CommitCount_W1]])</f>
        <v>1</v>
      </c>
      <c r="M4178">
        <f>SUM(Merge7[[#This Row],[PRCountW2]:[CommitCountW2]])</f>
        <v>0</v>
      </c>
    </row>
    <row r="4179" spans="1:13" x14ac:dyDescent="0.35">
      <c r="A4179" t="s">
        <v>1620</v>
      </c>
      <c r="C4179">
        <v>1</v>
      </c>
      <c r="H4179">
        <v>0</v>
      </c>
      <c r="I4179">
        <f>3*Merge7[[#This Row],[PRCount_W1]]+Merge7[[#This Row],[IssueCount_W1]]+Merge7[[#This Row],[CommitCount_W1]]</f>
        <v>1</v>
      </c>
      <c r="J4179">
        <f>3*Merge7[[#This Row],[PRCountW2]]+Merge7[[#This Row],[IssueCountW2]]+Merge7[[#This Row],[CommitCountW2]]</f>
        <v>0</v>
      </c>
      <c r="K417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79">
        <f>SUM(Merge7[[#This Row],[PRCount_W1]:[CommitCount_W1]])</f>
        <v>1</v>
      </c>
      <c r="M4179">
        <f>SUM(Merge7[[#This Row],[PRCountW2]:[CommitCountW2]])</f>
        <v>0</v>
      </c>
    </row>
    <row r="4180" spans="1:13" x14ac:dyDescent="0.35">
      <c r="A4180" t="s">
        <v>1621</v>
      </c>
      <c r="C4180">
        <v>1</v>
      </c>
      <c r="H4180">
        <v>0</v>
      </c>
      <c r="I4180">
        <f>3*Merge7[[#This Row],[PRCount_W1]]+Merge7[[#This Row],[IssueCount_W1]]+Merge7[[#This Row],[CommitCount_W1]]</f>
        <v>1</v>
      </c>
      <c r="J4180">
        <f>3*Merge7[[#This Row],[PRCountW2]]+Merge7[[#This Row],[IssueCountW2]]+Merge7[[#This Row],[CommitCountW2]]</f>
        <v>0</v>
      </c>
      <c r="K418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80">
        <f>SUM(Merge7[[#This Row],[PRCount_W1]:[CommitCount_W1]])</f>
        <v>1</v>
      </c>
      <c r="M4180">
        <f>SUM(Merge7[[#This Row],[PRCountW2]:[CommitCountW2]])</f>
        <v>0</v>
      </c>
    </row>
    <row r="4181" spans="1:13" x14ac:dyDescent="0.35">
      <c r="A4181" t="s">
        <v>1622</v>
      </c>
      <c r="C4181">
        <v>1</v>
      </c>
      <c r="H4181">
        <v>0</v>
      </c>
      <c r="I4181">
        <f>3*Merge7[[#This Row],[PRCount_W1]]+Merge7[[#This Row],[IssueCount_W1]]+Merge7[[#This Row],[CommitCount_W1]]</f>
        <v>1</v>
      </c>
      <c r="J4181">
        <f>3*Merge7[[#This Row],[PRCountW2]]+Merge7[[#This Row],[IssueCountW2]]+Merge7[[#This Row],[CommitCountW2]]</f>
        <v>0</v>
      </c>
      <c r="K418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81">
        <f>SUM(Merge7[[#This Row],[PRCount_W1]:[CommitCount_W1]])</f>
        <v>1</v>
      </c>
      <c r="M4181">
        <f>SUM(Merge7[[#This Row],[PRCountW2]:[CommitCountW2]])</f>
        <v>0</v>
      </c>
    </row>
    <row r="4182" spans="1:13" x14ac:dyDescent="0.35">
      <c r="A4182" t="s">
        <v>1624</v>
      </c>
      <c r="C4182">
        <v>1</v>
      </c>
      <c r="H4182">
        <v>0</v>
      </c>
      <c r="I4182">
        <f>3*Merge7[[#This Row],[PRCount_W1]]+Merge7[[#This Row],[IssueCount_W1]]+Merge7[[#This Row],[CommitCount_W1]]</f>
        <v>1</v>
      </c>
      <c r="J4182">
        <f>3*Merge7[[#This Row],[PRCountW2]]+Merge7[[#This Row],[IssueCountW2]]+Merge7[[#This Row],[CommitCountW2]]</f>
        <v>0</v>
      </c>
      <c r="K418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82">
        <f>SUM(Merge7[[#This Row],[PRCount_W1]:[CommitCount_W1]])</f>
        <v>1</v>
      </c>
      <c r="M4182">
        <f>SUM(Merge7[[#This Row],[PRCountW2]:[CommitCountW2]])</f>
        <v>0</v>
      </c>
    </row>
    <row r="4183" spans="1:13" x14ac:dyDescent="0.35">
      <c r="A4183" t="s">
        <v>1625</v>
      </c>
      <c r="C4183">
        <v>1</v>
      </c>
      <c r="H4183">
        <v>0</v>
      </c>
      <c r="I4183">
        <f>3*Merge7[[#This Row],[PRCount_W1]]+Merge7[[#This Row],[IssueCount_W1]]+Merge7[[#This Row],[CommitCount_W1]]</f>
        <v>1</v>
      </c>
      <c r="J4183">
        <f>3*Merge7[[#This Row],[PRCountW2]]+Merge7[[#This Row],[IssueCountW2]]+Merge7[[#This Row],[CommitCountW2]]</f>
        <v>0</v>
      </c>
      <c r="K418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83">
        <f>SUM(Merge7[[#This Row],[PRCount_W1]:[CommitCount_W1]])</f>
        <v>1</v>
      </c>
      <c r="M4183">
        <f>SUM(Merge7[[#This Row],[PRCountW2]:[CommitCountW2]])</f>
        <v>0</v>
      </c>
    </row>
    <row r="4184" spans="1:13" x14ac:dyDescent="0.35">
      <c r="A4184" t="s">
        <v>1626</v>
      </c>
      <c r="C4184">
        <v>1</v>
      </c>
      <c r="H4184">
        <v>0</v>
      </c>
      <c r="I4184">
        <f>3*Merge7[[#This Row],[PRCount_W1]]+Merge7[[#This Row],[IssueCount_W1]]+Merge7[[#This Row],[CommitCount_W1]]</f>
        <v>1</v>
      </c>
      <c r="J4184">
        <f>3*Merge7[[#This Row],[PRCountW2]]+Merge7[[#This Row],[IssueCountW2]]+Merge7[[#This Row],[CommitCountW2]]</f>
        <v>0</v>
      </c>
      <c r="K418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84">
        <f>SUM(Merge7[[#This Row],[PRCount_W1]:[CommitCount_W1]])</f>
        <v>1</v>
      </c>
      <c r="M4184">
        <f>SUM(Merge7[[#This Row],[PRCountW2]:[CommitCountW2]])</f>
        <v>0</v>
      </c>
    </row>
    <row r="4185" spans="1:13" x14ac:dyDescent="0.35">
      <c r="A4185" t="s">
        <v>1627</v>
      </c>
      <c r="C4185">
        <v>1</v>
      </c>
      <c r="H4185">
        <v>0</v>
      </c>
      <c r="I4185">
        <f>3*Merge7[[#This Row],[PRCount_W1]]+Merge7[[#This Row],[IssueCount_W1]]+Merge7[[#This Row],[CommitCount_W1]]</f>
        <v>1</v>
      </c>
      <c r="J4185">
        <f>3*Merge7[[#This Row],[PRCountW2]]+Merge7[[#This Row],[IssueCountW2]]+Merge7[[#This Row],[CommitCountW2]]</f>
        <v>0</v>
      </c>
      <c r="K418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85">
        <f>SUM(Merge7[[#This Row],[PRCount_W1]:[CommitCount_W1]])</f>
        <v>1</v>
      </c>
      <c r="M4185">
        <f>SUM(Merge7[[#This Row],[PRCountW2]:[CommitCountW2]])</f>
        <v>0</v>
      </c>
    </row>
    <row r="4186" spans="1:13" x14ac:dyDescent="0.35">
      <c r="A4186" t="s">
        <v>1629</v>
      </c>
      <c r="C4186">
        <v>1</v>
      </c>
      <c r="H4186">
        <v>0</v>
      </c>
      <c r="I4186">
        <f>3*Merge7[[#This Row],[PRCount_W1]]+Merge7[[#This Row],[IssueCount_W1]]+Merge7[[#This Row],[CommitCount_W1]]</f>
        <v>1</v>
      </c>
      <c r="J4186">
        <f>3*Merge7[[#This Row],[PRCountW2]]+Merge7[[#This Row],[IssueCountW2]]+Merge7[[#This Row],[CommitCountW2]]</f>
        <v>0</v>
      </c>
      <c r="K418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86">
        <f>SUM(Merge7[[#This Row],[PRCount_W1]:[CommitCount_W1]])</f>
        <v>1</v>
      </c>
      <c r="M4186">
        <f>SUM(Merge7[[#This Row],[PRCountW2]:[CommitCountW2]])</f>
        <v>0</v>
      </c>
    </row>
    <row r="4187" spans="1:13" x14ac:dyDescent="0.35">
      <c r="A4187" t="s">
        <v>1631</v>
      </c>
      <c r="C4187">
        <v>1</v>
      </c>
      <c r="H4187">
        <v>0</v>
      </c>
      <c r="I4187">
        <f>3*Merge7[[#This Row],[PRCount_W1]]+Merge7[[#This Row],[IssueCount_W1]]+Merge7[[#This Row],[CommitCount_W1]]</f>
        <v>1</v>
      </c>
      <c r="J4187">
        <f>3*Merge7[[#This Row],[PRCountW2]]+Merge7[[#This Row],[IssueCountW2]]+Merge7[[#This Row],[CommitCountW2]]</f>
        <v>0</v>
      </c>
      <c r="K418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87">
        <f>SUM(Merge7[[#This Row],[PRCount_W1]:[CommitCount_W1]])</f>
        <v>1</v>
      </c>
      <c r="M4187">
        <f>SUM(Merge7[[#This Row],[PRCountW2]:[CommitCountW2]])</f>
        <v>0</v>
      </c>
    </row>
    <row r="4188" spans="1:13" x14ac:dyDescent="0.35">
      <c r="A4188" t="s">
        <v>1632</v>
      </c>
      <c r="C4188">
        <v>1</v>
      </c>
      <c r="H4188">
        <v>0</v>
      </c>
      <c r="I4188">
        <f>3*Merge7[[#This Row],[PRCount_W1]]+Merge7[[#This Row],[IssueCount_W1]]+Merge7[[#This Row],[CommitCount_W1]]</f>
        <v>1</v>
      </c>
      <c r="J4188">
        <f>3*Merge7[[#This Row],[PRCountW2]]+Merge7[[#This Row],[IssueCountW2]]+Merge7[[#This Row],[CommitCountW2]]</f>
        <v>0</v>
      </c>
      <c r="K418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88">
        <f>SUM(Merge7[[#This Row],[PRCount_W1]:[CommitCount_W1]])</f>
        <v>1</v>
      </c>
      <c r="M4188">
        <f>SUM(Merge7[[#This Row],[PRCountW2]:[CommitCountW2]])</f>
        <v>0</v>
      </c>
    </row>
    <row r="4189" spans="1:13" x14ac:dyDescent="0.35">
      <c r="A4189" t="s">
        <v>1633</v>
      </c>
      <c r="C4189">
        <v>1</v>
      </c>
      <c r="H4189">
        <v>0</v>
      </c>
      <c r="I4189">
        <f>3*Merge7[[#This Row],[PRCount_W1]]+Merge7[[#This Row],[IssueCount_W1]]+Merge7[[#This Row],[CommitCount_W1]]</f>
        <v>1</v>
      </c>
      <c r="J4189">
        <f>3*Merge7[[#This Row],[PRCountW2]]+Merge7[[#This Row],[IssueCountW2]]+Merge7[[#This Row],[CommitCountW2]]</f>
        <v>0</v>
      </c>
      <c r="K418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89">
        <f>SUM(Merge7[[#This Row],[PRCount_W1]:[CommitCount_W1]])</f>
        <v>1</v>
      </c>
      <c r="M4189">
        <f>SUM(Merge7[[#This Row],[PRCountW2]:[CommitCountW2]])</f>
        <v>0</v>
      </c>
    </row>
    <row r="4190" spans="1:13" x14ac:dyDescent="0.35">
      <c r="A4190" t="s">
        <v>1634</v>
      </c>
      <c r="C4190">
        <v>1</v>
      </c>
      <c r="H4190">
        <v>0</v>
      </c>
      <c r="I4190">
        <f>3*Merge7[[#This Row],[PRCount_W1]]+Merge7[[#This Row],[IssueCount_W1]]+Merge7[[#This Row],[CommitCount_W1]]</f>
        <v>1</v>
      </c>
      <c r="J4190">
        <f>3*Merge7[[#This Row],[PRCountW2]]+Merge7[[#This Row],[IssueCountW2]]+Merge7[[#This Row],[CommitCountW2]]</f>
        <v>0</v>
      </c>
      <c r="K419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90">
        <f>SUM(Merge7[[#This Row],[PRCount_W1]:[CommitCount_W1]])</f>
        <v>1</v>
      </c>
      <c r="M4190">
        <f>SUM(Merge7[[#This Row],[PRCountW2]:[CommitCountW2]])</f>
        <v>0</v>
      </c>
    </row>
    <row r="4191" spans="1:13" x14ac:dyDescent="0.35">
      <c r="A4191" t="s">
        <v>1636</v>
      </c>
      <c r="C4191">
        <v>1</v>
      </c>
      <c r="H4191">
        <v>0</v>
      </c>
      <c r="I4191">
        <f>3*Merge7[[#This Row],[PRCount_W1]]+Merge7[[#This Row],[IssueCount_W1]]+Merge7[[#This Row],[CommitCount_W1]]</f>
        <v>1</v>
      </c>
      <c r="J4191">
        <f>3*Merge7[[#This Row],[PRCountW2]]+Merge7[[#This Row],[IssueCountW2]]+Merge7[[#This Row],[CommitCountW2]]</f>
        <v>0</v>
      </c>
      <c r="K419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91">
        <f>SUM(Merge7[[#This Row],[PRCount_W1]:[CommitCount_W1]])</f>
        <v>1</v>
      </c>
      <c r="M4191">
        <f>SUM(Merge7[[#This Row],[PRCountW2]:[CommitCountW2]])</f>
        <v>0</v>
      </c>
    </row>
    <row r="4192" spans="1:13" x14ac:dyDescent="0.35">
      <c r="A4192" t="s">
        <v>1637</v>
      </c>
      <c r="C4192">
        <v>1</v>
      </c>
      <c r="H4192">
        <v>0</v>
      </c>
      <c r="I4192">
        <f>3*Merge7[[#This Row],[PRCount_W1]]+Merge7[[#This Row],[IssueCount_W1]]+Merge7[[#This Row],[CommitCount_W1]]</f>
        <v>1</v>
      </c>
      <c r="J4192">
        <f>3*Merge7[[#This Row],[PRCountW2]]+Merge7[[#This Row],[IssueCountW2]]+Merge7[[#This Row],[CommitCountW2]]</f>
        <v>0</v>
      </c>
      <c r="K419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92">
        <f>SUM(Merge7[[#This Row],[PRCount_W1]:[CommitCount_W1]])</f>
        <v>1</v>
      </c>
      <c r="M4192">
        <f>SUM(Merge7[[#This Row],[PRCountW2]:[CommitCountW2]])</f>
        <v>0</v>
      </c>
    </row>
    <row r="4193" spans="1:13" x14ac:dyDescent="0.35">
      <c r="A4193" t="s">
        <v>1638</v>
      </c>
      <c r="C4193">
        <v>1</v>
      </c>
      <c r="H4193">
        <v>0</v>
      </c>
      <c r="I4193">
        <f>3*Merge7[[#This Row],[PRCount_W1]]+Merge7[[#This Row],[IssueCount_W1]]+Merge7[[#This Row],[CommitCount_W1]]</f>
        <v>1</v>
      </c>
      <c r="J4193">
        <f>3*Merge7[[#This Row],[PRCountW2]]+Merge7[[#This Row],[IssueCountW2]]+Merge7[[#This Row],[CommitCountW2]]</f>
        <v>0</v>
      </c>
      <c r="K419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93">
        <f>SUM(Merge7[[#This Row],[PRCount_W1]:[CommitCount_W1]])</f>
        <v>1</v>
      </c>
      <c r="M4193">
        <f>SUM(Merge7[[#This Row],[PRCountW2]:[CommitCountW2]])</f>
        <v>0</v>
      </c>
    </row>
    <row r="4194" spans="1:13" x14ac:dyDescent="0.35">
      <c r="A4194" t="s">
        <v>1640</v>
      </c>
      <c r="C4194">
        <v>1</v>
      </c>
      <c r="H4194">
        <v>0</v>
      </c>
      <c r="I4194">
        <f>3*Merge7[[#This Row],[PRCount_W1]]+Merge7[[#This Row],[IssueCount_W1]]+Merge7[[#This Row],[CommitCount_W1]]</f>
        <v>1</v>
      </c>
      <c r="J4194">
        <f>3*Merge7[[#This Row],[PRCountW2]]+Merge7[[#This Row],[IssueCountW2]]+Merge7[[#This Row],[CommitCountW2]]</f>
        <v>0</v>
      </c>
      <c r="K419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94">
        <f>SUM(Merge7[[#This Row],[PRCount_W1]:[CommitCount_W1]])</f>
        <v>1</v>
      </c>
      <c r="M4194">
        <f>SUM(Merge7[[#This Row],[PRCountW2]:[CommitCountW2]])</f>
        <v>0</v>
      </c>
    </row>
    <row r="4195" spans="1:13" x14ac:dyDescent="0.35">
      <c r="A4195" t="s">
        <v>1641</v>
      </c>
      <c r="C4195">
        <v>1</v>
      </c>
      <c r="H4195">
        <v>0</v>
      </c>
      <c r="I4195">
        <f>3*Merge7[[#This Row],[PRCount_W1]]+Merge7[[#This Row],[IssueCount_W1]]+Merge7[[#This Row],[CommitCount_W1]]</f>
        <v>1</v>
      </c>
      <c r="J4195">
        <f>3*Merge7[[#This Row],[PRCountW2]]+Merge7[[#This Row],[IssueCountW2]]+Merge7[[#This Row],[CommitCountW2]]</f>
        <v>0</v>
      </c>
      <c r="K419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95">
        <f>SUM(Merge7[[#This Row],[PRCount_W1]:[CommitCount_W1]])</f>
        <v>1</v>
      </c>
      <c r="M4195">
        <f>SUM(Merge7[[#This Row],[PRCountW2]:[CommitCountW2]])</f>
        <v>0</v>
      </c>
    </row>
    <row r="4196" spans="1:13" x14ac:dyDescent="0.35">
      <c r="A4196" t="s">
        <v>1642</v>
      </c>
      <c r="C4196">
        <v>1</v>
      </c>
      <c r="H4196">
        <v>0</v>
      </c>
      <c r="I4196">
        <f>3*Merge7[[#This Row],[PRCount_W1]]+Merge7[[#This Row],[IssueCount_W1]]+Merge7[[#This Row],[CommitCount_W1]]</f>
        <v>1</v>
      </c>
      <c r="J4196">
        <f>3*Merge7[[#This Row],[PRCountW2]]+Merge7[[#This Row],[IssueCountW2]]+Merge7[[#This Row],[CommitCountW2]]</f>
        <v>0</v>
      </c>
      <c r="K419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96">
        <f>SUM(Merge7[[#This Row],[PRCount_W1]:[CommitCount_W1]])</f>
        <v>1</v>
      </c>
      <c r="M4196">
        <f>SUM(Merge7[[#This Row],[PRCountW2]:[CommitCountW2]])</f>
        <v>0</v>
      </c>
    </row>
    <row r="4197" spans="1:13" x14ac:dyDescent="0.35">
      <c r="A4197" t="s">
        <v>1643</v>
      </c>
      <c r="C4197">
        <v>1</v>
      </c>
      <c r="H4197">
        <v>0</v>
      </c>
      <c r="I4197">
        <f>3*Merge7[[#This Row],[PRCount_W1]]+Merge7[[#This Row],[IssueCount_W1]]+Merge7[[#This Row],[CommitCount_W1]]</f>
        <v>1</v>
      </c>
      <c r="J4197">
        <f>3*Merge7[[#This Row],[PRCountW2]]+Merge7[[#This Row],[IssueCountW2]]+Merge7[[#This Row],[CommitCountW2]]</f>
        <v>0</v>
      </c>
      <c r="K419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97">
        <f>SUM(Merge7[[#This Row],[PRCount_W1]:[CommitCount_W1]])</f>
        <v>1</v>
      </c>
      <c r="M4197">
        <f>SUM(Merge7[[#This Row],[PRCountW2]:[CommitCountW2]])</f>
        <v>0</v>
      </c>
    </row>
    <row r="4198" spans="1:13" x14ac:dyDescent="0.35">
      <c r="A4198" t="s">
        <v>1644</v>
      </c>
      <c r="C4198">
        <v>1</v>
      </c>
      <c r="H4198">
        <v>0</v>
      </c>
      <c r="I4198">
        <f>3*Merge7[[#This Row],[PRCount_W1]]+Merge7[[#This Row],[IssueCount_W1]]+Merge7[[#This Row],[CommitCount_W1]]</f>
        <v>1</v>
      </c>
      <c r="J4198">
        <f>3*Merge7[[#This Row],[PRCountW2]]+Merge7[[#This Row],[IssueCountW2]]+Merge7[[#This Row],[CommitCountW2]]</f>
        <v>0</v>
      </c>
      <c r="K419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98">
        <f>SUM(Merge7[[#This Row],[PRCount_W1]:[CommitCount_W1]])</f>
        <v>1</v>
      </c>
      <c r="M4198">
        <f>SUM(Merge7[[#This Row],[PRCountW2]:[CommitCountW2]])</f>
        <v>0</v>
      </c>
    </row>
    <row r="4199" spans="1:13" x14ac:dyDescent="0.35">
      <c r="A4199" t="s">
        <v>1645</v>
      </c>
      <c r="C4199">
        <v>1</v>
      </c>
      <c r="H4199">
        <v>0</v>
      </c>
      <c r="I4199">
        <f>3*Merge7[[#This Row],[PRCount_W1]]+Merge7[[#This Row],[IssueCount_W1]]+Merge7[[#This Row],[CommitCount_W1]]</f>
        <v>1</v>
      </c>
      <c r="J4199">
        <f>3*Merge7[[#This Row],[PRCountW2]]+Merge7[[#This Row],[IssueCountW2]]+Merge7[[#This Row],[CommitCountW2]]</f>
        <v>0</v>
      </c>
      <c r="K419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199">
        <f>SUM(Merge7[[#This Row],[PRCount_W1]:[CommitCount_W1]])</f>
        <v>1</v>
      </c>
      <c r="M4199">
        <f>SUM(Merge7[[#This Row],[PRCountW2]:[CommitCountW2]])</f>
        <v>0</v>
      </c>
    </row>
    <row r="4200" spans="1:13" x14ac:dyDescent="0.35">
      <c r="A4200" t="s">
        <v>1646</v>
      </c>
      <c r="C4200">
        <v>1</v>
      </c>
      <c r="H4200">
        <v>0</v>
      </c>
      <c r="I4200">
        <f>3*Merge7[[#This Row],[PRCount_W1]]+Merge7[[#This Row],[IssueCount_W1]]+Merge7[[#This Row],[CommitCount_W1]]</f>
        <v>1</v>
      </c>
      <c r="J4200">
        <f>3*Merge7[[#This Row],[PRCountW2]]+Merge7[[#This Row],[IssueCountW2]]+Merge7[[#This Row],[CommitCountW2]]</f>
        <v>0</v>
      </c>
      <c r="K420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00">
        <f>SUM(Merge7[[#This Row],[PRCount_W1]:[CommitCount_W1]])</f>
        <v>1</v>
      </c>
      <c r="M4200">
        <f>SUM(Merge7[[#This Row],[PRCountW2]:[CommitCountW2]])</f>
        <v>0</v>
      </c>
    </row>
    <row r="4201" spans="1:13" x14ac:dyDescent="0.35">
      <c r="A4201" t="s">
        <v>1648</v>
      </c>
      <c r="C4201">
        <v>1</v>
      </c>
      <c r="H4201">
        <v>0</v>
      </c>
      <c r="I4201">
        <f>3*Merge7[[#This Row],[PRCount_W1]]+Merge7[[#This Row],[IssueCount_W1]]+Merge7[[#This Row],[CommitCount_W1]]</f>
        <v>1</v>
      </c>
      <c r="J4201">
        <f>3*Merge7[[#This Row],[PRCountW2]]+Merge7[[#This Row],[IssueCountW2]]+Merge7[[#This Row],[CommitCountW2]]</f>
        <v>0</v>
      </c>
      <c r="K420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01">
        <f>SUM(Merge7[[#This Row],[PRCount_W1]:[CommitCount_W1]])</f>
        <v>1</v>
      </c>
      <c r="M4201">
        <f>SUM(Merge7[[#This Row],[PRCountW2]:[CommitCountW2]])</f>
        <v>0</v>
      </c>
    </row>
    <row r="4202" spans="1:13" x14ac:dyDescent="0.35">
      <c r="A4202" t="s">
        <v>1649</v>
      </c>
      <c r="C4202">
        <v>1</v>
      </c>
      <c r="H4202">
        <v>0</v>
      </c>
      <c r="I4202">
        <f>3*Merge7[[#This Row],[PRCount_W1]]+Merge7[[#This Row],[IssueCount_W1]]+Merge7[[#This Row],[CommitCount_W1]]</f>
        <v>1</v>
      </c>
      <c r="J4202">
        <f>3*Merge7[[#This Row],[PRCountW2]]+Merge7[[#This Row],[IssueCountW2]]+Merge7[[#This Row],[CommitCountW2]]</f>
        <v>0</v>
      </c>
      <c r="K420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02">
        <f>SUM(Merge7[[#This Row],[PRCount_W1]:[CommitCount_W1]])</f>
        <v>1</v>
      </c>
      <c r="M4202">
        <f>SUM(Merge7[[#This Row],[PRCountW2]:[CommitCountW2]])</f>
        <v>0</v>
      </c>
    </row>
    <row r="4203" spans="1:13" x14ac:dyDescent="0.35">
      <c r="A4203" t="s">
        <v>1650</v>
      </c>
      <c r="C4203">
        <v>1</v>
      </c>
      <c r="H4203">
        <v>0</v>
      </c>
      <c r="I4203">
        <f>3*Merge7[[#This Row],[PRCount_W1]]+Merge7[[#This Row],[IssueCount_W1]]+Merge7[[#This Row],[CommitCount_W1]]</f>
        <v>1</v>
      </c>
      <c r="J4203">
        <f>3*Merge7[[#This Row],[PRCountW2]]+Merge7[[#This Row],[IssueCountW2]]+Merge7[[#This Row],[CommitCountW2]]</f>
        <v>0</v>
      </c>
      <c r="K420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03">
        <f>SUM(Merge7[[#This Row],[PRCount_W1]:[CommitCount_W1]])</f>
        <v>1</v>
      </c>
      <c r="M4203">
        <f>SUM(Merge7[[#This Row],[PRCountW2]:[CommitCountW2]])</f>
        <v>0</v>
      </c>
    </row>
    <row r="4204" spans="1:13" x14ac:dyDescent="0.35">
      <c r="A4204" t="s">
        <v>1651</v>
      </c>
      <c r="C4204">
        <v>1</v>
      </c>
      <c r="H4204">
        <v>0</v>
      </c>
      <c r="I4204">
        <f>3*Merge7[[#This Row],[PRCount_W1]]+Merge7[[#This Row],[IssueCount_W1]]+Merge7[[#This Row],[CommitCount_W1]]</f>
        <v>1</v>
      </c>
      <c r="J4204">
        <f>3*Merge7[[#This Row],[PRCountW2]]+Merge7[[#This Row],[IssueCountW2]]+Merge7[[#This Row],[CommitCountW2]]</f>
        <v>0</v>
      </c>
      <c r="K420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04">
        <f>SUM(Merge7[[#This Row],[PRCount_W1]:[CommitCount_W1]])</f>
        <v>1</v>
      </c>
      <c r="M4204">
        <f>SUM(Merge7[[#This Row],[PRCountW2]:[CommitCountW2]])</f>
        <v>0</v>
      </c>
    </row>
    <row r="4205" spans="1:13" x14ac:dyDescent="0.35">
      <c r="A4205" t="s">
        <v>1652</v>
      </c>
      <c r="C4205">
        <v>1</v>
      </c>
      <c r="H4205">
        <v>0</v>
      </c>
      <c r="I4205">
        <f>3*Merge7[[#This Row],[PRCount_W1]]+Merge7[[#This Row],[IssueCount_W1]]+Merge7[[#This Row],[CommitCount_W1]]</f>
        <v>1</v>
      </c>
      <c r="J4205">
        <f>3*Merge7[[#This Row],[PRCountW2]]+Merge7[[#This Row],[IssueCountW2]]+Merge7[[#This Row],[CommitCountW2]]</f>
        <v>0</v>
      </c>
      <c r="K420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05">
        <f>SUM(Merge7[[#This Row],[PRCount_W1]:[CommitCount_W1]])</f>
        <v>1</v>
      </c>
      <c r="M4205">
        <f>SUM(Merge7[[#This Row],[PRCountW2]:[CommitCountW2]])</f>
        <v>0</v>
      </c>
    </row>
    <row r="4206" spans="1:13" x14ac:dyDescent="0.35">
      <c r="A4206" t="s">
        <v>1653</v>
      </c>
      <c r="C4206">
        <v>1</v>
      </c>
      <c r="H4206">
        <v>0</v>
      </c>
      <c r="I4206">
        <f>3*Merge7[[#This Row],[PRCount_W1]]+Merge7[[#This Row],[IssueCount_W1]]+Merge7[[#This Row],[CommitCount_W1]]</f>
        <v>1</v>
      </c>
      <c r="J4206">
        <f>3*Merge7[[#This Row],[PRCountW2]]+Merge7[[#This Row],[IssueCountW2]]+Merge7[[#This Row],[CommitCountW2]]</f>
        <v>0</v>
      </c>
      <c r="K420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06">
        <f>SUM(Merge7[[#This Row],[PRCount_W1]:[CommitCount_W1]])</f>
        <v>1</v>
      </c>
      <c r="M4206">
        <f>SUM(Merge7[[#This Row],[PRCountW2]:[CommitCountW2]])</f>
        <v>0</v>
      </c>
    </row>
    <row r="4207" spans="1:13" x14ac:dyDescent="0.35">
      <c r="A4207" t="s">
        <v>1654</v>
      </c>
      <c r="C4207">
        <v>1</v>
      </c>
      <c r="H4207">
        <v>0</v>
      </c>
      <c r="I4207">
        <f>3*Merge7[[#This Row],[PRCount_W1]]+Merge7[[#This Row],[IssueCount_W1]]+Merge7[[#This Row],[CommitCount_W1]]</f>
        <v>1</v>
      </c>
      <c r="J4207">
        <f>3*Merge7[[#This Row],[PRCountW2]]+Merge7[[#This Row],[IssueCountW2]]+Merge7[[#This Row],[CommitCountW2]]</f>
        <v>0</v>
      </c>
      <c r="K420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07">
        <f>SUM(Merge7[[#This Row],[PRCount_W1]:[CommitCount_W1]])</f>
        <v>1</v>
      </c>
      <c r="M4207">
        <f>SUM(Merge7[[#This Row],[PRCountW2]:[CommitCountW2]])</f>
        <v>0</v>
      </c>
    </row>
    <row r="4208" spans="1:13" x14ac:dyDescent="0.35">
      <c r="A4208" t="s">
        <v>1656</v>
      </c>
      <c r="C4208">
        <v>1</v>
      </c>
      <c r="H4208">
        <v>0</v>
      </c>
      <c r="I4208">
        <f>3*Merge7[[#This Row],[PRCount_W1]]+Merge7[[#This Row],[IssueCount_W1]]+Merge7[[#This Row],[CommitCount_W1]]</f>
        <v>1</v>
      </c>
      <c r="J4208">
        <f>3*Merge7[[#This Row],[PRCountW2]]+Merge7[[#This Row],[IssueCountW2]]+Merge7[[#This Row],[CommitCountW2]]</f>
        <v>0</v>
      </c>
      <c r="K420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08">
        <f>SUM(Merge7[[#This Row],[PRCount_W1]:[CommitCount_W1]])</f>
        <v>1</v>
      </c>
      <c r="M4208">
        <f>SUM(Merge7[[#This Row],[PRCountW2]:[CommitCountW2]])</f>
        <v>0</v>
      </c>
    </row>
    <row r="4209" spans="1:13" x14ac:dyDescent="0.35">
      <c r="A4209" t="s">
        <v>1657</v>
      </c>
      <c r="C4209">
        <v>1</v>
      </c>
      <c r="H4209">
        <v>0</v>
      </c>
      <c r="I4209">
        <f>3*Merge7[[#This Row],[PRCount_W1]]+Merge7[[#This Row],[IssueCount_W1]]+Merge7[[#This Row],[CommitCount_W1]]</f>
        <v>1</v>
      </c>
      <c r="J4209">
        <f>3*Merge7[[#This Row],[PRCountW2]]+Merge7[[#This Row],[IssueCountW2]]+Merge7[[#This Row],[CommitCountW2]]</f>
        <v>0</v>
      </c>
      <c r="K420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09">
        <f>SUM(Merge7[[#This Row],[PRCount_W1]:[CommitCount_W1]])</f>
        <v>1</v>
      </c>
      <c r="M4209">
        <f>SUM(Merge7[[#This Row],[PRCountW2]:[CommitCountW2]])</f>
        <v>0</v>
      </c>
    </row>
    <row r="4210" spans="1:13" x14ac:dyDescent="0.35">
      <c r="A4210" t="s">
        <v>1658</v>
      </c>
      <c r="C4210">
        <v>1</v>
      </c>
      <c r="H4210">
        <v>0</v>
      </c>
      <c r="I4210">
        <f>3*Merge7[[#This Row],[PRCount_W1]]+Merge7[[#This Row],[IssueCount_W1]]+Merge7[[#This Row],[CommitCount_W1]]</f>
        <v>1</v>
      </c>
      <c r="J4210">
        <f>3*Merge7[[#This Row],[PRCountW2]]+Merge7[[#This Row],[IssueCountW2]]+Merge7[[#This Row],[CommitCountW2]]</f>
        <v>0</v>
      </c>
      <c r="K421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10">
        <f>SUM(Merge7[[#This Row],[PRCount_W1]:[CommitCount_W1]])</f>
        <v>1</v>
      </c>
      <c r="M4210">
        <f>SUM(Merge7[[#This Row],[PRCountW2]:[CommitCountW2]])</f>
        <v>0</v>
      </c>
    </row>
    <row r="4211" spans="1:13" x14ac:dyDescent="0.35">
      <c r="A4211" t="s">
        <v>1659</v>
      </c>
      <c r="C4211">
        <v>1</v>
      </c>
      <c r="H4211">
        <v>0</v>
      </c>
      <c r="I4211">
        <f>3*Merge7[[#This Row],[PRCount_W1]]+Merge7[[#This Row],[IssueCount_W1]]+Merge7[[#This Row],[CommitCount_W1]]</f>
        <v>1</v>
      </c>
      <c r="J4211">
        <f>3*Merge7[[#This Row],[PRCountW2]]+Merge7[[#This Row],[IssueCountW2]]+Merge7[[#This Row],[CommitCountW2]]</f>
        <v>0</v>
      </c>
      <c r="K421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11">
        <f>SUM(Merge7[[#This Row],[PRCount_W1]:[CommitCount_W1]])</f>
        <v>1</v>
      </c>
      <c r="M4211">
        <f>SUM(Merge7[[#This Row],[PRCountW2]:[CommitCountW2]])</f>
        <v>0</v>
      </c>
    </row>
    <row r="4212" spans="1:13" x14ac:dyDescent="0.35">
      <c r="A4212" t="s">
        <v>1660</v>
      </c>
      <c r="C4212">
        <v>1</v>
      </c>
      <c r="H4212">
        <v>0</v>
      </c>
      <c r="I4212">
        <f>3*Merge7[[#This Row],[PRCount_W1]]+Merge7[[#This Row],[IssueCount_W1]]+Merge7[[#This Row],[CommitCount_W1]]</f>
        <v>1</v>
      </c>
      <c r="J4212">
        <f>3*Merge7[[#This Row],[PRCountW2]]+Merge7[[#This Row],[IssueCountW2]]+Merge7[[#This Row],[CommitCountW2]]</f>
        <v>0</v>
      </c>
      <c r="K421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12">
        <f>SUM(Merge7[[#This Row],[PRCount_W1]:[CommitCount_W1]])</f>
        <v>1</v>
      </c>
      <c r="M4212">
        <f>SUM(Merge7[[#This Row],[PRCountW2]:[CommitCountW2]])</f>
        <v>0</v>
      </c>
    </row>
    <row r="4213" spans="1:13" x14ac:dyDescent="0.35">
      <c r="A4213" t="s">
        <v>1661</v>
      </c>
      <c r="C4213">
        <v>1</v>
      </c>
      <c r="H4213">
        <v>0</v>
      </c>
      <c r="I4213">
        <f>3*Merge7[[#This Row],[PRCount_W1]]+Merge7[[#This Row],[IssueCount_W1]]+Merge7[[#This Row],[CommitCount_W1]]</f>
        <v>1</v>
      </c>
      <c r="J4213">
        <f>3*Merge7[[#This Row],[PRCountW2]]+Merge7[[#This Row],[IssueCountW2]]+Merge7[[#This Row],[CommitCountW2]]</f>
        <v>0</v>
      </c>
      <c r="K421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13">
        <f>SUM(Merge7[[#This Row],[PRCount_W1]:[CommitCount_W1]])</f>
        <v>1</v>
      </c>
      <c r="M4213">
        <f>SUM(Merge7[[#This Row],[PRCountW2]:[CommitCountW2]])</f>
        <v>0</v>
      </c>
    </row>
    <row r="4214" spans="1:13" x14ac:dyDescent="0.35">
      <c r="A4214" t="s">
        <v>1662</v>
      </c>
      <c r="C4214">
        <v>1</v>
      </c>
      <c r="H4214">
        <v>0</v>
      </c>
      <c r="I4214">
        <f>3*Merge7[[#This Row],[PRCount_W1]]+Merge7[[#This Row],[IssueCount_W1]]+Merge7[[#This Row],[CommitCount_W1]]</f>
        <v>1</v>
      </c>
      <c r="J4214">
        <f>3*Merge7[[#This Row],[PRCountW2]]+Merge7[[#This Row],[IssueCountW2]]+Merge7[[#This Row],[CommitCountW2]]</f>
        <v>0</v>
      </c>
      <c r="K421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14">
        <f>SUM(Merge7[[#This Row],[PRCount_W1]:[CommitCount_W1]])</f>
        <v>1</v>
      </c>
      <c r="M4214">
        <f>SUM(Merge7[[#This Row],[PRCountW2]:[CommitCountW2]])</f>
        <v>0</v>
      </c>
    </row>
    <row r="4215" spans="1:13" x14ac:dyDescent="0.35">
      <c r="A4215" t="s">
        <v>1663</v>
      </c>
      <c r="C4215">
        <v>1</v>
      </c>
      <c r="H4215">
        <v>0</v>
      </c>
      <c r="I4215">
        <f>3*Merge7[[#This Row],[PRCount_W1]]+Merge7[[#This Row],[IssueCount_W1]]+Merge7[[#This Row],[CommitCount_W1]]</f>
        <v>1</v>
      </c>
      <c r="J4215">
        <f>3*Merge7[[#This Row],[PRCountW2]]+Merge7[[#This Row],[IssueCountW2]]+Merge7[[#This Row],[CommitCountW2]]</f>
        <v>0</v>
      </c>
      <c r="K421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15">
        <f>SUM(Merge7[[#This Row],[PRCount_W1]:[CommitCount_W1]])</f>
        <v>1</v>
      </c>
      <c r="M4215">
        <f>SUM(Merge7[[#This Row],[PRCountW2]:[CommitCountW2]])</f>
        <v>0</v>
      </c>
    </row>
    <row r="4216" spans="1:13" x14ac:dyDescent="0.35">
      <c r="A4216" t="s">
        <v>1664</v>
      </c>
      <c r="C4216">
        <v>1</v>
      </c>
      <c r="H4216">
        <v>0</v>
      </c>
      <c r="I4216">
        <f>3*Merge7[[#This Row],[PRCount_W1]]+Merge7[[#This Row],[IssueCount_W1]]+Merge7[[#This Row],[CommitCount_W1]]</f>
        <v>1</v>
      </c>
      <c r="J4216">
        <f>3*Merge7[[#This Row],[PRCountW2]]+Merge7[[#This Row],[IssueCountW2]]+Merge7[[#This Row],[CommitCountW2]]</f>
        <v>0</v>
      </c>
      <c r="K421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16">
        <f>SUM(Merge7[[#This Row],[PRCount_W1]:[CommitCount_W1]])</f>
        <v>1</v>
      </c>
      <c r="M4216">
        <f>SUM(Merge7[[#This Row],[PRCountW2]:[CommitCountW2]])</f>
        <v>0</v>
      </c>
    </row>
    <row r="4217" spans="1:13" x14ac:dyDescent="0.35">
      <c r="A4217" t="s">
        <v>1666</v>
      </c>
      <c r="C4217">
        <v>1</v>
      </c>
      <c r="H4217">
        <v>0</v>
      </c>
      <c r="I4217">
        <f>3*Merge7[[#This Row],[PRCount_W1]]+Merge7[[#This Row],[IssueCount_W1]]+Merge7[[#This Row],[CommitCount_W1]]</f>
        <v>1</v>
      </c>
      <c r="J4217">
        <f>3*Merge7[[#This Row],[PRCountW2]]+Merge7[[#This Row],[IssueCountW2]]+Merge7[[#This Row],[CommitCountW2]]</f>
        <v>0</v>
      </c>
      <c r="K421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17">
        <f>SUM(Merge7[[#This Row],[PRCount_W1]:[CommitCount_W1]])</f>
        <v>1</v>
      </c>
      <c r="M4217">
        <f>SUM(Merge7[[#This Row],[PRCountW2]:[CommitCountW2]])</f>
        <v>0</v>
      </c>
    </row>
    <row r="4218" spans="1:13" x14ac:dyDescent="0.35">
      <c r="A4218" t="s">
        <v>1667</v>
      </c>
      <c r="C4218">
        <v>1</v>
      </c>
      <c r="H4218">
        <v>2</v>
      </c>
      <c r="I4218">
        <f>3*Merge7[[#This Row],[PRCount_W1]]+Merge7[[#This Row],[IssueCount_W1]]+Merge7[[#This Row],[CommitCount_W1]]</f>
        <v>1</v>
      </c>
      <c r="J4218">
        <f>3*Merge7[[#This Row],[PRCountW2]]+Merge7[[#This Row],[IssueCountW2]]+Merge7[[#This Row],[CommitCountW2]]</f>
        <v>0</v>
      </c>
      <c r="K421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Unknown</v>
      </c>
      <c r="L4218">
        <f>SUM(Merge7[[#This Row],[PRCount_W1]:[CommitCount_W1]])</f>
        <v>1</v>
      </c>
      <c r="M4218">
        <f>SUM(Merge7[[#This Row],[PRCountW2]:[CommitCountW2]])</f>
        <v>0</v>
      </c>
    </row>
    <row r="4219" spans="1:13" x14ac:dyDescent="0.35">
      <c r="A4219" t="s">
        <v>1669</v>
      </c>
      <c r="C4219">
        <v>1</v>
      </c>
      <c r="H4219">
        <v>0</v>
      </c>
      <c r="I4219">
        <f>3*Merge7[[#This Row],[PRCount_W1]]+Merge7[[#This Row],[IssueCount_W1]]+Merge7[[#This Row],[CommitCount_W1]]</f>
        <v>1</v>
      </c>
      <c r="J4219">
        <f>3*Merge7[[#This Row],[PRCountW2]]+Merge7[[#This Row],[IssueCountW2]]+Merge7[[#This Row],[CommitCountW2]]</f>
        <v>0</v>
      </c>
      <c r="K421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19">
        <f>SUM(Merge7[[#This Row],[PRCount_W1]:[CommitCount_W1]])</f>
        <v>1</v>
      </c>
      <c r="M4219">
        <f>SUM(Merge7[[#This Row],[PRCountW2]:[CommitCountW2]])</f>
        <v>0</v>
      </c>
    </row>
    <row r="4220" spans="1:13" x14ac:dyDescent="0.35">
      <c r="A4220" t="s">
        <v>1670</v>
      </c>
      <c r="C4220">
        <v>1</v>
      </c>
      <c r="H4220">
        <v>0</v>
      </c>
      <c r="I4220">
        <f>3*Merge7[[#This Row],[PRCount_W1]]+Merge7[[#This Row],[IssueCount_W1]]+Merge7[[#This Row],[CommitCount_W1]]</f>
        <v>1</v>
      </c>
      <c r="J4220">
        <f>3*Merge7[[#This Row],[PRCountW2]]+Merge7[[#This Row],[IssueCountW2]]+Merge7[[#This Row],[CommitCountW2]]</f>
        <v>0</v>
      </c>
      <c r="K422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20">
        <f>SUM(Merge7[[#This Row],[PRCount_W1]:[CommitCount_W1]])</f>
        <v>1</v>
      </c>
      <c r="M4220">
        <f>SUM(Merge7[[#This Row],[PRCountW2]:[CommitCountW2]])</f>
        <v>0</v>
      </c>
    </row>
    <row r="4221" spans="1:13" x14ac:dyDescent="0.35">
      <c r="A4221" t="s">
        <v>1671</v>
      </c>
      <c r="C4221">
        <v>1</v>
      </c>
      <c r="H4221">
        <v>0</v>
      </c>
      <c r="I4221">
        <f>3*Merge7[[#This Row],[PRCount_W1]]+Merge7[[#This Row],[IssueCount_W1]]+Merge7[[#This Row],[CommitCount_W1]]</f>
        <v>1</v>
      </c>
      <c r="J4221">
        <f>3*Merge7[[#This Row],[PRCountW2]]+Merge7[[#This Row],[IssueCountW2]]+Merge7[[#This Row],[CommitCountW2]]</f>
        <v>0</v>
      </c>
      <c r="K422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21">
        <f>SUM(Merge7[[#This Row],[PRCount_W1]:[CommitCount_W1]])</f>
        <v>1</v>
      </c>
      <c r="M4221">
        <f>SUM(Merge7[[#This Row],[PRCountW2]:[CommitCountW2]])</f>
        <v>0</v>
      </c>
    </row>
    <row r="4222" spans="1:13" x14ac:dyDescent="0.35">
      <c r="A4222" t="s">
        <v>1675</v>
      </c>
      <c r="C4222">
        <v>1</v>
      </c>
      <c r="H4222">
        <v>0</v>
      </c>
      <c r="I4222">
        <f>3*Merge7[[#This Row],[PRCount_W1]]+Merge7[[#This Row],[IssueCount_W1]]+Merge7[[#This Row],[CommitCount_W1]]</f>
        <v>1</v>
      </c>
      <c r="J4222">
        <f>3*Merge7[[#This Row],[PRCountW2]]+Merge7[[#This Row],[IssueCountW2]]+Merge7[[#This Row],[CommitCountW2]]</f>
        <v>0</v>
      </c>
      <c r="K422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22">
        <f>SUM(Merge7[[#This Row],[PRCount_W1]:[CommitCount_W1]])</f>
        <v>1</v>
      </c>
      <c r="M4222">
        <f>SUM(Merge7[[#This Row],[PRCountW2]:[CommitCountW2]])</f>
        <v>0</v>
      </c>
    </row>
    <row r="4223" spans="1:13" x14ac:dyDescent="0.35">
      <c r="A4223" t="s">
        <v>1676</v>
      </c>
      <c r="C4223">
        <v>1</v>
      </c>
      <c r="H4223">
        <v>0</v>
      </c>
      <c r="I4223">
        <f>3*Merge7[[#This Row],[PRCount_W1]]+Merge7[[#This Row],[IssueCount_W1]]+Merge7[[#This Row],[CommitCount_W1]]</f>
        <v>1</v>
      </c>
      <c r="J4223">
        <f>3*Merge7[[#This Row],[PRCountW2]]+Merge7[[#This Row],[IssueCountW2]]+Merge7[[#This Row],[CommitCountW2]]</f>
        <v>0</v>
      </c>
      <c r="K422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23">
        <f>SUM(Merge7[[#This Row],[PRCount_W1]:[CommitCount_W1]])</f>
        <v>1</v>
      </c>
      <c r="M4223">
        <f>SUM(Merge7[[#This Row],[PRCountW2]:[CommitCountW2]])</f>
        <v>0</v>
      </c>
    </row>
    <row r="4224" spans="1:13" x14ac:dyDescent="0.35">
      <c r="A4224" t="s">
        <v>1677</v>
      </c>
      <c r="C4224">
        <v>1</v>
      </c>
      <c r="H4224">
        <v>0</v>
      </c>
      <c r="I4224">
        <f>3*Merge7[[#This Row],[PRCount_W1]]+Merge7[[#This Row],[IssueCount_W1]]+Merge7[[#This Row],[CommitCount_W1]]</f>
        <v>1</v>
      </c>
      <c r="J4224">
        <f>3*Merge7[[#This Row],[PRCountW2]]+Merge7[[#This Row],[IssueCountW2]]+Merge7[[#This Row],[CommitCountW2]]</f>
        <v>0</v>
      </c>
      <c r="K422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24">
        <f>SUM(Merge7[[#This Row],[PRCount_W1]:[CommitCount_W1]])</f>
        <v>1</v>
      </c>
      <c r="M4224">
        <f>SUM(Merge7[[#This Row],[PRCountW2]:[CommitCountW2]])</f>
        <v>0</v>
      </c>
    </row>
    <row r="4225" spans="1:13" x14ac:dyDescent="0.35">
      <c r="A4225" t="s">
        <v>1678</v>
      </c>
      <c r="C4225">
        <v>1</v>
      </c>
      <c r="H4225">
        <v>0</v>
      </c>
      <c r="I4225">
        <f>3*Merge7[[#This Row],[PRCount_W1]]+Merge7[[#This Row],[IssueCount_W1]]+Merge7[[#This Row],[CommitCount_W1]]</f>
        <v>1</v>
      </c>
      <c r="J4225">
        <f>3*Merge7[[#This Row],[PRCountW2]]+Merge7[[#This Row],[IssueCountW2]]+Merge7[[#This Row],[CommitCountW2]]</f>
        <v>0</v>
      </c>
      <c r="K422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25">
        <f>SUM(Merge7[[#This Row],[PRCount_W1]:[CommitCount_W1]])</f>
        <v>1</v>
      </c>
      <c r="M4225">
        <f>SUM(Merge7[[#This Row],[PRCountW2]:[CommitCountW2]])</f>
        <v>0</v>
      </c>
    </row>
    <row r="4226" spans="1:13" x14ac:dyDescent="0.35">
      <c r="A4226" t="s">
        <v>1679</v>
      </c>
      <c r="C4226">
        <v>1</v>
      </c>
      <c r="H4226">
        <v>0</v>
      </c>
      <c r="I4226">
        <f>3*Merge7[[#This Row],[PRCount_W1]]+Merge7[[#This Row],[IssueCount_W1]]+Merge7[[#This Row],[CommitCount_W1]]</f>
        <v>1</v>
      </c>
      <c r="J4226">
        <f>3*Merge7[[#This Row],[PRCountW2]]+Merge7[[#This Row],[IssueCountW2]]+Merge7[[#This Row],[CommitCountW2]]</f>
        <v>0</v>
      </c>
      <c r="K422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26">
        <f>SUM(Merge7[[#This Row],[PRCount_W1]:[CommitCount_W1]])</f>
        <v>1</v>
      </c>
      <c r="M4226">
        <f>SUM(Merge7[[#This Row],[PRCountW2]:[CommitCountW2]])</f>
        <v>0</v>
      </c>
    </row>
    <row r="4227" spans="1:13" x14ac:dyDescent="0.35">
      <c r="A4227" t="s">
        <v>1680</v>
      </c>
      <c r="C4227">
        <v>1</v>
      </c>
      <c r="H4227">
        <v>0</v>
      </c>
      <c r="I4227">
        <f>3*Merge7[[#This Row],[PRCount_W1]]+Merge7[[#This Row],[IssueCount_W1]]+Merge7[[#This Row],[CommitCount_W1]]</f>
        <v>1</v>
      </c>
      <c r="J4227">
        <f>3*Merge7[[#This Row],[PRCountW2]]+Merge7[[#This Row],[IssueCountW2]]+Merge7[[#This Row],[CommitCountW2]]</f>
        <v>0</v>
      </c>
      <c r="K422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27">
        <f>SUM(Merge7[[#This Row],[PRCount_W1]:[CommitCount_W1]])</f>
        <v>1</v>
      </c>
      <c r="M4227">
        <f>SUM(Merge7[[#This Row],[PRCountW2]:[CommitCountW2]])</f>
        <v>0</v>
      </c>
    </row>
    <row r="4228" spans="1:13" x14ac:dyDescent="0.35">
      <c r="A4228" t="s">
        <v>1681</v>
      </c>
      <c r="C4228">
        <v>1</v>
      </c>
      <c r="H4228">
        <v>0</v>
      </c>
      <c r="I4228">
        <f>3*Merge7[[#This Row],[PRCount_W1]]+Merge7[[#This Row],[IssueCount_W1]]+Merge7[[#This Row],[CommitCount_W1]]</f>
        <v>1</v>
      </c>
      <c r="J4228">
        <f>3*Merge7[[#This Row],[PRCountW2]]+Merge7[[#This Row],[IssueCountW2]]+Merge7[[#This Row],[CommitCountW2]]</f>
        <v>0</v>
      </c>
      <c r="K422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28">
        <f>SUM(Merge7[[#This Row],[PRCount_W1]:[CommitCount_W1]])</f>
        <v>1</v>
      </c>
      <c r="M4228">
        <f>SUM(Merge7[[#This Row],[PRCountW2]:[CommitCountW2]])</f>
        <v>0</v>
      </c>
    </row>
    <row r="4229" spans="1:13" x14ac:dyDescent="0.35">
      <c r="A4229" t="s">
        <v>1682</v>
      </c>
      <c r="C4229">
        <v>1</v>
      </c>
      <c r="H4229">
        <v>0</v>
      </c>
      <c r="I4229">
        <f>3*Merge7[[#This Row],[PRCount_W1]]+Merge7[[#This Row],[IssueCount_W1]]+Merge7[[#This Row],[CommitCount_W1]]</f>
        <v>1</v>
      </c>
      <c r="J4229">
        <f>3*Merge7[[#This Row],[PRCountW2]]+Merge7[[#This Row],[IssueCountW2]]+Merge7[[#This Row],[CommitCountW2]]</f>
        <v>0</v>
      </c>
      <c r="K422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29">
        <f>SUM(Merge7[[#This Row],[PRCount_W1]:[CommitCount_W1]])</f>
        <v>1</v>
      </c>
      <c r="M4229">
        <f>SUM(Merge7[[#This Row],[PRCountW2]:[CommitCountW2]])</f>
        <v>0</v>
      </c>
    </row>
    <row r="4230" spans="1:13" x14ac:dyDescent="0.35">
      <c r="A4230" t="s">
        <v>1683</v>
      </c>
      <c r="C4230">
        <v>1</v>
      </c>
      <c r="H4230">
        <v>0</v>
      </c>
      <c r="I4230">
        <f>3*Merge7[[#This Row],[PRCount_W1]]+Merge7[[#This Row],[IssueCount_W1]]+Merge7[[#This Row],[CommitCount_W1]]</f>
        <v>1</v>
      </c>
      <c r="J4230">
        <f>3*Merge7[[#This Row],[PRCountW2]]+Merge7[[#This Row],[IssueCountW2]]+Merge7[[#This Row],[CommitCountW2]]</f>
        <v>0</v>
      </c>
      <c r="K423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30">
        <f>SUM(Merge7[[#This Row],[PRCount_W1]:[CommitCount_W1]])</f>
        <v>1</v>
      </c>
      <c r="M4230">
        <f>SUM(Merge7[[#This Row],[PRCountW2]:[CommitCountW2]])</f>
        <v>0</v>
      </c>
    </row>
    <row r="4231" spans="1:13" x14ac:dyDescent="0.35">
      <c r="A4231" t="s">
        <v>1684</v>
      </c>
      <c r="C4231">
        <v>1</v>
      </c>
      <c r="H4231">
        <v>0</v>
      </c>
      <c r="I4231">
        <f>3*Merge7[[#This Row],[PRCount_W1]]+Merge7[[#This Row],[IssueCount_W1]]+Merge7[[#This Row],[CommitCount_W1]]</f>
        <v>1</v>
      </c>
      <c r="J4231">
        <f>3*Merge7[[#This Row],[PRCountW2]]+Merge7[[#This Row],[IssueCountW2]]+Merge7[[#This Row],[CommitCountW2]]</f>
        <v>0</v>
      </c>
      <c r="K423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31">
        <f>SUM(Merge7[[#This Row],[PRCount_W1]:[CommitCount_W1]])</f>
        <v>1</v>
      </c>
      <c r="M4231">
        <f>SUM(Merge7[[#This Row],[PRCountW2]:[CommitCountW2]])</f>
        <v>0</v>
      </c>
    </row>
    <row r="4232" spans="1:13" x14ac:dyDescent="0.35">
      <c r="A4232" t="s">
        <v>1685</v>
      </c>
      <c r="C4232">
        <v>1</v>
      </c>
      <c r="H4232">
        <v>0</v>
      </c>
      <c r="I4232">
        <f>3*Merge7[[#This Row],[PRCount_W1]]+Merge7[[#This Row],[IssueCount_W1]]+Merge7[[#This Row],[CommitCount_W1]]</f>
        <v>1</v>
      </c>
      <c r="J4232">
        <f>3*Merge7[[#This Row],[PRCountW2]]+Merge7[[#This Row],[IssueCountW2]]+Merge7[[#This Row],[CommitCountW2]]</f>
        <v>0</v>
      </c>
      <c r="K423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32">
        <f>SUM(Merge7[[#This Row],[PRCount_W1]:[CommitCount_W1]])</f>
        <v>1</v>
      </c>
      <c r="M4232">
        <f>SUM(Merge7[[#This Row],[PRCountW2]:[CommitCountW2]])</f>
        <v>0</v>
      </c>
    </row>
    <row r="4233" spans="1:13" x14ac:dyDescent="0.35">
      <c r="A4233" t="s">
        <v>1686</v>
      </c>
      <c r="C4233">
        <v>1</v>
      </c>
      <c r="H4233">
        <v>0</v>
      </c>
      <c r="I4233">
        <f>3*Merge7[[#This Row],[PRCount_W1]]+Merge7[[#This Row],[IssueCount_W1]]+Merge7[[#This Row],[CommitCount_W1]]</f>
        <v>1</v>
      </c>
      <c r="J4233">
        <f>3*Merge7[[#This Row],[PRCountW2]]+Merge7[[#This Row],[IssueCountW2]]+Merge7[[#This Row],[CommitCountW2]]</f>
        <v>0</v>
      </c>
      <c r="K423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33">
        <f>SUM(Merge7[[#This Row],[PRCount_W1]:[CommitCount_W1]])</f>
        <v>1</v>
      </c>
      <c r="M4233">
        <f>SUM(Merge7[[#This Row],[PRCountW2]:[CommitCountW2]])</f>
        <v>0</v>
      </c>
    </row>
    <row r="4234" spans="1:13" x14ac:dyDescent="0.35">
      <c r="A4234" t="s">
        <v>1687</v>
      </c>
      <c r="C4234">
        <v>1</v>
      </c>
      <c r="H4234">
        <v>0</v>
      </c>
      <c r="I4234">
        <f>3*Merge7[[#This Row],[PRCount_W1]]+Merge7[[#This Row],[IssueCount_W1]]+Merge7[[#This Row],[CommitCount_W1]]</f>
        <v>1</v>
      </c>
      <c r="J4234">
        <f>3*Merge7[[#This Row],[PRCountW2]]+Merge7[[#This Row],[IssueCountW2]]+Merge7[[#This Row],[CommitCountW2]]</f>
        <v>0</v>
      </c>
      <c r="K423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34">
        <f>SUM(Merge7[[#This Row],[PRCount_W1]:[CommitCount_W1]])</f>
        <v>1</v>
      </c>
      <c r="M4234">
        <f>SUM(Merge7[[#This Row],[PRCountW2]:[CommitCountW2]])</f>
        <v>0</v>
      </c>
    </row>
    <row r="4235" spans="1:13" x14ac:dyDescent="0.35">
      <c r="A4235" t="s">
        <v>1688</v>
      </c>
      <c r="C4235">
        <v>1</v>
      </c>
      <c r="H4235">
        <v>0</v>
      </c>
      <c r="I4235">
        <f>3*Merge7[[#This Row],[PRCount_W1]]+Merge7[[#This Row],[IssueCount_W1]]+Merge7[[#This Row],[CommitCount_W1]]</f>
        <v>1</v>
      </c>
      <c r="J4235">
        <f>3*Merge7[[#This Row],[PRCountW2]]+Merge7[[#This Row],[IssueCountW2]]+Merge7[[#This Row],[CommitCountW2]]</f>
        <v>0</v>
      </c>
      <c r="K423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35">
        <f>SUM(Merge7[[#This Row],[PRCount_W1]:[CommitCount_W1]])</f>
        <v>1</v>
      </c>
      <c r="M4235">
        <f>SUM(Merge7[[#This Row],[PRCountW2]:[CommitCountW2]])</f>
        <v>0</v>
      </c>
    </row>
    <row r="4236" spans="1:13" x14ac:dyDescent="0.35">
      <c r="A4236" t="s">
        <v>1689</v>
      </c>
      <c r="C4236">
        <v>1</v>
      </c>
      <c r="H4236">
        <v>0</v>
      </c>
      <c r="I4236">
        <f>3*Merge7[[#This Row],[PRCount_W1]]+Merge7[[#This Row],[IssueCount_W1]]+Merge7[[#This Row],[CommitCount_W1]]</f>
        <v>1</v>
      </c>
      <c r="J4236">
        <f>3*Merge7[[#This Row],[PRCountW2]]+Merge7[[#This Row],[IssueCountW2]]+Merge7[[#This Row],[CommitCountW2]]</f>
        <v>0</v>
      </c>
      <c r="K423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36">
        <f>SUM(Merge7[[#This Row],[PRCount_W1]:[CommitCount_W1]])</f>
        <v>1</v>
      </c>
      <c r="M4236">
        <f>SUM(Merge7[[#This Row],[PRCountW2]:[CommitCountW2]])</f>
        <v>0</v>
      </c>
    </row>
    <row r="4237" spans="1:13" x14ac:dyDescent="0.35">
      <c r="A4237" t="s">
        <v>1690</v>
      </c>
      <c r="C4237">
        <v>1</v>
      </c>
      <c r="H4237">
        <v>0</v>
      </c>
      <c r="I4237">
        <f>3*Merge7[[#This Row],[PRCount_W1]]+Merge7[[#This Row],[IssueCount_W1]]+Merge7[[#This Row],[CommitCount_W1]]</f>
        <v>1</v>
      </c>
      <c r="J4237">
        <f>3*Merge7[[#This Row],[PRCountW2]]+Merge7[[#This Row],[IssueCountW2]]+Merge7[[#This Row],[CommitCountW2]]</f>
        <v>0</v>
      </c>
      <c r="K423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37">
        <f>SUM(Merge7[[#This Row],[PRCount_W1]:[CommitCount_W1]])</f>
        <v>1</v>
      </c>
      <c r="M4237">
        <f>SUM(Merge7[[#This Row],[PRCountW2]:[CommitCountW2]])</f>
        <v>0</v>
      </c>
    </row>
    <row r="4238" spans="1:13" x14ac:dyDescent="0.35">
      <c r="A4238" t="s">
        <v>1691</v>
      </c>
      <c r="C4238">
        <v>1</v>
      </c>
      <c r="H4238">
        <v>0</v>
      </c>
      <c r="I4238">
        <f>3*Merge7[[#This Row],[PRCount_W1]]+Merge7[[#This Row],[IssueCount_W1]]+Merge7[[#This Row],[CommitCount_W1]]</f>
        <v>1</v>
      </c>
      <c r="J4238">
        <f>3*Merge7[[#This Row],[PRCountW2]]+Merge7[[#This Row],[IssueCountW2]]+Merge7[[#This Row],[CommitCountW2]]</f>
        <v>0</v>
      </c>
      <c r="K423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38">
        <f>SUM(Merge7[[#This Row],[PRCount_W1]:[CommitCount_W1]])</f>
        <v>1</v>
      </c>
      <c r="M4238">
        <f>SUM(Merge7[[#This Row],[PRCountW2]:[CommitCountW2]])</f>
        <v>0</v>
      </c>
    </row>
    <row r="4239" spans="1:13" x14ac:dyDescent="0.35">
      <c r="A4239" t="s">
        <v>1692</v>
      </c>
      <c r="C4239">
        <v>1</v>
      </c>
      <c r="H4239">
        <v>0</v>
      </c>
      <c r="I4239">
        <f>3*Merge7[[#This Row],[PRCount_W1]]+Merge7[[#This Row],[IssueCount_W1]]+Merge7[[#This Row],[CommitCount_W1]]</f>
        <v>1</v>
      </c>
      <c r="J4239">
        <f>3*Merge7[[#This Row],[PRCountW2]]+Merge7[[#This Row],[IssueCountW2]]+Merge7[[#This Row],[CommitCountW2]]</f>
        <v>0</v>
      </c>
      <c r="K423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39">
        <f>SUM(Merge7[[#This Row],[PRCount_W1]:[CommitCount_W1]])</f>
        <v>1</v>
      </c>
      <c r="M4239">
        <f>SUM(Merge7[[#This Row],[PRCountW2]:[CommitCountW2]])</f>
        <v>0</v>
      </c>
    </row>
    <row r="4240" spans="1:13" x14ac:dyDescent="0.35">
      <c r="A4240" t="s">
        <v>1694</v>
      </c>
      <c r="C4240">
        <v>1</v>
      </c>
      <c r="H4240">
        <v>0</v>
      </c>
      <c r="I4240">
        <f>3*Merge7[[#This Row],[PRCount_W1]]+Merge7[[#This Row],[IssueCount_W1]]+Merge7[[#This Row],[CommitCount_W1]]</f>
        <v>1</v>
      </c>
      <c r="J4240">
        <f>3*Merge7[[#This Row],[PRCountW2]]+Merge7[[#This Row],[IssueCountW2]]+Merge7[[#This Row],[CommitCountW2]]</f>
        <v>0</v>
      </c>
      <c r="K424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40">
        <f>SUM(Merge7[[#This Row],[PRCount_W1]:[CommitCount_W1]])</f>
        <v>1</v>
      </c>
      <c r="M4240">
        <f>SUM(Merge7[[#This Row],[PRCountW2]:[CommitCountW2]])</f>
        <v>0</v>
      </c>
    </row>
    <row r="4241" spans="1:13" x14ac:dyDescent="0.35">
      <c r="A4241" t="s">
        <v>1696</v>
      </c>
      <c r="C4241">
        <v>1</v>
      </c>
      <c r="H4241">
        <v>0</v>
      </c>
      <c r="I4241">
        <f>3*Merge7[[#This Row],[PRCount_W1]]+Merge7[[#This Row],[IssueCount_W1]]+Merge7[[#This Row],[CommitCount_W1]]</f>
        <v>1</v>
      </c>
      <c r="J4241">
        <f>3*Merge7[[#This Row],[PRCountW2]]+Merge7[[#This Row],[IssueCountW2]]+Merge7[[#This Row],[CommitCountW2]]</f>
        <v>0</v>
      </c>
      <c r="K424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41">
        <f>SUM(Merge7[[#This Row],[PRCount_W1]:[CommitCount_W1]])</f>
        <v>1</v>
      </c>
      <c r="M4241">
        <f>SUM(Merge7[[#This Row],[PRCountW2]:[CommitCountW2]])</f>
        <v>0</v>
      </c>
    </row>
    <row r="4242" spans="1:13" x14ac:dyDescent="0.35">
      <c r="A4242" t="s">
        <v>1697</v>
      </c>
      <c r="C4242">
        <v>1</v>
      </c>
      <c r="H4242">
        <v>0</v>
      </c>
      <c r="I4242">
        <f>3*Merge7[[#This Row],[PRCount_W1]]+Merge7[[#This Row],[IssueCount_W1]]+Merge7[[#This Row],[CommitCount_W1]]</f>
        <v>1</v>
      </c>
      <c r="J4242">
        <f>3*Merge7[[#This Row],[PRCountW2]]+Merge7[[#This Row],[IssueCountW2]]+Merge7[[#This Row],[CommitCountW2]]</f>
        <v>0</v>
      </c>
      <c r="K424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42">
        <f>SUM(Merge7[[#This Row],[PRCount_W1]:[CommitCount_W1]])</f>
        <v>1</v>
      </c>
      <c r="M4242">
        <f>SUM(Merge7[[#This Row],[PRCountW2]:[CommitCountW2]])</f>
        <v>0</v>
      </c>
    </row>
    <row r="4243" spans="1:13" x14ac:dyDescent="0.35">
      <c r="A4243" t="s">
        <v>1698</v>
      </c>
      <c r="C4243">
        <v>1</v>
      </c>
      <c r="H4243">
        <v>0</v>
      </c>
      <c r="I4243">
        <f>3*Merge7[[#This Row],[PRCount_W1]]+Merge7[[#This Row],[IssueCount_W1]]+Merge7[[#This Row],[CommitCount_W1]]</f>
        <v>1</v>
      </c>
      <c r="J4243">
        <f>3*Merge7[[#This Row],[PRCountW2]]+Merge7[[#This Row],[IssueCountW2]]+Merge7[[#This Row],[CommitCountW2]]</f>
        <v>0</v>
      </c>
      <c r="K424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43">
        <f>SUM(Merge7[[#This Row],[PRCount_W1]:[CommitCount_W1]])</f>
        <v>1</v>
      </c>
      <c r="M4243">
        <f>SUM(Merge7[[#This Row],[PRCountW2]:[CommitCountW2]])</f>
        <v>0</v>
      </c>
    </row>
    <row r="4244" spans="1:13" x14ac:dyDescent="0.35">
      <c r="A4244" t="s">
        <v>1699</v>
      </c>
      <c r="C4244">
        <v>1</v>
      </c>
      <c r="H4244">
        <v>2</v>
      </c>
      <c r="I4244">
        <f>3*Merge7[[#This Row],[PRCount_W1]]+Merge7[[#This Row],[IssueCount_W1]]+Merge7[[#This Row],[CommitCount_W1]]</f>
        <v>1</v>
      </c>
      <c r="J4244">
        <f>3*Merge7[[#This Row],[PRCountW2]]+Merge7[[#This Row],[IssueCountW2]]+Merge7[[#This Row],[CommitCountW2]]</f>
        <v>0</v>
      </c>
      <c r="K424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Unknown</v>
      </c>
      <c r="L4244">
        <f>SUM(Merge7[[#This Row],[PRCount_W1]:[CommitCount_W1]])</f>
        <v>1</v>
      </c>
      <c r="M4244">
        <f>SUM(Merge7[[#This Row],[PRCountW2]:[CommitCountW2]])</f>
        <v>0</v>
      </c>
    </row>
    <row r="4245" spans="1:13" x14ac:dyDescent="0.35">
      <c r="A4245" t="s">
        <v>1700</v>
      </c>
      <c r="C4245">
        <v>1</v>
      </c>
      <c r="H4245">
        <v>0</v>
      </c>
      <c r="I4245">
        <f>3*Merge7[[#This Row],[PRCount_W1]]+Merge7[[#This Row],[IssueCount_W1]]+Merge7[[#This Row],[CommitCount_W1]]</f>
        <v>1</v>
      </c>
      <c r="J4245">
        <f>3*Merge7[[#This Row],[PRCountW2]]+Merge7[[#This Row],[IssueCountW2]]+Merge7[[#This Row],[CommitCountW2]]</f>
        <v>0</v>
      </c>
      <c r="K424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45">
        <f>SUM(Merge7[[#This Row],[PRCount_W1]:[CommitCount_W1]])</f>
        <v>1</v>
      </c>
      <c r="M4245">
        <f>SUM(Merge7[[#This Row],[PRCountW2]:[CommitCountW2]])</f>
        <v>0</v>
      </c>
    </row>
    <row r="4246" spans="1:13" x14ac:dyDescent="0.35">
      <c r="A4246" t="s">
        <v>1701</v>
      </c>
      <c r="C4246">
        <v>1</v>
      </c>
      <c r="H4246">
        <v>0</v>
      </c>
      <c r="I4246">
        <f>3*Merge7[[#This Row],[PRCount_W1]]+Merge7[[#This Row],[IssueCount_W1]]+Merge7[[#This Row],[CommitCount_W1]]</f>
        <v>1</v>
      </c>
      <c r="J4246">
        <f>3*Merge7[[#This Row],[PRCountW2]]+Merge7[[#This Row],[IssueCountW2]]+Merge7[[#This Row],[CommitCountW2]]</f>
        <v>0</v>
      </c>
      <c r="K424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46">
        <f>SUM(Merge7[[#This Row],[PRCount_W1]:[CommitCount_W1]])</f>
        <v>1</v>
      </c>
      <c r="M4246">
        <f>SUM(Merge7[[#This Row],[PRCountW2]:[CommitCountW2]])</f>
        <v>0</v>
      </c>
    </row>
    <row r="4247" spans="1:13" x14ac:dyDescent="0.35">
      <c r="A4247" t="s">
        <v>1703</v>
      </c>
      <c r="C4247">
        <v>1</v>
      </c>
      <c r="H4247">
        <v>0</v>
      </c>
      <c r="I4247">
        <f>3*Merge7[[#This Row],[PRCount_W1]]+Merge7[[#This Row],[IssueCount_W1]]+Merge7[[#This Row],[CommitCount_W1]]</f>
        <v>1</v>
      </c>
      <c r="J4247">
        <f>3*Merge7[[#This Row],[PRCountW2]]+Merge7[[#This Row],[IssueCountW2]]+Merge7[[#This Row],[CommitCountW2]]</f>
        <v>0</v>
      </c>
      <c r="K424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47">
        <f>SUM(Merge7[[#This Row],[PRCount_W1]:[CommitCount_W1]])</f>
        <v>1</v>
      </c>
      <c r="M4247">
        <f>SUM(Merge7[[#This Row],[PRCountW2]:[CommitCountW2]])</f>
        <v>0</v>
      </c>
    </row>
    <row r="4248" spans="1:13" x14ac:dyDescent="0.35">
      <c r="A4248" t="s">
        <v>1704</v>
      </c>
      <c r="C4248">
        <v>1</v>
      </c>
      <c r="H4248">
        <v>0</v>
      </c>
      <c r="I4248">
        <f>3*Merge7[[#This Row],[PRCount_W1]]+Merge7[[#This Row],[IssueCount_W1]]+Merge7[[#This Row],[CommitCount_W1]]</f>
        <v>1</v>
      </c>
      <c r="J4248">
        <f>3*Merge7[[#This Row],[PRCountW2]]+Merge7[[#This Row],[IssueCountW2]]+Merge7[[#This Row],[CommitCountW2]]</f>
        <v>0</v>
      </c>
      <c r="K424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48">
        <f>SUM(Merge7[[#This Row],[PRCount_W1]:[CommitCount_W1]])</f>
        <v>1</v>
      </c>
      <c r="M4248">
        <f>SUM(Merge7[[#This Row],[PRCountW2]:[CommitCountW2]])</f>
        <v>0</v>
      </c>
    </row>
    <row r="4249" spans="1:13" x14ac:dyDescent="0.35">
      <c r="A4249" t="s">
        <v>1705</v>
      </c>
      <c r="C4249">
        <v>1</v>
      </c>
      <c r="H4249">
        <v>0</v>
      </c>
      <c r="I4249">
        <f>3*Merge7[[#This Row],[PRCount_W1]]+Merge7[[#This Row],[IssueCount_W1]]+Merge7[[#This Row],[CommitCount_W1]]</f>
        <v>1</v>
      </c>
      <c r="J4249">
        <f>3*Merge7[[#This Row],[PRCountW2]]+Merge7[[#This Row],[IssueCountW2]]+Merge7[[#This Row],[CommitCountW2]]</f>
        <v>0</v>
      </c>
      <c r="K424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49">
        <f>SUM(Merge7[[#This Row],[PRCount_W1]:[CommitCount_W1]])</f>
        <v>1</v>
      </c>
      <c r="M4249">
        <f>SUM(Merge7[[#This Row],[PRCountW2]:[CommitCountW2]])</f>
        <v>0</v>
      </c>
    </row>
    <row r="4250" spans="1:13" x14ac:dyDescent="0.35">
      <c r="A4250" t="s">
        <v>1706</v>
      </c>
      <c r="C4250">
        <v>1</v>
      </c>
      <c r="H4250">
        <v>0</v>
      </c>
      <c r="I4250">
        <f>3*Merge7[[#This Row],[PRCount_W1]]+Merge7[[#This Row],[IssueCount_W1]]+Merge7[[#This Row],[CommitCount_W1]]</f>
        <v>1</v>
      </c>
      <c r="J4250">
        <f>3*Merge7[[#This Row],[PRCountW2]]+Merge7[[#This Row],[IssueCountW2]]+Merge7[[#This Row],[CommitCountW2]]</f>
        <v>0</v>
      </c>
      <c r="K425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50">
        <f>SUM(Merge7[[#This Row],[PRCount_W1]:[CommitCount_W1]])</f>
        <v>1</v>
      </c>
      <c r="M4250">
        <f>SUM(Merge7[[#This Row],[PRCountW2]:[CommitCountW2]])</f>
        <v>0</v>
      </c>
    </row>
    <row r="4251" spans="1:13" x14ac:dyDescent="0.35">
      <c r="A4251" t="s">
        <v>1707</v>
      </c>
      <c r="C4251">
        <v>1</v>
      </c>
      <c r="H4251">
        <v>0</v>
      </c>
      <c r="I4251">
        <f>3*Merge7[[#This Row],[PRCount_W1]]+Merge7[[#This Row],[IssueCount_W1]]+Merge7[[#This Row],[CommitCount_W1]]</f>
        <v>1</v>
      </c>
      <c r="J4251">
        <f>3*Merge7[[#This Row],[PRCountW2]]+Merge7[[#This Row],[IssueCountW2]]+Merge7[[#This Row],[CommitCountW2]]</f>
        <v>0</v>
      </c>
      <c r="K425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51">
        <f>SUM(Merge7[[#This Row],[PRCount_W1]:[CommitCount_W1]])</f>
        <v>1</v>
      </c>
      <c r="M4251">
        <f>SUM(Merge7[[#This Row],[PRCountW2]:[CommitCountW2]])</f>
        <v>0</v>
      </c>
    </row>
    <row r="4252" spans="1:13" x14ac:dyDescent="0.35">
      <c r="A4252" t="s">
        <v>1708</v>
      </c>
      <c r="C4252">
        <v>1</v>
      </c>
      <c r="H4252">
        <v>0</v>
      </c>
      <c r="I4252">
        <f>3*Merge7[[#This Row],[PRCount_W1]]+Merge7[[#This Row],[IssueCount_W1]]+Merge7[[#This Row],[CommitCount_W1]]</f>
        <v>1</v>
      </c>
      <c r="J4252">
        <f>3*Merge7[[#This Row],[PRCountW2]]+Merge7[[#This Row],[IssueCountW2]]+Merge7[[#This Row],[CommitCountW2]]</f>
        <v>0</v>
      </c>
      <c r="K425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52">
        <f>SUM(Merge7[[#This Row],[PRCount_W1]:[CommitCount_W1]])</f>
        <v>1</v>
      </c>
      <c r="M4252">
        <f>SUM(Merge7[[#This Row],[PRCountW2]:[CommitCountW2]])</f>
        <v>0</v>
      </c>
    </row>
    <row r="4253" spans="1:13" x14ac:dyDescent="0.35">
      <c r="A4253" t="s">
        <v>1709</v>
      </c>
      <c r="C4253">
        <v>1</v>
      </c>
      <c r="H4253">
        <v>0</v>
      </c>
      <c r="I4253">
        <f>3*Merge7[[#This Row],[PRCount_W1]]+Merge7[[#This Row],[IssueCount_W1]]+Merge7[[#This Row],[CommitCount_W1]]</f>
        <v>1</v>
      </c>
      <c r="J4253">
        <f>3*Merge7[[#This Row],[PRCountW2]]+Merge7[[#This Row],[IssueCountW2]]+Merge7[[#This Row],[CommitCountW2]]</f>
        <v>0</v>
      </c>
      <c r="K425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53">
        <f>SUM(Merge7[[#This Row],[PRCount_W1]:[CommitCount_W1]])</f>
        <v>1</v>
      </c>
      <c r="M4253">
        <f>SUM(Merge7[[#This Row],[PRCountW2]:[CommitCountW2]])</f>
        <v>0</v>
      </c>
    </row>
    <row r="4254" spans="1:13" x14ac:dyDescent="0.35">
      <c r="A4254" t="s">
        <v>1710</v>
      </c>
      <c r="C4254">
        <v>1</v>
      </c>
      <c r="H4254">
        <v>0</v>
      </c>
      <c r="I4254">
        <f>3*Merge7[[#This Row],[PRCount_W1]]+Merge7[[#This Row],[IssueCount_W1]]+Merge7[[#This Row],[CommitCount_W1]]</f>
        <v>1</v>
      </c>
      <c r="J4254">
        <f>3*Merge7[[#This Row],[PRCountW2]]+Merge7[[#This Row],[IssueCountW2]]+Merge7[[#This Row],[CommitCountW2]]</f>
        <v>0</v>
      </c>
      <c r="K425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54">
        <f>SUM(Merge7[[#This Row],[PRCount_W1]:[CommitCount_W1]])</f>
        <v>1</v>
      </c>
      <c r="M4254">
        <f>SUM(Merge7[[#This Row],[PRCountW2]:[CommitCountW2]])</f>
        <v>0</v>
      </c>
    </row>
    <row r="4255" spans="1:13" x14ac:dyDescent="0.35">
      <c r="A4255" t="s">
        <v>1711</v>
      </c>
      <c r="C4255">
        <v>1</v>
      </c>
      <c r="H4255">
        <v>0</v>
      </c>
      <c r="I4255">
        <f>3*Merge7[[#This Row],[PRCount_W1]]+Merge7[[#This Row],[IssueCount_W1]]+Merge7[[#This Row],[CommitCount_W1]]</f>
        <v>1</v>
      </c>
      <c r="J4255">
        <f>3*Merge7[[#This Row],[PRCountW2]]+Merge7[[#This Row],[IssueCountW2]]+Merge7[[#This Row],[CommitCountW2]]</f>
        <v>0</v>
      </c>
      <c r="K425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55">
        <f>SUM(Merge7[[#This Row],[PRCount_W1]:[CommitCount_W1]])</f>
        <v>1</v>
      </c>
      <c r="M4255">
        <f>SUM(Merge7[[#This Row],[PRCountW2]:[CommitCountW2]])</f>
        <v>0</v>
      </c>
    </row>
    <row r="4256" spans="1:13" x14ac:dyDescent="0.35">
      <c r="A4256" t="s">
        <v>1712</v>
      </c>
      <c r="C4256">
        <v>1</v>
      </c>
      <c r="H4256">
        <v>0</v>
      </c>
      <c r="I4256">
        <f>3*Merge7[[#This Row],[PRCount_W1]]+Merge7[[#This Row],[IssueCount_W1]]+Merge7[[#This Row],[CommitCount_W1]]</f>
        <v>1</v>
      </c>
      <c r="J4256">
        <f>3*Merge7[[#This Row],[PRCountW2]]+Merge7[[#This Row],[IssueCountW2]]+Merge7[[#This Row],[CommitCountW2]]</f>
        <v>0</v>
      </c>
      <c r="K425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56">
        <f>SUM(Merge7[[#This Row],[PRCount_W1]:[CommitCount_W1]])</f>
        <v>1</v>
      </c>
      <c r="M4256">
        <f>SUM(Merge7[[#This Row],[PRCountW2]:[CommitCountW2]])</f>
        <v>0</v>
      </c>
    </row>
    <row r="4257" spans="1:13" x14ac:dyDescent="0.35">
      <c r="A4257" t="s">
        <v>1713</v>
      </c>
      <c r="C4257">
        <v>1</v>
      </c>
      <c r="H4257">
        <v>0</v>
      </c>
      <c r="I4257">
        <f>3*Merge7[[#This Row],[PRCount_W1]]+Merge7[[#This Row],[IssueCount_W1]]+Merge7[[#This Row],[CommitCount_W1]]</f>
        <v>1</v>
      </c>
      <c r="J4257">
        <f>3*Merge7[[#This Row],[PRCountW2]]+Merge7[[#This Row],[IssueCountW2]]+Merge7[[#This Row],[CommitCountW2]]</f>
        <v>0</v>
      </c>
      <c r="K425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57">
        <f>SUM(Merge7[[#This Row],[PRCount_W1]:[CommitCount_W1]])</f>
        <v>1</v>
      </c>
      <c r="M4257">
        <f>SUM(Merge7[[#This Row],[PRCountW2]:[CommitCountW2]])</f>
        <v>0</v>
      </c>
    </row>
    <row r="4258" spans="1:13" x14ac:dyDescent="0.35">
      <c r="A4258" t="s">
        <v>1714</v>
      </c>
      <c r="C4258">
        <v>1</v>
      </c>
      <c r="H4258">
        <v>0</v>
      </c>
      <c r="I4258">
        <f>3*Merge7[[#This Row],[PRCount_W1]]+Merge7[[#This Row],[IssueCount_W1]]+Merge7[[#This Row],[CommitCount_W1]]</f>
        <v>1</v>
      </c>
      <c r="J4258">
        <f>3*Merge7[[#This Row],[PRCountW2]]+Merge7[[#This Row],[IssueCountW2]]+Merge7[[#This Row],[CommitCountW2]]</f>
        <v>0</v>
      </c>
      <c r="K425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58">
        <f>SUM(Merge7[[#This Row],[PRCount_W1]:[CommitCount_W1]])</f>
        <v>1</v>
      </c>
      <c r="M4258">
        <f>SUM(Merge7[[#This Row],[PRCountW2]:[CommitCountW2]])</f>
        <v>0</v>
      </c>
    </row>
    <row r="4259" spans="1:13" x14ac:dyDescent="0.35">
      <c r="A4259" t="s">
        <v>1715</v>
      </c>
      <c r="C4259">
        <v>1</v>
      </c>
      <c r="H4259">
        <v>0</v>
      </c>
      <c r="I4259">
        <f>3*Merge7[[#This Row],[PRCount_W1]]+Merge7[[#This Row],[IssueCount_W1]]+Merge7[[#This Row],[CommitCount_W1]]</f>
        <v>1</v>
      </c>
      <c r="J4259">
        <f>3*Merge7[[#This Row],[PRCountW2]]+Merge7[[#This Row],[IssueCountW2]]+Merge7[[#This Row],[CommitCountW2]]</f>
        <v>0</v>
      </c>
      <c r="K425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59">
        <f>SUM(Merge7[[#This Row],[PRCount_W1]:[CommitCount_W1]])</f>
        <v>1</v>
      </c>
      <c r="M4259">
        <f>SUM(Merge7[[#This Row],[PRCountW2]:[CommitCountW2]])</f>
        <v>0</v>
      </c>
    </row>
    <row r="4260" spans="1:13" x14ac:dyDescent="0.35">
      <c r="A4260" t="s">
        <v>1716</v>
      </c>
      <c r="C4260">
        <v>1</v>
      </c>
      <c r="H4260">
        <v>0</v>
      </c>
      <c r="I4260">
        <f>3*Merge7[[#This Row],[PRCount_W1]]+Merge7[[#This Row],[IssueCount_W1]]+Merge7[[#This Row],[CommitCount_W1]]</f>
        <v>1</v>
      </c>
      <c r="J4260">
        <f>3*Merge7[[#This Row],[PRCountW2]]+Merge7[[#This Row],[IssueCountW2]]+Merge7[[#This Row],[CommitCountW2]]</f>
        <v>0</v>
      </c>
      <c r="K426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60">
        <f>SUM(Merge7[[#This Row],[PRCount_W1]:[CommitCount_W1]])</f>
        <v>1</v>
      </c>
      <c r="M4260">
        <f>SUM(Merge7[[#This Row],[PRCountW2]:[CommitCountW2]])</f>
        <v>0</v>
      </c>
    </row>
    <row r="4261" spans="1:13" x14ac:dyDescent="0.35">
      <c r="A4261" t="s">
        <v>1717</v>
      </c>
      <c r="C4261">
        <v>1</v>
      </c>
      <c r="H4261">
        <v>0</v>
      </c>
      <c r="I4261">
        <f>3*Merge7[[#This Row],[PRCount_W1]]+Merge7[[#This Row],[IssueCount_W1]]+Merge7[[#This Row],[CommitCount_W1]]</f>
        <v>1</v>
      </c>
      <c r="J4261">
        <f>3*Merge7[[#This Row],[PRCountW2]]+Merge7[[#This Row],[IssueCountW2]]+Merge7[[#This Row],[CommitCountW2]]</f>
        <v>0</v>
      </c>
      <c r="K426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61">
        <f>SUM(Merge7[[#This Row],[PRCount_W1]:[CommitCount_W1]])</f>
        <v>1</v>
      </c>
      <c r="M4261">
        <f>SUM(Merge7[[#This Row],[PRCountW2]:[CommitCountW2]])</f>
        <v>0</v>
      </c>
    </row>
    <row r="4262" spans="1:13" x14ac:dyDescent="0.35">
      <c r="A4262" t="s">
        <v>1718</v>
      </c>
      <c r="C4262">
        <v>1</v>
      </c>
      <c r="H4262">
        <v>0</v>
      </c>
      <c r="I4262">
        <f>3*Merge7[[#This Row],[PRCount_W1]]+Merge7[[#This Row],[IssueCount_W1]]+Merge7[[#This Row],[CommitCount_W1]]</f>
        <v>1</v>
      </c>
      <c r="J4262">
        <f>3*Merge7[[#This Row],[PRCountW2]]+Merge7[[#This Row],[IssueCountW2]]+Merge7[[#This Row],[CommitCountW2]]</f>
        <v>0</v>
      </c>
      <c r="K426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62">
        <f>SUM(Merge7[[#This Row],[PRCount_W1]:[CommitCount_W1]])</f>
        <v>1</v>
      </c>
      <c r="M4262">
        <f>SUM(Merge7[[#This Row],[PRCountW2]:[CommitCountW2]])</f>
        <v>0</v>
      </c>
    </row>
    <row r="4263" spans="1:13" x14ac:dyDescent="0.35">
      <c r="A4263" t="s">
        <v>1719</v>
      </c>
      <c r="C4263">
        <v>1</v>
      </c>
      <c r="H4263">
        <v>0</v>
      </c>
      <c r="I4263">
        <f>3*Merge7[[#This Row],[PRCount_W1]]+Merge7[[#This Row],[IssueCount_W1]]+Merge7[[#This Row],[CommitCount_W1]]</f>
        <v>1</v>
      </c>
      <c r="J4263">
        <f>3*Merge7[[#This Row],[PRCountW2]]+Merge7[[#This Row],[IssueCountW2]]+Merge7[[#This Row],[CommitCountW2]]</f>
        <v>0</v>
      </c>
      <c r="K426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63">
        <f>SUM(Merge7[[#This Row],[PRCount_W1]:[CommitCount_W1]])</f>
        <v>1</v>
      </c>
      <c r="M4263">
        <f>SUM(Merge7[[#This Row],[PRCountW2]:[CommitCountW2]])</f>
        <v>0</v>
      </c>
    </row>
    <row r="4264" spans="1:13" x14ac:dyDescent="0.35">
      <c r="A4264" t="s">
        <v>1720</v>
      </c>
      <c r="C4264">
        <v>1</v>
      </c>
      <c r="H4264">
        <v>0</v>
      </c>
      <c r="I4264">
        <f>3*Merge7[[#This Row],[PRCount_W1]]+Merge7[[#This Row],[IssueCount_W1]]+Merge7[[#This Row],[CommitCount_W1]]</f>
        <v>1</v>
      </c>
      <c r="J4264">
        <f>3*Merge7[[#This Row],[PRCountW2]]+Merge7[[#This Row],[IssueCountW2]]+Merge7[[#This Row],[CommitCountW2]]</f>
        <v>0</v>
      </c>
      <c r="K426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64">
        <f>SUM(Merge7[[#This Row],[PRCount_W1]:[CommitCount_W1]])</f>
        <v>1</v>
      </c>
      <c r="M4264">
        <f>SUM(Merge7[[#This Row],[PRCountW2]:[CommitCountW2]])</f>
        <v>0</v>
      </c>
    </row>
    <row r="4265" spans="1:13" x14ac:dyDescent="0.35">
      <c r="A4265" t="s">
        <v>1721</v>
      </c>
      <c r="C4265">
        <v>1</v>
      </c>
      <c r="H4265">
        <v>0</v>
      </c>
      <c r="I4265">
        <f>3*Merge7[[#This Row],[PRCount_W1]]+Merge7[[#This Row],[IssueCount_W1]]+Merge7[[#This Row],[CommitCount_W1]]</f>
        <v>1</v>
      </c>
      <c r="J4265">
        <f>3*Merge7[[#This Row],[PRCountW2]]+Merge7[[#This Row],[IssueCountW2]]+Merge7[[#This Row],[CommitCountW2]]</f>
        <v>0</v>
      </c>
      <c r="K426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65">
        <f>SUM(Merge7[[#This Row],[PRCount_W1]:[CommitCount_W1]])</f>
        <v>1</v>
      </c>
      <c r="M4265">
        <f>SUM(Merge7[[#This Row],[PRCountW2]:[CommitCountW2]])</f>
        <v>0</v>
      </c>
    </row>
    <row r="4266" spans="1:13" x14ac:dyDescent="0.35">
      <c r="A4266" t="s">
        <v>1722</v>
      </c>
      <c r="C4266">
        <v>1</v>
      </c>
      <c r="H4266">
        <v>0</v>
      </c>
      <c r="I4266">
        <f>3*Merge7[[#This Row],[PRCount_W1]]+Merge7[[#This Row],[IssueCount_W1]]+Merge7[[#This Row],[CommitCount_W1]]</f>
        <v>1</v>
      </c>
      <c r="J4266">
        <f>3*Merge7[[#This Row],[PRCountW2]]+Merge7[[#This Row],[IssueCountW2]]+Merge7[[#This Row],[CommitCountW2]]</f>
        <v>0</v>
      </c>
      <c r="K426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66">
        <f>SUM(Merge7[[#This Row],[PRCount_W1]:[CommitCount_W1]])</f>
        <v>1</v>
      </c>
      <c r="M4266">
        <f>SUM(Merge7[[#This Row],[PRCountW2]:[CommitCountW2]])</f>
        <v>0</v>
      </c>
    </row>
    <row r="4267" spans="1:13" x14ac:dyDescent="0.35">
      <c r="A4267" t="s">
        <v>1723</v>
      </c>
      <c r="C4267">
        <v>1</v>
      </c>
      <c r="H4267">
        <v>0</v>
      </c>
      <c r="I4267">
        <f>3*Merge7[[#This Row],[PRCount_W1]]+Merge7[[#This Row],[IssueCount_W1]]+Merge7[[#This Row],[CommitCount_W1]]</f>
        <v>1</v>
      </c>
      <c r="J4267">
        <f>3*Merge7[[#This Row],[PRCountW2]]+Merge7[[#This Row],[IssueCountW2]]+Merge7[[#This Row],[CommitCountW2]]</f>
        <v>0</v>
      </c>
      <c r="K426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67">
        <f>SUM(Merge7[[#This Row],[PRCount_W1]:[CommitCount_W1]])</f>
        <v>1</v>
      </c>
      <c r="M4267">
        <f>SUM(Merge7[[#This Row],[PRCountW2]:[CommitCountW2]])</f>
        <v>0</v>
      </c>
    </row>
    <row r="4268" spans="1:13" x14ac:dyDescent="0.35">
      <c r="A4268" t="s">
        <v>1724</v>
      </c>
      <c r="C4268">
        <v>1</v>
      </c>
      <c r="H4268">
        <v>0</v>
      </c>
      <c r="I4268">
        <f>3*Merge7[[#This Row],[PRCount_W1]]+Merge7[[#This Row],[IssueCount_W1]]+Merge7[[#This Row],[CommitCount_W1]]</f>
        <v>1</v>
      </c>
      <c r="J4268">
        <f>3*Merge7[[#This Row],[PRCountW2]]+Merge7[[#This Row],[IssueCountW2]]+Merge7[[#This Row],[CommitCountW2]]</f>
        <v>0</v>
      </c>
      <c r="K426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68">
        <f>SUM(Merge7[[#This Row],[PRCount_W1]:[CommitCount_W1]])</f>
        <v>1</v>
      </c>
      <c r="M4268">
        <f>SUM(Merge7[[#This Row],[PRCountW2]:[CommitCountW2]])</f>
        <v>0</v>
      </c>
    </row>
    <row r="4269" spans="1:13" x14ac:dyDescent="0.35">
      <c r="A4269" t="s">
        <v>1725</v>
      </c>
      <c r="C4269">
        <v>1</v>
      </c>
      <c r="H4269">
        <v>0</v>
      </c>
      <c r="I4269">
        <f>3*Merge7[[#This Row],[PRCount_W1]]+Merge7[[#This Row],[IssueCount_W1]]+Merge7[[#This Row],[CommitCount_W1]]</f>
        <v>1</v>
      </c>
      <c r="J4269">
        <f>3*Merge7[[#This Row],[PRCountW2]]+Merge7[[#This Row],[IssueCountW2]]+Merge7[[#This Row],[CommitCountW2]]</f>
        <v>0</v>
      </c>
      <c r="K426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69">
        <f>SUM(Merge7[[#This Row],[PRCount_W1]:[CommitCount_W1]])</f>
        <v>1</v>
      </c>
      <c r="M4269">
        <f>SUM(Merge7[[#This Row],[PRCountW2]:[CommitCountW2]])</f>
        <v>0</v>
      </c>
    </row>
    <row r="4270" spans="1:13" x14ac:dyDescent="0.35">
      <c r="A4270" t="s">
        <v>1726</v>
      </c>
      <c r="C4270">
        <v>1</v>
      </c>
      <c r="H4270">
        <v>0</v>
      </c>
      <c r="I4270">
        <f>3*Merge7[[#This Row],[PRCount_W1]]+Merge7[[#This Row],[IssueCount_W1]]+Merge7[[#This Row],[CommitCount_W1]]</f>
        <v>1</v>
      </c>
      <c r="J4270">
        <f>3*Merge7[[#This Row],[PRCountW2]]+Merge7[[#This Row],[IssueCountW2]]+Merge7[[#This Row],[CommitCountW2]]</f>
        <v>0</v>
      </c>
      <c r="K427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70">
        <f>SUM(Merge7[[#This Row],[PRCount_W1]:[CommitCount_W1]])</f>
        <v>1</v>
      </c>
      <c r="M4270">
        <f>SUM(Merge7[[#This Row],[PRCountW2]:[CommitCountW2]])</f>
        <v>0</v>
      </c>
    </row>
    <row r="4271" spans="1:13" x14ac:dyDescent="0.35">
      <c r="A4271" t="s">
        <v>1727</v>
      </c>
      <c r="C4271">
        <v>1</v>
      </c>
      <c r="H4271">
        <v>0</v>
      </c>
      <c r="I4271">
        <f>3*Merge7[[#This Row],[PRCount_W1]]+Merge7[[#This Row],[IssueCount_W1]]+Merge7[[#This Row],[CommitCount_W1]]</f>
        <v>1</v>
      </c>
      <c r="J4271">
        <f>3*Merge7[[#This Row],[PRCountW2]]+Merge7[[#This Row],[IssueCountW2]]+Merge7[[#This Row],[CommitCountW2]]</f>
        <v>0</v>
      </c>
      <c r="K427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71">
        <f>SUM(Merge7[[#This Row],[PRCount_W1]:[CommitCount_W1]])</f>
        <v>1</v>
      </c>
      <c r="M4271">
        <f>SUM(Merge7[[#This Row],[PRCountW2]:[CommitCountW2]])</f>
        <v>0</v>
      </c>
    </row>
    <row r="4272" spans="1:13" x14ac:dyDescent="0.35">
      <c r="A4272" t="s">
        <v>1728</v>
      </c>
      <c r="C4272">
        <v>1</v>
      </c>
      <c r="H4272">
        <v>0</v>
      </c>
      <c r="I4272">
        <f>3*Merge7[[#This Row],[PRCount_W1]]+Merge7[[#This Row],[IssueCount_W1]]+Merge7[[#This Row],[CommitCount_W1]]</f>
        <v>1</v>
      </c>
      <c r="J4272">
        <f>3*Merge7[[#This Row],[PRCountW2]]+Merge7[[#This Row],[IssueCountW2]]+Merge7[[#This Row],[CommitCountW2]]</f>
        <v>0</v>
      </c>
      <c r="K427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72">
        <f>SUM(Merge7[[#This Row],[PRCount_W1]:[CommitCount_W1]])</f>
        <v>1</v>
      </c>
      <c r="M4272">
        <f>SUM(Merge7[[#This Row],[PRCountW2]:[CommitCountW2]])</f>
        <v>0</v>
      </c>
    </row>
    <row r="4273" spans="1:13" x14ac:dyDescent="0.35">
      <c r="A4273" t="s">
        <v>1730</v>
      </c>
      <c r="C4273">
        <v>1</v>
      </c>
      <c r="H4273">
        <v>0</v>
      </c>
      <c r="I4273">
        <f>3*Merge7[[#This Row],[PRCount_W1]]+Merge7[[#This Row],[IssueCount_W1]]+Merge7[[#This Row],[CommitCount_W1]]</f>
        <v>1</v>
      </c>
      <c r="J4273">
        <f>3*Merge7[[#This Row],[PRCountW2]]+Merge7[[#This Row],[IssueCountW2]]+Merge7[[#This Row],[CommitCountW2]]</f>
        <v>0</v>
      </c>
      <c r="K427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73">
        <f>SUM(Merge7[[#This Row],[PRCount_W1]:[CommitCount_W1]])</f>
        <v>1</v>
      </c>
      <c r="M4273">
        <f>SUM(Merge7[[#This Row],[PRCountW2]:[CommitCountW2]])</f>
        <v>0</v>
      </c>
    </row>
    <row r="4274" spans="1:13" x14ac:dyDescent="0.35">
      <c r="A4274" t="s">
        <v>1731</v>
      </c>
      <c r="C4274">
        <v>1</v>
      </c>
      <c r="H4274">
        <v>0</v>
      </c>
      <c r="I4274">
        <f>3*Merge7[[#This Row],[PRCount_W1]]+Merge7[[#This Row],[IssueCount_W1]]+Merge7[[#This Row],[CommitCount_W1]]</f>
        <v>1</v>
      </c>
      <c r="J4274">
        <f>3*Merge7[[#This Row],[PRCountW2]]+Merge7[[#This Row],[IssueCountW2]]+Merge7[[#This Row],[CommitCountW2]]</f>
        <v>0</v>
      </c>
      <c r="K427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74">
        <f>SUM(Merge7[[#This Row],[PRCount_W1]:[CommitCount_W1]])</f>
        <v>1</v>
      </c>
      <c r="M4274">
        <f>SUM(Merge7[[#This Row],[PRCountW2]:[CommitCountW2]])</f>
        <v>0</v>
      </c>
    </row>
    <row r="4275" spans="1:13" x14ac:dyDescent="0.35">
      <c r="A4275" t="s">
        <v>1732</v>
      </c>
      <c r="C4275">
        <v>1</v>
      </c>
      <c r="H4275">
        <v>0</v>
      </c>
      <c r="I4275">
        <f>3*Merge7[[#This Row],[PRCount_W1]]+Merge7[[#This Row],[IssueCount_W1]]+Merge7[[#This Row],[CommitCount_W1]]</f>
        <v>1</v>
      </c>
      <c r="J4275">
        <f>3*Merge7[[#This Row],[PRCountW2]]+Merge7[[#This Row],[IssueCountW2]]+Merge7[[#This Row],[CommitCountW2]]</f>
        <v>0</v>
      </c>
      <c r="K427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75">
        <f>SUM(Merge7[[#This Row],[PRCount_W1]:[CommitCount_W1]])</f>
        <v>1</v>
      </c>
      <c r="M4275">
        <f>SUM(Merge7[[#This Row],[PRCountW2]:[CommitCountW2]])</f>
        <v>0</v>
      </c>
    </row>
    <row r="4276" spans="1:13" x14ac:dyDescent="0.35">
      <c r="A4276" t="s">
        <v>1733</v>
      </c>
      <c r="C4276">
        <v>1</v>
      </c>
      <c r="H4276">
        <v>0</v>
      </c>
      <c r="I4276">
        <f>3*Merge7[[#This Row],[PRCount_W1]]+Merge7[[#This Row],[IssueCount_W1]]+Merge7[[#This Row],[CommitCount_W1]]</f>
        <v>1</v>
      </c>
      <c r="J4276">
        <f>3*Merge7[[#This Row],[PRCountW2]]+Merge7[[#This Row],[IssueCountW2]]+Merge7[[#This Row],[CommitCountW2]]</f>
        <v>0</v>
      </c>
      <c r="K427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76">
        <f>SUM(Merge7[[#This Row],[PRCount_W1]:[CommitCount_W1]])</f>
        <v>1</v>
      </c>
      <c r="M4276">
        <f>SUM(Merge7[[#This Row],[PRCountW2]:[CommitCountW2]])</f>
        <v>0</v>
      </c>
    </row>
    <row r="4277" spans="1:13" x14ac:dyDescent="0.35">
      <c r="A4277" t="s">
        <v>1734</v>
      </c>
      <c r="C4277">
        <v>1</v>
      </c>
      <c r="H4277">
        <v>0</v>
      </c>
      <c r="I4277">
        <f>3*Merge7[[#This Row],[PRCount_W1]]+Merge7[[#This Row],[IssueCount_W1]]+Merge7[[#This Row],[CommitCount_W1]]</f>
        <v>1</v>
      </c>
      <c r="J4277">
        <f>3*Merge7[[#This Row],[PRCountW2]]+Merge7[[#This Row],[IssueCountW2]]+Merge7[[#This Row],[CommitCountW2]]</f>
        <v>0</v>
      </c>
      <c r="K427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77">
        <f>SUM(Merge7[[#This Row],[PRCount_W1]:[CommitCount_W1]])</f>
        <v>1</v>
      </c>
      <c r="M4277">
        <f>SUM(Merge7[[#This Row],[PRCountW2]:[CommitCountW2]])</f>
        <v>0</v>
      </c>
    </row>
    <row r="4278" spans="1:13" x14ac:dyDescent="0.35">
      <c r="A4278" t="s">
        <v>1735</v>
      </c>
      <c r="C4278">
        <v>1</v>
      </c>
      <c r="H4278">
        <v>0</v>
      </c>
      <c r="I4278">
        <f>3*Merge7[[#This Row],[PRCount_W1]]+Merge7[[#This Row],[IssueCount_W1]]+Merge7[[#This Row],[CommitCount_W1]]</f>
        <v>1</v>
      </c>
      <c r="J4278">
        <f>3*Merge7[[#This Row],[PRCountW2]]+Merge7[[#This Row],[IssueCountW2]]+Merge7[[#This Row],[CommitCountW2]]</f>
        <v>0</v>
      </c>
      <c r="K427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78">
        <f>SUM(Merge7[[#This Row],[PRCount_W1]:[CommitCount_W1]])</f>
        <v>1</v>
      </c>
      <c r="M4278">
        <f>SUM(Merge7[[#This Row],[PRCountW2]:[CommitCountW2]])</f>
        <v>0</v>
      </c>
    </row>
    <row r="4279" spans="1:13" x14ac:dyDescent="0.35">
      <c r="A4279" t="s">
        <v>1736</v>
      </c>
      <c r="C4279">
        <v>1</v>
      </c>
      <c r="H4279">
        <v>0</v>
      </c>
      <c r="I4279">
        <f>3*Merge7[[#This Row],[PRCount_W1]]+Merge7[[#This Row],[IssueCount_W1]]+Merge7[[#This Row],[CommitCount_W1]]</f>
        <v>1</v>
      </c>
      <c r="J4279">
        <f>3*Merge7[[#This Row],[PRCountW2]]+Merge7[[#This Row],[IssueCountW2]]+Merge7[[#This Row],[CommitCountW2]]</f>
        <v>0</v>
      </c>
      <c r="K427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79">
        <f>SUM(Merge7[[#This Row],[PRCount_W1]:[CommitCount_W1]])</f>
        <v>1</v>
      </c>
      <c r="M4279">
        <f>SUM(Merge7[[#This Row],[PRCountW2]:[CommitCountW2]])</f>
        <v>0</v>
      </c>
    </row>
    <row r="4280" spans="1:13" x14ac:dyDescent="0.35">
      <c r="A4280" t="s">
        <v>1737</v>
      </c>
      <c r="C4280">
        <v>1</v>
      </c>
      <c r="H4280">
        <v>0</v>
      </c>
      <c r="I4280">
        <f>3*Merge7[[#This Row],[PRCount_W1]]+Merge7[[#This Row],[IssueCount_W1]]+Merge7[[#This Row],[CommitCount_W1]]</f>
        <v>1</v>
      </c>
      <c r="J4280">
        <f>3*Merge7[[#This Row],[PRCountW2]]+Merge7[[#This Row],[IssueCountW2]]+Merge7[[#This Row],[CommitCountW2]]</f>
        <v>0</v>
      </c>
      <c r="K428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80">
        <f>SUM(Merge7[[#This Row],[PRCount_W1]:[CommitCount_W1]])</f>
        <v>1</v>
      </c>
      <c r="M4280">
        <f>SUM(Merge7[[#This Row],[PRCountW2]:[CommitCountW2]])</f>
        <v>0</v>
      </c>
    </row>
    <row r="4281" spans="1:13" x14ac:dyDescent="0.35">
      <c r="A4281" t="s">
        <v>1739</v>
      </c>
      <c r="C4281">
        <v>1</v>
      </c>
      <c r="H4281">
        <v>0</v>
      </c>
      <c r="I4281">
        <f>3*Merge7[[#This Row],[PRCount_W1]]+Merge7[[#This Row],[IssueCount_W1]]+Merge7[[#This Row],[CommitCount_W1]]</f>
        <v>1</v>
      </c>
      <c r="J4281">
        <f>3*Merge7[[#This Row],[PRCountW2]]+Merge7[[#This Row],[IssueCountW2]]+Merge7[[#This Row],[CommitCountW2]]</f>
        <v>0</v>
      </c>
      <c r="K428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81">
        <f>SUM(Merge7[[#This Row],[PRCount_W1]:[CommitCount_W1]])</f>
        <v>1</v>
      </c>
      <c r="M4281">
        <f>SUM(Merge7[[#This Row],[PRCountW2]:[CommitCountW2]])</f>
        <v>0</v>
      </c>
    </row>
    <row r="4282" spans="1:13" x14ac:dyDescent="0.35">
      <c r="A4282" t="s">
        <v>1741</v>
      </c>
      <c r="C4282">
        <v>1</v>
      </c>
      <c r="H4282">
        <v>0</v>
      </c>
      <c r="I4282">
        <f>3*Merge7[[#This Row],[PRCount_W1]]+Merge7[[#This Row],[IssueCount_W1]]+Merge7[[#This Row],[CommitCount_W1]]</f>
        <v>1</v>
      </c>
      <c r="J4282">
        <f>3*Merge7[[#This Row],[PRCountW2]]+Merge7[[#This Row],[IssueCountW2]]+Merge7[[#This Row],[CommitCountW2]]</f>
        <v>0</v>
      </c>
      <c r="K428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82">
        <f>SUM(Merge7[[#This Row],[PRCount_W1]:[CommitCount_W1]])</f>
        <v>1</v>
      </c>
      <c r="M4282">
        <f>SUM(Merge7[[#This Row],[PRCountW2]:[CommitCountW2]])</f>
        <v>0</v>
      </c>
    </row>
    <row r="4283" spans="1:13" x14ac:dyDescent="0.35">
      <c r="A4283" t="s">
        <v>1742</v>
      </c>
      <c r="C4283">
        <v>1</v>
      </c>
      <c r="H4283">
        <v>0</v>
      </c>
      <c r="I4283">
        <f>3*Merge7[[#This Row],[PRCount_W1]]+Merge7[[#This Row],[IssueCount_W1]]+Merge7[[#This Row],[CommitCount_W1]]</f>
        <v>1</v>
      </c>
      <c r="J4283">
        <f>3*Merge7[[#This Row],[PRCountW2]]+Merge7[[#This Row],[IssueCountW2]]+Merge7[[#This Row],[CommitCountW2]]</f>
        <v>0</v>
      </c>
      <c r="K428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83">
        <f>SUM(Merge7[[#This Row],[PRCount_W1]:[CommitCount_W1]])</f>
        <v>1</v>
      </c>
      <c r="M4283">
        <f>SUM(Merge7[[#This Row],[PRCountW2]:[CommitCountW2]])</f>
        <v>0</v>
      </c>
    </row>
    <row r="4284" spans="1:13" x14ac:dyDescent="0.35">
      <c r="A4284" t="s">
        <v>1743</v>
      </c>
      <c r="C4284">
        <v>1</v>
      </c>
      <c r="H4284">
        <v>0</v>
      </c>
      <c r="I4284">
        <f>3*Merge7[[#This Row],[PRCount_W1]]+Merge7[[#This Row],[IssueCount_W1]]+Merge7[[#This Row],[CommitCount_W1]]</f>
        <v>1</v>
      </c>
      <c r="J4284">
        <f>3*Merge7[[#This Row],[PRCountW2]]+Merge7[[#This Row],[IssueCountW2]]+Merge7[[#This Row],[CommitCountW2]]</f>
        <v>0</v>
      </c>
      <c r="K428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84">
        <f>SUM(Merge7[[#This Row],[PRCount_W1]:[CommitCount_W1]])</f>
        <v>1</v>
      </c>
      <c r="M4284">
        <f>SUM(Merge7[[#This Row],[PRCountW2]:[CommitCountW2]])</f>
        <v>0</v>
      </c>
    </row>
    <row r="4285" spans="1:13" x14ac:dyDescent="0.35">
      <c r="A4285" t="s">
        <v>1745</v>
      </c>
      <c r="C4285">
        <v>1</v>
      </c>
      <c r="H4285">
        <v>0</v>
      </c>
      <c r="I4285">
        <f>3*Merge7[[#This Row],[PRCount_W1]]+Merge7[[#This Row],[IssueCount_W1]]+Merge7[[#This Row],[CommitCount_W1]]</f>
        <v>1</v>
      </c>
      <c r="J4285">
        <f>3*Merge7[[#This Row],[PRCountW2]]+Merge7[[#This Row],[IssueCountW2]]+Merge7[[#This Row],[CommitCountW2]]</f>
        <v>0</v>
      </c>
      <c r="K428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85">
        <f>SUM(Merge7[[#This Row],[PRCount_W1]:[CommitCount_W1]])</f>
        <v>1</v>
      </c>
      <c r="M4285">
        <f>SUM(Merge7[[#This Row],[PRCountW2]:[CommitCountW2]])</f>
        <v>0</v>
      </c>
    </row>
    <row r="4286" spans="1:13" x14ac:dyDescent="0.35">
      <c r="A4286" t="s">
        <v>1746</v>
      </c>
      <c r="C4286">
        <v>1</v>
      </c>
      <c r="H4286">
        <v>0</v>
      </c>
      <c r="I4286">
        <f>3*Merge7[[#This Row],[PRCount_W1]]+Merge7[[#This Row],[IssueCount_W1]]+Merge7[[#This Row],[CommitCount_W1]]</f>
        <v>1</v>
      </c>
      <c r="J4286">
        <f>3*Merge7[[#This Row],[PRCountW2]]+Merge7[[#This Row],[IssueCountW2]]+Merge7[[#This Row],[CommitCountW2]]</f>
        <v>0</v>
      </c>
      <c r="K428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86">
        <f>SUM(Merge7[[#This Row],[PRCount_W1]:[CommitCount_W1]])</f>
        <v>1</v>
      </c>
      <c r="M4286">
        <f>SUM(Merge7[[#This Row],[PRCountW2]:[CommitCountW2]])</f>
        <v>0</v>
      </c>
    </row>
    <row r="4287" spans="1:13" x14ac:dyDescent="0.35">
      <c r="A4287" t="s">
        <v>1747</v>
      </c>
      <c r="C4287">
        <v>1</v>
      </c>
      <c r="H4287">
        <v>0</v>
      </c>
      <c r="I4287">
        <f>3*Merge7[[#This Row],[PRCount_W1]]+Merge7[[#This Row],[IssueCount_W1]]+Merge7[[#This Row],[CommitCount_W1]]</f>
        <v>1</v>
      </c>
      <c r="J4287">
        <f>3*Merge7[[#This Row],[PRCountW2]]+Merge7[[#This Row],[IssueCountW2]]+Merge7[[#This Row],[CommitCountW2]]</f>
        <v>0</v>
      </c>
      <c r="K428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87">
        <f>SUM(Merge7[[#This Row],[PRCount_W1]:[CommitCount_W1]])</f>
        <v>1</v>
      </c>
      <c r="M4287">
        <f>SUM(Merge7[[#This Row],[PRCountW2]:[CommitCountW2]])</f>
        <v>0</v>
      </c>
    </row>
    <row r="4288" spans="1:13" x14ac:dyDescent="0.35">
      <c r="A4288" t="s">
        <v>1748</v>
      </c>
      <c r="C4288">
        <v>1</v>
      </c>
      <c r="H4288">
        <v>0</v>
      </c>
      <c r="I4288">
        <f>3*Merge7[[#This Row],[PRCount_W1]]+Merge7[[#This Row],[IssueCount_W1]]+Merge7[[#This Row],[CommitCount_W1]]</f>
        <v>1</v>
      </c>
      <c r="J4288">
        <f>3*Merge7[[#This Row],[PRCountW2]]+Merge7[[#This Row],[IssueCountW2]]+Merge7[[#This Row],[CommitCountW2]]</f>
        <v>0</v>
      </c>
      <c r="K428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88">
        <f>SUM(Merge7[[#This Row],[PRCount_W1]:[CommitCount_W1]])</f>
        <v>1</v>
      </c>
      <c r="M4288">
        <f>SUM(Merge7[[#This Row],[PRCountW2]:[CommitCountW2]])</f>
        <v>0</v>
      </c>
    </row>
    <row r="4289" spans="1:13" x14ac:dyDescent="0.35">
      <c r="A4289" t="s">
        <v>1749</v>
      </c>
      <c r="C4289">
        <v>1</v>
      </c>
      <c r="H4289">
        <v>0</v>
      </c>
      <c r="I4289">
        <f>3*Merge7[[#This Row],[PRCount_W1]]+Merge7[[#This Row],[IssueCount_W1]]+Merge7[[#This Row],[CommitCount_W1]]</f>
        <v>1</v>
      </c>
      <c r="J4289">
        <f>3*Merge7[[#This Row],[PRCountW2]]+Merge7[[#This Row],[IssueCountW2]]+Merge7[[#This Row],[CommitCountW2]]</f>
        <v>0</v>
      </c>
      <c r="K428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89">
        <f>SUM(Merge7[[#This Row],[PRCount_W1]:[CommitCount_W1]])</f>
        <v>1</v>
      </c>
      <c r="M4289">
        <f>SUM(Merge7[[#This Row],[PRCountW2]:[CommitCountW2]])</f>
        <v>0</v>
      </c>
    </row>
    <row r="4290" spans="1:13" x14ac:dyDescent="0.35">
      <c r="A4290" t="s">
        <v>1750</v>
      </c>
      <c r="C4290">
        <v>1</v>
      </c>
      <c r="H4290">
        <v>2</v>
      </c>
      <c r="I4290">
        <f>3*Merge7[[#This Row],[PRCount_W1]]+Merge7[[#This Row],[IssueCount_W1]]+Merge7[[#This Row],[CommitCount_W1]]</f>
        <v>1</v>
      </c>
      <c r="J4290">
        <f>3*Merge7[[#This Row],[PRCountW2]]+Merge7[[#This Row],[IssueCountW2]]+Merge7[[#This Row],[CommitCountW2]]</f>
        <v>0</v>
      </c>
      <c r="K429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Unknown</v>
      </c>
      <c r="L4290">
        <f>SUM(Merge7[[#This Row],[PRCount_W1]:[CommitCount_W1]])</f>
        <v>1</v>
      </c>
      <c r="M4290">
        <f>SUM(Merge7[[#This Row],[PRCountW2]:[CommitCountW2]])</f>
        <v>0</v>
      </c>
    </row>
    <row r="4291" spans="1:13" x14ac:dyDescent="0.35">
      <c r="A4291" t="s">
        <v>1751</v>
      </c>
      <c r="C4291">
        <v>1</v>
      </c>
      <c r="H4291">
        <v>0</v>
      </c>
      <c r="I4291">
        <f>3*Merge7[[#This Row],[PRCount_W1]]+Merge7[[#This Row],[IssueCount_W1]]+Merge7[[#This Row],[CommitCount_W1]]</f>
        <v>1</v>
      </c>
      <c r="J4291">
        <f>3*Merge7[[#This Row],[PRCountW2]]+Merge7[[#This Row],[IssueCountW2]]+Merge7[[#This Row],[CommitCountW2]]</f>
        <v>0</v>
      </c>
      <c r="K429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91">
        <f>SUM(Merge7[[#This Row],[PRCount_W1]:[CommitCount_W1]])</f>
        <v>1</v>
      </c>
      <c r="M4291">
        <f>SUM(Merge7[[#This Row],[PRCountW2]:[CommitCountW2]])</f>
        <v>0</v>
      </c>
    </row>
    <row r="4292" spans="1:13" x14ac:dyDescent="0.35">
      <c r="A4292" t="s">
        <v>1752</v>
      </c>
      <c r="C4292">
        <v>1</v>
      </c>
      <c r="H4292">
        <v>0</v>
      </c>
      <c r="I4292">
        <f>3*Merge7[[#This Row],[PRCount_W1]]+Merge7[[#This Row],[IssueCount_W1]]+Merge7[[#This Row],[CommitCount_W1]]</f>
        <v>1</v>
      </c>
      <c r="J4292">
        <f>3*Merge7[[#This Row],[PRCountW2]]+Merge7[[#This Row],[IssueCountW2]]+Merge7[[#This Row],[CommitCountW2]]</f>
        <v>0</v>
      </c>
      <c r="K429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92">
        <f>SUM(Merge7[[#This Row],[PRCount_W1]:[CommitCount_W1]])</f>
        <v>1</v>
      </c>
      <c r="M4292">
        <f>SUM(Merge7[[#This Row],[PRCountW2]:[CommitCountW2]])</f>
        <v>0</v>
      </c>
    </row>
    <row r="4293" spans="1:13" x14ac:dyDescent="0.35">
      <c r="A4293" t="s">
        <v>1753</v>
      </c>
      <c r="C4293">
        <v>1</v>
      </c>
      <c r="H4293">
        <v>0</v>
      </c>
      <c r="I4293">
        <f>3*Merge7[[#This Row],[PRCount_W1]]+Merge7[[#This Row],[IssueCount_W1]]+Merge7[[#This Row],[CommitCount_W1]]</f>
        <v>1</v>
      </c>
      <c r="J4293">
        <f>3*Merge7[[#This Row],[PRCountW2]]+Merge7[[#This Row],[IssueCountW2]]+Merge7[[#This Row],[CommitCountW2]]</f>
        <v>0</v>
      </c>
      <c r="K429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93">
        <f>SUM(Merge7[[#This Row],[PRCount_W1]:[CommitCount_W1]])</f>
        <v>1</v>
      </c>
      <c r="M4293">
        <f>SUM(Merge7[[#This Row],[PRCountW2]:[CommitCountW2]])</f>
        <v>0</v>
      </c>
    </row>
    <row r="4294" spans="1:13" x14ac:dyDescent="0.35">
      <c r="A4294" t="s">
        <v>1754</v>
      </c>
      <c r="C4294">
        <v>1</v>
      </c>
      <c r="H4294">
        <v>2</v>
      </c>
      <c r="I4294">
        <f>3*Merge7[[#This Row],[PRCount_W1]]+Merge7[[#This Row],[IssueCount_W1]]+Merge7[[#This Row],[CommitCount_W1]]</f>
        <v>1</v>
      </c>
      <c r="J4294">
        <f>3*Merge7[[#This Row],[PRCountW2]]+Merge7[[#This Row],[IssueCountW2]]+Merge7[[#This Row],[CommitCountW2]]</f>
        <v>0</v>
      </c>
      <c r="K429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Unknown</v>
      </c>
      <c r="L4294">
        <f>SUM(Merge7[[#This Row],[PRCount_W1]:[CommitCount_W1]])</f>
        <v>1</v>
      </c>
      <c r="M4294">
        <f>SUM(Merge7[[#This Row],[PRCountW2]:[CommitCountW2]])</f>
        <v>0</v>
      </c>
    </row>
    <row r="4295" spans="1:13" x14ac:dyDescent="0.35">
      <c r="A4295" t="s">
        <v>1756</v>
      </c>
      <c r="C4295">
        <v>1</v>
      </c>
      <c r="H4295">
        <v>0</v>
      </c>
      <c r="I4295">
        <f>3*Merge7[[#This Row],[PRCount_W1]]+Merge7[[#This Row],[IssueCount_W1]]+Merge7[[#This Row],[CommitCount_W1]]</f>
        <v>1</v>
      </c>
      <c r="J4295">
        <f>3*Merge7[[#This Row],[PRCountW2]]+Merge7[[#This Row],[IssueCountW2]]+Merge7[[#This Row],[CommitCountW2]]</f>
        <v>0</v>
      </c>
      <c r="K429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95">
        <f>SUM(Merge7[[#This Row],[PRCount_W1]:[CommitCount_W1]])</f>
        <v>1</v>
      </c>
      <c r="M4295">
        <f>SUM(Merge7[[#This Row],[PRCountW2]:[CommitCountW2]])</f>
        <v>0</v>
      </c>
    </row>
    <row r="4296" spans="1:13" x14ac:dyDescent="0.35">
      <c r="A4296" t="s">
        <v>1757</v>
      </c>
      <c r="C4296">
        <v>1</v>
      </c>
      <c r="H4296">
        <v>0</v>
      </c>
      <c r="I4296">
        <f>3*Merge7[[#This Row],[PRCount_W1]]+Merge7[[#This Row],[IssueCount_W1]]+Merge7[[#This Row],[CommitCount_W1]]</f>
        <v>1</v>
      </c>
      <c r="J4296">
        <f>3*Merge7[[#This Row],[PRCountW2]]+Merge7[[#This Row],[IssueCountW2]]+Merge7[[#This Row],[CommitCountW2]]</f>
        <v>0</v>
      </c>
      <c r="K429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96">
        <f>SUM(Merge7[[#This Row],[PRCount_W1]:[CommitCount_W1]])</f>
        <v>1</v>
      </c>
      <c r="M4296">
        <f>SUM(Merge7[[#This Row],[PRCountW2]:[CommitCountW2]])</f>
        <v>0</v>
      </c>
    </row>
    <row r="4297" spans="1:13" x14ac:dyDescent="0.35">
      <c r="A4297" t="s">
        <v>1758</v>
      </c>
      <c r="C4297">
        <v>1</v>
      </c>
      <c r="H4297">
        <v>0</v>
      </c>
      <c r="I4297">
        <f>3*Merge7[[#This Row],[PRCount_W1]]+Merge7[[#This Row],[IssueCount_W1]]+Merge7[[#This Row],[CommitCount_W1]]</f>
        <v>1</v>
      </c>
      <c r="J4297">
        <f>3*Merge7[[#This Row],[PRCountW2]]+Merge7[[#This Row],[IssueCountW2]]+Merge7[[#This Row],[CommitCountW2]]</f>
        <v>0</v>
      </c>
      <c r="K429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97">
        <f>SUM(Merge7[[#This Row],[PRCount_W1]:[CommitCount_W1]])</f>
        <v>1</v>
      </c>
      <c r="M4297">
        <f>SUM(Merge7[[#This Row],[PRCountW2]:[CommitCountW2]])</f>
        <v>0</v>
      </c>
    </row>
    <row r="4298" spans="1:13" x14ac:dyDescent="0.35">
      <c r="A4298" t="s">
        <v>1759</v>
      </c>
      <c r="C4298">
        <v>1</v>
      </c>
      <c r="H4298">
        <v>0</v>
      </c>
      <c r="I4298">
        <f>3*Merge7[[#This Row],[PRCount_W1]]+Merge7[[#This Row],[IssueCount_W1]]+Merge7[[#This Row],[CommitCount_W1]]</f>
        <v>1</v>
      </c>
      <c r="J4298">
        <f>3*Merge7[[#This Row],[PRCountW2]]+Merge7[[#This Row],[IssueCountW2]]+Merge7[[#This Row],[CommitCountW2]]</f>
        <v>0</v>
      </c>
      <c r="K429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98">
        <f>SUM(Merge7[[#This Row],[PRCount_W1]:[CommitCount_W1]])</f>
        <v>1</v>
      </c>
      <c r="M4298">
        <f>SUM(Merge7[[#This Row],[PRCountW2]:[CommitCountW2]])</f>
        <v>0</v>
      </c>
    </row>
    <row r="4299" spans="1:13" x14ac:dyDescent="0.35">
      <c r="A4299" t="s">
        <v>1760</v>
      </c>
      <c r="C4299">
        <v>1</v>
      </c>
      <c r="H4299">
        <v>0</v>
      </c>
      <c r="I4299">
        <f>3*Merge7[[#This Row],[PRCount_W1]]+Merge7[[#This Row],[IssueCount_W1]]+Merge7[[#This Row],[CommitCount_W1]]</f>
        <v>1</v>
      </c>
      <c r="J4299">
        <f>3*Merge7[[#This Row],[PRCountW2]]+Merge7[[#This Row],[IssueCountW2]]+Merge7[[#This Row],[CommitCountW2]]</f>
        <v>0</v>
      </c>
      <c r="K429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299">
        <f>SUM(Merge7[[#This Row],[PRCount_W1]:[CommitCount_W1]])</f>
        <v>1</v>
      </c>
      <c r="M4299">
        <f>SUM(Merge7[[#This Row],[PRCountW2]:[CommitCountW2]])</f>
        <v>0</v>
      </c>
    </row>
    <row r="4300" spans="1:13" x14ac:dyDescent="0.35">
      <c r="A4300" t="s">
        <v>1761</v>
      </c>
      <c r="C4300">
        <v>1</v>
      </c>
      <c r="H4300">
        <v>0</v>
      </c>
      <c r="I4300">
        <f>3*Merge7[[#This Row],[PRCount_W1]]+Merge7[[#This Row],[IssueCount_W1]]+Merge7[[#This Row],[CommitCount_W1]]</f>
        <v>1</v>
      </c>
      <c r="J4300">
        <f>3*Merge7[[#This Row],[PRCountW2]]+Merge7[[#This Row],[IssueCountW2]]+Merge7[[#This Row],[CommitCountW2]]</f>
        <v>0</v>
      </c>
      <c r="K430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00">
        <f>SUM(Merge7[[#This Row],[PRCount_W1]:[CommitCount_W1]])</f>
        <v>1</v>
      </c>
      <c r="M4300">
        <f>SUM(Merge7[[#This Row],[PRCountW2]:[CommitCountW2]])</f>
        <v>0</v>
      </c>
    </row>
    <row r="4301" spans="1:13" x14ac:dyDescent="0.35">
      <c r="A4301" t="s">
        <v>1762</v>
      </c>
      <c r="C4301">
        <v>1</v>
      </c>
      <c r="H4301">
        <v>0</v>
      </c>
      <c r="I4301">
        <f>3*Merge7[[#This Row],[PRCount_W1]]+Merge7[[#This Row],[IssueCount_W1]]+Merge7[[#This Row],[CommitCount_W1]]</f>
        <v>1</v>
      </c>
      <c r="J4301">
        <f>3*Merge7[[#This Row],[PRCountW2]]+Merge7[[#This Row],[IssueCountW2]]+Merge7[[#This Row],[CommitCountW2]]</f>
        <v>0</v>
      </c>
      <c r="K430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01">
        <f>SUM(Merge7[[#This Row],[PRCount_W1]:[CommitCount_W1]])</f>
        <v>1</v>
      </c>
      <c r="M4301">
        <f>SUM(Merge7[[#This Row],[PRCountW2]:[CommitCountW2]])</f>
        <v>0</v>
      </c>
    </row>
    <row r="4302" spans="1:13" x14ac:dyDescent="0.35">
      <c r="A4302" t="s">
        <v>1763</v>
      </c>
      <c r="C4302">
        <v>1</v>
      </c>
      <c r="H4302">
        <v>0</v>
      </c>
      <c r="I4302">
        <f>3*Merge7[[#This Row],[PRCount_W1]]+Merge7[[#This Row],[IssueCount_W1]]+Merge7[[#This Row],[CommitCount_W1]]</f>
        <v>1</v>
      </c>
      <c r="J4302">
        <f>3*Merge7[[#This Row],[PRCountW2]]+Merge7[[#This Row],[IssueCountW2]]+Merge7[[#This Row],[CommitCountW2]]</f>
        <v>0</v>
      </c>
      <c r="K430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02">
        <f>SUM(Merge7[[#This Row],[PRCount_W1]:[CommitCount_W1]])</f>
        <v>1</v>
      </c>
      <c r="M4302">
        <f>SUM(Merge7[[#This Row],[PRCountW2]:[CommitCountW2]])</f>
        <v>0</v>
      </c>
    </row>
    <row r="4303" spans="1:13" x14ac:dyDescent="0.35">
      <c r="A4303" t="s">
        <v>1764</v>
      </c>
      <c r="C4303">
        <v>1</v>
      </c>
      <c r="H4303">
        <v>0</v>
      </c>
      <c r="I4303">
        <f>3*Merge7[[#This Row],[PRCount_W1]]+Merge7[[#This Row],[IssueCount_W1]]+Merge7[[#This Row],[CommitCount_W1]]</f>
        <v>1</v>
      </c>
      <c r="J4303">
        <f>3*Merge7[[#This Row],[PRCountW2]]+Merge7[[#This Row],[IssueCountW2]]+Merge7[[#This Row],[CommitCountW2]]</f>
        <v>0</v>
      </c>
      <c r="K430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03">
        <f>SUM(Merge7[[#This Row],[PRCount_W1]:[CommitCount_W1]])</f>
        <v>1</v>
      </c>
      <c r="M4303">
        <f>SUM(Merge7[[#This Row],[PRCountW2]:[CommitCountW2]])</f>
        <v>0</v>
      </c>
    </row>
    <row r="4304" spans="1:13" x14ac:dyDescent="0.35">
      <c r="A4304" t="s">
        <v>1765</v>
      </c>
      <c r="C4304">
        <v>1</v>
      </c>
      <c r="H4304">
        <v>0</v>
      </c>
      <c r="I4304">
        <f>3*Merge7[[#This Row],[PRCount_W1]]+Merge7[[#This Row],[IssueCount_W1]]+Merge7[[#This Row],[CommitCount_W1]]</f>
        <v>1</v>
      </c>
      <c r="J4304">
        <f>3*Merge7[[#This Row],[PRCountW2]]+Merge7[[#This Row],[IssueCountW2]]+Merge7[[#This Row],[CommitCountW2]]</f>
        <v>0</v>
      </c>
      <c r="K430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04">
        <f>SUM(Merge7[[#This Row],[PRCount_W1]:[CommitCount_W1]])</f>
        <v>1</v>
      </c>
      <c r="M4304">
        <f>SUM(Merge7[[#This Row],[PRCountW2]:[CommitCountW2]])</f>
        <v>0</v>
      </c>
    </row>
    <row r="4305" spans="1:13" x14ac:dyDescent="0.35">
      <c r="A4305" t="s">
        <v>1766</v>
      </c>
      <c r="C4305">
        <v>1</v>
      </c>
      <c r="H4305">
        <v>0</v>
      </c>
      <c r="I4305">
        <f>3*Merge7[[#This Row],[PRCount_W1]]+Merge7[[#This Row],[IssueCount_W1]]+Merge7[[#This Row],[CommitCount_W1]]</f>
        <v>1</v>
      </c>
      <c r="J4305">
        <f>3*Merge7[[#This Row],[PRCountW2]]+Merge7[[#This Row],[IssueCountW2]]+Merge7[[#This Row],[CommitCountW2]]</f>
        <v>0</v>
      </c>
      <c r="K430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05">
        <f>SUM(Merge7[[#This Row],[PRCount_W1]:[CommitCount_W1]])</f>
        <v>1</v>
      </c>
      <c r="M4305">
        <f>SUM(Merge7[[#This Row],[PRCountW2]:[CommitCountW2]])</f>
        <v>0</v>
      </c>
    </row>
    <row r="4306" spans="1:13" x14ac:dyDescent="0.35">
      <c r="A4306" t="s">
        <v>1767</v>
      </c>
      <c r="C4306">
        <v>1</v>
      </c>
      <c r="H4306">
        <v>0</v>
      </c>
      <c r="I4306">
        <f>3*Merge7[[#This Row],[PRCount_W1]]+Merge7[[#This Row],[IssueCount_W1]]+Merge7[[#This Row],[CommitCount_W1]]</f>
        <v>1</v>
      </c>
      <c r="J4306">
        <f>3*Merge7[[#This Row],[PRCountW2]]+Merge7[[#This Row],[IssueCountW2]]+Merge7[[#This Row],[CommitCountW2]]</f>
        <v>0</v>
      </c>
      <c r="K430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06">
        <f>SUM(Merge7[[#This Row],[PRCount_W1]:[CommitCount_W1]])</f>
        <v>1</v>
      </c>
      <c r="M4306">
        <f>SUM(Merge7[[#This Row],[PRCountW2]:[CommitCountW2]])</f>
        <v>0</v>
      </c>
    </row>
    <row r="4307" spans="1:13" x14ac:dyDescent="0.35">
      <c r="A4307" t="s">
        <v>1768</v>
      </c>
      <c r="C4307">
        <v>1</v>
      </c>
      <c r="H4307">
        <v>0</v>
      </c>
      <c r="I4307">
        <f>3*Merge7[[#This Row],[PRCount_W1]]+Merge7[[#This Row],[IssueCount_W1]]+Merge7[[#This Row],[CommitCount_W1]]</f>
        <v>1</v>
      </c>
      <c r="J4307">
        <f>3*Merge7[[#This Row],[PRCountW2]]+Merge7[[#This Row],[IssueCountW2]]+Merge7[[#This Row],[CommitCountW2]]</f>
        <v>0</v>
      </c>
      <c r="K430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07">
        <f>SUM(Merge7[[#This Row],[PRCount_W1]:[CommitCount_W1]])</f>
        <v>1</v>
      </c>
      <c r="M4307">
        <f>SUM(Merge7[[#This Row],[PRCountW2]:[CommitCountW2]])</f>
        <v>0</v>
      </c>
    </row>
    <row r="4308" spans="1:13" x14ac:dyDescent="0.35">
      <c r="A4308" t="s">
        <v>1769</v>
      </c>
      <c r="C4308">
        <v>1</v>
      </c>
      <c r="H4308">
        <v>0</v>
      </c>
      <c r="I4308">
        <f>3*Merge7[[#This Row],[PRCount_W1]]+Merge7[[#This Row],[IssueCount_W1]]+Merge7[[#This Row],[CommitCount_W1]]</f>
        <v>1</v>
      </c>
      <c r="J4308">
        <f>3*Merge7[[#This Row],[PRCountW2]]+Merge7[[#This Row],[IssueCountW2]]+Merge7[[#This Row],[CommitCountW2]]</f>
        <v>0</v>
      </c>
      <c r="K430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08">
        <f>SUM(Merge7[[#This Row],[PRCount_W1]:[CommitCount_W1]])</f>
        <v>1</v>
      </c>
      <c r="M4308">
        <f>SUM(Merge7[[#This Row],[PRCountW2]:[CommitCountW2]])</f>
        <v>0</v>
      </c>
    </row>
    <row r="4309" spans="1:13" x14ac:dyDescent="0.35">
      <c r="A4309" t="s">
        <v>1771</v>
      </c>
      <c r="C4309">
        <v>1</v>
      </c>
      <c r="H4309">
        <v>0</v>
      </c>
      <c r="I4309">
        <f>3*Merge7[[#This Row],[PRCount_W1]]+Merge7[[#This Row],[IssueCount_W1]]+Merge7[[#This Row],[CommitCount_W1]]</f>
        <v>1</v>
      </c>
      <c r="J4309">
        <f>3*Merge7[[#This Row],[PRCountW2]]+Merge7[[#This Row],[IssueCountW2]]+Merge7[[#This Row],[CommitCountW2]]</f>
        <v>0</v>
      </c>
      <c r="K430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09">
        <f>SUM(Merge7[[#This Row],[PRCount_W1]:[CommitCount_W1]])</f>
        <v>1</v>
      </c>
      <c r="M4309">
        <f>SUM(Merge7[[#This Row],[PRCountW2]:[CommitCountW2]])</f>
        <v>0</v>
      </c>
    </row>
    <row r="4310" spans="1:13" x14ac:dyDescent="0.35">
      <c r="A4310" t="s">
        <v>1772</v>
      </c>
      <c r="C4310">
        <v>1</v>
      </c>
      <c r="H4310">
        <v>0</v>
      </c>
      <c r="I4310">
        <f>3*Merge7[[#This Row],[PRCount_W1]]+Merge7[[#This Row],[IssueCount_W1]]+Merge7[[#This Row],[CommitCount_W1]]</f>
        <v>1</v>
      </c>
      <c r="J4310">
        <f>3*Merge7[[#This Row],[PRCountW2]]+Merge7[[#This Row],[IssueCountW2]]+Merge7[[#This Row],[CommitCountW2]]</f>
        <v>0</v>
      </c>
      <c r="K431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10">
        <f>SUM(Merge7[[#This Row],[PRCount_W1]:[CommitCount_W1]])</f>
        <v>1</v>
      </c>
      <c r="M4310">
        <f>SUM(Merge7[[#This Row],[PRCountW2]:[CommitCountW2]])</f>
        <v>0</v>
      </c>
    </row>
    <row r="4311" spans="1:13" x14ac:dyDescent="0.35">
      <c r="A4311" t="s">
        <v>1773</v>
      </c>
      <c r="C4311">
        <v>1</v>
      </c>
      <c r="H4311">
        <v>0</v>
      </c>
      <c r="I4311">
        <f>3*Merge7[[#This Row],[PRCount_W1]]+Merge7[[#This Row],[IssueCount_W1]]+Merge7[[#This Row],[CommitCount_W1]]</f>
        <v>1</v>
      </c>
      <c r="J4311">
        <f>3*Merge7[[#This Row],[PRCountW2]]+Merge7[[#This Row],[IssueCountW2]]+Merge7[[#This Row],[CommitCountW2]]</f>
        <v>0</v>
      </c>
      <c r="K431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11">
        <f>SUM(Merge7[[#This Row],[PRCount_W1]:[CommitCount_W1]])</f>
        <v>1</v>
      </c>
      <c r="M4311">
        <f>SUM(Merge7[[#This Row],[PRCountW2]:[CommitCountW2]])</f>
        <v>0</v>
      </c>
    </row>
    <row r="4312" spans="1:13" x14ac:dyDescent="0.35">
      <c r="A4312" t="s">
        <v>1774</v>
      </c>
      <c r="C4312">
        <v>1</v>
      </c>
      <c r="H4312">
        <v>0</v>
      </c>
      <c r="I4312">
        <f>3*Merge7[[#This Row],[PRCount_W1]]+Merge7[[#This Row],[IssueCount_W1]]+Merge7[[#This Row],[CommitCount_W1]]</f>
        <v>1</v>
      </c>
      <c r="J4312">
        <f>3*Merge7[[#This Row],[PRCountW2]]+Merge7[[#This Row],[IssueCountW2]]+Merge7[[#This Row],[CommitCountW2]]</f>
        <v>0</v>
      </c>
      <c r="K431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12">
        <f>SUM(Merge7[[#This Row],[PRCount_W1]:[CommitCount_W1]])</f>
        <v>1</v>
      </c>
      <c r="M4312">
        <f>SUM(Merge7[[#This Row],[PRCountW2]:[CommitCountW2]])</f>
        <v>0</v>
      </c>
    </row>
    <row r="4313" spans="1:13" x14ac:dyDescent="0.35">
      <c r="A4313" t="s">
        <v>1775</v>
      </c>
      <c r="C4313">
        <v>1</v>
      </c>
      <c r="H4313">
        <v>0</v>
      </c>
      <c r="I4313">
        <f>3*Merge7[[#This Row],[PRCount_W1]]+Merge7[[#This Row],[IssueCount_W1]]+Merge7[[#This Row],[CommitCount_W1]]</f>
        <v>1</v>
      </c>
      <c r="J4313">
        <f>3*Merge7[[#This Row],[PRCountW2]]+Merge7[[#This Row],[IssueCountW2]]+Merge7[[#This Row],[CommitCountW2]]</f>
        <v>0</v>
      </c>
      <c r="K431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13">
        <f>SUM(Merge7[[#This Row],[PRCount_W1]:[CommitCount_W1]])</f>
        <v>1</v>
      </c>
      <c r="M4313">
        <f>SUM(Merge7[[#This Row],[PRCountW2]:[CommitCountW2]])</f>
        <v>0</v>
      </c>
    </row>
    <row r="4314" spans="1:13" x14ac:dyDescent="0.35">
      <c r="A4314" t="s">
        <v>1776</v>
      </c>
      <c r="C4314">
        <v>1</v>
      </c>
      <c r="H4314">
        <v>0</v>
      </c>
      <c r="I4314">
        <f>3*Merge7[[#This Row],[PRCount_W1]]+Merge7[[#This Row],[IssueCount_W1]]+Merge7[[#This Row],[CommitCount_W1]]</f>
        <v>1</v>
      </c>
      <c r="J4314">
        <f>3*Merge7[[#This Row],[PRCountW2]]+Merge7[[#This Row],[IssueCountW2]]+Merge7[[#This Row],[CommitCountW2]]</f>
        <v>0</v>
      </c>
      <c r="K431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14">
        <f>SUM(Merge7[[#This Row],[PRCount_W1]:[CommitCount_W1]])</f>
        <v>1</v>
      </c>
      <c r="M4314">
        <f>SUM(Merge7[[#This Row],[PRCountW2]:[CommitCountW2]])</f>
        <v>0</v>
      </c>
    </row>
    <row r="4315" spans="1:13" x14ac:dyDescent="0.35">
      <c r="A4315" t="s">
        <v>1777</v>
      </c>
      <c r="C4315">
        <v>1</v>
      </c>
      <c r="H4315">
        <v>0</v>
      </c>
      <c r="I4315">
        <f>3*Merge7[[#This Row],[PRCount_W1]]+Merge7[[#This Row],[IssueCount_W1]]+Merge7[[#This Row],[CommitCount_W1]]</f>
        <v>1</v>
      </c>
      <c r="J4315">
        <f>3*Merge7[[#This Row],[PRCountW2]]+Merge7[[#This Row],[IssueCountW2]]+Merge7[[#This Row],[CommitCountW2]]</f>
        <v>0</v>
      </c>
      <c r="K431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15">
        <f>SUM(Merge7[[#This Row],[PRCount_W1]:[CommitCount_W1]])</f>
        <v>1</v>
      </c>
      <c r="M4315">
        <f>SUM(Merge7[[#This Row],[PRCountW2]:[CommitCountW2]])</f>
        <v>0</v>
      </c>
    </row>
    <row r="4316" spans="1:13" x14ac:dyDescent="0.35">
      <c r="A4316" t="s">
        <v>1778</v>
      </c>
      <c r="C4316">
        <v>1</v>
      </c>
      <c r="H4316">
        <v>0</v>
      </c>
      <c r="I4316">
        <f>3*Merge7[[#This Row],[PRCount_W1]]+Merge7[[#This Row],[IssueCount_W1]]+Merge7[[#This Row],[CommitCount_W1]]</f>
        <v>1</v>
      </c>
      <c r="J4316">
        <f>3*Merge7[[#This Row],[PRCountW2]]+Merge7[[#This Row],[IssueCountW2]]+Merge7[[#This Row],[CommitCountW2]]</f>
        <v>0</v>
      </c>
      <c r="K431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16">
        <f>SUM(Merge7[[#This Row],[PRCount_W1]:[CommitCount_W1]])</f>
        <v>1</v>
      </c>
      <c r="M4316">
        <f>SUM(Merge7[[#This Row],[PRCountW2]:[CommitCountW2]])</f>
        <v>0</v>
      </c>
    </row>
    <row r="4317" spans="1:13" x14ac:dyDescent="0.35">
      <c r="A4317" t="s">
        <v>1779</v>
      </c>
      <c r="C4317">
        <v>1</v>
      </c>
      <c r="H4317">
        <v>0</v>
      </c>
      <c r="I4317">
        <f>3*Merge7[[#This Row],[PRCount_W1]]+Merge7[[#This Row],[IssueCount_W1]]+Merge7[[#This Row],[CommitCount_W1]]</f>
        <v>1</v>
      </c>
      <c r="J4317">
        <f>3*Merge7[[#This Row],[PRCountW2]]+Merge7[[#This Row],[IssueCountW2]]+Merge7[[#This Row],[CommitCountW2]]</f>
        <v>0</v>
      </c>
      <c r="K431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17">
        <f>SUM(Merge7[[#This Row],[PRCount_W1]:[CommitCount_W1]])</f>
        <v>1</v>
      </c>
      <c r="M4317">
        <f>SUM(Merge7[[#This Row],[PRCountW2]:[CommitCountW2]])</f>
        <v>0</v>
      </c>
    </row>
    <row r="4318" spans="1:13" x14ac:dyDescent="0.35">
      <c r="A4318" t="s">
        <v>1780</v>
      </c>
      <c r="C4318">
        <v>1</v>
      </c>
      <c r="H4318">
        <v>0</v>
      </c>
      <c r="I4318">
        <f>3*Merge7[[#This Row],[PRCount_W1]]+Merge7[[#This Row],[IssueCount_W1]]+Merge7[[#This Row],[CommitCount_W1]]</f>
        <v>1</v>
      </c>
      <c r="J4318">
        <f>3*Merge7[[#This Row],[PRCountW2]]+Merge7[[#This Row],[IssueCountW2]]+Merge7[[#This Row],[CommitCountW2]]</f>
        <v>0</v>
      </c>
      <c r="K431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18">
        <f>SUM(Merge7[[#This Row],[PRCount_W1]:[CommitCount_W1]])</f>
        <v>1</v>
      </c>
      <c r="M4318">
        <f>SUM(Merge7[[#This Row],[PRCountW2]:[CommitCountW2]])</f>
        <v>0</v>
      </c>
    </row>
    <row r="4319" spans="1:13" x14ac:dyDescent="0.35">
      <c r="A4319" t="s">
        <v>1781</v>
      </c>
      <c r="C4319">
        <v>1</v>
      </c>
      <c r="H4319">
        <v>0</v>
      </c>
      <c r="I4319">
        <f>3*Merge7[[#This Row],[PRCount_W1]]+Merge7[[#This Row],[IssueCount_W1]]+Merge7[[#This Row],[CommitCount_W1]]</f>
        <v>1</v>
      </c>
      <c r="J4319">
        <f>3*Merge7[[#This Row],[PRCountW2]]+Merge7[[#This Row],[IssueCountW2]]+Merge7[[#This Row],[CommitCountW2]]</f>
        <v>0</v>
      </c>
      <c r="K431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19">
        <f>SUM(Merge7[[#This Row],[PRCount_W1]:[CommitCount_W1]])</f>
        <v>1</v>
      </c>
      <c r="M4319">
        <f>SUM(Merge7[[#This Row],[PRCountW2]:[CommitCountW2]])</f>
        <v>0</v>
      </c>
    </row>
    <row r="4320" spans="1:13" x14ac:dyDescent="0.35">
      <c r="A4320" t="s">
        <v>1782</v>
      </c>
      <c r="C4320">
        <v>1</v>
      </c>
      <c r="H4320">
        <v>0</v>
      </c>
      <c r="I4320">
        <f>3*Merge7[[#This Row],[PRCount_W1]]+Merge7[[#This Row],[IssueCount_W1]]+Merge7[[#This Row],[CommitCount_W1]]</f>
        <v>1</v>
      </c>
      <c r="J4320">
        <f>3*Merge7[[#This Row],[PRCountW2]]+Merge7[[#This Row],[IssueCountW2]]+Merge7[[#This Row],[CommitCountW2]]</f>
        <v>0</v>
      </c>
      <c r="K432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20">
        <f>SUM(Merge7[[#This Row],[PRCount_W1]:[CommitCount_W1]])</f>
        <v>1</v>
      </c>
      <c r="M4320">
        <f>SUM(Merge7[[#This Row],[PRCountW2]:[CommitCountW2]])</f>
        <v>0</v>
      </c>
    </row>
    <row r="4321" spans="1:13" x14ac:dyDescent="0.35">
      <c r="A4321" t="s">
        <v>1783</v>
      </c>
      <c r="C4321">
        <v>1</v>
      </c>
      <c r="H4321">
        <v>0</v>
      </c>
      <c r="I4321">
        <f>3*Merge7[[#This Row],[PRCount_W1]]+Merge7[[#This Row],[IssueCount_W1]]+Merge7[[#This Row],[CommitCount_W1]]</f>
        <v>1</v>
      </c>
      <c r="J4321">
        <f>3*Merge7[[#This Row],[PRCountW2]]+Merge7[[#This Row],[IssueCountW2]]+Merge7[[#This Row],[CommitCountW2]]</f>
        <v>0</v>
      </c>
      <c r="K432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21">
        <f>SUM(Merge7[[#This Row],[PRCount_W1]:[CommitCount_W1]])</f>
        <v>1</v>
      </c>
      <c r="M4321">
        <f>SUM(Merge7[[#This Row],[PRCountW2]:[CommitCountW2]])</f>
        <v>0</v>
      </c>
    </row>
    <row r="4322" spans="1:13" x14ac:dyDescent="0.35">
      <c r="A4322" t="s">
        <v>1784</v>
      </c>
      <c r="C4322">
        <v>1</v>
      </c>
      <c r="H4322">
        <v>0</v>
      </c>
      <c r="I4322">
        <f>3*Merge7[[#This Row],[PRCount_W1]]+Merge7[[#This Row],[IssueCount_W1]]+Merge7[[#This Row],[CommitCount_W1]]</f>
        <v>1</v>
      </c>
      <c r="J4322">
        <f>3*Merge7[[#This Row],[PRCountW2]]+Merge7[[#This Row],[IssueCountW2]]+Merge7[[#This Row],[CommitCountW2]]</f>
        <v>0</v>
      </c>
      <c r="K432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22">
        <f>SUM(Merge7[[#This Row],[PRCount_W1]:[CommitCount_W1]])</f>
        <v>1</v>
      </c>
      <c r="M4322">
        <f>SUM(Merge7[[#This Row],[PRCountW2]:[CommitCountW2]])</f>
        <v>0</v>
      </c>
    </row>
    <row r="4323" spans="1:13" x14ac:dyDescent="0.35">
      <c r="A4323" t="s">
        <v>1785</v>
      </c>
      <c r="C4323">
        <v>1</v>
      </c>
      <c r="H4323">
        <v>0</v>
      </c>
      <c r="I4323">
        <f>3*Merge7[[#This Row],[PRCount_W1]]+Merge7[[#This Row],[IssueCount_W1]]+Merge7[[#This Row],[CommitCount_W1]]</f>
        <v>1</v>
      </c>
      <c r="J4323">
        <f>3*Merge7[[#This Row],[PRCountW2]]+Merge7[[#This Row],[IssueCountW2]]+Merge7[[#This Row],[CommitCountW2]]</f>
        <v>0</v>
      </c>
      <c r="K432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23">
        <f>SUM(Merge7[[#This Row],[PRCount_W1]:[CommitCount_W1]])</f>
        <v>1</v>
      </c>
      <c r="M4323">
        <f>SUM(Merge7[[#This Row],[PRCountW2]:[CommitCountW2]])</f>
        <v>0</v>
      </c>
    </row>
    <row r="4324" spans="1:13" x14ac:dyDescent="0.35">
      <c r="A4324" t="s">
        <v>1786</v>
      </c>
      <c r="C4324">
        <v>1</v>
      </c>
      <c r="H4324">
        <v>0</v>
      </c>
      <c r="I4324">
        <f>3*Merge7[[#This Row],[PRCount_W1]]+Merge7[[#This Row],[IssueCount_W1]]+Merge7[[#This Row],[CommitCount_W1]]</f>
        <v>1</v>
      </c>
      <c r="J4324">
        <f>3*Merge7[[#This Row],[PRCountW2]]+Merge7[[#This Row],[IssueCountW2]]+Merge7[[#This Row],[CommitCountW2]]</f>
        <v>0</v>
      </c>
      <c r="K432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24">
        <f>SUM(Merge7[[#This Row],[PRCount_W1]:[CommitCount_W1]])</f>
        <v>1</v>
      </c>
      <c r="M4324">
        <f>SUM(Merge7[[#This Row],[PRCountW2]:[CommitCountW2]])</f>
        <v>0</v>
      </c>
    </row>
    <row r="4325" spans="1:13" x14ac:dyDescent="0.35">
      <c r="A4325" t="s">
        <v>1787</v>
      </c>
      <c r="C4325">
        <v>1</v>
      </c>
      <c r="H4325">
        <v>0</v>
      </c>
      <c r="I4325">
        <f>3*Merge7[[#This Row],[PRCount_W1]]+Merge7[[#This Row],[IssueCount_W1]]+Merge7[[#This Row],[CommitCount_W1]]</f>
        <v>1</v>
      </c>
      <c r="J4325">
        <f>3*Merge7[[#This Row],[PRCountW2]]+Merge7[[#This Row],[IssueCountW2]]+Merge7[[#This Row],[CommitCountW2]]</f>
        <v>0</v>
      </c>
      <c r="K432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25">
        <f>SUM(Merge7[[#This Row],[PRCount_W1]:[CommitCount_W1]])</f>
        <v>1</v>
      </c>
      <c r="M4325">
        <f>SUM(Merge7[[#This Row],[PRCountW2]:[CommitCountW2]])</f>
        <v>0</v>
      </c>
    </row>
    <row r="4326" spans="1:13" x14ac:dyDescent="0.35">
      <c r="A4326" t="s">
        <v>1788</v>
      </c>
      <c r="C4326">
        <v>1</v>
      </c>
      <c r="H4326">
        <v>0</v>
      </c>
      <c r="I4326">
        <f>3*Merge7[[#This Row],[PRCount_W1]]+Merge7[[#This Row],[IssueCount_W1]]+Merge7[[#This Row],[CommitCount_W1]]</f>
        <v>1</v>
      </c>
      <c r="J4326">
        <f>3*Merge7[[#This Row],[PRCountW2]]+Merge7[[#This Row],[IssueCountW2]]+Merge7[[#This Row],[CommitCountW2]]</f>
        <v>0</v>
      </c>
      <c r="K432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26">
        <f>SUM(Merge7[[#This Row],[PRCount_W1]:[CommitCount_W1]])</f>
        <v>1</v>
      </c>
      <c r="M4326">
        <f>SUM(Merge7[[#This Row],[PRCountW2]:[CommitCountW2]])</f>
        <v>0</v>
      </c>
    </row>
    <row r="4327" spans="1:13" x14ac:dyDescent="0.35">
      <c r="A4327" t="s">
        <v>1789</v>
      </c>
      <c r="C4327">
        <v>1</v>
      </c>
      <c r="H4327">
        <v>0</v>
      </c>
      <c r="I4327">
        <f>3*Merge7[[#This Row],[PRCount_W1]]+Merge7[[#This Row],[IssueCount_W1]]+Merge7[[#This Row],[CommitCount_W1]]</f>
        <v>1</v>
      </c>
      <c r="J4327">
        <f>3*Merge7[[#This Row],[PRCountW2]]+Merge7[[#This Row],[IssueCountW2]]+Merge7[[#This Row],[CommitCountW2]]</f>
        <v>0</v>
      </c>
      <c r="K432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27">
        <f>SUM(Merge7[[#This Row],[PRCount_W1]:[CommitCount_W1]])</f>
        <v>1</v>
      </c>
      <c r="M4327">
        <f>SUM(Merge7[[#This Row],[PRCountW2]:[CommitCountW2]])</f>
        <v>0</v>
      </c>
    </row>
    <row r="4328" spans="1:13" x14ac:dyDescent="0.35">
      <c r="A4328" t="s">
        <v>1790</v>
      </c>
      <c r="C4328">
        <v>1</v>
      </c>
      <c r="H4328">
        <v>0</v>
      </c>
      <c r="I4328">
        <f>3*Merge7[[#This Row],[PRCount_W1]]+Merge7[[#This Row],[IssueCount_W1]]+Merge7[[#This Row],[CommitCount_W1]]</f>
        <v>1</v>
      </c>
      <c r="J4328">
        <f>3*Merge7[[#This Row],[PRCountW2]]+Merge7[[#This Row],[IssueCountW2]]+Merge7[[#This Row],[CommitCountW2]]</f>
        <v>0</v>
      </c>
      <c r="K432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28">
        <f>SUM(Merge7[[#This Row],[PRCount_W1]:[CommitCount_W1]])</f>
        <v>1</v>
      </c>
      <c r="M4328">
        <f>SUM(Merge7[[#This Row],[PRCountW2]:[CommitCountW2]])</f>
        <v>0</v>
      </c>
    </row>
    <row r="4329" spans="1:13" x14ac:dyDescent="0.35">
      <c r="A4329" t="s">
        <v>1791</v>
      </c>
      <c r="C4329">
        <v>1</v>
      </c>
      <c r="H4329">
        <v>0</v>
      </c>
      <c r="I4329">
        <f>3*Merge7[[#This Row],[PRCount_W1]]+Merge7[[#This Row],[IssueCount_W1]]+Merge7[[#This Row],[CommitCount_W1]]</f>
        <v>1</v>
      </c>
      <c r="J4329">
        <f>3*Merge7[[#This Row],[PRCountW2]]+Merge7[[#This Row],[IssueCountW2]]+Merge7[[#This Row],[CommitCountW2]]</f>
        <v>0</v>
      </c>
      <c r="K432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29">
        <f>SUM(Merge7[[#This Row],[PRCount_W1]:[CommitCount_W1]])</f>
        <v>1</v>
      </c>
      <c r="M4329">
        <f>SUM(Merge7[[#This Row],[PRCountW2]:[CommitCountW2]])</f>
        <v>0</v>
      </c>
    </row>
    <row r="4330" spans="1:13" x14ac:dyDescent="0.35">
      <c r="A4330" t="s">
        <v>1793</v>
      </c>
      <c r="C4330">
        <v>1</v>
      </c>
      <c r="H4330">
        <v>0</v>
      </c>
      <c r="I4330">
        <f>3*Merge7[[#This Row],[PRCount_W1]]+Merge7[[#This Row],[IssueCount_W1]]+Merge7[[#This Row],[CommitCount_W1]]</f>
        <v>1</v>
      </c>
      <c r="J4330">
        <f>3*Merge7[[#This Row],[PRCountW2]]+Merge7[[#This Row],[IssueCountW2]]+Merge7[[#This Row],[CommitCountW2]]</f>
        <v>0</v>
      </c>
      <c r="K433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30">
        <f>SUM(Merge7[[#This Row],[PRCount_W1]:[CommitCount_W1]])</f>
        <v>1</v>
      </c>
      <c r="M4330">
        <f>SUM(Merge7[[#This Row],[PRCountW2]:[CommitCountW2]])</f>
        <v>0</v>
      </c>
    </row>
    <row r="4331" spans="1:13" x14ac:dyDescent="0.35">
      <c r="A4331" t="s">
        <v>1794</v>
      </c>
      <c r="C4331">
        <v>1</v>
      </c>
      <c r="H4331">
        <v>0</v>
      </c>
      <c r="I4331">
        <f>3*Merge7[[#This Row],[PRCount_W1]]+Merge7[[#This Row],[IssueCount_W1]]+Merge7[[#This Row],[CommitCount_W1]]</f>
        <v>1</v>
      </c>
      <c r="J4331">
        <f>3*Merge7[[#This Row],[PRCountW2]]+Merge7[[#This Row],[IssueCountW2]]+Merge7[[#This Row],[CommitCountW2]]</f>
        <v>0</v>
      </c>
      <c r="K433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31">
        <f>SUM(Merge7[[#This Row],[PRCount_W1]:[CommitCount_W1]])</f>
        <v>1</v>
      </c>
      <c r="M4331">
        <f>SUM(Merge7[[#This Row],[PRCountW2]:[CommitCountW2]])</f>
        <v>0</v>
      </c>
    </row>
    <row r="4332" spans="1:13" x14ac:dyDescent="0.35">
      <c r="A4332" t="s">
        <v>1796</v>
      </c>
      <c r="C4332">
        <v>1</v>
      </c>
      <c r="H4332">
        <v>0</v>
      </c>
      <c r="I4332">
        <f>3*Merge7[[#This Row],[PRCount_W1]]+Merge7[[#This Row],[IssueCount_W1]]+Merge7[[#This Row],[CommitCount_W1]]</f>
        <v>1</v>
      </c>
      <c r="J4332">
        <f>3*Merge7[[#This Row],[PRCountW2]]+Merge7[[#This Row],[IssueCountW2]]+Merge7[[#This Row],[CommitCountW2]]</f>
        <v>0</v>
      </c>
      <c r="K433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32">
        <f>SUM(Merge7[[#This Row],[PRCount_W1]:[CommitCount_W1]])</f>
        <v>1</v>
      </c>
      <c r="M4332">
        <f>SUM(Merge7[[#This Row],[PRCountW2]:[CommitCountW2]])</f>
        <v>0</v>
      </c>
    </row>
    <row r="4333" spans="1:13" x14ac:dyDescent="0.35">
      <c r="A4333" t="s">
        <v>1797</v>
      </c>
      <c r="C4333">
        <v>1</v>
      </c>
      <c r="H4333">
        <v>0</v>
      </c>
      <c r="I4333">
        <f>3*Merge7[[#This Row],[PRCount_W1]]+Merge7[[#This Row],[IssueCount_W1]]+Merge7[[#This Row],[CommitCount_W1]]</f>
        <v>1</v>
      </c>
      <c r="J4333">
        <f>3*Merge7[[#This Row],[PRCountW2]]+Merge7[[#This Row],[IssueCountW2]]+Merge7[[#This Row],[CommitCountW2]]</f>
        <v>0</v>
      </c>
      <c r="K433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33">
        <f>SUM(Merge7[[#This Row],[PRCount_W1]:[CommitCount_W1]])</f>
        <v>1</v>
      </c>
      <c r="M4333">
        <f>SUM(Merge7[[#This Row],[PRCountW2]:[CommitCountW2]])</f>
        <v>0</v>
      </c>
    </row>
    <row r="4334" spans="1:13" x14ac:dyDescent="0.35">
      <c r="A4334" t="s">
        <v>1798</v>
      </c>
      <c r="C4334">
        <v>1</v>
      </c>
      <c r="H4334">
        <v>0</v>
      </c>
      <c r="I4334">
        <f>3*Merge7[[#This Row],[PRCount_W1]]+Merge7[[#This Row],[IssueCount_W1]]+Merge7[[#This Row],[CommitCount_W1]]</f>
        <v>1</v>
      </c>
      <c r="J4334">
        <f>3*Merge7[[#This Row],[PRCountW2]]+Merge7[[#This Row],[IssueCountW2]]+Merge7[[#This Row],[CommitCountW2]]</f>
        <v>0</v>
      </c>
      <c r="K433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34">
        <f>SUM(Merge7[[#This Row],[PRCount_W1]:[CommitCount_W1]])</f>
        <v>1</v>
      </c>
      <c r="M4334">
        <f>SUM(Merge7[[#This Row],[PRCountW2]:[CommitCountW2]])</f>
        <v>0</v>
      </c>
    </row>
    <row r="4335" spans="1:13" x14ac:dyDescent="0.35">
      <c r="A4335" t="s">
        <v>1799</v>
      </c>
      <c r="C4335">
        <v>1</v>
      </c>
      <c r="H4335">
        <v>0</v>
      </c>
      <c r="I4335">
        <f>3*Merge7[[#This Row],[PRCount_W1]]+Merge7[[#This Row],[IssueCount_W1]]+Merge7[[#This Row],[CommitCount_W1]]</f>
        <v>1</v>
      </c>
      <c r="J4335">
        <f>3*Merge7[[#This Row],[PRCountW2]]+Merge7[[#This Row],[IssueCountW2]]+Merge7[[#This Row],[CommitCountW2]]</f>
        <v>0</v>
      </c>
      <c r="K433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35">
        <f>SUM(Merge7[[#This Row],[PRCount_W1]:[CommitCount_W1]])</f>
        <v>1</v>
      </c>
      <c r="M4335">
        <f>SUM(Merge7[[#This Row],[PRCountW2]:[CommitCountW2]])</f>
        <v>0</v>
      </c>
    </row>
    <row r="4336" spans="1:13" x14ac:dyDescent="0.35">
      <c r="A4336" t="s">
        <v>1800</v>
      </c>
      <c r="C4336">
        <v>1</v>
      </c>
      <c r="H4336">
        <v>0</v>
      </c>
      <c r="I4336">
        <f>3*Merge7[[#This Row],[PRCount_W1]]+Merge7[[#This Row],[IssueCount_W1]]+Merge7[[#This Row],[CommitCount_W1]]</f>
        <v>1</v>
      </c>
      <c r="J4336">
        <f>3*Merge7[[#This Row],[PRCountW2]]+Merge7[[#This Row],[IssueCountW2]]+Merge7[[#This Row],[CommitCountW2]]</f>
        <v>0</v>
      </c>
      <c r="K433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36">
        <f>SUM(Merge7[[#This Row],[PRCount_W1]:[CommitCount_W1]])</f>
        <v>1</v>
      </c>
      <c r="M4336">
        <f>SUM(Merge7[[#This Row],[PRCountW2]:[CommitCountW2]])</f>
        <v>0</v>
      </c>
    </row>
    <row r="4337" spans="1:13" x14ac:dyDescent="0.35">
      <c r="A4337" t="s">
        <v>1802</v>
      </c>
      <c r="C4337">
        <v>1</v>
      </c>
      <c r="H4337">
        <v>0</v>
      </c>
      <c r="I4337">
        <f>3*Merge7[[#This Row],[PRCount_W1]]+Merge7[[#This Row],[IssueCount_W1]]+Merge7[[#This Row],[CommitCount_W1]]</f>
        <v>1</v>
      </c>
      <c r="J4337">
        <f>3*Merge7[[#This Row],[PRCountW2]]+Merge7[[#This Row],[IssueCountW2]]+Merge7[[#This Row],[CommitCountW2]]</f>
        <v>0</v>
      </c>
      <c r="K433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37">
        <f>SUM(Merge7[[#This Row],[PRCount_W1]:[CommitCount_W1]])</f>
        <v>1</v>
      </c>
      <c r="M4337">
        <f>SUM(Merge7[[#This Row],[PRCountW2]:[CommitCountW2]])</f>
        <v>0</v>
      </c>
    </row>
    <row r="4338" spans="1:13" x14ac:dyDescent="0.35">
      <c r="A4338" t="s">
        <v>1804</v>
      </c>
      <c r="C4338">
        <v>1</v>
      </c>
      <c r="H4338">
        <v>0</v>
      </c>
      <c r="I4338">
        <f>3*Merge7[[#This Row],[PRCount_W1]]+Merge7[[#This Row],[IssueCount_W1]]+Merge7[[#This Row],[CommitCount_W1]]</f>
        <v>1</v>
      </c>
      <c r="J4338">
        <f>3*Merge7[[#This Row],[PRCountW2]]+Merge7[[#This Row],[IssueCountW2]]+Merge7[[#This Row],[CommitCountW2]]</f>
        <v>0</v>
      </c>
      <c r="K433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38">
        <f>SUM(Merge7[[#This Row],[PRCount_W1]:[CommitCount_W1]])</f>
        <v>1</v>
      </c>
      <c r="M4338">
        <f>SUM(Merge7[[#This Row],[PRCountW2]:[CommitCountW2]])</f>
        <v>0</v>
      </c>
    </row>
    <row r="4339" spans="1:13" x14ac:dyDescent="0.35">
      <c r="A4339" t="s">
        <v>1805</v>
      </c>
      <c r="C4339">
        <v>1</v>
      </c>
      <c r="H4339">
        <v>0</v>
      </c>
      <c r="I4339">
        <f>3*Merge7[[#This Row],[PRCount_W1]]+Merge7[[#This Row],[IssueCount_W1]]+Merge7[[#This Row],[CommitCount_W1]]</f>
        <v>1</v>
      </c>
      <c r="J4339">
        <f>3*Merge7[[#This Row],[PRCountW2]]+Merge7[[#This Row],[IssueCountW2]]+Merge7[[#This Row],[CommitCountW2]]</f>
        <v>0</v>
      </c>
      <c r="K433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39">
        <f>SUM(Merge7[[#This Row],[PRCount_W1]:[CommitCount_W1]])</f>
        <v>1</v>
      </c>
      <c r="M4339">
        <f>SUM(Merge7[[#This Row],[PRCountW2]:[CommitCountW2]])</f>
        <v>0</v>
      </c>
    </row>
    <row r="4340" spans="1:13" x14ac:dyDescent="0.35">
      <c r="A4340" t="s">
        <v>1806</v>
      </c>
      <c r="C4340">
        <v>1</v>
      </c>
      <c r="H4340">
        <v>0</v>
      </c>
      <c r="I4340">
        <f>3*Merge7[[#This Row],[PRCount_W1]]+Merge7[[#This Row],[IssueCount_W1]]+Merge7[[#This Row],[CommitCount_W1]]</f>
        <v>1</v>
      </c>
      <c r="J4340">
        <f>3*Merge7[[#This Row],[PRCountW2]]+Merge7[[#This Row],[IssueCountW2]]+Merge7[[#This Row],[CommitCountW2]]</f>
        <v>0</v>
      </c>
      <c r="K434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40">
        <f>SUM(Merge7[[#This Row],[PRCount_W1]:[CommitCount_W1]])</f>
        <v>1</v>
      </c>
      <c r="M4340">
        <f>SUM(Merge7[[#This Row],[PRCountW2]:[CommitCountW2]])</f>
        <v>0</v>
      </c>
    </row>
    <row r="4341" spans="1:13" x14ac:dyDescent="0.35">
      <c r="A4341" t="s">
        <v>1807</v>
      </c>
      <c r="C4341">
        <v>1</v>
      </c>
      <c r="H4341">
        <v>0</v>
      </c>
      <c r="I4341">
        <f>3*Merge7[[#This Row],[PRCount_W1]]+Merge7[[#This Row],[IssueCount_W1]]+Merge7[[#This Row],[CommitCount_W1]]</f>
        <v>1</v>
      </c>
      <c r="J4341">
        <f>3*Merge7[[#This Row],[PRCountW2]]+Merge7[[#This Row],[IssueCountW2]]+Merge7[[#This Row],[CommitCountW2]]</f>
        <v>0</v>
      </c>
      <c r="K434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41">
        <f>SUM(Merge7[[#This Row],[PRCount_W1]:[CommitCount_W1]])</f>
        <v>1</v>
      </c>
      <c r="M4341">
        <f>SUM(Merge7[[#This Row],[PRCountW2]:[CommitCountW2]])</f>
        <v>0</v>
      </c>
    </row>
    <row r="4342" spans="1:13" x14ac:dyDescent="0.35">
      <c r="A4342" t="s">
        <v>1808</v>
      </c>
      <c r="C4342">
        <v>1</v>
      </c>
      <c r="H4342">
        <v>0</v>
      </c>
      <c r="I4342">
        <f>3*Merge7[[#This Row],[PRCount_W1]]+Merge7[[#This Row],[IssueCount_W1]]+Merge7[[#This Row],[CommitCount_W1]]</f>
        <v>1</v>
      </c>
      <c r="J4342">
        <f>3*Merge7[[#This Row],[PRCountW2]]+Merge7[[#This Row],[IssueCountW2]]+Merge7[[#This Row],[CommitCountW2]]</f>
        <v>0</v>
      </c>
      <c r="K434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42">
        <f>SUM(Merge7[[#This Row],[PRCount_W1]:[CommitCount_W1]])</f>
        <v>1</v>
      </c>
      <c r="M4342">
        <f>SUM(Merge7[[#This Row],[PRCountW2]:[CommitCountW2]])</f>
        <v>0</v>
      </c>
    </row>
    <row r="4343" spans="1:13" x14ac:dyDescent="0.35">
      <c r="A4343" t="s">
        <v>1809</v>
      </c>
      <c r="C4343">
        <v>1</v>
      </c>
      <c r="H4343">
        <v>0</v>
      </c>
      <c r="I4343">
        <f>3*Merge7[[#This Row],[PRCount_W1]]+Merge7[[#This Row],[IssueCount_W1]]+Merge7[[#This Row],[CommitCount_W1]]</f>
        <v>1</v>
      </c>
      <c r="J4343">
        <f>3*Merge7[[#This Row],[PRCountW2]]+Merge7[[#This Row],[IssueCountW2]]+Merge7[[#This Row],[CommitCountW2]]</f>
        <v>0</v>
      </c>
      <c r="K434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43">
        <f>SUM(Merge7[[#This Row],[PRCount_W1]:[CommitCount_W1]])</f>
        <v>1</v>
      </c>
      <c r="M4343">
        <f>SUM(Merge7[[#This Row],[PRCountW2]:[CommitCountW2]])</f>
        <v>0</v>
      </c>
    </row>
    <row r="4344" spans="1:13" x14ac:dyDescent="0.35">
      <c r="A4344" t="s">
        <v>1810</v>
      </c>
      <c r="C4344">
        <v>1</v>
      </c>
      <c r="H4344">
        <v>0</v>
      </c>
      <c r="I4344">
        <f>3*Merge7[[#This Row],[PRCount_W1]]+Merge7[[#This Row],[IssueCount_W1]]+Merge7[[#This Row],[CommitCount_W1]]</f>
        <v>1</v>
      </c>
      <c r="J4344">
        <f>3*Merge7[[#This Row],[PRCountW2]]+Merge7[[#This Row],[IssueCountW2]]+Merge7[[#This Row],[CommitCountW2]]</f>
        <v>0</v>
      </c>
      <c r="K434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44">
        <f>SUM(Merge7[[#This Row],[PRCount_W1]:[CommitCount_W1]])</f>
        <v>1</v>
      </c>
      <c r="M4344">
        <f>SUM(Merge7[[#This Row],[PRCountW2]:[CommitCountW2]])</f>
        <v>0</v>
      </c>
    </row>
    <row r="4345" spans="1:13" x14ac:dyDescent="0.35">
      <c r="A4345" t="s">
        <v>1811</v>
      </c>
      <c r="C4345">
        <v>1</v>
      </c>
      <c r="H4345">
        <v>0</v>
      </c>
      <c r="I4345">
        <f>3*Merge7[[#This Row],[PRCount_W1]]+Merge7[[#This Row],[IssueCount_W1]]+Merge7[[#This Row],[CommitCount_W1]]</f>
        <v>1</v>
      </c>
      <c r="J4345">
        <f>3*Merge7[[#This Row],[PRCountW2]]+Merge7[[#This Row],[IssueCountW2]]+Merge7[[#This Row],[CommitCountW2]]</f>
        <v>0</v>
      </c>
      <c r="K434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45">
        <f>SUM(Merge7[[#This Row],[PRCount_W1]:[CommitCount_W1]])</f>
        <v>1</v>
      </c>
      <c r="M4345">
        <f>SUM(Merge7[[#This Row],[PRCountW2]:[CommitCountW2]])</f>
        <v>0</v>
      </c>
    </row>
    <row r="4346" spans="1:13" x14ac:dyDescent="0.35">
      <c r="A4346" t="s">
        <v>1812</v>
      </c>
      <c r="C4346">
        <v>1</v>
      </c>
      <c r="H4346">
        <v>0</v>
      </c>
      <c r="I4346">
        <f>3*Merge7[[#This Row],[PRCount_W1]]+Merge7[[#This Row],[IssueCount_W1]]+Merge7[[#This Row],[CommitCount_W1]]</f>
        <v>1</v>
      </c>
      <c r="J4346">
        <f>3*Merge7[[#This Row],[PRCountW2]]+Merge7[[#This Row],[IssueCountW2]]+Merge7[[#This Row],[CommitCountW2]]</f>
        <v>0</v>
      </c>
      <c r="K434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46">
        <f>SUM(Merge7[[#This Row],[PRCount_W1]:[CommitCount_W1]])</f>
        <v>1</v>
      </c>
      <c r="M4346">
        <f>SUM(Merge7[[#This Row],[PRCountW2]:[CommitCountW2]])</f>
        <v>0</v>
      </c>
    </row>
    <row r="4347" spans="1:13" x14ac:dyDescent="0.35">
      <c r="A4347" t="s">
        <v>1813</v>
      </c>
      <c r="C4347">
        <v>1</v>
      </c>
      <c r="H4347">
        <v>0</v>
      </c>
      <c r="I4347">
        <f>3*Merge7[[#This Row],[PRCount_W1]]+Merge7[[#This Row],[IssueCount_W1]]+Merge7[[#This Row],[CommitCount_W1]]</f>
        <v>1</v>
      </c>
      <c r="J4347">
        <f>3*Merge7[[#This Row],[PRCountW2]]+Merge7[[#This Row],[IssueCountW2]]+Merge7[[#This Row],[CommitCountW2]]</f>
        <v>0</v>
      </c>
      <c r="K434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47">
        <f>SUM(Merge7[[#This Row],[PRCount_W1]:[CommitCount_W1]])</f>
        <v>1</v>
      </c>
      <c r="M4347">
        <f>SUM(Merge7[[#This Row],[PRCountW2]:[CommitCountW2]])</f>
        <v>0</v>
      </c>
    </row>
    <row r="4348" spans="1:13" x14ac:dyDescent="0.35">
      <c r="A4348" t="s">
        <v>1814</v>
      </c>
      <c r="C4348">
        <v>1</v>
      </c>
      <c r="H4348">
        <v>0</v>
      </c>
      <c r="I4348">
        <f>3*Merge7[[#This Row],[PRCount_W1]]+Merge7[[#This Row],[IssueCount_W1]]+Merge7[[#This Row],[CommitCount_W1]]</f>
        <v>1</v>
      </c>
      <c r="J4348">
        <f>3*Merge7[[#This Row],[PRCountW2]]+Merge7[[#This Row],[IssueCountW2]]+Merge7[[#This Row],[CommitCountW2]]</f>
        <v>0</v>
      </c>
      <c r="K434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48">
        <f>SUM(Merge7[[#This Row],[PRCount_W1]:[CommitCount_W1]])</f>
        <v>1</v>
      </c>
      <c r="M4348">
        <f>SUM(Merge7[[#This Row],[PRCountW2]:[CommitCountW2]])</f>
        <v>0</v>
      </c>
    </row>
    <row r="4349" spans="1:13" x14ac:dyDescent="0.35">
      <c r="A4349" t="s">
        <v>1815</v>
      </c>
      <c r="C4349">
        <v>1</v>
      </c>
      <c r="H4349">
        <v>0</v>
      </c>
      <c r="I4349">
        <f>3*Merge7[[#This Row],[PRCount_W1]]+Merge7[[#This Row],[IssueCount_W1]]+Merge7[[#This Row],[CommitCount_W1]]</f>
        <v>1</v>
      </c>
      <c r="J4349">
        <f>3*Merge7[[#This Row],[PRCountW2]]+Merge7[[#This Row],[IssueCountW2]]+Merge7[[#This Row],[CommitCountW2]]</f>
        <v>0</v>
      </c>
      <c r="K434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49">
        <f>SUM(Merge7[[#This Row],[PRCount_W1]:[CommitCount_W1]])</f>
        <v>1</v>
      </c>
      <c r="M4349">
        <f>SUM(Merge7[[#This Row],[PRCountW2]:[CommitCountW2]])</f>
        <v>0</v>
      </c>
    </row>
    <row r="4350" spans="1:13" x14ac:dyDescent="0.35">
      <c r="A4350" t="s">
        <v>1816</v>
      </c>
      <c r="C4350">
        <v>1</v>
      </c>
      <c r="H4350">
        <v>0</v>
      </c>
      <c r="I4350">
        <f>3*Merge7[[#This Row],[PRCount_W1]]+Merge7[[#This Row],[IssueCount_W1]]+Merge7[[#This Row],[CommitCount_W1]]</f>
        <v>1</v>
      </c>
      <c r="J4350">
        <f>3*Merge7[[#This Row],[PRCountW2]]+Merge7[[#This Row],[IssueCountW2]]+Merge7[[#This Row],[CommitCountW2]]</f>
        <v>0</v>
      </c>
      <c r="K435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50">
        <f>SUM(Merge7[[#This Row],[PRCount_W1]:[CommitCount_W1]])</f>
        <v>1</v>
      </c>
      <c r="M4350">
        <f>SUM(Merge7[[#This Row],[PRCountW2]:[CommitCountW2]])</f>
        <v>0</v>
      </c>
    </row>
    <row r="4351" spans="1:13" x14ac:dyDescent="0.35">
      <c r="A4351" t="s">
        <v>1817</v>
      </c>
      <c r="C4351">
        <v>1</v>
      </c>
      <c r="H4351">
        <v>0</v>
      </c>
      <c r="I4351">
        <f>3*Merge7[[#This Row],[PRCount_W1]]+Merge7[[#This Row],[IssueCount_W1]]+Merge7[[#This Row],[CommitCount_W1]]</f>
        <v>1</v>
      </c>
      <c r="J4351">
        <f>3*Merge7[[#This Row],[PRCountW2]]+Merge7[[#This Row],[IssueCountW2]]+Merge7[[#This Row],[CommitCountW2]]</f>
        <v>0</v>
      </c>
      <c r="K435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51">
        <f>SUM(Merge7[[#This Row],[PRCount_W1]:[CommitCount_W1]])</f>
        <v>1</v>
      </c>
      <c r="M4351">
        <f>SUM(Merge7[[#This Row],[PRCountW2]:[CommitCountW2]])</f>
        <v>0</v>
      </c>
    </row>
    <row r="4352" spans="1:13" x14ac:dyDescent="0.35">
      <c r="A4352" t="s">
        <v>1818</v>
      </c>
      <c r="C4352">
        <v>1</v>
      </c>
      <c r="H4352">
        <v>0</v>
      </c>
      <c r="I4352">
        <f>3*Merge7[[#This Row],[PRCount_W1]]+Merge7[[#This Row],[IssueCount_W1]]+Merge7[[#This Row],[CommitCount_W1]]</f>
        <v>1</v>
      </c>
      <c r="J4352">
        <f>3*Merge7[[#This Row],[PRCountW2]]+Merge7[[#This Row],[IssueCountW2]]+Merge7[[#This Row],[CommitCountW2]]</f>
        <v>0</v>
      </c>
      <c r="K435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52">
        <f>SUM(Merge7[[#This Row],[PRCount_W1]:[CommitCount_W1]])</f>
        <v>1</v>
      </c>
      <c r="M4352">
        <f>SUM(Merge7[[#This Row],[PRCountW2]:[CommitCountW2]])</f>
        <v>0</v>
      </c>
    </row>
    <row r="4353" spans="1:13" x14ac:dyDescent="0.35">
      <c r="A4353" t="s">
        <v>1819</v>
      </c>
      <c r="C4353">
        <v>1</v>
      </c>
      <c r="H4353">
        <v>0</v>
      </c>
      <c r="I4353">
        <f>3*Merge7[[#This Row],[PRCount_W1]]+Merge7[[#This Row],[IssueCount_W1]]+Merge7[[#This Row],[CommitCount_W1]]</f>
        <v>1</v>
      </c>
      <c r="J4353">
        <f>3*Merge7[[#This Row],[PRCountW2]]+Merge7[[#This Row],[IssueCountW2]]+Merge7[[#This Row],[CommitCountW2]]</f>
        <v>0</v>
      </c>
      <c r="K435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53">
        <f>SUM(Merge7[[#This Row],[PRCount_W1]:[CommitCount_W1]])</f>
        <v>1</v>
      </c>
      <c r="M4353">
        <f>SUM(Merge7[[#This Row],[PRCountW2]:[CommitCountW2]])</f>
        <v>0</v>
      </c>
    </row>
    <row r="4354" spans="1:13" x14ac:dyDescent="0.35">
      <c r="A4354" t="s">
        <v>1820</v>
      </c>
      <c r="C4354">
        <v>1</v>
      </c>
      <c r="H4354">
        <v>0</v>
      </c>
      <c r="I4354">
        <f>3*Merge7[[#This Row],[PRCount_W1]]+Merge7[[#This Row],[IssueCount_W1]]+Merge7[[#This Row],[CommitCount_W1]]</f>
        <v>1</v>
      </c>
      <c r="J4354">
        <f>3*Merge7[[#This Row],[PRCountW2]]+Merge7[[#This Row],[IssueCountW2]]+Merge7[[#This Row],[CommitCountW2]]</f>
        <v>0</v>
      </c>
      <c r="K435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54">
        <f>SUM(Merge7[[#This Row],[PRCount_W1]:[CommitCount_W1]])</f>
        <v>1</v>
      </c>
      <c r="M4354">
        <f>SUM(Merge7[[#This Row],[PRCountW2]:[CommitCountW2]])</f>
        <v>0</v>
      </c>
    </row>
    <row r="4355" spans="1:13" x14ac:dyDescent="0.35">
      <c r="A4355" t="s">
        <v>1821</v>
      </c>
      <c r="C4355">
        <v>1</v>
      </c>
      <c r="H4355">
        <v>0</v>
      </c>
      <c r="I4355">
        <f>3*Merge7[[#This Row],[PRCount_W1]]+Merge7[[#This Row],[IssueCount_W1]]+Merge7[[#This Row],[CommitCount_W1]]</f>
        <v>1</v>
      </c>
      <c r="J4355">
        <f>3*Merge7[[#This Row],[PRCountW2]]+Merge7[[#This Row],[IssueCountW2]]+Merge7[[#This Row],[CommitCountW2]]</f>
        <v>0</v>
      </c>
      <c r="K435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55">
        <f>SUM(Merge7[[#This Row],[PRCount_W1]:[CommitCount_W1]])</f>
        <v>1</v>
      </c>
      <c r="M4355">
        <f>SUM(Merge7[[#This Row],[PRCountW2]:[CommitCountW2]])</f>
        <v>0</v>
      </c>
    </row>
    <row r="4356" spans="1:13" x14ac:dyDescent="0.35">
      <c r="A4356" t="s">
        <v>1822</v>
      </c>
      <c r="C4356">
        <v>1</v>
      </c>
      <c r="H4356">
        <v>0</v>
      </c>
      <c r="I4356">
        <f>3*Merge7[[#This Row],[PRCount_W1]]+Merge7[[#This Row],[IssueCount_W1]]+Merge7[[#This Row],[CommitCount_W1]]</f>
        <v>1</v>
      </c>
      <c r="J4356">
        <f>3*Merge7[[#This Row],[PRCountW2]]+Merge7[[#This Row],[IssueCountW2]]+Merge7[[#This Row],[CommitCountW2]]</f>
        <v>0</v>
      </c>
      <c r="K435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56">
        <f>SUM(Merge7[[#This Row],[PRCount_W1]:[CommitCount_W1]])</f>
        <v>1</v>
      </c>
      <c r="M4356">
        <f>SUM(Merge7[[#This Row],[PRCountW2]:[CommitCountW2]])</f>
        <v>0</v>
      </c>
    </row>
    <row r="4357" spans="1:13" x14ac:dyDescent="0.35">
      <c r="A4357" t="s">
        <v>1823</v>
      </c>
      <c r="C4357">
        <v>1</v>
      </c>
      <c r="H4357">
        <v>0</v>
      </c>
      <c r="I4357">
        <f>3*Merge7[[#This Row],[PRCount_W1]]+Merge7[[#This Row],[IssueCount_W1]]+Merge7[[#This Row],[CommitCount_W1]]</f>
        <v>1</v>
      </c>
      <c r="J4357">
        <f>3*Merge7[[#This Row],[PRCountW2]]+Merge7[[#This Row],[IssueCountW2]]+Merge7[[#This Row],[CommitCountW2]]</f>
        <v>0</v>
      </c>
      <c r="K435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57">
        <f>SUM(Merge7[[#This Row],[PRCount_W1]:[CommitCount_W1]])</f>
        <v>1</v>
      </c>
      <c r="M4357">
        <f>SUM(Merge7[[#This Row],[PRCountW2]:[CommitCountW2]])</f>
        <v>0</v>
      </c>
    </row>
    <row r="4358" spans="1:13" x14ac:dyDescent="0.35">
      <c r="A4358" t="s">
        <v>1825</v>
      </c>
      <c r="C4358">
        <v>1</v>
      </c>
      <c r="H4358">
        <v>0</v>
      </c>
      <c r="I4358">
        <f>3*Merge7[[#This Row],[PRCount_W1]]+Merge7[[#This Row],[IssueCount_W1]]+Merge7[[#This Row],[CommitCount_W1]]</f>
        <v>1</v>
      </c>
      <c r="J4358">
        <f>3*Merge7[[#This Row],[PRCountW2]]+Merge7[[#This Row],[IssueCountW2]]+Merge7[[#This Row],[CommitCountW2]]</f>
        <v>0</v>
      </c>
      <c r="K435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58">
        <f>SUM(Merge7[[#This Row],[PRCount_W1]:[CommitCount_W1]])</f>
        <v>1</v>
      </c>
      <c r="M4358">
        <f>SUM(Merge7[[#This Row],[PRCountW2]:[CommitCountW2]])</f>
        <v>0</v>
      </c>
    </row>
    <row r="4359" spans="1:13" x14ac:dyDescent="0.35">
      <c r="A4359" t="s">
        <v>1826</v>
      </c>
      <c r="C4359">
        <v>1</v>
      </c>
      <c r="H4359">
        <v>0</v>
      </c>
      <c r="I4359">
        <f>3*Merge7[[#This Row],[PRCount_W1]]+Merge7[[#This Row],[IssueCount_W1]]+Merge7[[#This Row],[CommitCount_W1]]</f>
        <v>1</v>
      </c>
      <c r="J4359">
        <f>3*Merge7[[#This Row],[PRCountW2]]+Merge7[[#This Row],[IssueCountW2]]+Merge7[[#This Row],[CommitCountW2]]</f>
        <v>0</v>
      </c>
      <c r="K435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59">
        <f>SUM(Merge7[[#This Row],[PRCount_W1]:[CommitCount_W1]])</f>
        <v>1</v>
      </c>
      <c r="M4359">
        <f>SUM(Merge7[[#This Row],[PRCountW2]:[CommitCountW2]])</f>
        <v>0</v>
      </c>
    </row>
    <row r="4360" spans="1:13" x14ac:dyDescent="0.35">
      <c r="A4360" t="s">
        <v>1827</v>
      </c>
      <c r="C4360">
        <v>1</v>
      </c>
      <c r="H4360">
        <v>0</v>
      </c>
      <c r="I4360">
        <f>3*Merge7[[#This Row],[PRCount_W1]]+Merge7[[#This Row],[IssueCount_W1]]+Merge7[[#This Row],[CommitCount_W1]]</f>
        <v>1</v>
      </c>
      <c r="J4360">
        <f>3*Merge7[[#This Row],[PRCountW2]]+Merge7[[#This Row],[IssueCountW2]]+Merge7[[#This Row],[CommitCountW2]]</f>
        <v>0</v>
      </c>
      <c r="K436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60">
        <f>SUM(Merge7[[#This Row],[PRCount_W1]:[CommitCount_W1]])</f>
        <v>1</v>
      </c>
      <c r="M4360">
        <f>SUM(Merge7[[#This Row],[PRCountW2]:[CommitCountW2]])</f>
        <v>0</v>
      </c>
    </row>
    <row r="4361" spans="1:13" x14ac:dyDescent="0.35">
      <c r="A4361" t="s">
        <v>1828</v>
      </c>
      <c r="C4361">
        <v>1</v>
      </c>
      <c r="H4361">
        <v>0</v>
      </c>
      <c r="I4361">
        <f>3*Merge7[[#This Row],[PRCount_W1]]+Merge7[[#This Row],[IssueCount_W1]]+Merge7[[#This Row],[CommitCount_W1]]</f>
        <v>1</v>
      </c>
      <c r="J4361">
        <f>3*Merge7[[#This Row],[PRCountW2]]+Merge7[[#This Row],[IssueCountW2]]+Merge7[[#This Row],[CommitCountW2]]</f>
        <v>0</v>
      </c>
      <c r="K436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61">
        <f>SUM(Merge7[[#This Row],[PRCount_W1]:[CommitCount_W1]])</f>
        <v>1</v>
      </c>
      <c r="M4361">
        <f>SUM(Merge7[[#This Row],[PRCountW2]:[CommitCountW2]])</f>
        <v>0</v>
      </c>
    </row>
    <row r="4362" spans="1:13" x14ac:dyDescent="0.35">
      <c r="A4362" t="s">
        <v>1829</v>
      </c>
      <c r="C4362">
        <v>1</v>
      </c>
      <c r="H4362">
        <v>0</v>
      </c>
      <c r="I4362">
        <f>3*Merge7[[#This Row],[PRCount_W1]]+Merge7[[#This Row],[IssueCount_W1]]+Merge7[[#This Row],[CommitCount_W1]]</f>
        <v>1</v>
      </c>
      <c r="J4362">
        <f>3*Merge7[[#This Row],[PRCountW2]]+Merge7[[#This Row],[IssueCountW2]]+Merge7[[#This Row],[CommitCountW2]]</f>
        <v>0</v>
      </c>
      <c r="K436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62">
        <f>SUM(Merge7[[#This Row],[PRCount_W1]:[CommitCount_W1]])</f>
        <v>1</v>
      </c>
      <c r="M4362">
        <f>SUM(Merge7[[#This Row],[PRCountW2]:[CommitCountW2]])</f>
        <v>0</v>
      </c>
    </row>
    <row r="4363" spans="1:13" x14ac:dyDescent="0.35">
      <c r="A4363" t="s">
        <v>1830</v>
      </c>
      <c r="C4363">
        <v>1</v>
      </c>
      <c r="H4363">
        <v>0</v>
      </c>
      <c r="I4363">
        <f>3*Merge7[[#This Row],[PRCount_W1]]+Merge7[[#This Row],[IssueCount_W1]]+Merge7[[#This Row],[CommitCount_W1]]</f>
        <v>1</v>
      </c>
      <c r="J4363">
        <f>3*Merge7[[#This Row],[PRCountW2]]+Merge7[[#This Row],[IssueCountW2]]+Merge7[[#This Row],[CommitCountW2]]</f>
        <v>0</v>
      </c>
      <c r="K436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63">
        <f>SUM(Merge7[[#This Row],[PRCount_W1]:[CommitCount_W1]])</f>
        <v>1</v>
      </c>
      <c r="M4363">
        <f>SUM(Merge7[[#This Row],[PRCountW2]:[CommitCountW2]])</f>
        <v>0</v>
      </c>
    </row>
    <row r="4364" spans="1:13" x14ac:dyDescent="0.35">
      <c r="A4364" t="s">
        <v>1831</v>
      </c>
      <c r="C4364">
        <v>1</v>
      </c>
      <c r="H4364">
        <v>0</v>
      </c>
      <c r="I4364">
        <f>3*Merge7[[#This Row],[PRCount_W1]]+Merge7[[#This Row],[IssueCount_W1]]+Merge7[[#This Row],[CommitCount_W1]]</f>
        <v>1</v>
      </c>
      <c r="J4364">
        <f>3*Merge7[[#This Row],[PRCountW2]]+Merge7[[#This Row],[IssueCountW2]]+Merge7[[#This Row],[CommitCountW2]]</f>
        <v>0</v>
      </c>
      <c r="K436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64">
        <f>SUM(Merge7[[#This Row],[PRCount_W1]:[CommitCount_W1]])</f>
        <v>1</v>
      </c>
      <c r="M4364">
        <f>SUM(Merge7[[#This Row],[PRCountW2]:[CommitCountW2]])</f>
        <v>0</v>
      </c>
    </row>
    <row r="4365" spans="1:13" x14ac:dyDescent="0.35">
      <c r="A4365" t="s">
        <v>1832</v>
      </c>
      <c r="C4365">
        <v>1</v>
      </c>
      <c r="H4365">
        <v>0</v>
      </c>
      <c r="I4365">
        <f>3*Merge7[[#This Row],[PRCount_W1]]+Merge7[[#This Row],[IssueCount_W1]]+Merge7[[#This Row],[CommitCount_W1]]</f>
        <v>1</v>
      </c>
      <c r="J4365">
        <f>3*Merge7[[#This Row],[PRCountW2]]+Merge7[[#This Row],[IssueCountW2]]+Merge7[[#This Row],[CommitCountW2]]</f>
        <v>0</v>
      </c>
      <c r="K436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65">
        <f>SUM(Merge7[[#This Row],[PRCount_W1]:[CommitCount_W1]])</f>
        <v>1</v>
      </c>
      <c r="M4365">
        <f>SUM(Merge7[[#This Row],[PRCountW2]:[CommitCountW2]])</f>
        <v>0</v>
      </c>
    </row>
    <row r="4366" spans="1:13" x14ac:dyDescent="0.35">
      <c r="A4366" t="s">
        <v>1833</v>
      </c>
      <c r="C4366">
        <v>1</v>
      </c>
      <c r="H4366">
        <v>0</v>
      </c>
      <c r="I4366">
        <f>3*Merge7[[#This Row],[PRCount_W1]]+Merge7[[#This Row],[IssueCount_W1]]+Merge7[[#This Row],[CommitCount_W1]]</f>
        <v>1</v>
      </c>
      <c r="J4366">
        <f>3*Merge7[[#This Row],[PRCountW2]]+Merge7[[#This Row],[IssueCountW2]]+Merge7[[#This Row],[CommitCountW2]]</f>
        <v>0</v>
      </c>
      <c r="K436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66">
        <f>SUM(Merge7[[#This Row],[PRCount_W1]:[CommitCount_W1]])</f>
        <v>1</v>
      </c>
      <c r="M4366">
        <f>SUM(Merge7[[#This Row],[PRCountW2]:[CommitCountW2]])</f>
        <v>0</v>
      </c>
    </row>
    <row r="4367" spans="1:13" x14ac:dyDescent="0.35">
      <c r="A4367" t="s">
        <v>1834</v>
      </c>
      <c r="C4367">
        <v>1</v>
      </c>
      <c r="H4367">
        <v>0</v>
      </c>
      <c r="I4367">
        <f>3*Merge7[[#This Row],[PRCount_W1]]+Merge7[[#This Row],[IssueCount_W1]]+Merge7[[#This Row],[CommitCount_W1]]</f>
        <v>1</v>
      </c>
      <c r="J4367">
        <f>3*Merge7[[#This Row],[PRCountW2]]+Merge7[[#This Row],[IssueCountW2]]+Merge7[[#This Row],[CommitCountW2]]</f>
        <v>0</v>
      </c>
      <c r="K436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67">
        <f>SUM(Merge7[[#This Row],[PRCount_W1]:[CommitCount_W1]])</f>
        <v>1</v>
      </c>
      <c r="M4367">
        <f>SUM(Merge7[[#This Row],[PRCountW2]:[CommitCountW2]])</f>
        <v>0</v>
      </c>
    </row>
    <row r="4368" spans="1:13" x14ac:dyDescent="0.35">
      <c r="A4368" t="s">
        <v>1836</v>
      </c>
      <c r="C4368">
        <v>1</v>
      </c>
      <c r="H4368">
        <v>0</v>
      </c>
      <c r="I4368">
        <f>3*Merge7[[#This Row],[PRCount_W1]]+Merge7[[#This Row],[IssueCount_W1]]+Merge7[[#This Row],[CommitCount_W1]]</f>
        <v>1</v>
      </c>
      <c r="J4368">
        <f>3*Merge7[[#This Row],[PRCountW2]]+Merge7[[#This Row],[IssueCountW2]]+Merge7[[#This Row],[CommitCountW2]]</f>
        <v>0</v>
      </c>
      <c r="K436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68">
        <f>SUM(Merge7[[#This Row],[PRCount_W1]:[CommitCount_W1]])</f>
        <v>1</v>
      </c>
      <c r="M4368">
        <f>SUM(Merge7[[#This Row],[PRCountW2]:[CommitCountW2]])</f>
        <v>0</v>
      </c>
    </row>
    <row r="4369" spans="1:13" x14ac:dyDescent="0.35">
      <c r="A4369" t="s">
        <v>1837</v>
      </c>
      <c r="C4369">
        <v>1</v>
      </c>
      <c r="H4369">
        <v>0</v>
      </c>
      <c r="I4369">
        <f>3*Merge7[[#This Row],[PRCount_W1]]+Merge7[[#This Row],[IssueCount_W1]]+Merge7[[#This Row],[CommitCount_W1]]</f>
        <v>1</v>
      </c>
      <c r="J4369">
        <f>3*Merge7[[#This Row],[PRCountW2]]+Merge7[[#This Row],[IssueCountW2]]+Merge7[[#This Row],[CommitCountW2]]</f>
        <v>0</v>
      </c>
      <c r="K436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69">
        <f>SUM(Merge7[[#This Row],[PRCount_W1]:[CommitCount_W1]])</f>
        <v>1</v>
      </c>
      <c r="M4369">
        <f>SUM(Merge7[[#This Row],[PRCountW2]:[CommitCountW2]])</f>
        <v>0</v>
      </c>
    </row>
    <row r="4370" spans="1:13" x14ac:dyDescent="0.35">
      <c r="A4370" t="s">
        <v>1840</v>
      </c>
      <c r="C4370">
        <v>1</v>
      </c>
      <c r="H4370">
        <v>0</v>
      </c>
      <c r="I4370">
        <f>3*Merge7[[#This Row],[PRCount_W1]]+Merge7[[#This Row],[IssueCount_W1]]+Merge7[[#This Row],[CommitCount_W1]]</f>
        <v>1</v>
      </c>
      <c r="J4370">
        <f>3*Merge7[[#This Row],[PRCountW2]]+Merge7[[#This Row],[IssueCountW2]]+Merge7[[#This Row],[CommitCountW2]]</f>
        <v>0</v>
      </c>
      <c r="K437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70">
        <f>SUM(Merge7[[#This Row],[PRCount_W1]:[CommitCount_W1]])</f>
        <v>1</v>
      </c>
      <c r="M4370">
        <f>SUM(Merge7[[#This Row],[PRCountW2]:[CommitCountW2]])</f>
        <v>0</v>
      </c>
    </row>
    <row r="4371" spans="1:13" x14ac:dyDescent="0.35">
      <c r="A4371" t="s">
        <v>1841</v>
      </c>
      <c r="C4371">
        <v>1</v>
      </c>
      <c r="H4371">
        <v>0</v>
      </c>
      <c r="I4371">
        <f>3*Merge7[[#This Row],[PRCount_W1]]+Merge7[[#This Row],[IssueCount_W1]]+Merge7[[#This Row],[CommitCount_W1]]</f>
        <v>1</v>
      </c>
      <c r="J4371">
        <f>3*Merge7[[#This Row],[PRCountW2]]+Merge7[[#This Row],[IssueCountW2]]+Merge7[[#This Row],[CommitCountW2]]</f>
        <v>0</v>
      </c>
      <c r="K437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71">
        <f>SUM(Merge7[[#This Row],[PRCount_W1]:[CommitCount_W1]])</f>
        <v>1</v>
      </c>
      <c r="M4371">
        <f>SUM(Merge7[[#This Row],[PRCountW2]:[CommitCountW2]])</f>
        <v>0</v>
      </c>
    </row>
    <row r="4372" spans="1:13" x14ac:dyDescent="0.35">
      <c r="A4372" t="s">
        <v>1842</v>
      </c>
      <c r="C4372">
        <v>1</v>
      </c>
      <c r="H4372">
        <v>0</v>
      </c>
      <c r="I4372">
        <f>3*Merge7[[#This Row],[PRCount_W1]]+Merge7[[#This Row],[IssueCount_W1]]+Merge7[[#This Row],[CommitCount_W1]]</f>
        <v>1</v>
      </c>
      <c r="J4372">
        <f>3*Merge7[[#This Row],[PRCountW2]]+Merge7[[#This Row],[IssueCountW2]]+Merge7[[#This Row],[CommitCountW2]]</f>
        <v>0</v>
      </c>
      <c r="K437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72">
        <f>SUM(Merge7[[#This Row],[PRCount_W1]:[CommitCount_W1]])</f>
        <v>1</v>
      </c>
      <c r="M4372">
        <f>SUM(Merge7[[#This Row],[PRCountW2]:[CommitCountW2]])</f>
        <v>0</v>
      </c>
    </row>
    <row r="4373" spans="1:13" x14ac:dyDescent="0.35">
      <c r="A4373" t="s">
        <v>1843</v>
      </c>
      <c r="C4373">
        <v>1</v>
      </c>
      <c r="H4373">
        <v>0</v>
      </c>
      <c r="I4373">
        <f>3*Merge7[[#This Row],[PRCount_W1]]+Merge7[[#This Row],[IssueCount_W1]]+Merge7[[#This Row],[CommitCount_W1]]</f>
        <v>1</v>
      </c>
      <c r="J4373">
        <f>3*Merge7[[#This Row],[PRCountW2]]+Merge7[[#This Row],[IssueCountW2]]+Merge7[[#This Row],[CommitCountW2]]</f>
        <v>0</v>
      </c>
      <c r="K437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73">
        <f>SUM(Merge7[[#This Row],[PRCount_W1]:[CommitCount_W1]])</f>
        <v>1</v>
      </c>
      <c r="M4373">
        <f>SUM(Merge7[[#This Row],[PRCountW2]:[CommitCountW2]])</f>
        <v>0</v>
      </c>
    </row>
    <row r="4374" spans="1:13" x14ac:dyDescent="0.35">
      <c r="A4374" t="s">
        <v>1844</v>
      </c>
      <c r="C4374">
        <v>1</v>
      </c>
      <c r="H4374">
        <v>0</v>
      </c>
      <c r="I4374">
        <f>3*Merge7[[#This Row],[PRCount_W1]]+Merge7[[#This Row],[IssueCount_W1]]+Merge7[[#This Row],[CommitCount_W1]]</f>
        <v>1</v>
      </c>
      <c r="J4374">
        <f>3*Merge7[[#This Row],[PRCountW2]]+Merge7[[#This Row],[IssueCountW2]]+Merge7[[#This Row],[CommitCountW2]]</f>
        <v>0</v>
      </c>
      <c r="K437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74">
        <f>SUM(Merge7[[#This Row],[PRCount_W1]:[CommitCount_W1]])</f>
        <v>1</v>
      </c>
      <c r="M4374">
        <f>SUM(Merge7[[#This Row],[PRCountW2]:[CommitCountW2]])</f>
        <v>0</v>
      </c>
    </row>
    <row r="4375" spans="1:13" x14ac:dyDescent="0.35">
      <c r="A4375" t="s">
        <v>1845</v>
      </c>
      <c r="C4375">
        <v>1</v>
      </c>
      <c r="H4375">
        <v>0</v>
      </c>
      <c r="I4375">
        <f>3*Merge7[[#This Row],[PRCount_W1]]+Merge7[[#This Row],[IssueCount_W1]]+Merge7[[#This Row],[CommitCount_W1]]</f>
        <v>1</v>
      </c>
      <c r="J4375">
        <f>3*Merge7[[#This Row],[PRCountW2]]+Merge7[[#This Row],[IssueCountW2]]+Merge7[[#This Row],[CommitCountW2]]</f>
        <v>0</v>
      </c>
      <c r="K437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75">
        <f>SUM(Merge7[[#This Row],[PRCount_W1]:[CommitCount_W1]])</f>
        <v>1</v>
      </c>
      <c r="M4375">
        <f>SUM(Merge7[[#This Row],[PRCountW2]:[CommitCountW2]])</f>
        <v>0</v>
      </c>
    </row>
    <row r="4376" spans="1:13" x14ac:dyDescent="0.35">
      <c r="A4376" t="s">
        <v>1846</v>
      </c>
      <c r="C4376">
        <v>1</v>
      </c>
      <c r="H4376">
        <v>0</v>
      </c>
      <c r="I4376">
        <f>3*Merge7[[#This Row],[PRCount_W1]]+Merge7[[#This Row],[IssueCount_W1]]+Merge7[[#This Row],[CommitCount_W1]]</f>
        <v>1</v>
      </c>
      <c r="J4376">
        <f>3*Merge7[[#This Row],[PRCountW2]]+Merge7[[#This Row],[IssueCountW2]]+Merge7[[#This Row],[CommitCountW2]]</f>
        <v>0</v>
      </c>
      <c r="K437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76">
        <f>SUM(Merge7[[#This Row],[PRCount_W1]:[CommitCount_W1]])</f>
        <v>1</v>
      </c>
      <c r="M4376">
        <f>SUM(Merge7[[#This Row],[PRCountW2]:[CommitCountW2]])</f>
        <v>0</v>
      </c>
    </row>
    <row r="4377" spans="1:13" x14ac:dyDescent="0.35">
      <c r="A4377" t="s">
        <v>1847</v>
      </c>
      <c r="C4377">
        <v>1</v>
      </c>
      <c r="H4377">
        <v>0</v>
      </c>
      <c r="I4377">
        <f>3*Merge7[[#This Row],[PRCount_W1]]+Merge7[[#This Row],[IssueCount_W1]]+Merge7[[#This Row],[CommitCount_W1]]</f>
        <v>1</v>
      </c>
      <c r="J4377">
        <f>3*Merge7[[#This Row],[PRCountW2]]+Merge7[[#This Row],[IssueCountW2]]+Merge7[[#This Row],[CommitCountW2]]</f>
        <v>0</v>
      </c>
      <c r="K437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77">
        <f>SUM(Merge7[[#This Row],[PRCount_W1]:[CommitCount_W1]])</f>
        <v>1</v>
      </c>
      <c r="M4377">
        <f>SUM(Merge7[[#This Row],[PRCountW2]:[CommitCountW2]])</f>
        <v>0</v>
      </c>
    </row>
    <row r="4378" spans="1:13" x14ac:dyDescent="0.35">
      <c r="A4378" t="s">
        <v>1848</v>
      </c>
      <c r="C4378">
        <v>1</v>
      </c>
      <c r="H4378">
        <v>0</v>
      </c>
      <c r="I4378">
        <f>3*Merge7[[#This Row],[PRCount_W1]]+Merge7[[#This Row],[IssueCount_W1]]+Merge7[[#This Row],[CommitCount_W1]]</f>
        <v>1</v>
      </c>
      <c r="J4378">
        <f>3*Merge7[[#This Row],[PRCountW2]]+Merge7[[#This Row],[IssueCountW2]]+Merge7[[#This Row],[CommitCountW2]]</f>
        <v>0</v>
      </c>
      <c r="K437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78">
        <f>SUM(Merge7[[#This Row],[PRCount_W1]:[CommitCount_W1]])</f>
        <v>1</v>
      </c>
      <c r="M4378">
        <f>SUM(Merge7[[#This Row],[PRCountW2]:[CommitCountW2]])</f>
        <v>0</v>
      </c>
    </row>
    <row r="4379" spans="1:13" x14ac:dyDescent="0.35">
      <c r="A4379" t="s">
        <v>1849</v>
      </c>
      <c r="C4379">
        <v>1</v>
      </c>
      <c r="H4379">
        <v>0</v>
      </c>
      <c r="I4379">
        <f>3*Merge7[[#This Row],[PRCount_W1]]+Merge7[[#This Row],[IssueCount_W1]]+Merge7[[#This Row],[CommitCount_W1]]</f>
        <v>1</v>
      </c>
      <c r="J4379">
        <f>3*Merge7[[#This Row],[PRCountW2]]+Merge7[[#This Row],[IssueCountW2]]+Merge7[[#This Row],[CommitCountW2]]</f>
        <v>0</v>
      </c>
      <c r="K437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79">
        <f>SUM(Merge7[[#This Row],[PRCount_W1]:[CommitCount_W1]])</f>
        <v>1</v>
      </c>
      <c r="M4379">
        <f>SUM(Merge7[[#This Row],[PRCountW2]:[CommitCountW2]])</f>
        <v>0</v>
      </c>
    </row>
    <row r="4380" spans="1:13" x14ac:dyDescent="0.35">
      <c r="A4380" t="s">
        <v>1850</v>
      </c>
      <c r="C4380">
        <v>1</v>
      </c>
      <c r="H4380">
        <v>0</v>
      </c>
      <c r="I4380">
        <f>3*Merge7[[#This Row],[PRCount_W1]]+Merge7[[#This Row],[IssueCount_W1]]+Merge7[[#This Row],[CommitCount_W1]]</f>
        <v>1</v>
      </c>
      <c r="J4380">
        <f>3*Merge7[[#This Row],[PRCountW2]]+Merge7[[#This Row],[IssueCountW2]]+Merge7[[#This Row],[CommitCountW2]]</f>
        <v>0</v>
      </c>
      <c r="K438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80">
        <f>SUM(Merge7[[#This Row],[PRCount_W1]:[CommitCount_W1]])</f>
        <v>1</v>
      </c>
      <c r="M4380">
        <f>SUM(Merge7[[#This Row],[PRCountW2]:[CommitCountW2]])</f>
        <v>0</v>
      </c>
    </row>
    <row r="4381" spans="1:13" x14ac:dyDescent="0.35">
      <c r="A4381" t="s">
        <v>1851</v>
      </c>
      <c r="C4381">
        <v>1</v>
      </c>
      <c r="H4381">
        <v>0</v>
      </c>
      <c r="I4381">
        <f>3*Merge7[[#This Row],[PRCount_W1]]+Merge7[[#This Row],[IssueCount_W1]]+Merge7[[#This Row],[CommitCount_W1]]</f>
        <v>1</v>
      </c>
      <c r="J4381">
        <f>3*Merge7[[#This Row],[PRCountW2]]+Merge7[[#This Row],[IssueCountW2]]+Merge7[[#This Row],[CommitCountW2]]</f>
        <v>0</v>
      </c>
      <c r="K438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81">
        <f>SUM(Merge7[[#This Row],[PRCount_W1]:[CommitCount_W1]])</f>
        <v>1</v>
      </c>
      <c r="M4381">
        <f>SUM(Merge7[[#This Row],[PRCountW2]:[CommitCountW2]])</f>
        <v>0</v>
      </c>
    </row>
    <row r="4382" spans="1:13" x14ac:dyDescent="0.35">
      <c r="A4382" t="s">
        <v>1852</v>
      </c>
      <c r="C4382">
        <v>1</v>
      </c>
      <c r="H4382">
        <v>0</v>
      </c>
      <c r="I4382">
        <f>3*Merge7[[#This Row],[PRCount_W1]]+Merge7[[#This Row],[IssueCount_W1]]+Merge7[[#This Row],[CommitCount_W1]]</f>
        <v>1</v>
      </c>
      <c r="J4382">
        <f>3*Merge7[[#This Row],[PRCountW2]]+Merge7[[#This Row],[IssueCountW2]]+Merge7[[#This Row],[CommitCountW2]]</f>
        <v>0</v>
      </c>
      <c r="K438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82">
        <f>SUM(Merge7[[#This Row],[PRCount_W1]:[CommitCount_W1]])</f>
        <v>1</v>
      </c>
      <c r="M4382">
        <f>SUM(Merge7[[#This Row],[PRCountW2]:[CommitCountW2]])</f>
        <v>0</v>
      </c>
    </row>
    <row r="4383" spans="1:13" x14ac:dyDescent="0.35">
      <c r="A4383" t="s">
        <v>1853</v>
      </c>
      <c r="C4383">
        <v>1</v>
      </c>
      <c r="H4383">
        <v>0</v>
      </c>
      <c r="I4383">
        <f>3*Merge7[[#This Row],[PRCount_W1]]+Merge7[[#This Row],[IssueCount_W1]]+Merge7[[#This Row],[CommitCount_W1]]</f>
        <v>1</v>
      </c>
      <c r="J4383">
        <f>3*Merge7[[#This Row],[PRCountW2]]+Merge7[[#This Row],[IssueCountW2]]+Merge7[[#This Row],[CommitCountW2]]</f>
        <v>0</v>
      </c>
      <c r="K438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83">
        <f>SUM(Merge7[[#This Row],[PRCount_W1]:[CommitCount_W1]])</f>
        <v>1</v>
      </c>
      <c r="M4383">
        <f>SUM(Merge7[[#This Row],[PRCountW2]:[CommitCountW2]])</f>
        <v>0</v>
      </c>
    </row>
    <row r="4384" spans="1:13" x14ac:dyDescent="0.35">
      <c r="A4384" t="s">
        <v>1854</v>
      </c>
      <c r="C4384">
        <v>1</v>
      </c>
      <c r="H4384">
        <v>0</v>
      </c>
      <c r="I4384">
        <f>3*Merge7[[#This Row],[PRCount_W1]]+Merge7[[#This Row],[IssueCount_W1]]+Merge7[[#This Row],[CommitCount_W1]]</f>
        <v>1</v>
      </c>
      <c r="J4384">
        <f>3*Merge7[[#This Row],[PRCountW2]]+Merge7[[#This Row],[IssueCountW2]]+Merge7[[#This Row],[CommitCountW2]]</f>
        <v>0</v>
      </c>
      <c r="K438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84">
        <f>SUM(Merge7[[#This Row],[PRCount_W1]:[CommitCount_W1]])</f>
        <v>1</v>
      </c>
      <c r="M4384">
        <f>SUM(Merge7[[#This Row],[PRCountW2]:[CommitCountW2]])</f>
        <v>0</v>
      </c>
    </row>
    <row r="4385" spans="1:13" x14ac:dyDescent="0.35">
      <c r="A4385" t="s">
        <v>1855</v>
      </c>
      <c r="C4385">
        <v>1</v>
      </c>
      <c r="H4385">
        <v>0</v>
      </c>
      <c r="I4385">
        <f>3*Merge7[[#This Row],[PRCount_W1]]+Merge7[[#This Row],[IssueCount_W1]]+Merge7[[#This Row],[CommitCount_W1]]</f>
        <v>1</v>
      </c>
      <c r="J4385">
        <f>3*Merge7[[#This Row],[PRCountW2]]+Merge7[[#This Row],[IssueCountW2]]+Merge7[[#This Row],[CommitCountW2]]</f>
        <v>0</v>
      </c>
      <c r="K438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85">
        <f>SUM(Merge7[[#This Row],[PRCount_W1]:[CommitCount_W1]])</f>
        <v>1</v>
      </c>
      <c r="M4385">
        <f>SUM(Merge7[[#This Row],[PRCountW2]:[CommitCountW2]])</f>
        <v>0</v>
      </c>
    </row>
    <row r="4386" spans="1:13" x14ac:dyDescent="0.35">
      <c r="A4386" t="s">
        <v>1856</v>
      </c>
      <c r="C4386">
        <v>1</v>
      </c>
      <c r="H4386">
        <v>0</v>
      </c>
      <c r="I4386">
        <f>3*Merge7[[#This Row],[PRCount_W1]]+Merge7[[#This Row],[IssueCount_W1]]+Merge7[[#This Row],[CommitCount_W1]]</f>
        <v>1</v>
      </c>
      <c r="J4386">
        <f>3*Merge7[[#This Row],[PRCountW2]]+Merge7[[#This Row],[IssueCountW2]]+Merge7[[#This Row],[CommitCountW2]]</f>
        <v>0</v>
      </c>
      <c r="K438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86">
        <f>SUM(Merge7[[#This Row],[PRCount_W1]:[CommitCount_W1]])</f>
        <v>1</v>
      </c>
      <c r="M4386">
        <f>SUM(Merge7[[#This Row],[PRCountW2]:[CommitCountW2]])</f>
        <v>0</v>
      </c>
    </row>
    <row r="4387" spans="1:13" x14ac:dyDescent="0.35">
      <c r="A4387" t="s">
        <v>1857</v>
      </c>
      <c r="C4387">
        <v>1</v>
      </c>
      <c r="H4387">
        <v>0</v>
      </c>
      <c r="I4387">
        <f>3*Merge7[[#This Row],[PRCount_W1]]+Merge7[[#This Row],[IssueCount_W1]]+Merge7[[#This Row],[CommitCount_W1]]</f>
        <v>1</v>
      </c>
      <c r="J4387">
        <f>3*Merge7[[#This Row],[PRCountW2]]+Merge7[[#This Row],[IssueCountW2]]+Merge7[[#This Row],[CommitCountW2]]</f>
        <v>0</v>
      </c>
      <c r="K438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87">
        <f>SUM(Merge7[[#This Row],[PRCount_W1]:[CommitCount_W1]])</f>
        <v>1</v>
      </c>
      <c r="M4387">
        <f>SUM(Merge7[[#This Row],[PRCountW2]:[CommitCountW2]])</f>
        <v>0</v>
      </c>
    </row>
    <row r="4388" spans="1:13" x14ac:dyDescent="0.35">
      <c r="A4388" t="s">
        <v>1858</v>
      </c>
      <c r="C4388">
        <v>1</v>
      </c>
      <c r="H4388">
        <v>0</v>
      </c>
      <c r="I4388">
        <f>3*Merge7[[#This Row],[PRCount_W1]]+Merge7[[#This Row],[IssueCount_W1]]+Merge7[[#This Row],[CommitCount_W1]]</f>
        <v>1</v>
      </c>
      <c r="J4388">
        <f>3*Merge7[[#This Row],[PRCountW2]]+Merge7[[#This Row],[IssueCountW2]]+Merge7[[#This Row],[CommitCountW2]]</f>
        <v>0</v>
      </c>
      <c r="K438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88">
        <f>SUM(Merge7[[#This Row],[PRCount_W1]:[CommitCount_W1]])</f>
        <v>1</v>
      </c>
      <c r="M4388">
        <f>SUM(Merge7[[#This Row],[PRCountW2]:[CommitCountW2]])</f>
        <v>0</v>
      </c>
    </row>
    <row r="4389" spans="1:13" x14ac:dyDescent="0.35">
      <c r="A4389" t="s">
        <v>1859</v>
      </c>
      <c r="C4389">
        <v>1</v>
      </c>
      <c r="H4389">
        <v>0</v>
      </c>
      <c r="I4389">
        <f>3*Merge7[[#This Row],[PRCount_W1]]+Merge7[[#This Row],[IssueCount_W1]]+Merge7[[#This Row],[CommitCount_W1]]</f>
        <v>1</v>
      </c>
      <c r="J4389">
        <f>3*Merge7[[#This Row],[PRCountW2]]+Merge7[[#This Row],[IssueCountW2]]+Merge7[[#This Row],[CommitCountW2]]</f>
        <v>0</v>
      </c>
      <c r="K438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89">
        <f>SUM(Merge7[[#This Row],[PRCount_W1]:[CommitCount_W1]])</f>
        <v>1</v>
      </c>
      <c r="M4389">
        <f>SUM(Merge7[[#This Row],[PRCountW2]:[CommitCountW2]])</f>
        <v>0</v>
      </c>
    </row>
    <row r="4390" spans="1:13" x14ac:dyDescent="0.35">
      <c r="A4390" t="s">
        <v>1860</v>
      </c>
      <c r="C4390">
        <v>1</v>
      </c>
      <c r="H4390">
        <v>0</v>
      </c>
      <c r="I4390">
        <f>3*Merge7[[#This Row],[PRCount_W1]]+Merge7[[#This Row],[IssueCount_W1]]+Merge7[[#This Row],[CommitCount_W1]]</f>
        <v>1</v>
      </c>
      <c r="J4390">
        <f>3*Merge7[[#This Row],[PRCountW2]]+Merge7[[#This Row],[IssueCountW2]]+Merge7[[#This Row],[CommitCountW2]]</f>
        <v>0</v>
      </c>
      <c r="K439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90">
        <f>SUM(Merge7[[#This Row],[PRCount_W1]:[CommitCount_W1]])</f>
        <v>1</v>
      </c>
      <c r="M4390">
        <f>SUM(Merge7[[#This Row],[PRCountW2]:[CommitCountW2]])</f>
        <v>0</v>
      </c>
    </row>
    <row r="4391" spans="1:13" x14ac:dyDescent="0.35">
      <c r="A4391" t="s">
        <v>1861</v>
      </c>
      <c r="C4391">
        <v>1</v>
      </c>
      <c r="H4391">
        <v>2</v>
      </c>
      <c r="I4391">
        <f>3*Merge7[[#This Row],[PRCount_W1]]+Merge7[[#This Row],[IssueCount_W1]]+Merge7[[#This Row],[CommitCount_W1]]</f>
        <v>1</v>
      </c>
      <c r="J4391">
        <f>3*Merge7[[#This Row],[PRCountW2]]+Merge7[[#This Row],[IssueCountW2]]+Merge7[[#This Row],[CommitCountW2]]</f>
        <v>0</v>
      </c>
      <c r="K439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Unknown</v>
      </c>
      <c r="L4391">
        <f>SUM(Merge7[[#This Row],[PRCount_W1]:[CommitCount_W1]])</f>
        <v>1</v>
      </c>
      <c r="M4391">
        <f>SUM(Merge7[[#This Row],[PRCountW2]:[CommitCountW2]])</f>
        <v>0</v>
      </c>
    </row>
    <row r="4392" spans="1:13" x14ac:dyDescent="0.35">
      <c r="A4392" t="s">
        <v>1862</v>
      </c>
      <c r="C4392">
        <v>1</v>
      </c>
      <c r="H4392">
        <v>0</v>
      </c>
      <c r="I4392">
        <f>3*Merge7[[#This Row],[PRCount_W1]]+Merge7[[#This Row],[IssueCount_W1]]+Merge7[[#This Row],[CommitCount_W1]]</f>
        <v>1</v>
      </c>
      <c r="J4392">
        <f>3*Merge7[[#This Row],[PRCountW2]]+Merge7[[#This Row],[IssueCountW2]]+Merge7[[#This Row],[CommitCountW2]]</f>
        <v>0</v>
      </c>
      <c r="K439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92">
        <f>SUM(Merge7[[#This Row],[PRCount_W1]:[CommitCount_W1]])</f>
        <v>1</v>
      </c>
      <c r="M4392">
        <f>SUM(Merge7[[#This Row],[PRCountW2]:[CommitCountW2]])</f>
        <v>0</v>
      </c>
    </row>
    <row r="4393" spans="1:13" x14ac:dyDescent="0.35">
      <c r="A4393" t="s">
        <v>1863</v>
      </c>
      <c r="C4393">
        <v>1</v>
      </c>
      <c r="H4393">
        <v>0</v>
      </c>
      <c r="I4393">
        <f>3*Merge7[[#This Row],[PRCount_W1]]+Merge7[[#This Row],[IssueCount_W1]]+Merge7[[#This Row],[CommitCount_W1]]</f>
        <v>1</v>
      </c>
      <c r="J4393">
        <f>3*Merge7[[#This Row],[PRCountW2]]+Merge7[[#This Row],[IssueCountW2]]+Merge7[[#This Row],[CommitCountW2]]</f>
        <v>0</v>
      </c>
      <c r="K439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93">
        <f>SUM(Merge7[[#This Row],[PRCount_W1]:[CommitCount_W1]])</f>
        <v>1</v>
      </c>
      <c r="M4393">
        <f>SUM(Merge7[[#This Row],[PRCountW2]:[CommitCountW2]])</f>
        <v>0</v>
      </c>
    </row>
    <row r="4394" spans="1:13" x14ac:dyDescent="0.35">
      <c r="A4394" t="s">
        <v>1864</v>
      </c>
      <c r="C4394">
        <v>1</v>
      </c>
      <c r="H4394">
        <v>0</v>
      </c>
      <c r="I4394">
        <f>3*Merge7[[#This Row],[PRCount_W1]]+Merge7[[#This Row],[IssueCount_W1]]+Merge7[[#This Row],[CommitCount_W1]]</f>
        <v>1</v>
      </c>
      <c r="J4394">
        <f>3*Merge7[[#This Row],[PRCountW2]]+Merge7[[#This Row],[IssueCountW2]]+Merge7[[#This Row],[CommitCountW2]]</f>
        <v>0</v>
      </c>
      <c r="K439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94">
        <f>SUM(Merge7[[#This Row],[PRCount_W1]:[CommitCount_W1]])</f>
        <v>1</v>
      </c>
      <c r="M4394">
        <f>SUM(Merge7[[#This Row],[PRCountW2]:[CommitCountW2]])</f>
        <v>0</v>
      </c>
    </row>
    <row r="4395" spans="1:13" x14ac:dyDescent="0.35">
      <c r="A4395" t="s">
        <v>1865</v>
      </c>
      <c r="C4395">
        <v>1</v>
      </c>
      <c r="H4395">
        <v>0</v>
      </c>
      <c r="I4395">
        <f>3*Merge7[[#This Row],[PRCount_W1]]+Merge7[[#This Row],[IssueCount_W1]]+Merge7[[#This Row],[CommitCount_W1]]</f>
        <v>1</v>
      </c>
      <c r="J4395">
        <f>3*Merge7[[#This Row],[PRCountW2]]+Merge7[[#This Row],[IssueCountW2]]+Merge7[[#This Row],[CommitCountW2]]</f>
        <v>0</v>
      </c>
      <c r="K439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95">
        <f>SUM(Merge7[[#This Row],[PRCount_W1]:[CommitCount_W1]])</f>
        <v>1</v>
      </c>
      <c r="M4395">
        <f>SUM(Merge7[[#This Row],[PRCountW2]:[CommitCountW2]])</f>
        <v>0</v>
      </c>
    </row>
    <row r="4396" spans="1:13" x14ac:dyDescent="0.35">
      <c r="A4396" t="s">
        <v>1866</v>
      </c>
      <c r="C4396">
        <v>1</v>
      </c>
      <c r="H4396">
        <v>0</v>
      </c>
      <c r="I4396">
        <f>3*Merge7[[#This Row],[PRCount_W1]]+Merge7[[#This Row],[IssueCount_W1]]+Merge7[[#This Row],[CommitCount_W1]]</f>
        <v>1</v>
      </c>
      <c r="J4396">
        <f>3*Merge7[[#This Row],[PRCountW2]]+Merge7[[#This Row],[IssueCountW2]]+Merge7[[#This Row],[CommitCountW2]]</f>
        <v>0</v>
      </c>
      <c r="K439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96">
        <f>SUM(Merge7[[#This Row],[PRCount_W1]:[CommitCount_W1]])</f>
        <v>1</v>
      </c>
      <c r="M4396">
        <f>SUM(Merge7[[#This Row],[PRCountW2]:[CommitCountW2]])</f>
        <v>0</v>
      </c>
    </row>
    <row r="4397" spans="1:13" x14ac:dyDescent="0.35">
      <c r="A4397" t="s">
        <v>1867</v>
      </c>
      <c r="C4397">
        <v>1</v>
      </c>
      <c r="H4397">
        <v>0</v>
      </c>
      <c r="I4397">
        <f>3*Merge7[[#This Row],[PRCount_W1]]+Merge7[[#This Row],[IssueCount_W1]]+Merge7[[#This Row],[CommitCount_W1]]</f>
        <v>1</v>
      </c>
      <c r="J4397">
        <f>3*Merge7[[#This Row],[PRCountW2]]+Merge7[[#This Row],[IssueCountW2]]+Merge7[[#This Row],[CommitCountW2]]</f>
        <v>0</v>
      </c>
      <c r="K439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97">
        <f>SUM(Merge7[[#This Row],[PRCount_W1]:[CommitCount_W1]])</f>
        <v>1</v>
      </c>
      <c r="M4397">
        <f>SUM(Merge7[[#This Row],[PRCountW2]:[CommitCountW2]])</f>
        <v>0</v>
      </c>
    </row>
    <row r="4398" spans="1:13" x14ac:dyDescent="0.35">
      <c r="A4398" t="s">
        <v>1868</v>
      </c>
      <c r="C4398">
        <v>1</v>
      </c>
      <c r="H4398">
        <v>0</v>
      </c>
      <c r="I4398">
        <f>3*Merge7[[#This Row],[PRCount_W1]]+Merge7[[#This Row],[IssueCount_W1]]+Merge7[[#This Row],[CommitCount_W1]]</f>
        <v>1</v>
      </c>
      <c r="J4398">
        <f>3*Merge7[[#This Row],[PRCountW2]]+Merge7[[#This Row],[IssueCountW2]]+Merge7[[#This Row],[CommitCountW2]]</f>
        <v>0</v>
      </c>
      <c r="K439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98">
        <f>SUM(Merge7[[#This Row],[PRCount_W1]:[CommitCount_W1]])</f>
        <v>1</v>
      </c>
      <c r="M4398">
        <f>SUM(Merge7[[#This Row],[PRCountW2]:[CommitCountW2]])</f>
        <v>0</v>
      </c>
    </row>
    <row r="4399" spans="1:13" x14ac:dyDescent="0.35">
      <c r="A4399" t="s">
        <v>1869</v>
      </c>
      <c r="C4399">
        <v>1</v>
      </c>
      <c r="H4399">
        <v>0</v>
      </c>
      <c r="I4399">
        <f>3*Merge7[[#This Row],[PRCount_W1]]+Merge7[[#This Row],[IssueCount_W1]]+Merge7[[#This Row],[CommitCount_W1]]</f>
        <v>1</v>
      </c>
      <c r="J4399">
        <f>3*Merge7[[#This Row],[PRCountW2]]+Merge7[[#This Row],[IssueCountW2]]+Merge7[[#This Row],[CommitCountW2]]</f>
        <v>0</v>
      </c>
      <c r="K439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399">
        <f>SUM(Merge7[[#This Row],[PRCount_W1]:[CommitCount_W1]])</f>
        <v>1</v>
      </c>
      <c r="M4399">
        <f>SUM(Merge7[[#This Row],[PRCountW2]:[CommitCountW2]])</f>
        <v>0</v>
      </c>
    </row>
    <row r="4400" spans="1:13" x14ac:dyDescent="0.35">
      <c r="A4400" t="s">
        <v>1870</v>
      </c>
      <c r="C4400">
        <v>1</v>
      </c>
      <c r="H4400">
        <v>0</v>
      </c>
      <c r="I4400">
        <f>3*Merge7[[#This Row],[PRCount_W1]]+Merge7[[#This Row],[IssueCount_W1]]+Merge7[[#This Row],[CommitCount_W1]]</f>
        <v>1</v>
      </c>
      <c r="J4400">
        <f>3*Merge7[[#This Row],[PRCountW2]]+Merge7[[#This Row],[IssueCountW2]]+Merge7[[#This Row],[CommitCountW2]]</f>
        <v>0</v>
      </c>
      <c r="K440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00">
        <f>SUM(Merge7[[#This Row],[PRCount_W1]:[CommitCount_W1]])</f>
        <v>1</v>
      </c>
      <c r="M4400">
        <f>SUM(Merge7[[#This Row],[PRCountW2]:[CommitCountW2]])</f>
        <v>0</v>
      </c>
    </row>
    <row r="4401" spans="1:13" x14ac:dyDescent="0.35">
      <c r="A4401" t="s">
        <v>1871</v>
      </c>
      <c r="C4401">
        <v>1</v>
      </c>
      <c r="H4401">
        <v>0</v>
      </c>
      <c r="I4401">
        <f>3*Merge7[[#This Row],[PRCount_W1]]+Merge7[[#This Row],[IssueCount_W1]]+Merge7[[#This Row],[CommitCount_W1]]</f>
        <v>1</v>
      </c>
      <c r="J4401">
        <f>3*Merge7[[#This Row],[PRCountW2]]+Merge7[[#This Row],[IssueCountW2]]+Merge7[[#This Row],[CommitCountW2]]</f>
        <v>0</v>
      </c>
      <c r="K440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01">
        <f>SUM(Merge7[[#This Row],[PRCount_W1]:[CommitCount_W1]])</f>
        <v>1</v>
      </c>
      <c r="M4401">
        <f>SUM(Merge7[[#This Row],[PRCountW2]:[CommitCountW2]])</f>
        <v>0</v>
      </c>
    </row>
    <row r="4402" spans="1:13" x14ac:dyDescent="0.35">
      <c r="A4402" t="s">
        <v>1873</v>
      </c>
      <c r="C4402">
        <v>1</v>
      </c>
      <c r="H4402">
        <v>0</v>
      </c>
      <c r="I4402">
        <f>3*Merge7[[#This Row],[PRCount_W1]]+Merge7[[#This Row],[IssueCount_W1]]+Merge7[[#This Row],[CommitCount_W1]]</f>
        <v>1</v>
      </c>
      <c r="J4402">
        <f>3*Merge7[[#This Row],[PRCountW2]]+Merge7[[#This Row],[IssueCountW2]]+Merge7[[#This Row],[CommitCountW2]]</f>
        <v>0</v>
      </c>
      <c r="K440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02">
        <f>SUM(Merge7[[#This Row],[PRCount_W1]:[CommitCount_W1]])</f>
        <v>1</v>
      </c>
      <c r="M4402">
        <f>SUM(Merge7[[#This Row],[PRCountW2]:[CommitCountW2]])</f>
        <v>0</v>
      </c>
    </row>
    <row r="4403" spans="1:13" x14ac:dyDescent="0.35">
      <c r="A4403" t="s">
        <v>1874</v>
      </c>
      <c r="C4403">
        <v>1</v>
      </c>
      <c r="H4403">
        <v>2</v>
      </c>
      <c r="I4403">
        <f>3*Merge7[[#This Row],[PRCount_W1]]+Merge7[[#This Row],[IssueCount_W1]]+Merge7[[#This Row],[CommitCount_W1]]</f>
        <v>1</v>
      </c>
      <c r="J4403">
        <f>3*Merge7[[#This Row],[PRCountW2]]+Merge7[[#This Row],[IssueCountW2]]+Merge7[[#This Row],[CommitCountW2]]</f>
        <v>0</v>
      </c>
      <c r="K440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Unknown</v>
      </c>
      <c r="L4403">
        <f>SUM(Merge7[[#This Row],[PRCount_W1]:[CommitCount_W1]])</f>
        <v>1</v>
      </c>
      <c r="M4403">
        <f>SUM(Merge7[[#This Row],[PRCountW2]:[CommitCountW2]])</f>
        <v>0</v>
      </c>
    </row>
    <row r="4404" spans="1:13" x14ac:dyDescent="0.35">
      <c r="A4404" t="s">
        <v>1875</v>
      </c>
      <c r="C4404">
        <v>1</v>
      </c>
      <c r="H4404">
        <v>0</v>
      </c>
      <c r="I4404">
        <f>3*Merge7[[#This Row],[PRCount_W1]]+Merge7[[#This Row],[IssueCount_W1]]+Merge7[[#This Row],[CommitCount_W1]]</f>
        <v>1</v>
      </c>
      <c r="J4404">
        <f>3*Merge7[[#This Row],[PRCountW2]]+Merge7[[#This Row],[IssueCountW2]]+Merge7[[#This Row],[CommitCountW2]]</f>
        <v>0</v>
      </c>
      <c r="K440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04">
        <f>SUM(Merge7[[#This Row],[PRCount_W1]:[CommitCount_W1]])</f>
        <v>1</v>
      </c>
      <c r="M4404">
        <f>SUM(Merge7[[#This Row],[PRCountW2]:[CommitCountW2]])</f>
        <v>0</v>
      </c>
    </row>
    <row r="4405" spans="1:13" x14ac:dyDescent="0.35">
      <c r="A4405" t="s">
        <v>1876</v>
      </c>
      <c r="C4405">
        <v>1</v>
      </c>
      <c r="H4405">
        <v>0</v>
      </c>
      <c r="I4405">
        <f>3*Merge7[[#This Row],[PRCount_W1]]+Merge7[[#This Row],[IssueCount_W1]]+Merge7[[#This Row],[CommitCount_W1]]</f>
        <v>1</v>
      </c>
      <c r="J4405">
        <f>3*Merge7[[#This Row],[PRCountW2]]+Merge7[[#This Row],[IssueCountW2]]+Merge7[[#This Row],[CommitCountW2]]</f>
        <v>0</v>
      </c>
      <c r="K440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05">
        <f>SUM(Merge7[[#This Row],[PRCount_W1]:[CommitCount_W1]])</f>
        <v>1</v>
      </c>
      <c r="M4405">
        <f>SUM(Merge7[[#This Row],[PRCountW2]:[CommitCountW2]])</f>
        <v>0</v>
      </c>
    </row>
    <row r="4406" spans="1:13" x14ac:dyDescent="0.35">
      <c r="A4406" t="s">
        <v>1877</v>
      </c>
      <c r="C4406">
        <v>1</v>
      </c>
      <c r="H4406">
        <v>0</v>
      </c>
      <c r="I4406">
        <f>3*Merge7[[#This Row],[PRCount_W1]]+Merge7[[#This Row],[IssueCount_W1]]+Merge7[[#This Row],[CommitCount_W1]]</f>
        <v>1</v>
      </c>
      <c r="J4406">
        <f>3*Merge7[[#This Row],[PRCountW2]]+Merge7[[#This Row],[IssueCountW2]]+Merge7[[#This Row],[CommitCountW2]]</f>
        <v>0</v>
      </c>
      <c r="K440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06">
        <f>SUM(Merge7[[#This Row],[PRCount_W1]:[CommitCount_W1]])</f>
        <v>1</v>
      </c>
      <c r="M4406">
        <f>SUM(Merge7[[#This Row],[PRCountW2]:[CommitCountW2]])</f>
        <v>0</v>
      </c>
    </row>
    <row r="4407" spans="1:13" x14ac:dyDescent="0.35">
      <c r="A4407" t="s">
        <v>1878</v>
      </c>
      <c r="C4407">
        <v>1</v>
      </c>
      <c r="H4407">
        <v>0</v>
      </c>
      <c r="I4407">
        <f>3*Merge7[[#This Row],[PRCount_W1]]+Merge7[[#This Row],[IssueCount_W1]]+Merge7[[#This Row],[CommitCount_W1]]</f>
        <v>1</v>
      </c>
      <c r="J4407">
        <f>3*Merge7[[#This Row],[PRCountW2]]+Merge7[[#This Row],[IssueCountW2]]+Merge7[[#This Row],[CommitCountW2]]</f>
        <v>0</v>
      </c>
      <c r="K440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07">
        <f>SUM(Merge7[[#This Row],[PRCount_W1]:[CommitCount_W1]])</f>
        <v>1</v>
      </c>
      <c r="M4407">
        <f>SUM(Merge7[[#This Row],[PRCountW2]:[CommitCountW2]])</f>
        <v>0</v>
      </c>
    </row>
    <row r="4408" spans="1:13" x14ac:dyDescent="0.35">
      <c r="A4408" t="s">
        <v>1879</v>
      </c>
      <c r="C4408">
        <v>1</v>
      </c>
      <c r="H4408">
        <v>0</v>
      </c>
      <c r="I4408">
        <f>3*Merge7[[#This Row],[PRCount_W1]]+Merge7[[#This Row],[IssueCount_W1]]+Merge7[[#This Row],[CommitCount_W1]]</f>
        <v>1</v>
      </c>
      <c r="J4408">
        <f>3*Merge7[[#This Row],[PRCountW2]]+Merge7[[#This Row],[IssueCountW2]]+Merge7[[#This Row],[CommitCountW2]]</f>
        <v>0</v>
      </c>
      <c r="K440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08">
        <f>SUM(Merge7[[#This Row],[PRCount_W1]:[CommitCount_W1]])</f>
        <v>1</v>
      </c>
      <c r="M4408">
        <f>SUM(Merge7[[#This Row],[PRCountW2]:[CommitCountW2]])</f>
        <v>0</v>
      </c>
    </row>
    <row r="4409" spans="1:13" x14ac:dyDescent="0.35">
      <c r="A4409" t="s">
        <v>1881</v>
      </c>
      <c r="C4409">
        <v>1</v>
      </c>
      <c r="H4409">
        <v>0</v>
      </c>
      <c r="I4409">
        <f>3*Merge7[[#This Row],[PRCount_W1]]+Merge7[[#This Row],[IssueCount_W1]]+Merge7[[#This Row],[CommitCount_W1]]</f>
        <v>1</v>
      </c>
      <c r="J4409">
        <f>3*Merge7[[#This Row],[PRCountW2]]+Merge7[[#This Row],[IssueCountW2]]+Merge7[[#This Row],[CommitCountW2]]</f>
        <v>0</v>
      </c>
      <c r="K440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09">
        <f>SUM(Merge7[[#This Row],[PRCount_W1]:[CommitCount_W1]])</f>
        <v>1</v>
      </c>
      <c r="M4409">
        <f>SUM(Merge7[[#This Row],[PRCountW2]:[CommitCountW2]])</f>
        <v>0</v>
      </c>
    </row>
    <row r="4410" spans="1:13" x14ac:dyDescent="0.35">
      <c r="A4410" t="s">
        <v>1883</v>
      </c>
      <c r="C4410">
        <v>1</v>
      </c>
      <c r="H4410">
        <v>0</v>
      </c>
      <c r="I4410">
        <f>3*Merge7[[#This Row],[PRCount_W1]]+Merge7[[#This Row],[IssueCount_W1]]+Merge7[[#This Row],[CommitCount_W1]]</f>
        <v>1</v>
      </c>
      <c r="J4410">
        <f>3*Merge7[[#This Row],[PRCountW2]]+Merge7[[#This Row],[IssueCountW2]]+Merge7[[#This Row],[CommitCountW2]]</f>
        <v>0</v>
      </c>
      <c r="K441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10">
        <f>SUM(Merge7[[#This Row],[PRCount_W1]:[CommitCount_W1]])</f>
        <v>1</v>
      </c>
      <c r="M4410">
        <f>SUM(Merge7[[#This Row],[PRCountW2]:[CommitCountW2]])</f>
        <v>0</v>
      </c>
    </row>
    <row r="4411" spans="1:13" x14ac:dyDescent="0.35">
      <c r="A4411" t="s">
        <v>1884</v>
      </c>
      <c r="C4411">
        <v>1</v>
      </c>
      <c r="H4411">
        <v>0</v>
      </c>
      <c r="I4411">
        <f>3*Merge7[[#This Row],[PRCount_W1]]+Merge7[[#This Row],[IssueCount_W1]]+Merge7[[#This Row],[CommitCount_W1]]</f>
        <v>1</v>
      </c>
      <c r="J4411">
        <f>3*Merge7[[#This Row],[PRCountW2]]+Merge7[[#This Row],[IssueCountW2]]+Merge7[[#This Row],[CommitCountW2]]</f>
        <v>0</v>
      </c>
      <c r="K441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11">
        <f>SUM(Merge7[[#This Row],[PRCount_W1]:[CommitCount_W1]])</f>
        <v>1</v>
      </c>
      <c r="M4411">
        <f>SUM(Merge7[[#This Row],[PRCountW2]:[CommitCountW2]])</f>
        <v>0</v>
      </c>
    </row>
    <row r="4412" spans="1:13" x14ac:dyDescent="0.35">
      <c r="A4412" t="s">
        <v>1885</v>
      </c>
      <c r="C4412">
        <v>1</v>
      </c>
      <c r="H4412">
        <v>0</v>
      </c>
      <c r="I4412">
        <f>3*Merge7[[#This Row],[PRCount_W1]]+Merge7[[#This Row],[IssueCount_W1]]+Merge7[[#This Row],[CommitCount_W1]]</f>
        <v>1</v>
      </c>
      <c r="J4412">
        <f>3*Merge7[[#This Row],[PRCountW2]]+Merge7[[#This Row],[IssueCountW2]]+Merge7[[#This Row],[CommitCountW2]]</f>
        <v>0</v>
      </c>
      <c r="K441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12">
        <f>SUM(Merge7[[#This Row],[PRCount_W1]:[CommitCount_W1]])</f>
        <v>1</v>
      </c>
      <c r="M4412">
        <f>SUM(Merge7[[#This Row],[PRCountW2]:[CommitCountW2]])</f>
        <v>0</v>
      </c>
    </row>
    <row r="4413" spans="1:13" x14ac:dyDescent="0.35">
      <c r="A4413" t="s">
        <v>1886</v>
      </c>
      <c r="C4413">
        <v>1</v>
      </c>
      <c r="H4413">
        <v>0</v>
      </c>
      <c r="I4413">
        <f>3*Merge7[[#This Row],[PRCount_W1]]+Merge7[[#This Row],[IssueCount_W1]]+Merge7[[#This Row],[CommitCount_W1]]</f>
        <v>1</v>
      </c>
      <c r="J4413">
        <f>3*Merge7[[#This Row],[PRCountW2]]+Merge7[[#This Row],[IssueCountW2]]+Merge7[[#This Row],[CommitCountW2]]</f>
        <v>0</v>
      </c>
      <c r="K441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13">
        <f>SUM(Merge7[[#This Row],[PRCount_W1]:[CommitCount_W1]])</f>
        <v>1</v>
      </c>
      <c r="M4413">
        <f>SUM(Merge7[[#This Row],[PRCountW2]:[CommitCountW2]])</f>
        <v>0</v>
      </c>
    </row>
    <row r="4414" spans="1:13" x14ac:dyDescent="0.35">
      <c r="A4414" t="s">
        <v>1887</v>
      </c>
      <c r="C4414">
        <v>1</v>
      </c>
      <c r="H4414">
        <v>0</v>
      </c>
      <c r="I4414">
        <f>3*Merge7[[#This Row],[PRCount_W1]]+Merge7[[#This Row],[IssueCount_W1]]+Merge7[[#This Row],[CommitCount_W1]]</f>
        <v>1</v>
      </c>
      <c r="J4414">
        <f>3*Merge7[[#This Row],[PRCountW2]]+Merge7[[#This Row],[IssueCountW2]]+Merge7[[#This Row],[CommitCountW2]]</f>
        <v>0</v>
      </c>
      <c r="K441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14">
        <f>SUM(Merge7[[#This Row],[PRCount_W1]:[CommitCount_W1]])</f>
        <v>1</v>
      </c>
      <c r="M4414">
        <f>SUM(Merge7[[#This Row],[PRCountW2]:[CommitCountW2]])</f>
        <v>0</v>
      </c>
    </row>
    <row r="4415" spans="1:13" x14ac:dyDescent="0.35">
      <c r="A4415" t="s">
        <v>1888</v>
      </c>
      <c r="C4415">
        <v>1</v>
      </c>
      <c r="H4415">
        <v>0</v>
      </c>
      <c r="I4415">
        <f>3*Merge7[[#This Row],[PRCount_W1]]+Merge7[[#This Row],[IssueCount_W1]]+Merge7[[#This Row],[CommitCount_W1]]</f>
        <v>1</v>
      </c>
      <c r="J4415">
        <f>3*Merge7[[#This Row],[PRCountW2]]+Merge7[[#This Row],[IssueCountW2]]+Merge7[[#This Row],[CommitCountW2]]</f>
        <v>0</v>
      </c>
      <c r="K441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15">
        <f>SUM(Merge7[[#This Row],[PRCount_W1]:[CommitCount_W1]])</f>
        <v>1</v>
      </c>
      <c r="M4415">
        <f>SUM(Merge7[[#This Row],[PRCountW2]:[CommitCountW2]])</f>
        <v>0</v>
      </c>
    </row>
    <row r="4416" spans="1:13" x14ac:dyDescent="0.35">
      <c r="A4416" t="s">
        <v>1889</v>
      </c>
      <c r="C4416">
        <v>1</v>
      </c>
      <c r="H4416">
        <v>0</v>
      </c>
      <c r="I4416">
        <f>3*Merge7[[#This Row],[PRCount_W1]]+Merge7[[#This Row],[IssueCount_W1]]+Merge7[[#This Row],[CommitCount_W1]]</f>
        <v>1</v>
      </c>
      <c r="J4416">
        <f>3*Merge7[[#This Row],[PRCountW2]]+Merge7[[#This Row],[IssueCountW2]]+Merge7[[#This Row],[CommitCountW2]]</f>
        <v>0</v>
      </c>
      <c r="K441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16">
        <f>SUM(Merge7[[#This Row],[PRCount_W1]:[CommitCount_W1]])</f>
        <v>1</v>
      </c>
      <c r="M4416">
        <f>SUM(Merge7[[#This Row],[PRCountW2]:[CommitCountW2]])</f>
        <v>0</v>
      </c>
    </row>
    <row r="4417" spans="1:13" x14ac:dyDescent="0.35">
      <c r="A4417" t="s">
        <v>1890</v>
      </c>
      <c r="C4417">
        <v>1</v>
      </c>
      <c r="H4417">
        <v>0</v>
      </c>
      <c r="I4417">
        <f>3*Merge7[[#This Row],[PRCount_W1]]+Merge7[[#This Row],[IssueCount_W1]]+Merge7[[#This Row],[CommitCount_W1]]</f>
        <v>1</v>
      </c>
      <c r="J4417">
        <f>3*Merge7[[#This Row],[PRCountW2]]+Merge7[[#This Row],[IssueCountW2]]+Merge7[[#This Row],[CommitCountW2]]</f>
        <v>0</v>
      </c>
      <c r="K441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17">
        <f>SUM(Merge7[[#This Row],[PRCount_W1]:[CommitCount_W1]])</f>
        <v>1</v>
      </c>
      <c r="M4417">
        <f>SUM(Merge7[[#This Row],[PRCountW2]:[CommitCountW2]])</f>
        <v>0</v>
      </c>
    </row>
    <row r="4418" spans="1:13" x14ac:dyDescent="0.35">
      <c r="A4418" t="s">
        <v>1891</v>
      </c>
      <c r="C4418">
        <v>1</v>
      </c>
      <c r="H4418">
        <v>0</v>
      </c>
      <c r="I4418">
        <f>3*Merge7[[#This Row],[PRCount_W1]]+Merge7[[#This Row],[IssueCount_W1]]+Merge7[[#This Row],[CommitCount_W1]]</f>
        <v>1</v>
      </c>
      <c r="J4418">
        <f>3*Merge7[[#This Row],[PRCountW2]]+Merge7[[#This Row],[IssueCountW2]]+Merge7[[#This Row],[CommitCountW2]]</f>
        <v>0</v>
      </c>
      <c r="K441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18">
        <f>SUM(Merge7[[#This Row],[PRCount_W1]:[CommitCount_W1]])</f>
        <v>1</v>
      </c>
      <c r="M4418">
        <f>SUM(Merge7[[#This Row],[PRCountW2]:[CommitCountW2]])</f>
        <v>0</v>
      </c>
    </row>
    <row r="4419" spans="1:13" x14ac:dyDescent="0.35">
      <c r="A4419" t="s">
        <v>1892</v>
      </c>
      <c r="C4419">
        <v>1</v>
      </c>
      <c r="H4419">
        <v>0</v>
      </c>
      <c r="I4419">
        <f>3*Merge7[[#This Row],[PRCount_W1]]+Merge7[[#This Row],[IssueCount_W1]]+Merge7[[#This Row],[CommitCount_W1]]</f>
        <v>1</v>
      </c>
      <c r="J4419">
        <f>3*Merge7[[#This Row],[PRCountW2]]+Merge7[[#This Row],[IssueCountW2]]+Merge7[[#This Row],[CommitCountW2]]</f>
        <v>0</v>
      </c>
      <c r="K441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19">
        <f>SUM(Merge7[[#This Row],[PRCount_W1]:[CommitCount_W1]])</f>
        <v>1</v>
      </c>
      <c r="M4419">
        <f>SUM(Merge7[[#This Row],[PRCountW2]:[CommitCountW2]])</f>
        <v>0</v>
      </c>
    </row>
    <row r="4420" spans="1:13" x14ac:dyDescent="0.35">
      <c r="A4420" t="s">
        <v>1893</v>
      </c>
      <c r="C4420">
        <v>1</v>
      </c>
      <c r="H4420">
        <v>0</v>
      </c>
      <c r="I4420">
        <f>3*Merge7[[#This Row],[PRCount_W1]]+Merge7[[#This Row],[IssueCount_W1]]+Merge7[[#This Row],[CommitCount_W1]]</f>
        <v>1</v>
      </c>
      <c r="J4420">
        <f>3*Merge7[[#This Row],[PRCountW2]]+Merge7[[#This Row],[IssueCountW2]]+Merge7[[#This Row],[CommitCountW2]]</f>
        <v>0</v>
      </c>
      <c r="K442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20">
        <f>SUM(Merge7[[#This Row],[PRCount_W1]:[CommitCount_W1]])</f>
        <v>1</v>
      </c>
      <c r="M4420">
        <f>SUM(Merge7[[#This Row],[PRCountW2]:[CommitCountW2]])</f>
        <v>0</v>
      </c>
    </row>
    <row r="4421" spans="1:13" x14ac:dyDescent="0.35">
      <c r="A4421" t="s">
        <v>1894</v>
      </c>
      <c r="C4421">
        <v>1</v>
      </c>
      <c r="H4421">
        <v>0</v>
      </c>
      <c r="I4421">
        <f>3*Merge7[[#This Row],[PRCount_W1]]+Merge7[[#This Row],[IssueCount_W1]]+Merge7[[#This Row],[CommitCount_W1]]</f>
        <v>1</v>
      </c>
      <c r="J4421">
        <f>3*Merge7[[#This Row],[PRCountW2]]+Merge7[[#This Row],[IssueCountW2]]+Merge7[[#This Row],[CommitCountW2]]</f>
        <v>0</v>
      </c>
      <c r="K442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21">
        <f>SUM(Merge7[[#This Row],[PRCount_W1]:[CommitCount_W1]])</f>
        <v>1</v>
      </c>
      <c r="M4421">
        <f>SUM(Merge7[[#This Row],[PRCountW2]:[CommitCountW2]])</f>
        <v>0</v>
      </c>
    </row>
    <row r="4422" spans="1:13" x14ac:dyDescent="0.35">
      <c r="A4422" t="s">
        <v>1895</v>
      </c>
      <c r="C4422">
        <v>1</v>
      </c>
      <c r="H4422">
        <v>0</v>
      </c>
      <c r="I4422">
        <f>3*Merge7[[#This Row],[PRCount_W1]]+Merge7[[#This Row],[IssueCount_W1]]+Merge7[[#This Row],[CommitCount_W1]]</f>
        <v>1</v>
      </c>
      <c r="J4422">
        <f>3*Merge7[[#This Row],[PRCountW2]]+Merge7[[#This Row],[IssueCountW2]]+Merge7[[#This Row],[CommitCountW2]]</f>
        <v>0</v>
      </c>
      <c r="K442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22">
        <f>SUM(Merge7[[#This Row],[PRCount_W1]:[CommitCount_W1]])</f>
        <v>1</v>
      </c>
      <c r="M4422">
        <f>SUM(Merge7[[#This Row],[PRCountW2]:[CommitCountW2]])</f>
        <v>0</v>
      </c>
    </row>
    <row r="4423" spans="1:13" x14ac:dyDescent="0.35">
      <c r="A4423" t="s">
        <v>1896</v>
      </c>
      <c r="C4423">
        <v>1</v>
      </c>
      <c r="H4423">
        <v>0</v>
      </c>
      <c r="I4423">
        <f>3*Merge7[[#This Row],[PRCount_W1]]+Merge7[[#This Row],[IssueCount_W1]]+Merge7[[#This Row],[CommitCount_W1]]</f>
        <v>1</v>
      </c>
      <c r="J4423">
        <f>3*Merge7[[#This Row],[PRCountW2]]+Merge7[[#This Row],[IssueCountW2]]+Merge7[[#This Row],[CommitCountW2]]</f>
        <v>0</v>
      </c>
      <c r="K442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23">
        <f>SUM(Merge7[[#This Row],[PRCount_W1]:[CommitCount_W1]])</f>
        <v>1</v>
      </c>
      <c r="M4423">
        <f>SUM(Merge7[[#This Row],[PRCountW2]:[CommitCountW2]])</f>
        <v>0</v>
      </c>
    </row>
    <row r="4424" spans="1:13" x14ac:dyDescent="0.35">
      <c r="A4424" t="s">
        <v>1897</v>
      </c>
      <c r="C4424">
        <v>1</v>
      </c>
      <c r="H4424">
        <v>0</v>
      </c>
      <c r="I4424">
        <f>3*Merge7[[#This Row],[PRCount_W1]]+Merge7[[#This Row],[IssueCount_W1]]+Merge7[[#This Row],[CommitCount_W1]]</f>
        <v>1</v>
      </c>
      <c r="J4424">
        <f>3*Merge7[[#This Row],[PRCountW2]]+Merge7[[#This Row],[IssueCountW2]]+Merge7[[#This Row],[CommitCountW2]]</f>
        <v>0</v>
      </c>
      <c r="K442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24">
        <f>SUM(Merge7[[#This Row],[PRCount_W1]:[CommitCount_W1]])</f>
        <v>1</v>
      </c>
      <c r="M4424">
        <f>SUM(Merge7[[#This Row],[PRCountW2]:[CommitCountW2]])</f>
        <v>0</v>
      </c>
    </row>
    <row r="4425" spans="1:13" x14ac:dyDescent="0.35">
      <c r="A4425" t="s">
        <v>1898</v>
      </c>
      <c r="C4425">
        <v>1</v>
      </c>
      <c r="H4425">
        <v>0</v>
      </c>
      <c r="I4425">
        <f>3*Merge7[[#This Row],[PRCount_W1]]+Merge7[[#This Row],[IssueCount_W1]]+Merge7[[#This Row],[CommitCount_W1]]</f>
        <v>1</v>
      </c>
      <c r="J4425">
        <f>3*Merge7[[#This Row],[PRCountW2]]+Merge7[[#This Row],[IssueCountW2]]+Merge7[[#This Row],[CommitCountW2]]</f>
        <v>0</v>
      </c>
      <c r="K442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25">
        <f>SUM(Merge7[[#This Row],[PRCount_W1]:[CommitCount_W1]])</f>
        <v>1</v>
      </c>
      <c r="M4425">
        <f>SUM(Merge7[[#This Row],[PRCountW2]:[CommitCountW2]])</f>
        <v>0</v>
      </c>
    </row>
    <row r="4426" spans="1:13" x14ac:dyDescent="0.35">
      <c r="A4426" t="s">
        <v>1899</v>
      </c>
      <c r="C4426">
        <v>1</v>
      </c>
      <c r="H4426">
        <v>0</v>
      </c>
      <c r="I4426">
        <f>3*Merge7[[#This Row],[PRCount_W1]]+Merge7[[#This Row],[IssueCount_W1]]+Merge7[[#This Row],[CommitCount_W1]]</f>
        <v>1</v>
      </c>
      <c r="J4426">
        <f>3*Merge7[[#This Row],[PRCountW2]]+Merge7[[#This Row],[IssueCountW2]]+Merge7[[#This Row],[CommitCountW2]]</f>
        <v>0</v>
      </c>
      <c r="K442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26">
        <f>SUM(Merge7[[#This Row],[PRCount_W1]:[CommitCount_W1]])</f>
        <v>1</v>
      </c>
      <c r="M4426">
        <f>SUM(Merge7[[#This Row],[PRCountW2]:[CommitCountW2]])</f>
        <v>0</v>
      </c>
    </row>
    <row r="4427" spans="1:13" x14ac:dyDescent="0.35">
      <c r="A4427" t="s">
        <v>1900</v>
      </c>
      <c r="C4427">
        <v>1</v>
      </c>
      <c r="H4427">
        <v>0</v>
      </c>
      <c r="I4427">
        <f>3*Merge7[[#This Row],[PRCount_W1]]+Merge7[[#This Row],[IssueCount_W1]]+Merge7[[#This Row],[CommitCount_W1]]</f>
        <v>1</v>
      </c>
      <c r="J4427">
        <f>3*Merge7[[#This Row],[PRCountW2]]+Merge7[[#This Row],[IssueCountW2]]+Merge7[[#This Row],[CommitCountW2]]</f>
        <v>0</v>
      </c>
      <c r="K442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27">
        <f>SUM(Merge7[[#This Row],[PRCount_W1]:[CommitCount_W1]])</f>
        <v>1</v>
      </c>
      <c r="M4427">
        <f>SUM(Merge7[[#This Row],[PRCountW2]:[CommitCountW2]])</f>
        <v>0</v>
      </c>
    </row>
    <row r="4428" spans="1:13" x14ac:dyDescent="0.35">
      <c r="A4428" t="s">
        <v>1901</v>
      </c>
      <c r="C4428">
        <v>1</v>
      </c>
      <c r="H4428">
        <v>0</v>
      </c>
      <c r="I4428">
        <f>3*Merge7[[#This Row],[PRCount_W1]]+Merge7[[#This Row],[IssueCount_W1]]+Merge7[[#This Row],[CommitCount_W1]]</f>
        <v>1</v>
      </c>
      <c r="J4428">
        <f>3*Merge7[[#This Row],[PRCountW2]]+Merge7[[#This Row],[IssueCountW2]]+Merge7[[#This Row],[CommitCountW2]]</f>
        <v>0</v>
      </c>
      <c r="K442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28">
        <f>SUM(Merge7[[#This Row],[PRCount_W1]:[CommitCount_W1]])</f>
        <v>1</v>
      </c>
      <c r="M4428">
        <f>SUM(Merge7[[#This Row],[PRCountW2]:[CommitCountW2]])</f>
        <v>0</v>
      </c>
    </row>
    <row r="4429" spans="1:13" x14ac:dyDescent="0.35">
      <c r="A4429" t="s">
        <v>1904</v>
      </c>
      <c r="C4429">
        <v>1</v>
      </c>
      <c r="H4429">
        <v>0</v>
      </c>
      <c r="I4429">
        <f>3*Merge7[[#This Row],[PRCount_W1]]+Merge7[[#This Row],[IssueCount_W1]]+Merge7[[#This Row],[CommitCount_W1]]</f>
        <v>1</v>
      </c>
      <c r="J4429">
        <f>3*Merge7[[#This Row],[PRCountW2]]+Merge7[[#This Row],[IssueCountW2]]+Merge7[[#This Row],[CommitCountW2]]</f>
        <v>0</v>
      </c>
      <c r="K442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29">
        <f>SUM(Merge7[[#This Row],[PRCount_W1]:[CommitCount_W1]])</f>
        <v>1</v>
      </c>
      <c r="M4429">
        <f>SUM(Merge7[[#This Row],[PRCountW2]:[CommitCountW2]])</f>
        <v>0</v>
      </c>
    </row>
    <row r="4430" spans="1:13" x14ac:dyDescent="0.35">
      <c r="A4430" t="s">
        <v>1905</v>
      </c>
      <c r="C4430">
        <v>1</v>
      </c>
      <c r="H4430">
        <v>0</v>
      </c>
      <c r="I4430">
        <f>3*Merge7[[#This Row],[PRCount_W1]]+Merge7[[#This Row],[IssueCount_W1]]+Merge7[[#This Row],[CommitCount_W1]]</f>
        <v>1</v>
      </c>
      <c r="J4430">
        <f>3*Merge7[[#This Row],[PRCountW2]]+Merge7[[#This Row],[IssueCountW2]]+Merge7[[#This Row],[CommitCountW2]]</f>
        <v>0</v>
      </c>
      <c r="K443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30">
        <f>SUM(Merge7[[#This Row],[PRCount_W1]:[CommitCount_W1]])</f>
        <v>1</v>
      </c>
      <c r="M4430">
        <f>SUM(Merge7[[#This Row],[PRCountW2]:[CommitCountW2]])</f>
        <v>0</v>
      </c>
    </row>
    <row r="4431" spans="1:13" x14ac:dyDescent="0.35">
      <c r="A4431" t="s">
        <v>1906</v>
      </c>
      <c r="C4431">
        <v>1</v>
      </c>
      <c r="H4431">
        <v>0</v>
      </c>
      <c r="I4431">
        <f>3*Merge7[[#This Row],[PRCount_W1]]+Merge7[[#This Row],[IssueCount_W1]]+Merge7[[#This Row],[CommitCount_W1]]</f>
        <v>1</v>
      </c>
      <c r="J4431">
        <f>3*Merge7[[#This Row],[PRCountW2]]+Merge7[[#This Row],[IssueCountW2]]+Merge7[[#This Row],[CommitCountW2]]</f>
        <v>0</v>
      </c>
      <c r="K443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31">
        <f>SUM(Merge7[[#This Row],[PRCount_W1]:[CommitCount_W1]])</f>
        <v>1</v>
      </c>
      <c r="M4431">
        <f>SUM(Merge7[[#This Row],[PRCountW2]:[CommitCountW2]])</f>
        <v>0</v>
      </c>
    </row>
    <row r="4432" spans="1:13" x14ac:dyDescent="0.35">
      <c r="A4432" t="s">
        <v>1908</v>
      </c>
      <c r="C4432">
        <v>1</v>
      </c>
      <c r="H4432">
        <v>0</v>
      </c>
      <c r="I4432">
        <f>3*Merge7[[#This Row],[PRCount_W1]]+Merge7[[#This Row],[IssueCount_W1]]+Merge7[[#This Row],[CommitCount_W1]]</f>
        <v>1</v>
      </c>
      <c r="J4432">
        <f>3*Merge7[[#This Row],[PRCountW2]]+Merge7[[#This Row],[IssueCountW2]]+Merge7[[#This Row],[CommitCountW2]]</f>
        <v>0</v>
      </c>
      <c r="K443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32">
        <f>SUM(Merge7[[#This Row],[PRCount_W1]:[CommitCount_W1]])</f>
        <v>1</v>
      </c>
      <c r="M4432">
        <f>SUM(Merge7[[#This Row],[PRCountW2]:[CommitCountW2]])</f>
        <v>0</v>
      </c>
    </row>
    <row r="4433" spans="1:13" x14ac:dyDescent="0.35">
      <c r="A4433" t="s">
        <v>1909</v>
      </c>
      <c r="C4433">
        <v>1</v>
      </c>
      <c r="H4433">
        <v>0</v>
      </c>
      <c r="I4433">
        <f>3*Merge7[[#This Row],[PRCount_W1]]+Merge7[[#This Row],[IssueCount_W1]]+Merge7[[#This Row],[CommitCount_W1]]</f>
        <v>1</v>
      </c>
      <c r="J4433">
        <f>3*Merge7[[#This Row],[PRCountW2]]+Merge7[[#This Row],[IssueCountW2]]+Merge7[[#This Row],[CommitCountW2]]</f>
        <v>0</v>
      </c>
      <c r="K443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33">
        <f>SUM(Merge7[[#This Row],[PRCount_W1]:[CommitCount_W1]])</f>
        <v>1</v>
      </c>
      <c r="M4433">
        <f>SUM(Merge7[[#This Row],[PRCountW2]:[CommitCountW2]])</f>
        <v>0</v>
      </c>
    </row>
    <row r="4434" spans="1:13" x14ac:dyDescent="0.35">
      <c r="A4434" t="s">
        <v>1910</v>
      </c>
      <c r="C4434">
        <v>1</v>
      </c>
      <c r="H4434">
        <v>0</v>
      </c>
      <c r="I4434">
        <f>3*Merge7[[#This Row],[PRCount_W1]]+Merge7[[#This Row],[IssueCount_W1]]+Merge7[[#This Row],[CommitCount_W1]]</f>
        <v>1</v>
      </c>
      <c r="J4434">
        <f>3*Merge7[[#This Row],[PRCountW2]]+Merge7[[#This Row],[IssueCountW2]]+Merge7[[#This Row],[CommitCountW2]]</f>
        <v>0</v>
      </c>
      <c r="K443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34">
        <f>SUM(Merge7[[#This Row],[PRCount_W1]:[CommitCount_W1]])</f>
        <v>1</v>
      </c>
      <c r="M4434">
        <f>SUM(Merge7[[#This Row],[PRCountW2]:[CommitCountW2]])</f>
        <v>0</v>
      </c>
    </row>
    <row r="4435" spans="1:13" x14ac:dyDescent="0.35">
      <c r="A4435" t="s">
        <v>1911</v>
      </c>
      <c r="C4435">
        <v>1</v>
      </c>
      <c r="H4435">
        <v>0</v>
      </c>
      <c r="I4435">
        <f>3*Merge7[[#This Row],[PRCount_W1]]+Merge7[[#This Row],[IssueCount_W1]]+Merge7[[#This Row],[CommitCount_W1]]</f>
        <v>1</v>
      </c>
      <c r="J4435">
        <f>3*Merge7[[#This Row],[PRCountW2]]+Merge7[[#This Row],[IssueCountW2]]+Merge7[[#This Row],[CommitCountW2]]</f>
        <v>0</v>
      </c>
      <c r="K443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35">
        <f>SUM(Merge7[[#This Row],[PRCount_W1]:[CommitCount_W1]])</f>
        <v>1</v>
      </c>
      <c r="M4435">
        <f>SUM(Merge7[[#This Row],[PRCountW2]:[CommitCountW2]])</f>
        <v>0</v>
      </c>
    </row>
    <row r="4436" spans="1:13" x14ac:dyDescent="0.35">
      <c r="A4436" t="s">
        <v>1912</v>
      </c>
      <c r="C4436">
        <v>1</v>
      </c>
      <c r="H4436">
        <v>0</v>
      </c>
      <c r="I4436">
        <f>3*Merge7[[#This Row],[PRCount_W1]]+Merge7[[#This Row],[IssueCount_W1]]+Merge7[[#This Row],[CommitCount_W1]]</f>
        <v>1</v>
      </c>
      <c r="J4436">
        <f>3*Merge7[[#This Row],[PRCountW2]]+Merge7[[#This Row],[IssueCountW2]]+Merge7[[#This Row],[CommitCountW2]]</f>
        <v>0</v>
      </c>
      <c r="K443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36">
        <f>SUM(Merge7[[#This Row],[PRCount_W1]:[CommitCount_W1]])</f>
        <v>1</v>
      </c>
      <c r="M4436">
        <f>SUM(Merge7[[#This Row],[PRCountW2]:[CommitCountW2]])</f>
        <v>0</v>
      </c>
    </row>
    <row r="4437" spans="1:13" x14ac:dyDescent="0.35">
      <c r="A4437" t="s">
        <v>1915</v>
      </c>
      <c r="C4437">
        <v>1</v>
      </c>
      <c r="H4437">
        <v>0</v>
      </c>
      <c r="I4437">
        <f>3*Merge7[[#This Row],[PRCount_W1]]+Merge7[[#This Row],[IssueCount_W1]]+Merge7[[#This Row],[CommitCount_W1]]</f>
        <v>1</v>
      </c>
      <c r="J4437">
        <f>3*Merge7[[#This Row],[PRCountW2]]+Merge7[[#This Row],[IssueCountW2]]+Merge7[[#This Row],[CommitCountW2]]</f>
        <v>0</v>
      </c>
      <c r="K443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37">
        <f>SUM(Merge7[[#This Row],[PRCount_W1]:[CommitCount_W1]])</f>
        <v>1</v>
      </c>
      <c r="M4437">
        <f>SUM(Merge7[[#This Row],[PRCountW2]:[CommitCountW2]])</f>
        <v>0</v>
      </c>
    </row>
    <row r="4438" spans="1:13" x14ac:dyDescent="0.35">
      <c r="A4438" t="s">
        <v>1916</v>
      </c>
      <c r="C4438">
        <v>1</v>
      </c>
      <c r="H4438">
        <v>0</v>
      </c>
      <c r="I4438">
        <f>3*Merge7[[#This Row],[PRCount_W1]]+Merge7[[#This Row],[IssueCount_W1]]+Merge7[[#This Row],[CommitCount_W1]]</f>
        <v>1</v>
      </c>
      <c r="J4438">
        <f>3*Merge7[[#This Row],[PRCountW2]]+Merge7[[#This Row],[IssueCountW2]]+Merge7[[#This Row],[CommitCountW2]]</f>
        <v>0</v>
      </c>
      <c r="K443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38">
        <f>SUM(Merge7[[#This Row],[PRCount_W1]:[CommitCount_W1]])</f>
        <v>1</v>
      </c>
      <c r="M4438">
        <f>SUM(Merge7[[#This Row],[PRCountW2]:[CommitCountW2]])</f>
        <v>0</v>
      </c>
    </row>
    <row r="4439" spans="1:13" x14ac:dyDescent="0.35">
      <c r="A4439" t="s">
        <v>1917</v>
      </c>
      <c r="C4439">
        <v>1</v>
      </c>
      <c r="H4439">
        <v>0</v>
      </c>
      <c r="I4439">
        <f>3*Merge7[[#This Row],[PRCount_W1]]+Merge7[[#This Row],[IssueCount_W1]]+Merge7[[#This Row],[CommitCount_W1]]</f>
        <v>1</v>
      </c>
      <c r="J4439">
        <f>3*Merge7[[#This Row],[PRCountW2]]+Merge7[[#This Row],[IssueCountW2]]+Merge7[[#This Row],[CommitCountW2]]</f>
        <v>0</v>
      </c>
      <c r="K443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39">
        <f>SUM(Merge7[[#This Row],[PRCount_W1]:[CommitCount_W1]])</f>
        <v>1</v>
      </c>
      <c r="M4439">
        <f>SUM(Merge7[[#This Row],[PRCountW2]:[CommitCountW2]])</f>
        <v>0</v>
      </c>
    </row>
    <row r="4440" spans="1:13" x14ac:dyDescent="0.35">
      <c r="A4440" t="s">
        <v>1918</v>
      </c>
      <c r="C4440">
        <v>1</v>
      </c>
      <c r="H4440">
        <v>0</v>
      </c>
      <c r="I4440">
        <f>3*Merge7[[#This Row],[PRCount_W1]]+Merge7[[#This Row],[IssueCount_W1]]+Merge7[[#This Row],[CommitCount_W1]]</f>
        <v>1</v>
      </c>
      <c r="J4440">
        <f>3*Merge7[[#This Row],[PRCountW2]]+Merge7[[#This Row],[IssueCountW2]]+Merge7[[#This Row],[CommitCountW2]]</f>
        <v>0</v>
      </c>
      <c r="K444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40">
        <f>SUM(Merge7[[#This Row],[PRCount_W1]:[CommitCount_W1]])</f>
        <v>1</v>
      </c>
      <c r="M4440">
        <f>SUM(Merge7[[#This Row],[PRCountW2]:[CommitCountW2]])</f>
        <v>0</v>
      </c>
    </row>
    <row r="4441" spans="1:13" x14ac:dyDescent="0.35">
      <c r="A4441" t="s">
        <v>1920</v>
      </c>
      <c r="C4441">
        <v>1</v>
      </c>
      <c r="H4441">
        <v>0</v>
      </c>
      <c r="I4441">
        <f>3*Merge7[[#This Row],[PRCount_W1]]+Merge7[[#This Row],[IssueCount_W1]]+Merge7[[#This Row],[CommitCount_W1]]</f>
        <v>1</v>
      </c>
      <c r="J4441">
        <f>3*Merge7[[#This Row],[PRCountW2]]+Merge7[[#This Row],[IssueCountW2]]+Merge7[[#This Row],[CommitCountW2]]</f>
        <v>0</v>
      </c>
      <c r="K444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41">
        <f>SUM(Merge7[[#This Row],[PRCount_W1]:[CommitCount_W1]])</f>
        <v>1</v>
      </c>
      <c r="M4441">
        <f>SUM(Merge7[[#This Row],[PRCountW2]:[CommitCountW2]])</f>
        <v>0</v>
      </c>
    </row>
    <row r="4442" spans="1:13" x14ac:dyDescent="0.35">
      <c r="A4442" t="s">
        <v>1921</v>
      </c>
      <c r="C4442">
        <v>1</v>
      </c>
      <c r="H4442">
        <v>0</v>
      </c>
      <c r="I4442">
        <f>3*Merge7[[#This Row],[PRCount_W1]]+Merge7[[#This Row],[IssueCount_W1]]+Merge7[[#This Row],[CommitCount_W1]]</f>
        <v>1</v>
      </c>
      <c r="J4442">
        <f>3*Merge7[[#This Row],[PRCountW2]]+Merge7[[#This Row],[IssueCountW2]]+Merge7[[#This Row],[CommitCountW2]]</f>
        <v>0</v>
      </c>
      <c r="K444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42">
        <f>SUM(Merge7[[#This Row],[PRCount_W1]:[CommitCount_W1]])</f>
        <v>1</v>
      </c>
      <c r="M4442">
        <f>SUM(Merge7[[#This Row],[PRCountW2]:[CommitCountW2]])</f>
        <v>0</v>
      </c>
    </row>
    <row r="4443" spans="1:13" x14ac:dyDescent="0.35">
      <c r="A4443" t="s">
        <v>1923</v>
      </c>
      <c r="C4443">
        <v>1</v>
      </c>
      <c r="H4443">
        <v>0</v>
      </c>
      <c r="I4443">
        <f>3*Merge7[[#This Row],[PRCount_W1]]+Merge7[[#This Row],[IssueCount_W1]]+Merge7[[#This Row],[CommitCount_W1]]</f>
        <v>1</v>
      </c>
      <c r="J4443">
        <f>3*Merge7[[#This Row],[PRCountW2]]+Merge7[[#This Row],[IssueCountW2]]+Merge7[[#This Row],[CommitCountW2]]</f>
        <v>0</v>
      </c>
      <c r="K444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43">
        <f>SUM(Merge7[[#This Row],[PRCount_W1]:[CommitCount_W1]])</f>
        <v>1</v>
      </c>
      <c r="M4443">
        <f>SUM(Merge7[[#This Row],[PRCountW2]:[CommitCountW2]])</f>
        <v>0</v>
      </c>
    </row>
    <row r="4444" spans="1:13" x14ac:dyDescent="0.35">
      <c r="A4444" t="s">
        <v>1924</v>
      </c>
      <c r="C4444">
        <v>1</v>
      </c>
      <c r="H4444">
        <v>0</v>
      </c>
      <c r="I4444">
        <f>3*Merge7[[#This Row],[PRCount_W1]]+Merge7[[#This Row],[IssueCount_W1]]+Merge7[[#This Row],[CommitCount_W1]]</f>
        <v>1</v>
      </c>
      <c r="J4444">
        <f>3*Merge7[[#This Row],[PRCountW2]]+Merge7[[#This Row],[IssueCountW2]]+Merge7[[#This Row],[CommitCountW2]]</f>
        <v>0</v>
      </c>
      <c r="K444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44">
        <f>SUM(Merge7[[#This Row],[PRCount_W1]:[CommitCount_W1]])</f>
        <v>1</v>
      </c>
      <c r="M4444">
        <f>SUM(Merge7[[#This Row],[PRCountW2]:[CommitCountW2]])</f>
        <v>0</v>
      </c>
    </row>
    <row r="4445" spans="1:13" x14ac:dyDescent="0.35">
      <c r="A4445" t="s">
        <v>1925</v>
      </c>
      <c r="C4445">
        <v>1</v>
      </c>
      <c r="H4445">
        <v>0</v>
      </c>
      <c r="I4445">
        <f>3*Merge7[[#This Row],[PRCount_W1]]+Merge7[[#This Row],[IssueCount_W1]]+Merge7[[#This Row],[CommitCount_W1]]</f>
        <v>1</v>
      </c>
      <c r="J4445">
        <f>3*Merge7[[#This Row],[PRCountW2]]+Merge7[[#This Row],[IssueCountW2]]+Merge7[[#This Row],[CommitCountW2]]</f>
        <v>0</v>
      </c>
      <c r="K444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45">
        <f>SUM(Merge7[[#This Row],[PRCount_W1]:[CommitCount_W1]])</f>
        <v>1</v>
      </c>
      <c r="M4445">
        <f>SUM(Merge7[[#This Row],[PRCountW2]:[CommitCountW2]])</f>
        <v>0</v>
      </c>
    </row>
    <row r="4446" spans="1:13" x14ac:dyDescent="0.35">
      <c r="A4446" t="s">
        <v>1926</v>
      </c>
      <c r="C4446">
        <v>1</v>
      </c>
      <c r="H4446">
        <v>0</v>
      </c>
      <c r="I4446">
        <f>3*Merge7[[#This Row],[PRCount_W1]]+Merge7[[#This Row],[IssueCount_W1]]+Merge7[[#This Row],[CommitCount_W1]]</f>
        <v>1</v>
      </c>
      <c r="J4446">
        <f>3*Merge7[[#This Row],[PRCountW2]]+Merge7[[#This Row],[IssueCountW2]]+Merge7[[#This Row],[CommitCountW2]]</f>
        <v>0</v>
      </c>
      <c r="K444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46">
        <f>SUM(Merge7[[#This Row],[PRCount_W1]:[CommitCount_W1]])</f>
        <v>1</v>
      </c>
      <c r="M4446">
        <f>SUM(Merge7[[#This Row],[PRCountW2]:[CommitCountW2]])</f>
        <v>0</v>
      </c>
    </row>
    <row r="4447" spans="1:13" x14ac:dyDescent="0.35">
      <c r="A4447" t="s">
        <v>1928</v>
      </c>
      <c r="C4447">
        <v>1</v>
      </c>
      <c r="H4447">
        <v>0</v>
      </c>
      <c r="I4447">
        <f>3*Merge7[[#This Row],[PRCount_W1]]+Merge7[[#This Row],[IssueCount_W1]]+Merge7[[#This Row],[CommitCount_W1]]</f>
        <v>1</v>
      </c>
      <c r="J4447">
        <f>3*Merge7[[#This Row],[PRCountW2]]+Merge7[[#This Row],[IssueCountW2]]+Merge7[[#This Row],[CommitCountW2]]</f>
        <v>0</v>
      </c>
      <c r="K444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47">
        <f>SUM(Merge7[[#This Row],[PRCount_W1]:[CommitCount_W1]])</f>
        <v>1</v>
      </c>
      <c r="M4447">
        <f>SUM(Merge7[[#This Row],[PRCountW2]:[CommitCountW2]])</f>
        <v>0</v>
      </c>
    </row>
    <row r="4448" spans="1:13" x14ac:dyDescent="0.35">
      <c r="A4448" t="s">
        <v>1929</v>
      </c>
      <c r="C4448">
        <v>1</v>
      </c>
      <c r="H4448">
        <v>0</v>
      </c>
      <c r="I4448">
        <f>3*Merge7[[#This Row],[PRCount_W1]]+Merge7[[#This Row],[IssueCount_W1]]+Merge7[[#This Row],[CommitCount_W1]]</f>
        <v>1</v>
      </c>
      <c r="J4448">
        <f>3*Merge7[[#This Row],[PRCountW2]]+Merge7[[#This Row],[IssueCountW2]]+Merge7[[#This Row],[CommitCountW2]]</f>
        <v>0</v>
      </c>
      <c r="K444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48">
        <f>SUM(Merge7[[#This Row],[PRCount_W1]:[CommitCount_W1]])</f>
        <v>1</v>
      </c>
      <c r="M4448">
        <f>SUM(Merge7[[#This Row],[PRCountW2]:[CommitCountW2]])</f>
        <v>0</v>
      </c>
    </row>
    <row r="4449" spans="1:13" x14ac:dyDescent="0.35">
      <c r="A4449" t="s">
        <v>1930</v>
      </c>
      <c r="C4449">
        <v>1</v>
      </c>
      <c r="H4449">
        <v>0</v>
      </c>
      <c r="I4449">
        <f>3*Merge7[[#This Row],[PRCount_W1]]+Merge7[[#This Row],[IssueCount_W1]]+Merge7[[#This Row],[CommitCount_W1]]</f>
        <v>1</v>
      </c>
      <c r="J4449">
        <f>3*Merge7[[#This Row],[PRCountW2]]+Merge7[[#This Row],[IssueCountW2]]+Merge7[[#This Row],[CommitCountW2]]</f>
        <v>0</v>
      </c>
      <c r="K444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49">
        <f>SUM(Merge7[[#This Row],[PRCount_W1]:[CommitCount_W1]])</f>
        <v>1</v>
      </c>
      <c r="M4449">
        <f>SUM(Merge7[[#This Row],[PRCountW2]:[CommitCountW2]])</f>
        <v>0</v>
      </c>
    </row>
    <row r="4450" spans="1:13" x14ac:dyDescent="0.35">
      <c r="A4450" t="s">
        <v>1931</v>
      </c>
      <c r="C4450">
        <v>1</v>
      </c>
      <c r="H4450">
        <v>0</v>
      </c>
      <c r="I4450">
        <f>3*Merge7[[#This Row],[PRCount_W1]]+Merge7[[#This Row],[IssueCount_W1]]+Merge7[[#This Row],[CommitCount_W1]]</f>
        <v>1</v>
      </c>
      <c r="J4450">
        <f>3*Merge7[[#This Row],[PRCountW2]]+Merge7[[#This Row],[IssueCountW2]]+Merge7[[#This Row],[CommitCountW2]]</f>
        <v>0</v>
      </c>
      <c r="K445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50">
        <f>SUM(Merge7[[#This Row],[PRCount_W1]:[CommitCount_W1]])</f>
        <v>1</v>
      </c>
      <c r="M4450">
        <f>SUM(Merge7[[#This Row],[PRCountW2]:[CommitCountW2]])</f>
        <v>0</v>
      </c>
    </row>
    <row r="4451" spans="1:13" x14ac:dyDescent="0.35">
      <c r="A4451" t="s">
        <v>1932</v>
      </c>
      <c r="C4451">
        <v>1</v>
      </c>
      <c r="H4451">
        <v>0</v>
      </c>
      <c r="I4451">
        <f>3*Merge7[[#This Row],[PRCount_W1]]+Merge7[[#This Row],[IssueCount_W1]]+Merge7[[#This Row],[CommitCount_W1]]</f>
        <v>1</v>
      </c>
      <c r="J4451">
        <f>3*Merge7[[#This Row],[PRCountW2]]+Merge7[[#This Row],[IssueCountW2]]+Merge7[[#This Row],[CommitCountW2]]</f>
        <v>0</v>
      </c>
      <c r="K445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51">
        <f>SUM(Merge7[[#This Row],[PRCount_W1]:[CommitCount_W1]])</f>
        <v>1</v>
      </c>
      <c r="M4451">
        <f>SUM(Merge7[[#This Row],[PRCountW2]:[CommitCountW2]])</f>
        <v>0</v>
      </c>
    </row>
    <row r="4452" spans="1:13" x14ac:dyDescent="0.35">
      <c r="A4452" t="s">
        <v>1933</v>
      </c>
      <c r="C4452">
        <v>1</v>
      </c>
      <c r="H4452">
        <v>0</v>
      </c>
      <c r="I4452">
        <f>3*Merge7[[#This Row],[PRCount_W1]]+Merge7[[#This Row],[IssueCount_W1]]+Merge7[[#This Row],[CommitCount_W1]]</f>
        <v>1</v>
      </c>
      <c r="J4452">
        <f>3*Merge7[[#This Row],[PRCountW2]]+Merge7[[#This Row],[IssueCountW2]]+Merge7[[#This Row],[CommitCountW2]]</f>
        <v>0</v>
      </c>
      <c r="K445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52">
        <f>SUM(Merge7[[#This Row],[PRCount_W1]:[CommitCount_W1]])</f>
        <v>1</v>
      </c>
      <c r="M4452">
        <f>SUM(Merge7[[#This Row],[PRCountW2]:[CommitCountW2]])</f>
        <v>0</v>
      </c>
    </row>
    <row r="4453" spans="1:13" x14ac:dyDescent="0.35">
      <c r="A4453" t="s">
        <v>1934</v>
      </c>
      <c r="C4453">
        <v>1</v>
      </c>
      <c r="H4453">
        <v>2</v>
      </c>
      <c r="I4453">
        <f>3*Merge7[[#This Row],[PRCount_W1]]+Merge7[[#This Row],[IssueCount_W1]]+Merge7[[#This Row],[CommitCount_W1]]</f>
        <v>1</v>
      </c>
      <c r="J4453">
        <f>3*Merge7[[#This Row],[PRCountW2]]+Merge7[[#This Row],[IssueCountW2]]+Merge7[[#This Row],[CommitCountW2]]</f>
        <v>0</v>
      </c>
      <c r="K445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Unknown</v>
      </c>
      <c r="L4453">
        <f>SUM(Merge7[[#This Row],[PRCount_W1]:[CommitCount_W1]])</f>
        <v>1</v>
      </c>
      <c r="M4453">
        <f>SUM(Merge7[[#This Row],[PRCountW2]:[CommitCountW2]])</f>
        <v>0</v>
      </c>
    </row>
    <row r="4454" spans="1:13" x14ac:dyDescent="0.35">
      <c r="A4454" t="s">
        <v>1935</v>
      </c>
      <c r="C4454">
        <v>1</v>
      </c>
      <c r="H4454">
        <v>0</v>
      </c>
      <c r="I4454">
        <f>3*Merge7[[#This Row],[PRCount_W1]]+Merge7[[#This Row],[IssueCount_W1]]+Merge7[[#This Row],[CommitCount_W1]]</f>
        <v>1</v>
      </c>
      <c r="J4454">
        <f>3*Merge7[[#This Row],[PRCountW2]]+Merge7[[#This Row],[IssueCountW2]]+Merge7[[#This Row],[CommitCountW2]]</f>
        <v>0</v>
      </c>
      <c r="K445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54">
        <f>SUM(Merge7[[#This Row],[PRCount_W1]:[CommitCount_W1]])</f>
        <v>1</v>
      </c>
      <c r="M4454">
        <f>SUM(Merge7[[#This Row],[PRCountW2]:[CommitCountW2]])</f>
        <v>0</v>
      </c>
    </row>
    <row r="4455" spans="1:13" x14ac:dyDescent="0.35">
      <c r="A4455" t="s">
        <v>1936</v>
      </c>
      <c r="C4455">
        <v>1</v>
      </c>
      <c r="H4455">
        <v>0</v>
      </c>
      <c r="I4455">
        <f>3*Merge7[[#This Row],[PRCount_W1]]+Merge7[[#This Row],[IssueCount_W1]]+Merge7[[#This Row],[CommitCount_W1]]</f>
        <v>1</v>
      </c>
      <c r="J4455">
        <f>3*Merge7[[#This Row],[PRCountW2]]+Merge7[[#This Row],[IssueCountW2]]+Merge7[[#This Row],[CommitCountW2]]</f>
        <v>0</v>
      </c>
      <c r="K445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55">
        <f>SUM(Merge7[[#This Row],[PRCount_W1]:[CommitCount_W1]])</f>
        <v>1</v>
      </c>
      <c r="M4455">
        <f>SUM(Merge7[[#This Row],[PRCountW2]:[CommitCountW2]])</f>
        <v>0</v>
      </c>
    </row>
    <row r="4456" spans="1:13" x14ac:dyDescent="0.35">
      <c r="A4456" t="s">
        <v>1937</v>
      </c>
      <c r="C4456">
        <v>1</v>
      </c>
      <c r="H4456">
        <v>0</v>
      </c>
      <c r="I4456">
        <f>3*Merge7[[#This Row],[PRCount_W1]]+Merge7[[#This Row],[IssueCount_W1]]+Merge7[[#This Row],[CommitCount_W1]]</f>
        <v>1</v>
      </c>
      <c r="J4456">
        <f>3*Merge7[[#This Row],[PRCountW2]]+Merge7[[#This Row],[IssueCountW2]]+Merge7[[#This Row],[CommitCountW2]]</f>
        <v>0</v>
      </c>
      <c r="K445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56">
        <f>SUM(Merge7[[#This Row],[PRCount_W1]:[CommitCount_W1]])</f>
        <v>1</v>
      </c>
      <c r="M4456">
        <f>SUM(Merge7[[#This Row],[PRCountW2]:[CommitCountW2]])</f>
        <v>0</v>
      </c>
    </row>
    <row r="4457" spans="1:13" x14ac:dyDescent="0.35">
      <c r="A4457" t="s">
        <v>1938</v>
      </c>
      <c r="C4457">
        <v>1</v>
      </c>
      <c r="H4457">
        <v>0</v>
      </c>
      <c r="I4457">
        <f>3*Merge7[[#This Row],[PRCount_W1]]+Merge7[[#This Row],[IssueCount_W1]]+Merge7[[#This Row],[CommitCount_W1]]</f>
        <v>1</v>
      </c>
      <c r="J4457">
        <f>3*Merge7[[#This Row],[PRCountW2]]+Merge7[[#This Row],[IssueCountW2]]+Merge7[[#This Row],[CommitCountW2]]</f>
        <v>0</v>
      </c>
      <c r="K445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57">
        <f>SUM(Merge7[[#This Row],[PRCount_W1]:[CommitCount_W1]])</f>
        <v>1</v>
      </c>
      <c r="M4457">
        <f>SUM(Merge7[[#This Row],[PRCountW2]:[CommitCountW2]])</f>
        <v>0</v>
      </c>
    </row>
    <row r="4458" spans="1:13" x14ac:dyDescent="0.35">
      <c r="A4458" t="s">
        <v>1939</v>
      </c>
      <c r="C4458">
        <v>1</v>
      </c>
      <c r="H4458">
        <v>0</v>
      </c>
      <c r="I4458">
        <f>3*Merge7[[#This Row],[PRCount_W1]]+Merge7[[#This Row],[IssueCount_W1]]+Merge7[[#This Row],[CommitCount_W1]]</f>
        <v>1</v>
      </c>
      <c r="J4458">
        <f>3*Merge7[[#This Row],[PRCountW2]]+Merge7[[#This Row],[IssueCountW2]]+Merge7[[#This Row],[CommitCountW2]]</f>
        <v>0</v>
      </c>
      <c r="K445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58">
        <f>SUM(Merge7[[#This Row],[PRCount_W1]:[CommitCount_W1]])</f>
        <v>1</v>
      </c>
      <c r="M4458">
        <f>SUM(Merge7[[#This Row],[PRCountW2]:[CommitCountW2]])</f>
        <v>0</v>
      </c>
    </row>
    <row r="4459" spans="1:13" x14ac:dyDescent="0.35">
      <c r="A4459" t="s">
        <v>1940</v>
      </c>
      <c r="C4459">
        <v>1</v>
      </c>
      <c r="H4459">
        <v>1</v>
      </c>
      <c r="I4459">
        <f>3*Merge7[[#This Row],[PRCount_W1]]+Merge7[[#This Row],[IssueCount_W1]]+Merge7[[#This Row],[CommitCount_W1]]</f>
        <v>1</v>
      </c>
      <c r="J4459">
        <f>3*Merge7[[#This Row],[PRCountW2]]+Merge7[[#This Row],[IssueCountW2]]+Merge7[[#This Row],[CommitCountW2]]</f>
        <v>0</v>
      </c>
      <c r="K445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4459">
        <f>SUM(Merge7[[#This Row],[PRCount_W1]:[CommitCount_W1]])</f>
        <v>1</v>
      </c>
      <c r="M4459">
        <f>SUM(Merge7[[#This Row],[PRCountW2]:[CommitCountW2]])</f>
        <v>0</v>
      </c>
    </row>
    <row r="4460" spans="1:13" x14ac:dyDescent="0.35">
      <c r="A4460" t="s">
        <v>1941</v>
      </c>
      <c r="C4460">
        <v>1</v>
      </c>
      <c r="H4460">
        <v>0</v>
      </c>
      <c r="I4460">
        <f>3*Merge7[[#This Row],[PRCount_W1]]+Merge7[[#This Row],[IssueCount_W1]]+Merge7[[#This Row],[CommitCount_W1]]</f>
        <v>1</v>
      </c>
      <c r="J4460">
        <f>3*Merge7[[#This Row],[PRCountW2]]+Merge7[[#This Row],[IssueCountW2]]+Merge7[[#This Row],[CommitCountW2]]</f>
        <v>0</v>
      </c>
      <c r="K446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60">
        <f>SUM(Merge7[[#This Row],[PRCount_W1]:[CommitCount_W1]])</f>
        <v>1</v>
      </c>
      <c r="M4460">
        <f>SUM(Merge7[[#This Row],[PRCountW2]:[CommitCountW2]])</f>
        <v>0</v>
      </c>
    </row>
    <row r="4461" spans="1:13" x14ac:dyDescent="0.35">
      <c r="A4461" t="s">
        <v>1942</v>
      </c>
      <c r="C4461">
        <v>1</v>
      </c>
      <c r="H4461">
        <v>0</v>
      </c>
      <c r="I4461">
        <f>3*Merge7[[#This Row],[PRCount_W1]]+Merge7[[#This Row],[IssueCount_W1]]+Merge7[[#This Row],[CommitCount_W1]]</f>
        <v>1</v>
      </c>
      <c r="J4461">
        <f>3*Merge7[[#This Row],[PRCountW2]]+Merge7[[#This Row],[IssueCountW2]]+Merge7[[#This Row],[CommitCountW2]]</f>
        <v>0</v>
      </c>
      <c r="K446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61">
        <f>SUM(Merge7[[#This Row],[PRCount_W1]:[CommitCount_W1]])</f>
        <v>1</v>
      </c>
      <c r="M4461">
        <f>SUM(Merge7[[#This Row],[PRCountW2]:[CommitCountW2]])</f>
        <v>0</v>
      </c>
    </row>
    <row r="4462" spans="1:13" x14ac:dyDescent="0.35">
      <c r="A4462" t="s">
        <v>1943</v>
      </c>
      <c r="C4462">
        <v>1</v>
      </c>
      <c r="H4462">
        <v>0</v>
      </c>
      <c r="I4462">
        <f>3*Merge7[[#This Row],[PRCount_W1]]+Merge7[[#This Row],[IssueCount_W1]]+Merge7[[#This Row],[CommitCount_W1]]</f>
        <v>1</v>
      </c>
      <c r="J4462">
        <f>3*Merge7[[#This Row],[PRCountW2]]+Merge7[[#This Row],[IssueCountW2]]+Merge7[[#This Row],[CommitCountW2]]</f>
        <v>0</v>
      </c>
      <c r="K446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62">
        <f>SUM(Merge7[[#This Row],[PRCount_W1]:[CommitCount_W1]])</f>
        <v>1</v>
      </c>
      <c r="M4462">
        <f>SUM(Merge7[[#This Row],[PRCountW2]:[CommitCountW2]])</f>
        <v>0</v>
      </c>
    </row>
    <row r="4463" spans="1:13" x14ac:dyDescent="0.35">
      <c r="A4463" t="s">
        <v>1944</v>
      </c>
      <c r="C4463">
        <v>1</v>
      </c>
      <c r="H4463">
        <v>0</v>
      </c>
      <c r="I4463">
        <f>3*Merge7[[#This Row],[PRCount_W1]]+Merge7[[#This Row],[IssueCount_W1]]+Merge7[[#This Row],[CommitCount_W1]]</f>
        <v>1</v>
      </c>
      <c r="J4463">
        <f>3*Merge7[[#This Row],[PRCountW2]]+Merge7[[#This Row],[IssueCountW2]]+Merge7[[#This Row],[CommitCountW2]]</f>
        <v>0</v>
      </c>
      <c r="K446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63">
        <f>SUM(Merge7[[#This Row],[PRCount_W1]:[CommitCount_W1]])</f>
        <v>1</v>
      </c>
      <c r="M4463">
        <f>SUM(Merge7[[#This Row],[PRCountW2]:[CommitCountW2]])</f>
        <v>0</v>
      </c>
    </row>
    <row r="4464" spans="1:13" x14ac:dyDescent="0.35">
      <c r="A4464" t="s">
        <v>1945</v>
      </c>
      <c r="C4464">
        <v>1</v>
      </c>
      <c r="H4464">
        <v>0</v>
      </c>
      <c r="I4464">
        <f>3*Merge7[[#This Row],[PRCount_W1]]+Merge7[[#This Row],[IssueCount_W1]]+Merge7[[#This Row],[CommitCount_W1]]</f>
        <v>1</v>
      </c>
      <c r="J4464">
        <f>3*Merge7[[#This Row],[PRCountW2]]+Merge7[[#This Row],[IssueCountW2]]+Merge7[[#This Row],[CommitCountW2]]</f>
        <v>0</v>
      </c>
      <c r="K446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64">
        <f>SUM(Merge7[[#This Row],[PRCount_W1]:[CommitCount_W1]])</f>
        <v>1</v>
      </c>
      <c r="M4464">
        <f>SUM(Merge7[[#This Row],[PRCountW2]:[CommitCountW2]])</f>
        <v>0</v>
      </c>
    </row>
    <row r="4465" spans="1:13" x14ac:dyDescent="0.35">
      <c r="A4465" t="s">
        <v>1947</v>
      </c>
      <c r="C4465">
        <v>1</v>
      </c>
      <c r="H4465">
        <v>0</v>
      </c>
      <c r="I4465">
        <f>3*Merge7[[#This Row],[PRCount_W1]]+Merge7[[#This Row],[IssueCount_W1]]+Merge7[[#This Row],[CommitCount_W1]]</f>
        <v>1</v>
      </c>
      <c r="J4465">
        <f>3*Merge7[[#This Row],[PRCountW2]]+Merge7[[#This Row],[IssueCountW2]]+Merge7[[#This Row],[CommitCountW2]]</f>
        <v>0</v>
      </c>
      <c r="K446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65">
        <f>SUM(Merge7[[#This Row],[PRCount_W1]:[CommitCount_W1]])</f>
        <v>1</v>
      </c>
      <c r="M4465">
        <f>SUM(Merge7[[#This Row],[PRCountW2]:[CommitCountW2]])</f>
        <v>0</v>
      </c>
    </row>
    <row r="4466" spans="1:13" x14ac:dyDescent="0.35">
      <c r="A4466" t="s">
        <v>1948</v>
      </c>
      <c r="C4466">
        <v>1</v>
      </c>
      <c r="H4466">
        <v>1</v>
      </c>
      <c r="I4466">
        <f>3*Merge7[[#This Row],[PRCount_W1]]+Merge7[[#This Row],[IssueCount_W1]]+Merge7[[#This Row],[CommitCount_W1]]</f>
        <v>1</v>
      </c>
      <c r="J4466">
        <f>3*Merge7[[#This Row],[PRCountW2]]+Merge7[[#This Row],[IssueCountW2]]+Merge7[[#This Row],[CommitCountW2]]</f>
        <v>0</v>
      </c>
      <c r="K446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4466">
        <f>SUM(Merge7[[#This Row],[PRCount_W1]:[CommitCount_W1]])</f>
        <v>1</v>
      </c>
      <c r="M4466">
        <f>SUM(Merge7[[#This Row],[PRCountW2]:[CommitCountW2]])</f>
        <v>0</v>
      </c>
    </row>
    <row r="4467" spans="1:13" x14ac:dyDescent="0.35">
      <c r="A4467" t="s">
        <v>1949</v>
      </c>
      <c r="C4467">
        <v>1</v>
      </c>
      <c r="H4467">
        <v>0</v>
      </c>
      <c r="I4467">
        <f>3*Merge7[[#This Row],[PRCount_W1]]+Merge7[[#This Row],[IssueCount_W1]]+Merge7[[#This Row],[CommitCount_W1]]</f>
        <v>1</v>
      </c>
      <c r="J4467">
        <f>3*Merge7[[#This Row],[PRCountW2]]+Merge7[[#This Row],[IssueCountW2]]+Merge7[[#This Row],[CommitCountW2]]</f>
        <v>0</v>
      </c>
      <c r="K446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67">
        <f>SUM(Merge7[[#This Row],[PRCount_W1]:[CommitCount_W1]])</f>
        <v>1</v>
      </c>
      <c r="M4467">
        <f>SUM(Merge7[[#This Row],[PRCountW2]:[CommitCountW2]])</f>
        <v>0</v>
      </c>
    </row>
    <row r="4468" spans="1:13" x14ac:dyDescent="0.35">
      <c r="A4468" t="s">
        <v>1950</v>
      </c>
      <c r="C4468">
        <v>1</v>
      </c>
      <c r="H4468">
        <v>0</v>
      </c>
      <c r="I4468">
        <f>3*Merge7[[#This Row],[PRCount_W1]]+Merge7[[#This Row],[IssueCount_W1]]+Merge7[[#This Row],[CommitCount_W1]]</f>
        <v>1</v>
      </c>
      <c r="J4468">
        <f>3*Merge7[[#This Row],[PRCountW2]]+Merge7[[#This Row],[IssueCountW2]]+Merge7[[#This Row],[CommitCountW2]]</f>
        <v>0</v>
      </c>
      <c r="K446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68">
        <f>SUM(Merge7[[#This Row],[PRCount_W1]:[CommitCount_W1]])</f>
        <v>1</v>
      </c>
      <c r="M4468">
        <f>SUM(Merge7[[#This Row],[PRCountW2]:[CommitCountW2]])</f>
        <v>0</v>
      </c>
    </row>
    <row r="4469" spans="1:13" x14ac:dyDescent="0.35">
      <c r="A4469" t="s">
        <v>1951</v>
      </c>
      <c r="C4469">
        <v>1</v>
      </c>
      <c r="H4469">
        <v>0</v>
      </c>
      <c r="I4469">
        <f>3*Merge7[[#This Row],[PRCount_W1]]+Merge7[[#This Row],[IssueCount_W1]]+Merge7[[#This Row],[CommitCount_W1]]</f>
        <v>1</v>
      </c>
      <c r="J4469">
        <f>3*Merge7[[#This Row],[PRCountW2]]+Merge7[[#This Row],[IssueCountW2]]+Merge7[[#This Row],[CommitCountW2]]</f>
        <v>0</v>
      </c>
      <c r="K446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69">
        <f>SUM(Merge7[[#This Row],[PRCount_W1]:[CommitCount_W1]])</f>
        <v>1</v>
      </c>
      <c r="M4469">
        <f>SUM(Merge7[[#This Row],[PRCountW2]:[CommitCountW2]])</f>
        <v>0</v>
      </c>
    </row>
    <row r="4470" spans="1:13" x14ac:dyDescent="0.35">
      <c r="A4470" t="s">
        <v>1952</v>
      </c>
      <c r="C4470">
        <v>1</v>
      </c>
      <c r="H4470">
        <v>0</v>
      </c>
      <c r="I4470">
        <f>3*Merge7[[#This Row],[PRCount_W1]]+Merge7[[#This Row],[IssueCount_W1]]+Merge7[[#This Row],[CommitCount_W1]]</f>
        <v>1</v>
      </c>
      <c r="J4470">
        <f>3*Merge7[[#This Row],[PRCountW2]]+Merge7[[#This Row],[IssueCountW2]]+Merge7[[#This Row],[CommitCountW2]]</f>
        <v>0</v>
      </c>
      <c r="K447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70">
        <f>SUM(Merge7[[#This Row],[PRCount_W1]:[CommitCount_W1]])</f>
        <v>1</v>
      </c>
      <c r="M4470">
        <f>SUM(Merge7[[#This Row],[PRCountW2]:[CommitCountW2]])</f>
        <v>0</v>
      </c>
    </row>
    <row r="4471" spans="1:13" x14ac:dyDescent="0.35">
      <c r="A4471" t="s">
        <v>1954</v>
      </c>
      <c r="C4471">
        <v>1</v>
      </c>
      <c r="H4471">
        <v>0</v>
      </c>
      <c r="I4471">
        <f>3*Merge7[[#This Row],[PRCount_W1]]+Merge7[[#This Row],[IssueCount_W1]]+Merge7[[#This Row],[CommitCount_W1]]</f>
        <v>1</v>
      </c>
      <c r="J4471">
        <f>3*Merge7[[#This Row],[PRCountW2]]+Merge7[[#This Row],[IssueCountW2]]+Merge7[[#This Row],[CommitCountW2]]</f>
        <v>0</v>
      </c>
      <c r="K447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71">
        <f>SUM(Merge7[[#This Row],[PRCount_W1]:[CommitCount_W1]])</f>
        <v>1</v>
      </c>
      <c r="M4471">
        <f>SUM(Merge7[[#This Row],[PRCountW2]:[CommitCountW2]])</f>
        <v>0</v>
      </c>
    </row>
    <row r="4472" spans="1:13" x14ac:dyDescent="0.35">
      <c r="A4472" t="s">
        <v>1955</v>
      </c>
      <c r="C4472">
        <v>1</v>
      </c>
      <c r="H4472">
        <v>0</v>
      </c>
      <c r="I4472">
        <f>3*Merge7[[#This Row],[PRCount_W1]]+Merge7[[#This Row],[IssueCount_W1]]+Merge7[[#This Row],[CommitCount_W1]]</f>
        <v>1</v>
      </c>
      <c r="J4472">
        <f>3*Merge7[[#This Row],[PRCountW2]]+Merge7[[#This Row],[IssueCountW2]]+Merge7[[#This Row],[CommitCountW2]]</f>
        <v>0</v>
      </c>
      <c r="K4472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72">
        <f>SUM(Merge7[[#This Row],[PRCount_W1]:[CommitCount_W1]])</f>
        <v>1</v>
      </c>
      <c r="M4472">
        <f>SUM(Merge7[[#This Row],[PRCountW2]:[CommitCountW2]])</f>
        <v>0</v>
      </c>
    </row>
    <row r="4473" spans="1:13" x14ac:dyDescent="0.35">
      <c r="A4473" t="s">
        <v>1956</v>
      </c>
      <c r="C4473">
        <v>1</v>
      </c>
      <c r="H4473">
        <v>0</v>
      </c>
      <c r="I4473">
        <f>3*Merge7[[#This Row],[PRCount_W1]]+Merge7[[#This Row],[IssueCount_W1]]+Merge7[[#This Row],[CommitCount_W1]]</f>
        <v>1</v>
      </c>
      <c r="J4473">
        <f>3*Merge7[[#This Row],[PRCountW2]]+Merge7[[#This Row],[IssueCountW2]]+Merge7[[#This Row],[CommitCountW2]]</f>
        <v>0</v>
      </c>
      <c r="K4473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73">
        <f>SUM(Merge7[[#This Row],[PRCount_W1]:[CommitCount_W1]])</f>
        <v>1</v>
      </c>
      <c r="M4473">
        <f>SUM(Merge7[[#This Row],[PRCountW2]:[CommitCountW2]])</f>
        <v>0</v>
      </c>
    </row>
    <row r="4474" spans="1:13" x14ac:dyDescent="0.35">
      <c r="A4474" t="s">
        <v>2161</v>
      </c>
      <c r="D4474">
        <v>1</v>
      </c>
      <c r="H4474">
        <v>0</v>
      </c>
      <c r="I4474">
        <f>3*Merge7[[#This Row],[PRCount_W1]]+Merge7[[#This Row],[IssueCount_W1]]+Merge7[[#This Row],[CommitCount_W1]]</f>
        <v>1</v>
      </c>
      <c r="J4474">
        <f>3*Merge7[[#This Row],[PRCountW2]]+Merge7[[#This Row],[IssueCountW2]]+Merge7[[#This Row],[CommitCountW2]]</f>
        <v>0</v>
      </c>
      <c r="K4474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74">
        <f>SUM(Merge7[[#This Row],[PRCount_W1]:[CommitCount_W1]])</f>
        <v>1</v>
      </c>
      <c r="M4474">
        <f>SUM(Merge7[[#This Row],[PRCountW2]:[CommitCountW2]])</f>
        <v>0</v>
      </c>
    </row>
    <row r="4475" spans="1:13" x14ac:dyDescent="0.35">
      <c r="A4475" t="s">
        <v>2190</v>
      </c>
      <c r="D4475">
        <v>1</v>
      </c>
      <c r="H4475">
        <v>1</v>
      </c>
      <c r="I4475">
        <f>3*Merge7[[#This Row],[PRCount_W1]]+Merge7[[#This Row],[IssueCount_W1]]+Merge7[[#This Row],[CommitCount_W1]]</f>
        <v>1</v>
      </c>
      <c r="J4475">
        <f>3*Merge7[[#This Row],[PRCountW2]]+Merge7[[#This Row],[IssueCountW2]]+Merge7[[#This Row],[CommitCountW2]]</f>
        <v>0</v>
      </c>
      <c r="K4475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4475">
        <f>SUM(Merge7[[#This Row],[PRCount_W1]:[CommitCount_W1]])</f>
        <v>1</v>
      </c>
      <c r="M4475">
        <f>SUM(Merge7[[#This Row],[PRCountW2]:[CommitCountW2]])</f>
        <v>0</v>
      </c>
    </row>
    <row r="4476" spans="1:13" x14ac:dyDescent="0.35">
      <c r="A4476" t="s">
        <v>2196</v>
      </c>
      <c r="D4476">
        <v>1</v>
      </c>
      <c r="H4476">
        <v>1</v>
      </c>
      <c r="I4476">
        <f>3*Merge7[[#This Row],[PRCount_W1]]+Merge7[[#This Row],[IssueCount_W1]]+Merge7[[#This Row],[CommitCount_W1]]</f>
        <v>1</v>
      </c>
      <c r="J4476">
        <f>3*Merge7[[#This Row],[PRCountW2]]+Merge7[[#This Row],[IssueCountW2]]+Merge7[[#This Row],[CommitCountW2]]</f>
        <v>0</v>
      </c>
      <c r="K4476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4476">
        <f>SUM(Merge7[[#This Row],[PRCount_W1]:[CommitCount_W1]])</f>
        <v>1</v>
      </c>
      <c r="M4476">
        <f>SUM(Merge7[[#This Row],[PRCountW2]:[CommitCountW2]])</f>
        <v>0</v>
      </c>
    </row>
    <row r="4477" spans="1:13" x14ac:dyDescent="0.35">
      <c r="A4477" t="s">
        <v>2225</v>
      </c>
      <c r="D4477">
        <v>1</v>
      </c>
      <c r="H4477">
        <v>0</v>
      </c>
      <c r="I4477">
        <f>3*Merge7[[#This Row],[PRCount_W1]]+Merge7[[#This Row],[IssueCount_W1]]+Merge7[[#This Row],[CommitCount_W1]]</f>
        <v>1</v>
      </c>
      <c r="J4477">
        <f>3*Merge7[[#This Row],[PRCountW2]]+Merge7[[#This Row],[IssueCountW2]]+Merge7[[#This Row],[CommitCountW2]]</f>
        <v>0</v>
      </c>
      <c r="K4477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77">
        <f>SUM(Merge7[[#This Row],[PRCount_W1]:[CommitCount_W1]])</f>
        <v>1</v>
      </c>
      <c r="M4477">
        <f>SUM(Merge7[[#This Row],[PRCountW2]:[CommitCountW2]])</f>
        <v>0</v>
      </c>
    </row>
    <row r="4478" spans="1:13" x14ac:dyDescent="0.35">
      <c r="A4478" t="s">
        <v>2227</v>
      </c>
      <c r="D4478">
        <v>1</v>
      </c>
      <c r="H4478">
        <v>0</v>
      </c>
      <c r="I4478">
        <f>3*Merge7[[#This Row],[PRCount_W1]]+Merge7[[#This Row],[IssueCount_W1]]+Merge7[[#This Row],[CommitCount_W1]]</f>
        <v>1</v>
      </c>
      <c r="J4478">
        <f>3*Merge7[[#This Row],[PRCountW2]]+Merge7[[#This Row],[IssueCountW2]]+Merge7[[#This Row],[CommitCountW2]]</f>
        <v>0</v>
      </c>
      <c r="K4478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78">
        <f>SUM(Merge7[[#This Row],[PRCount_W1]:[CommitCount_W1]])</f>
        <v>1</v>
      </c>
      <c r="M4478">
        <f>SUM(Merge7[[#This Row],[PRCountW2]:[CommitCountW2]])</f>
        <v>0</v>
      </c>
    </row>
    <row r="4479" spans="1:13" x14ac:dyDescent="0.35">
      <c r="A4479" t="s">
        <v>2238</v>
      </c>
      <c r="D4479">
        <v>1</v>
      </c>
      <c r="H4479">
        <v>0</v>
      </c>
      <c r="I4479">
        <f>3*Merge7[[#This Row],[PRCount_W1]]+Merge7[[#This Row],[IssueCount_W1]]+Merge7[[#This Row],[CommitCount_W1]]</f>
        <v>1</v>
      </c>
      <c r="J4479">
        <f>3*Merge7[[#This Row],[PRCountW2]]+Merge7[[#This Row],[IssueCountW2]]+Merge7[[#This Row],[CommitCountW2]]</f>
        <v>0</v>
      </c>
      <c r="K4479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Newcomer</v>
      </c>
      <c r="L4479">
        <f>SUM(Merge7[[#This Row],[PRCount_W1]:[CommitCount_W1]])</f>
        <v>1</v>
      </c>
      <c r="M4479">
        <f>SUM(Merge7[[#This Row],[PRCountW2]:[CommitCountW2]])</f>
        <v>0</v>
      </c>
    </row>
    <row r="4480" spans="1:13" x14ac:dyDescent="0.35">
      <c r="A4480" t="s">
        <v>2239</v>
      </c>
      <c r="D4480">
        <v>1</v>
      </c>
      <c r="H4480">
        <v>1</v>
      </c>
      <c r="I4480">
        <f>3*Merge7[[#This Row],[PRCount_W1]]+Merge7[[#This Row],[IssueCount_W1]]+Merge7[[#This Row],[CommitCount_W1]]</f>
        <v>1</v>
      </c>
      <c r="J4480">
        <f>3*Merge7[[#This Row],[PRCountW2]]+Merge7[[#This Row],[IssueCountW2]]+Merge7[[#This Row],[CommitCountW2]]</f>
        <v>0</v>
      </c>
      <c r="K4480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4480">
        <f>SUM(Merge7[[#This Row],[PRCount_W1]:[CommitCount_W1]])</f>
        <v>1</v>
      </c>
      <c r="M4480">
        <f>SUM(Merge7[[#This Row],[PRCountW2]:[CommitCountW2]])</f>
        <v>0</v>
      </c>
    </row>
    <row r="4481" spans="1:13" x14ac:dyDescent="0.35">
      <c r="A4481" t="s">
        <v>2266</v>
      </c>
      <c r="D4481">
        <v>1</v>
      </c>
      <c r="H4481">
        <v>1</v>
      </c>
      <c r="I4481">
        <f>3*Merge7[[#This Row],[PRCount_W1]]+Merge7[[#This Row],[IssueCount_W1]]+Merge7[[#This Row],[CommitCount_W1]]</f>
        <v>1</v>
      </c>
      <c r="J4481">
        <f>3*Merge7[[#This Row],[PRCountW2]]+Merge7[[#This Row],[IssueCountW2]]+Merge7[[#This Row],[CommitCountW2]]</f>
        <v>0</v>
      </c>
      <c r="K4481" t="str">
        <f>IF(AND(Merge7[[#This Row],[Involvement_w1]] = 0, Merge7[[#This Row],[Involvement_w2]]&gt;0, Merge7[[#This Row],[ActivityBefore180d]]=0), "Dormant Newcomer", IF(AND(Merge7[[#This Row],[Involvement_w1]]=0, Merge7[[#This Row],[Involvement_w2]]&gt;0,Merge7[[#This Row],[ActivityBefore180d]]=1), "Dormant", IF(AND(Merge7[[#This Row],[Involvement_w1]]&gt;=$O$4,Merge7[[#This Row],[Involvement_w2]]&gt;=$Q$4),"Key contributor", IF(AND(Merge7[[#This Row],[Involvement_w1]]&gt;=$O$3,Merge7[[#This Row],[Involvement_w2]]&gt;=$Q$3, Merge7[[#This Row],[ActivityBefore180d]]=0), "Frequent Newcommer",IF(AND(Merge7[[#This Row],[Involvement_w1]]&gt;=$O$3,Merge7[[#This Row],[Involvement_w2]]&gt;=$Q$3, Merge7[[#This Row],[ActivityBefore180d]]=1), "Frequent Contributor",  IF(AND(Merge7[[#This Row],[Involvement_w1]]&gt;0,Merge7[[#This Row],[Involvement_w2]]&gt;0,Merge7[[#This Row],[ActivityBefore180d]]=0), "Occasional Newcomer", IF(AND(Merge7[[#This Row],[Involvement_w1]]&gt;0,Merge7[[#This Row],[Involvement_w2]]&gt;0,Merge7[[#This Row],[ActivityBefore180d]]=1), "Occasional Contributor", IF(AND(Merge7[[#This Row],[Involvement_w1]]&gt;0, Merge7[[#This Row],[Involvement_w2]]=0, Merge7[[#This Row],[ActivityBefore180d]]=0),"Newcomer",IF(AND(Merge7[[#This Row],[Involvement_w1]]&gt;0,Merge7[[#This Row],[Involvement_w2]]=0,Merge7[[#This Row],[ActivityBefore180d]]=1), "Dormant Back","Unknown")))))))))</f>
        <v>Dormant Back</v>
      </c>
      <c r="L4481">
        <f>SUM(Merge7[[#This Row],[PRCount_W1]:[CommitCount_W1]])</f>
        <v>1</v>
      </c>
      <c r="M4481">
        <f>SUM(Merge7[[#This Row],[PRCountW2]:[CommitCountW2]])</f>
        <v>0</v>
      </c>
    </row>
    <row r="4482" spans="1:13" x14ac:dyDescent="0.35">
      <c r="L4482">
        <f>SUM(L2:L4481)</f>
        <v>8858</v>
      </c>
      <c r="M4482">
        <f>SUM(M2:M4481)</f>
        <v>9374</v>
      </c>
    </row>
    <row r="4483" spans="1:13" x14ac:dyDescent="0.35">
      <c r="L4483">
        <f>Merge7[[#Totals],[Sumw1]]/2</f>
        <v>4429</v>
      </c>
      <c r="M4483">
        <f>Merge7[[#Totals],[Sumw2]]/2</f>
        <v>4687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40295-5F2C-42A1-9B83-7AAF564DF879}">
  <dimension ref="A1:P4480"/>
  <sheetViews>
    <sheetView topLeftCell="C1" zoomScaleNormal="100" workbookViewId="0">
      <selection activeCell="O1" sqref="O1"/>
    </sheetView>
  </sheetViews>
  <sheetFormatPr defaultRowHeight="14.5" x14ac:dyDescent="0.35"/>
  <cols>
    <col min="1" max="1" width="34.26953125" bestFit="1" customWidth="1"/>
    <col min="2" max="2" width="13.54296875" customWidth="1"/>
    <col min="3" max="3" width="20.81640625" bestFit="1" customWidth="1"/>
    <col min="4" max="4" width="16" customWidth="1"/>
    <col min="5" max="5" width="23.453125" bestFit="1" customWidth="1"/>
    <col min="6" max="6" width="15.1796875" customWidth="1"/>
    <col min="8" max="8" width="21.453125" bestFit="1" customWidth="1"/>
    <col min="9" max="9" width="13.26953125" customWidth="1"/>
    <col min="10" max="10" width="32.81640625" bestFit="1" customWidth="1"/>
    <col min="11" max="11" width="15.54296875" customWidth="1"/>
    <col min="12" max="12" width="13" customWidth="1"/>
    <col min="13" max="13" width="17.81640625" customWidth="1"/>
    <col min="16" max="16" width="20" customWidth="1"/>
  </cols>
  <sheetData>
    <row r="1" spans="1:16" x14ac:dyDescent="0.35">
      <c r="A1" t="s">
        <v>0</v>
      </c>
      <c r="B1" t="s">
        <v>4489</v>
      </c>
      <c r="C1" t="s">
        <v>0</v>
      </c>
      <c r="D1" t="s">
        <v>4487</v>
      </c>
      <c r="E1" t="s">
        <v>0</v>
      </c>
      <c r="F1" t="s">
        <v>4488</v>
      </c>
      <c r="H1" t="s">
        <v>0</v>
      </c>
      <c r="I1" t="s">
        <v>2696</v>
      </c>
      <c r="J1" t="s">
        <v>0</v>
      </c>
      <c r="K1" t="s">
        <v>4416</v>
      </c>
      <c r="L1" t="s">
        <v>0</v>
      </c>
      <c r="M1" t="s">
        <v>4443</v>
      </c>
      <c r="O1" t="s">
        <v>4492</v>
      </c>
      <c r="P1" t="s">
        <v>4493</v>
      </c>
    </row>
    <row r="2" spans="1:16" x14ac:dyDescent="0.35">
      <c r="A2" t="s">
        <v>127</v>
      </c>
      <c r="B2">
        <v>184</v>
      </c>
      <c r="C2" t="s">
        <v>1</v>
      </c>
      <c r="D2">
        <v>16</v>
      </c>
      <c r="E2" t="s">
        <v>127</v>
      </c>
      <c r="F2">
        <v>174</v>
      </c>
      <c r="H2" t="s">
        <v>127</v>
      </c>
      <c r="I2">
        <v>394</v>
      </c>
      <c r="J2" t="s">
        <v>1</v>
      </c>
      <c r="K2">
        <v>9</v>
      </c>
      <c r="L2" t="s">
        <v>127</v>
      </c>
      <c r="M2">
        <v>366</v>
      </c>
      <c r="O2" t="s">
        <v>127</v>
      </c>
      <c r="P2">
        <v>1</v>
      </c>
    </row>
    <row r="3" spans="1:16" x14ac:dyDescent="0.35">
      <c r="A3" t="s">
        <v>1979</v>
      </c>
      <c r="B3">
        <v>151</v>
      </c>
      <c r="C3" t="s">
        <v>2</v>
      </c>
      <c r="D3">
        <v>10</v>
      </c>
      <c r="E3" t="s">
        <v>1978</v>
      </c>
      <c r="F3">
        <v>170</v>
      </c>
      <c r="H3" t="s">
        <v>163</v>
      </c>
      <c r="I3">
        <v>146</v>
      </c>
      <c r="J3" t="s">
        <v>912</v>
      </c>
      <c r="K3">
        <v>8</v>
      </c>
      <c r="L3" t="s">
        <v>1978</v>
      </c>
      <c r="M3">
        <v>187</v>
      </c>
      <c r="O3" t="s">
        <v>1</v>
      </c>
      <c r="P3">
        <v>0</v>
      </c>
    </row>
    <row r="4" spans="1:16" x14ac:dyDescent="0.35">
      <c r="A4" t="s">
        <v>1978</v>
      </c>
      <c r="B4">
        <v>131</v>
      </c>
      <c r="C4" t="s">
        <v>3</v>
      </c>
      <c r="D4">
        <v>8</v>
      </c>
      <c r="E4" t="s">
        <v>1979</v>
      </c>
      <c r="F4">
        <v>153</v>
      </c>
      <c r="H4" t="s">
        <v>1980</v>
      </c>
      <c r="I4">
        <v>142</v>
      </c>
      <c r="J4" t="s">
        <v>25</v>
      </c>
      <c r="K4">
        <v>7</v>
      </c>
      <c r="L4" t="s">
        <v>69</v>
      </c>
      <c r="M4">
        <v>173</v>
      </c>
      <c r="O4" t="s">
        <v>163</v>
      </c>
      <c r="P4">
        <v>1</v>
      </c>
    </row>
    <row r="5" spans="1:16" x14ac:dyDescent="0.35">
      <c r="A5" t="s">
        <v>1980</v>
      </c>
      <c r="B5">
        <v>119</v>
      </c>
      <c r="C5" t="s">
        <v>4</v>
      </c>
      <c r="D5">
        <v>8</v>
      </c>
      <c r="E5" t="s">
        <v>1980</v>
      </c>
      <c r="F5">
        <v>139</v>
      </c>
      <c r="H5" t="s">
        <v>1978</v>
      </c>
      <c r="I5">
        <v>141</v>
      </c>
      <c r="J5" t="s">
        <v>307</v>
      </c>
      <c r="K5">
        <v>6</v>
      </c>
      <c r="L5" t="s">
        <v>1980</v>
      </c>
      <c r="M5">
        <v>156</v>
      </c>
      <c r="O5" t="s">
        <v>2</v>
      </c>
      <c r="P5">
        <v>0</v>
      </c>
    </row>
    <row r="6" spans="1:16" x14ac:dyDescent="0.35">
      <c r="A6" t="s">
        <v>69</v>
      </c>
      <c r="B6">
        <v>109</v>
      </c>
      <c r="C6" t="s">
        <v>10</v>
      </c>
      <c r="D6">
        <v>7</v>
      </c>
      <c r="E6" t="s">
        <v>69</v>
      </c>
      <c r="F6">
        <v>136</v>
      </c>
      <c r="H6" t="s">
        <v>69</v>
      </c>
      <c r="I6">
        <v>132</v>
      </c>
      <c r="J6" t="s">
        <v>2697</v>
      </c>
      <c r="K6">
        <v>6</v>
      </c>
      <c r="L6" t="s">
        <v>163</v>
      </c>
      <c r="M6">
        <v>152</v>
      </c>
      <c r="O6" t="s">
        <v>912</v>
      </c>
      <c r="P6">
        <v>1</v>
      </c>
    </row>
    <row r="7" spans="1:16" x14ac:dyDescent="0.35">
      <c r="A7" t="s">
        <v>163</v>
      </c>
      <c r="B7">
        <v>105</v>
      </c>
      <c r="C7" t="s">
        <v>5</v>
      </c>
      <c r="D7">
        <v>7</v>
      </c>
      <c r="E7" t="s">
        <v>163</v>
      </c>
      <c r="F7">
        <v>115</v>
      </c>
      <c r="H7" t="s">
        <v>1981</v>
      </c>
      <c r="I7">
        <v>113</v>
      </c>
      <c r="J7" t="s">
        <v>53</v>
      </c>
      <c r="K7">
        <v>6</v>
      </c>
      <c r="L7" t="s">
        <v>1981</v>
      </c>
      <c r="M7">
        <v>115</v>
      </c>
      <c r="O7" t="s">
        <v>3</v>
      </c>
      <c r="P7">
        <v>1</v>
      </c>
    </row>
    <row r="8" spans="1:16" x14ac:dyDescent="0.35">
      <c r="A8" t="s">
        <v>1981</v>
      </c>
      <c r="B8">
        <v>92</v>
      </c>
      <c r="C8" t="s">
        <v>6</v>
      </c>
      <c r="D8">
        <v>7</v>
      </c>
      <c r="E8" t="s">
        <v>1981</v>
      </c>
      <c r="F8">
        <v>94</v>
      </c>
      <c r="H8" t="s">
        <v>143</v>
      </c>
      <c r="I8">
        <v>91</v>
      </c>
      <c r="J8" t="s">
        <v>110</v>
      </c>
      <c r="K8">
        <v>5</v>
      </c>
      <c r="L8" t="s">
        <v>1272</v>
      </c>
      <c r="M8">
        <v>103</v>
      </c>
      <c r="O8" t="s">
        <v>25</v>
      </c>
      <c r="P8">
        <v>0</v>
      </c>
    </row>
    <row r="9" spans="1:16" x14ac:dyDescent="0.35">
      <c r="A9" t="s">
        <v>99</v>
      </c>
      <c r="B9">
        <v>77</v>
      </c>
      <c r="C9" t="s">
        <v>7</v>
      </c>
      <c r="D9">
        <v>6</v>
      </c>
      <c r="E9" t="s">
        <v>99</v>
      </c>
      <c r="F9">
        <v>86</v>
      </c>
      <c r="H9" t="s">
        <v>1272</v>
      </c>
      <c r="I9">
        <v>71</v>
      </c>
      <c r="J9" t="s">
        <v>19</v>
      </c>
      <c r="K9">
        <v>5</v>
      </c>
      <c r="L9" t="s">
        <v>143</v>
      </c>
      <c r="M9">
        <v>96</v>
      </c>
      <c r="O9" t="s">
        <v>4</v>
      </c>
      <c r="P9">
        <v>1</v>
      </c>
    </row>
    <row r="10" spans="1:16" x14ac:dyDescent="0.35">
      <c r="A10" t="s">
        <v>1982</v>
      </c>
      <c r="B10">
        <v>61</v>
      </c>
      <c r="C10" t="s">
        <v>8</v>
      </c>
      <c r="D10">
        <v>6</v>
      </c>
      <c r="E10" t="s">
        <v>1272</v>
      </c>
      <c r="F10">
        <v>70</v>
      </c>
      <c r="H10" t="s">
        <v>99</v>
      </c>
      <c r="I10">
        <v>69</v>
      </c>
      <c r="J10" t="s">
        <v>44</v>
      </c>
      <c r="K10">
        <v>5</v>
      </c>
      <c r="L10" t="s">
        <v>2002</v>
      </c>
      <c r="M10">
        <v>92</v>
      </c>
      <c r="O10" t="s">
        <v>307</v>
      </c>
      <c r="P10">
        <v>0</v>
      </c>
    </row>
    <row r="11" spans="1:16" x14ac:dyDescent="0.35">
      <c r="A11" t="s">
        <v>143</v>
      </c>
      <c r="B11">
        <v>57</v>
      </c>
      <c r="C11" t="s">
        <v>9</v>
      </c>
      <c r="D11">
        <v>6</v>
      </c>
      <c r="E11" t="s">
        <v>1982</v>
      </c>
      <c r="F11">
        <v>65</v>
      </c>
      <c r="H11" t="s">
        <v>2002</v>
      </c>
      <c r="I11">
        <v>59</v>
      </c>
      <c r="J11" t="s">
        <v>9</v>
      </c>
      <c r="K11">
        <v>5</v>
      </c>
      <c r="L11" t="s">
        <v>110</v>
      </c>
      <c r="M11">
        <v>82</v>
      </c>
      <c r="O11" t="s">
        <v>69</v>
      </c>
      <c r="P11">
        <v>1</v>
      </c>
    </row>
    <row r="12" spans="1:16" x14ac:dyDescent="0.35">
      <c r="A12" t="s">
        <v>36</v>
      </c>
      <c r="B12">
        <v>56</v>
      </c>
      <c r="C12" t="s">
        <v>11</v>
      </c>
      <c r="D12">
        <v>6</v>
      </c>
      <c r="E12" t="s">
        <v>36</v>
      </c>
      <c r="F12">
        <v>60</v>
      </c>
      <c r="H12" t="s">
        <v>2014</v>
      </c>
      <c r="I12">
        <v>55</v>
      </c>
      <c r="J12" t="s">
        <v>1485</v>
      </c>
      <c r="K12">
        <v>5</v>
      </c>
      <c r="L12" t="s">
        <v>1994</v>
      </c>
      <c r="M12">
        <v>76</v>
      </c>
      <c r="O12" t="s">
        <v>53</v>
      </c>
      <c r="P12">
        <v>0</v>
      </c>
    </row>
    <row r="13" spans="1:16" x14ac:dyDescent="0.35">
      <c r="A13" t="s">
        <v>1272</v>
      </c>
      <c r="B13">
        <v>56</v>
      </c>
      <c r="C13" t="s">
        <v>12</v>
      </c>
      <c r="D13">
        <v>6</v>
      </c>
      <c r="E13" t="s">
        <v>110</v>
      </c>
      <c r="F13">
        <v>60</v>
      </c>
      <c r="H13" t="s">
        <v>1994</v>
      </c>
      <c r="I13">
        <v>54</v>
      </c>
      <c r="J13" t="s">
        <v>14</v>
      </c>
      <c r="K13">
        <v>4</v>
      </c>
      <c r="L13" t="s">
        <v>99</v>
      </c>
      <c r="M13">
        <v>69</v>
      </c>
      <c r="O13" t="s">
        <v>10</v>
      </c>
      <c r="P13">
        <v>0</v>
      </c>
    </row>
    <row r="14" spans="1:16" x14ac:dyDescent="0.35">
      <c r="A14" t="s">
        <v>1983</v>
      </c>
      <c r="B14">
        <v>50</v>
      </c>
      <c r="C14" t="s">
        <v>13</v>
      </c>
      <c r="D14">
        <v>6</v>
      </c>
      <c r="E14" t="s">
        <v>143</v>
      </c>
      <c r="F14">
        <v>57</v>
      </c>
      <c r="H14" t="s">
        <v>186</v>
      </c>
      <c r="I14">
        <v>52</v>
      </c>
      <c r="J14" t="s">
        <v>2698</v>
      </c>
      <c r="K14">
        <v>4</v>
      </c>
      <c r="L14" t="s">
        <v>186</v>
      </c>
      <c r="M14">
        <v>67</v>
      </c>
      <c r="O14" t="s">
        <v>1272</v>
      </c>
      <c r="P14">
        <v>1</v>
      </c>
    </row>
    <row r="15" spans="1:16" x14ac:dyDescent="0.35">
      <c r="A15" t="s">
        <v>1984</v>
      </c>
      <c r="B15">
        <v>46</v>
      </c>
      <c r="C15" t="s">
        <v>14</v>
      </c>
      <c r="D15">
        <v>5</v>
      </c>
      <c r="E15" t="s">
        <v>1674</v>
      </c>
      <c r="F15">
        <v>54</v>
      </c>
      <c r="H15" t="s">
        <v>1988</v>
      </c>
      <c r="I15">
        <v>49</v>
      </c>
      <c r="J15" t="s">
        <v>2699</v>
      </c>
      <c r="K15">
        <v>4</v>
      </c>
      <c r="L15" t="s">
        <v>2014</v>
      </c>
      <c r="M15">
        <v>65</v>
      </c>
      <c r="O15" t="s">
        <v>99</v>
      </c>
      <c r="P15">
        <v>1</v>
      </c>
    </row>
    <row r="16" spans="1:16" x14ac:dyDescent="0.35">
      <c r="A16" t="s">
        <v>3</v>
      </c>
      <c r="B16">
        <v>41</v>
      </c>
      <c r="C16" t="s">
        <v>15</v>
      </c>
      <c r="D16">
        <v>5</v>
      </c>
      <c r="E16" t="s">
        <v>1983</v>
      </c>
      <c r="F16">
        <v>48</v>
      </c>
      <c r="H16" t="s">
        <v>1983</v>
      </c>
      <c r="I16">
        <v>48</v>
      </c>
      <c r="J16" t="s">
        <v>873</v>
      </c>
      <c r="K16">
        <v>4</v>
      </c>
      <c r="L16" t="s">
        <v>1985</v>
      </c>
      <c r="M16">
        <v>57</v>
      </c>
      <c r="O16" t="s">
        <v>110</v>
      </c>
      <c r="P16">
        <v>1</v>
      </c>
    </row>
    <row r="17" spans="1:16" x14ac:dyDescent="0.35">
      <c r="A17" t="s">
        <v>1986</v>
      </c>
      <c r="B17">
        <v>41</v>
      </c>
      <c r="C17" t="s">
        <v>35</v>
      </c>
      <c r="D17">
        <v>4</v>
      </c>
      <c r="E17" t="s">
        <v>1985</v>
      </c>
      <c r="F17">
        <v>46</v>
      </c>
      <c r="H17" t="s">
        <v>1979</v>
      </c>
      <c r="I17">
        <v>46</v>
      </c>
      <c r="J17" t="s">
        <v>40</v>
      </c>
      <c r="K17">
        <v>4</v>
      </c>
      <c r="L17" t="s">
        <v>1674</v>
      </c>
      <c r="M17">
        <v>57</v>
      </c>
      <c r="O17" t="s">
        <v>5</v>
      </c>
      <c r="P17">
        <v>0</v>
      </c>
    </row>
    <row r="18" spans="1:16" x14ac:dyDescent="0.35">
      <c r="A18" t="s">
        <v>1985</v>
      </c>
      <c r="B18">
        <v>40</v>
      </c>
      <c r="C18" t="s">
        <v>26</v>
      </c>
      <c r="D18">
        <v>4</v>
      </c>
      <c r="E18" t="s">
        <v>1984</v>
      </c>
      <c r="F18">
        <v>45</v>
      </c>
      <c r="H18" t="s">
        <v>1993</v>
      </c>
      <c r="I18">
        <v>44</v>
      </c>
      <c r="J18" t="s">
        <v>5</v>
      </c>
      <c r="K18">
        <v>4</v>
      </c>
      <c r="L18" t="s">
        <v>1988</v>
      </c>
      <c r="M18">
        <v>56</v>
      </c>
      <c r="O18" t="s">
        <v>2002</v>
      </c>
      <c r="P18">
        <v>1</v>
      </c>
    </row>
    <row r="19" spans="1:16" x14ac:dyDescent="0.35">
      <c r="A19" t="s">
        <v>912</v>
      </c>
      <c r="B19">
        <v>40</v>
      </c>
      <c r="C19" t="s">
        <v>16</v>
      </c>
      <c r="D19">
        <v>4</v>
      </c>
      <c r="E19" t="s">
        <v>1986</v>
      </c>
      <c r="F19">
        <v>40</v>
      </c>
      <c r="H19" t="s">
        <v>110</v>
      </c>
      <c r="I19">
        <v>43</v>
      </c>
      <c r="J19" t="s">
        <v>160</v>
      </c>
      <c r="K19">
        <v>4</v>
      </c>
      <c r="L19" t="s">
        <v>1993</v>
      </c>
      <c r="M19">
        <v>53</v>
      </c>
      <c r="O19" t="s">
        <v>6</v>
      </c>
      <c r="P19">
        <v>2</v>
      </c>
    </row>
    <row r="20" spans="1:16" x14ac:dyDescent="0.35">
      <c r="A20" t="s">
        <v>42</v>
      </c>
      <c r="B20">
        <v>36</v>
      </c>
      <c r="C20" t="s">
        <v>17</v>
      </c>
      <c r="D20">
        <v>4</v>
      </c>
      <c r="E20" t="s">
        <v>3</v>
      </c>
      <c r="F20">
        <v>36</v>
      </c>
      <c r="H20" t="s">
        <v>36</v>
      </c>
      <c r="I20">
        <v>41</v>
      </c>
      <c r="J20" t="s">
        <v>2700</v>
      </c>
      <c r="K20">
        <v>4</v>
      </c>
      <c r="L20" t="s">
        <v>1984</v>
      </c>
      <c r="M20">
        <v>52</v>
      </c>
      <c r="O20" t="s">
        <v>19</v>
      </c>
      <c r="P20">
        <v>0</v>
      </c>
    </row>
    <row r="21" spans="1:16" x14ac:dyDescent="0.35">
      <c r="A21" t="s">
        <v>1674</v>
      </c>
      <c r="B21">
        <v>35</v>
      </c>
      <c r="C21" t="s">
        <v>18</v>
      </c>
      <c r="D21">
        <v>4</v>
      </c>
      <c r="E21" t="s">
        <v>1673</v>
      </c>
      <c r="F21">
        <v>36</v>
      </c>
      <c r="H21" t="s">
        <v>42</v>
      </c>
      <c r="I21">
        <v>40</v>
      </c>
      <c r="J21" t="s">
        <v>2701</v>
      </c>
      <c r="K21">
        <v>4</v>
      </c>
      <c r="L21" t="s">
        <v>36</v>
      </c>
      <c r="M21">
        <v>50</v>
      </c>
      <c r="O21" t="s">
        <v>36</v>
      </c>
      <c r="P21">
        <v>1</v>
      </c>
    </row>
    <row r="22" spans="1:16" x14ac:dyDescent="0.35">
      <c r="A22" t="s">
        <v>1990</v>
      </c>
      <c r="B22">
        <v>31</v>
      </c>
      <c r="C22" t="s">
        <v>19</v>
      </c>
      <c r="D22">
        <v>4</v>
      </c>
      <c r="E22" t="s">
        <v>1987</v>
      </c>
      <c r="F22">
        <v>36</v>
      </c>
      <c r="H22" t="s">
        <v>1984</v>
      </c>
      <c r="I22">
        <v>40</v>
      </c>
      <c r="J22" t="s">
        <v>42</v>
      </c>
      <c r="K22">
        <v>4</v>
      </c>
      <c r="L22" t="s">
        <v>1979</v>
      </c>
      <c r="M22">
        <v>50</v>
      </c>
      <c r="O22" t="s">
        <v>44</v>
      </c>
      <c r="P22">
        <v>1</v>
      </c>
    </row>
    <row r="23" spans="1:16" x14ac:dyDescent="0.35">
      <c r="A23" t="s">
        <v>1988</v>
      </c>
      <c r="B23">
        <v>31</v>
      </c>
      <c r="C23" t="s">
        <v>20</v>
      </c>
      <c r="D23">
        <v>4</v>
      </c>
      <c r="E23" t="s">
        <v>1988</v>
      </c>
      <c r="F23">
        <v>36</v>
      </c>
      <c r="H23" t="s">
        <v>1985</v>
      </c>
      <c r="I23">
        <v>39</v>
      </c>
      <c r="J23" t="s">
        <v>2702</v>
      </c>
      <c r="K23">
        <v>4</v>
      </c>
      <c r="L23" t="s">
        <v>1983</v>
      </c>
      <c r="M23">
        <v>44</v>
      </c>
      <c r="O23" t="s">
        <v>7</v>
      </c>
      <c r="P23">
        <v>0</v>
      </c>
    </row>
    <row r="24" spans="1:16" x14ac:dyDescent="0.35">
      <c r="A24" t="s">
        <v>1987</v>
      </c>
      <c r="B24">
        <v>28</v>
      </c>
      <c r="C24" t="s">
        <v>21</v>
      </c>
      <c r="D24">
        <v>4</v>
      </c>
      <c r="E24" t="s">
        <v>42</v>
      </c>
      <c r="F24">
        <v>36</v>
      </c>
      <c r="H24" t="s">
        <v>2034</v>
      </c>
      <c r="I24">
        <v>37</v>
      </c>
      <c r="J24" t="s">
        <v>164</v>
      </c>
      <c r="K24">
        <v>3</v>
      </c>
      <c r="L24" t="s">
        <v>2034</v>
      </c>
      <c r="M24">
        <v>44</v>
      </c>
      <c r="O24" t="s">
        <v>9</v>
      </c>
      <c r="P24">
        <v>1</v>
      </c>
    </row>
    <row r="25" spans="1:16" x14ac:dyDescent="0.35">
      <c r="A25" t="s">
        <v>1204</v>
      </c>
      <c r="B25">
        <v>28</v>
      </c>
      <c r="C25" t="s">
        <v>22</v>
      </c>
      <c r="D25">
        <v>4</v>
      </c>
      <c r="E25" t="s">
        <v>912</v>
      </c>
      <c r="F25">
        <v>35</v>
      </c>
      <c r="H25" t="s">
        <v>1674</v>
      </c>
      <c r="I25">
        <v>36</v>
      </c>
      <c r="J25" t="s">
        <v>1966</v>
      </c>
      <c r="K25">
        <v>3</v>
      </c>
      <c r="L25" t="s">
        <v>42</v>
      </c>
      <c r="M25">
        <v>43</v>
      </c>
      <c r="O25" t="s">
        <v>1485</v>
      </c>
      <c r="P25">
        <v>0</v>
      </c>
    </row>
    <row r="26" spans="1:16" x14ac:dyDescent="0.35">
      <c r="A26" t="s">
        <v>1673</v>
      </c>
      <c r="B26">
        <v>27</v>
      </c>
      <c r="C26" t="s">
        <v>23</v>
      </c>
      <c r="D26">
        <v>4</v>
      </c>
      <c r="E26" t="s">
        <v>1989</v>
      </c>
      <c r="F26">
        <v>34</v>
      </c>
      <c r="H26" t="s">
        <v>1995</v>
      </c>
      <c r="I26">
        <v>33</v>
      </c>
      <c r="J26" t="s">
        <v>126</v>
      </c>
      <c r="K26">
        <v>3</v>
      </c>
      <c r="L26" t="s">
        <v>2012</v>
      </c>
      <c r="M26">
        <v>39</v>
      </c>
      <c r="O26" t="s">
        <v>8</v>
      </c>
      <c r="P26">
        <v>0</v>
      </c>
    </row>
    <row r="27" spans="1:16" x14ac:dyDescent="0.35">
      <c r="A27" t="s">
        <v>1992</v>
      </c>
      <c r="B27">
        <v>27</v>
      </c>
      <c r="C27" t="s">
        <v>24</v>
      </c>
      <c r="D27">
        <v>4</v>
      </c>
      <c r="E27" t="s">
        <v>1570</v>
      </c>
      <c r="F27">
        <v>33</v>
      </c>
      <c r="H27" t="s">
        <v>2009</v>
      </c>
      <c r="I27">
        <v>29</v>
      </c>
      <c r="J27" t="s">
        <v>37</v>
      </c>
      <c r="K27">
        <v>3</v>
      </c>
      <c r="L27" t="s">
        <v>1995</v>
      </c>
      <c r="M27">
        <v>38</v>
      </c>
      <c r="O27" t="s">
        <v>14</v>
      </c>
      <c r="P27">
        <v>0</v>
      </c>
    </row>
    <row r="28" spans="1:16" x14ac:dyDescent="0.35">
      <c r="A28" t="s">
        <v>1991</v>
      </c>
      <c r="B28">
        <v>27</v>
      </c>
      <c r="C28" t="s">
        <v>1160</v>
      </c>
      <c r="D28">
        <v>3</v>
      </c>
      <c r="E28" t="s">
        <v>41</v>
      </c>
      <c r="F28">
        <v>32</v>
      </c>
      <c r="H28" t="s">
        <v>41</v>
      </c>
      <c r="I28">
        <v>27</v>
      </c>
      <c r="J28" t="s">
        <v>55</v>
      </c>
      <c r="K28">
        <v>3</v>
      </c>
      <c r="L28" t="s">
        <v>1989</v>
      </c>
      <c r="M28">
        <v>35</v>
      </c>
      <c r="O28" t="s">
        <v>143</v>
      </c>
      <c r="P28">
        <v>1</v>
      </c>
    </row>
    <row r="29" spans="1:16" x14ac:dyDescent="0.35">
      <c r="A29" t="s">
        <v>1570</v>
      </c>
      <c r="B29">
        <v>26</v>
      </c>
      <c r="C29" t="s">
        <v>169</v>
      </c>
      <c r="D29">
        <v>3</v>
      </c>
      <c r="E29" t="s">
        <v>1990</v>
      </c>
      <c r="F29">
        <v>32</v>
      </c>
      <c r="H29" t="s">
        <v>2012</v>
      </c>
      <c r="I29">
        <v>27</v>
      </c>
      <c r="J29" t="s">
        <v>2703</v>
      </c>
      <c r="K29">
        <v>3</v>
      </c>
      <c r="L29" t="s">
        <v>2000</v>
      </c>
      <c r="M29">
        <v>30</v>
      </c>
      <c r="O29" t="s">
        <v>1985</v>
      </c>
      <c r="P29">
        <v>1</v>
      </c>
    </row>
    <row r="30" spans="1:16" x14ac:dyDescent="0.35">
      <c r="A30" t="s">
        <v>41</v>
      </c>
      <c r="B30">
        <v>26</v>
      </c>
      <c r="C30" t="s">
        <v>101</v>
      </c>
      <c r="D30">
        <v>3</v>
      </c>
      <c r="E30" t="s">
        <v>1991</v>
      </c>
      <c r="F30">
        <v>31</v>
      </c>
      <c r="H30" t="s">
        <v>3</v>
      </c>
      <c r="I30">
        <v>27</v>
      </c>
      <c r="J30" t="s">
        <v>1927</v>
      </c>
      <c r="K30">
        <v>3</v>
      </c>
      <c r="L30" t="s">
        <v>2035</v>
      </c>
      <c r="M30">
        <v>30</v>
      </c>
      <c r="O30" t="s">
        <v>11</v>
      </c>
      <c r="P30">
        <v>0</v>
      </c>
    </row>
    <row r="31" spans="1:16" x14ac:dyDescent="0.35">
      <c r="A31" t="s">
        <v>110</v>
      </c>
      <c r="B31">
        <v>26</v>
      </c>
      <c r="C31" t="s">
        <v>25</v>
      </c>
      <c r="D31">
        <v>3</v>
      </c>
      <c r="E31" t="s">
        <v>1992</v>
      </c>
      <c r="F31">
        <v>30</v>
      </c>
      <c r="H31" t="s">
        <v>2007</v>
      </c>
      <c r="I31">
        <v>25</v>
      </c>
      <c r="J31" t="s">
        <v>38</v>
      </c>
      <c r="K31">
        <v>3</v>
      </c>
      <c r="L31" t="s">
        <v>2009</v>
      </c>
      <c r="M31">
        <v>29</v>
      </c>
      <c r="O31" t="s">
        <v>12</v>
      </c>
      <c r="P31">
        <v>0</v>
      </c>
    </row>
    <row r="32" spans="1:16" x14ac:dyDescent="0.35">
      <c r="A32" t="s">
        <v>1998</v>
      </c>
      <c r="B32">
        <v>25</v>
      </c>
      <c r="C32" t="s">
        <v>27</v>
      </c>
      <c r="D32">
        <v>3</v>
      </c>
      <c r="E32" t="s">
        <v>1204</v>
      </c>
      <c r="F32">
        <v>28</v>
      </c>
      <c r="H32" t="s">
        <v>2000</v>
      </c>
      <c r="I32">
        <v>24</v>
      </c>
      <c r="J32" t="s">
        <v>2704</v>
      </c>
      <c r="K32">
        <v>3</v>
      </c>
      <c r="L32" t="s">
        <v>2007</v>
      </c>
      <c r="M32">
        <v>26</v>
      </c>
      <c r="O32" t="s">
        <v>873</v>
      </c>
      <c r="P32">
        <v>0</v>
      </c>
    </row>
    <row r="33" spans="1:16" x14ac:dyDescent="0.35">
      <c r="A33" t="s">
        <v>45</v>
      </c>
      <c r="B33">
        <v>25</v>
      </c>
      <c r="C33" t="s">
        <v>28</v>
      </c>
      <c r="D33">
        <v>3</v>
      </c>
      <c r="E33" t="s">
        <v>1993</v>
      </c>
      <c r="F33">
        <v>28</v>
      </c>
      <c r="H33" t="s">
        <v>2006</v>
      </c>
      <c r="I33">
        <v>22</v>
      </c>
      <c r="J33" t="s">
        <v>2705</v>
      </c>
      <c r="K33">
        <v>3</v>
      </c>
      <c r="L33" t="s">
        <v>1986</v>
      </c>
      <c r="M33">
        <v>25</v>
      </c>
      <c r="O33" t="s">
        <v>13</v>
      </c>
      <c r="P33">
        <v>0</v>
      </c>
    </row>
    <row r="34" spans="1:16" x14ac:dyDescent="0.35">
      <c r="A34" t="s">
        <v>2015</v>
      </c>
      <c r="B34">
        <v>24</v>
      </c>
      <c r="C34" t="s">
        <v>29</v>
      </c>
      <c r="D34">
        <v>3</v>
      </c>
      <c r="E34" t="s">
        <v>1995</v>
      </c>
      <c r="F34">
        <v>27</v>
      </c>
      <c r="H34" t="s">
        <v>2055</v>
      </c>
      <c r="I34">
        <v>21</v>
      </c>
      <c r="J34" t="s">
        <v>2706</v>
      </c>
      <c r="K34">
        <v>3</v>
      </c>
      <c r="L34" t="s">
        <v>3</v>
      </c>
      <c r="M34">
        <v>24</v>
      </c>
      <c r="O34" t="s">
        <v>40</v>
      </c>
      <c r="P34">
        <v>0</v>
      </c>
    </row>
    <row r="35" spans="1:16" x14ac:dyDescent="0.35">
      <c r="A35" t="s">
        <v>1995</v>
      </c>
      <c r="B35">
        <v>23</v>
      </c>
      <c r="C35" t="s">
        <v>30</v>
      </c>
      <c r="D35">
        <v>3</v>
      </c>
      <c r="E35" t="s">
        <v>1994</v>
      </c>
      <c r="F35">
        <v>27</v>
      </c>
      <c r="H35" t="s">
        <v>2035</v>
      </c>
      <c r="I35">
        <v>20</v>
      </c>
      <c r="J35" t="s">
        <v>2707</v>
      </c>
      <c r="K35">
        <v>3</v>
      </c>
      <c r="L35" t="s">
        <v>41</v>
      </c>
      <c r="M35">
        <v>22</v>
      </c>
      <c r="O35" t="s">
        <v>15</v>
      </c>
      <c r="P35">
        <v>0</v>
      </c>
    </row>
    <row r="36" spans="1:16" x14ac:dyDescent="0.35">
      <c r="A36" t="s">
        <v>1993</v>
      </c>
      <c r="B36">
        <v>22</v>
      </c>
      <c r="C36" t="s">
        <v>31</v>
      </c>
      <c r="D36">
        <v>3</v>
      </c>
      <c r="E36" t="s">
        <v>1996</v>
      </c>
      <c r="F36">
        <v>24</v>
      </c>
      <c r="H36" t="s">
        <v>2057</v>
      </c>
      <c r="I36">
        <v>20</v>
      </c>
      <c r="J36" t="s">
        <v>96</v>
      </c>
      <c r="K36">
        <v>3</v>
      </c>
      <c r="L36" t="s">
        <v>2018</v>
      </c>
      <c r="M36">
        <v>21</v>
      </c>
      <c r="O36" t="s">
        <v>35</v>
      </c>
      <c r="P36">
        <v>1</v>
      </c>
    </row>
    <row r="37" spans="1:16" x14ac:dyDescent="0.35">
      <c r="A37" t="s">
        <v>1996</v>
      </c>
      <c r="B37">
        <v>20</v>
      </c>
      <c r="C37" t="s">
        <v>32</v>
      </c>
      <c r="D37">
        <v>3</v>
      </c>
      <c r="E37" t="s">
        <v>999</v>
      </c>
      <c r="F37">
        <v>24</v>
      </c>
      <c r="H37" t="s">
        <v>1999</v>
      </c>
      <c r="I37">
        <v>19</v>
      </c>
      <c r="J37" t="s">
        <v>2708</v>
      </c>
      <c r="K37">
        <v>3</v>
      </c>
      <c r="L37" t="s">
        <v>1999</v>
      </c>
      <c r="M37">
        <v>21</v>
      </c>
      <c r="O37" t="s">
        <v>160</v>
      </c>
      <c r="P37">
        <v>0</v>
      </c>
    </row>
    <row r="38" spans="1:16" x14ac:dyDescent="0.35">
      <c r="A38" t="s">
        <v>1997</v>
      </c>
      <c r="B38">
        <v>20</v>
      </c>
      <c r="C38" t="s">
        <v>33</v>
      </c>
      <c r="D38">
        <v>3</v>
      </c>
      <c r="E38" t="s">
        <v>1997</v>
      </c>
      <c r="F38">
        <v>24</v>
      </c>
      <c r="H38" t="s">
        <v>2060</v>
      </c>
      <c r="I38">
        <v>19</v>
      </c>
      <c r="J38" t="s">
        <v>2709</v>
      </c>
      <c r="K38">
        <v>3</v>
      </c>
      <c r="L38" t="s">
        <v>2010</v>
      </c>
      <c r="M38">
        <v>21</v>
      </c>
      <c r="O38" t="s">
        <v>26</v>
      </c>
      <c r="P38">
        <v>0</v>
      </c>
    </row>
    <row r="39" spans="1:16" x14ac:dyDescent="0.35">
      <c r="A39" t="s">
        <v>1989</v>
      </c>
      <c r="B39">
        <v>19</v>
      </c>
      <c r="C39" t="s">
        <v>34</v>
      </c>
      <c r="D39">
        <v>3</v>
      </c>
      <c r="E39" t="s">
        <v>1999</v>
      </c>
      <c r="F39">
        <v>23</v>
      </c>
      <c r="H39" t="s">
        <v>999</v>
      </c>
      <c r="I39">
        <v>18</v>
      </c>
      <c r="J39" t="s">
        <v>2375</v>
      </c>
      <c r="K39">
        <v>3</v>
      </c>
      <c r="L39" t="s">
        <v>1991</v>
      </c>
      <c r="M39">
        <v>21</v>
      </c>
      <c r="O39" t="s">
        <v>42</v>
      </c>
      <c r="P39">
        <v>1</v>
      </c>
    </row>
    <row r="40" spans="1:16" x14ac:dyDescent="0.35">
      <c r="A40" t="s">
        <v>186</v>
      </c>
      <c r="B40">
        <v>19</v>
      </c>
      <c r="C40" t="s">
        <v>36</v>
      </c>
      <c r="D40">
        <v>3</v>
      </c>
      <c r="E40" t="s">
        <v>186</v>
      </c>
      <c r="F40">
        <v>23</v>
      </c>
      <c r="H40" t="s">
        <v>1982</v>
      </c>
      <c r="I40">
        <v>18</v>
      </c>
      <c r="J40" t="s">
        <v>2710</v>
      </c>
      <c r="K40">
        <v>3</v>
      </c>
      <c r="L40" t="s">
        <v>999</v>
      </c>
      <c r="M40">
        <v>20</v>
      </c>
      <c r="O40" t="s">
        <v>16</v>
      </c>
      <c r="P40">
        <v>1</v>
      </c>
    </row>
    <row r="41" spans="1:16" x14ac:dyDescent="0.35">
      <c r="A41" t="s">
        <v>2001</v>
      </c>
      <c r="B41">
        <v>19</v>
      </c>
      <c r="C41" t="s">
        <v>37</v>
      </c>
      <c r="D41">
        <v>3</v>
      </c>
      <c r="E41" t="s">
        <v>45</v>
      </c>
      <c r="F41">
        <v>22</v>
      </c>
      <c r="H41" t="s">
        <v>1991</v>
      </c>
      <c r="I41">
        <v>18</v>
      </c>
      <c r="J41" t="s">
        <v>2711</v>
      </c>
      <c r="K41">
        <v>3</v>
      </c>
      <c r="L41" t="s">
        <v>2060</v>
      </c>
      <c r="M41">
        <v>20</v>
      </c>
      <c r="O41" t="s">
        <v>17</v>
      </c>
      <c r="P41">
        <v>0</v>
      </c>
    </row>
    <row r="42" spans="1:16" x14ac:dyDescent="0.35">
      <c r="A42" t="s">
        <v>20</v>
      </c>
      <c r="B42">
        <v>18</v>
      </c>
      <c r="C42" t="s">
        <v>38</v>
      </c>
      <c r="D42">
        <v>3</v>
      </c>
      <c r="E42" t="s">
        <v>1998</v>
      </c>
      <c r="F42">
        <v>22</v>
      </c>
      <c r="H42" t="s">
        <v>1989</v>
      </c>
      <c r="I42">
        <v>17</v>
      </c>
      <c r="J42" t="s">
        <v>4</v>
      </c>
      <c r="K42">
        <v>3</v>
      </c>
      <c r="L42" t="s">
        <v>2057</v>
      </c>
      <c r="M42">
        <v>20</v>
      </c>
      <c r="O42" t="s">
        <v>18</v>
      </c>
      <c r="P42">
        <v>0</v>
      </c>
    </row>
    <row r="43" spans="1:16" x14ac:dyDescent="0.35">
      <c r="A43" t="s">
        <v>2002</v>
      </c>
      <c r="B43">
        <v>18</v>
      </c>
      <c r="C43" t="s">
        <v>39</v>
      </c>
      <c r="D43">
        <v>3</v>
      </c>
      <c r="E43" t="s">
        <v>126</v>
      </c>
      <c r="F43">
        <v>22</v>
      </c>
      <c r="H43" t="s">
        <v>1986</v>
      </c>
      <c r="I43">
        <v>17</v>
      </c>
      <c r="J43" t="s">
        <v>27</v>
      </c>
      <c r="K43">
        <v>3</v>
      </c>
      <c r="L43" t="s">
        <v>2059</v>
      </c>
      <c r="M43">
        <v>20</v>
      </c>
      <c r="O43" t="s">
        <v>164</v>
      </c>
      <c r="P43">
        <v>1</v>
      </c>
    </row>
    <row r="44" spans="1:16" x14ac:dyDescent="0.35">
      <c r="A44" t="s">
        <v>1999</v>
      </c>
      <c r="B44">
        <v>17</v>
      </c>
      <c r="C44" t="s">
        <v>40</v>
      </c>
      <c r="D44">
        <v>3</v>
      </c>
      <c r="E44" t="s">
        <v>20</v>
      </c>
      <c r="F44">
        <v>21</v>
      </c>
      <c r="H44" t="s">
        <v>2064</v>
      </c>
      <c r="I44">
        <v>15</v>
      </c>
      <c r="J44" t="s">
        <v>8</v>
      </c>
      <c r="K44">
        <v>3</v>
      </c>
      <c r="L44" t="s">
        <v>2064</v>
      </c>
      <c r="M44">
        <v>19</v>
      </c>
      <c r="O44" t="s">
        <v>41</v>
      </c>
      <c r="P44">
        <v>1</v>
      </c>
    </row>
    <row r="45" spans="1:16" x14ac:dyDescent="0.35">
      <c r="A45" t="s">
        <v>999</v>
      </c>
      <c r="B45">
        <v>17</v>
      </c>
      <c r="C45" t="s">
        <v>41</v>
      </c>
      <c r="D45">
        <v>3</v>
      </c>
      <c r="E45" t="s">
        <v>2000</v>
      </c>
      <c r="F45">
        <v>20</v>
      </c>
      <c r="H45" t="s">
        <v>2079</v>
      </c>
      <c r="I45">
        <v>15</v>
      </c>
      <c r="J45" t="s">
        <v>1639</v>
      </c>
      <c r="K45">
        <v>3</v>
      </c>
      <c r="L45" t="s">
        <v>2055</v>
      </c>
      <c r="M45">
        <v>19</v>
      </c>
      <c r="O45" t="s">
        <v>126</v>
      </c>
      <c r="P45">
        <v>1</v>
      </c>
    </row>
    <row r="46" spans="1:16" x14ac:dyDescent="0.35">
      <c r="A46" t="s">
        <v>1994</v>
      </c>
      <c r="B46">
        <v>17</v>
      </c>
      <c r="C46" t="s">
        <v>42</v>
      </c>
      <c r="D46">
        <v>3</v>
      </c>
      <c r="E46" t="s">
        <v>2001</v>
      </c>
      <c r="F46">
        <v>19</v>
      </c>
      <c r="H46" t="s">
        <v>2038</v>
      </c>
      <c r="I46">
        <v>15</v>
      </c>
      <c r="J46" t="s">
        <v>23</v>
      </c>
      <c r="K46">
        <v>3</v>
      </c>
      <c r="L46" t="s">
        <v>2038</v>
      </c>
      <c r="M46">
        <v>19</v>
      </c>
      <c r="O46" t="s">
        <v>20</v>
      </c>
      <c r="P46">
        <v>1</v>
      </c>
    </row>
    <row r="47" spans="1:16" x14ac:dyDescent="0.35">
      <c r="A47" t="s">
        <v>126</v>
      </c>
      <c r="B47">
        <v>16</v>
      </c>
      <c r="C47" t="s">
        <v>43</v>
      </c>
      <c r="D47">
        <v>3</v>
      </c>
      <c r="E47" t="s">
        <v>2002</v>
      </c>
      <c r="F47">
        <v>18</v>
      </c>
      <c r="H47" t="s">
        <v>2059</v>
      </c>
      <c r="I47">
        <v>15</v>
      </c>
      <c r="J47" t="s">
        <v>79</v>
      </c>
      <c r="K47">
        <v>3</v>
      </c>
      <c r="L47" t="s">
        <v>2079</v>
      </c>
      <c r="M47">
        <v>19</v>
      </c>
      <c r="O47" t="s">
        <v>37</v>
      </c>
      <c r="P47">
        <v>0</v>
      </c>
    </row>
    <row r="48" spans="1:16" x14ac:dyDescent="0.35">
      <c r="A48" t="s">
        <v>2011</v>
      </c>
      <c r="B48">
        <v>15</v>
      </c>
      <c r="C48" t="s">
        <v>44</v>
      </c>
      <c r="D48">
        <v>3</v>
      </c>
      <c r="E48" t="s">
        <v>2003</v>
      </c>
      <c r="F48">
        <v>16</v>
      </c>
      <c r="H48" t="s">
        <v>2018</v>
      </c>
      <c r="I48">
        <v>14</v>
      </c>
      <c r="J48" t="s">
        <v>1235</v>
      </c>
      <c r="K48">
        <v>3</v>
      </c>
      <c r="L48" t="s">
        <v>1997</v>
      </c>
      <c r="M48">
        <v>16</v>
      </c>
      <c r="O48" t="s">
        <v>21</v>
      </c>
      <c r="P48">
        <v>0</v>
      </c>
    </row>
    <row r="49" spans="1:16" x14ac:dyDescent="0.35">
      <c r="A49" t="s">
        <v>2007</v>
      </c>
      <c r="B49">
        <v>14</v>
      </c>
      <c r="C49" t="s">
        <v>45</v>
      </c>
      <c r="D49">
        <v>3</v>
      </c>
      <c r="E49" t="s">
        <v>2004</v>
      </c>
      <c r="F49">
        <v>16</v>
      </c>
      <c r="H49" t="s">
        <v>1990</v>
      </c>
      <c r="I49">
        <v>14</v>
      </c>
      <c r="J49" t="s">
        <v>2712</v>
      </c>
      <c r="K49">
        <v>3</v>
      </c>
      <c r="L49" t="s">
        <v>1992</v>
      </c>
      <c r="M49">
        <v>16</v>
      </c>
      <c r="O49" t="s">
        <v>2007</v>
      </c>
      <c r="P49">
        <v>0</v>
      </c>
    </row>
    <row r="50" spans="1:16" x14ac:dyDescent="0.35">
      <c r="A50" t="s">
        <v>2042</v>
      </c>
      <c r="B50">
        <v>14</v>
      </c>
      <c r="C50" t="s">
        <v>46</v>
      </c>
      <c r="D50">
        <v>3</v>
      </c>
      <c r="E50" t="s">
        <v>2005</v>
      </c>
      <c r="F50">
        <v>15</v>
      </c>
      <c r="H50" t="s">
        <v>2010</v>
      </c>
      <c r="I50">
        <v>14</v>
      </c>
      <c r="J50" t="s">
        <v>2713</v>
      </c>
      <c r="K50">
        <v>3</v>
      </c>
      <c r="L50" t="s">
        <v>2017</v>
      </c>
      <c r="M50">
        <v>15</v>
      </c>
      <c r="O50" t="s">
        <v>22</v>
      </c>
      <c r="P50">
        <v>0</v>
      </c>
    </row>
    <row r="51" spans="1:16" x14ac:dyDescent="0.35">
      <c r="A51" t="s">
        <v>2272</v>
      </c>
      <c r="B51">
        <v>14</v>
      </c>
      <c r="C51" t="s">
        <v>47</v>
      </c>
      <c r="D51">
        <v>3</v>
      </c>
      <c r="E51" t="s">
        <v>2007</v>
      </c>
      <c r="F51">
        <v>14</v>
      </c>
      <c r="H51" t="s">
        <v>1992</v>
      </c>
      <c r="I51">
        <v>14</v>
      </c>
      <c r="J51" t="s">
        <v>2714</v>
      </c>
      <c r="K51">
        <v>3</v>
      </c>
      <c r="L51" t="s">
        <v>1982</v>
      </c>
      <c r="M51">
        <v>15</v>
      </c>
      <c r="O51" t="s">
        <v>23</v>
      </c>
      <c r="P51">
        <v>0</v>
      </c>
    </row>
    <row r="52" spans="1:16" x14ac:dyDescent="0.35">
      <c r="A52" t="s">
        <v>2010</v>
      </c>
      <c r="B52">
        <v>14</v>
      </c>
      <c r="C52" t="s">
        <v>48</v>
      </c>
      <c r="D52">
        <v>3</v>
      </c>
      <c r="E52" t="s">
        <v>2006</v>
      </c>
      <c r="F52">
        <v>14</v>
      </c>
      <c r="H52" t="s">
        <v>1997</v>
      </c>
      <c r="I52">
        <v>12</v>
      </c>
      <c r="J52" t="s">
        <v>2715</v>
      </c>
      <c r="K52">
        <v>3</v>
      </c>
      <c r="L52" t="s">
        <v>1987</v>
      </c>
      <c r="M52">
        <v>14</v>
      </c>
      <c r="O52" t="s">
        <v>55</v>
      </c>
      <c r="P52">
        <v>0</v>
      </c>
    </row>
    <row r="53" spans="1:16" x14ac:dyDescent="0.35">
      <c r="A53" t="s">
        <v>2005</v>
      </c>
      <c r="B53">
        <v>13</v>
      </c>
      <c r="C53" t="s">
        <v>49</v>
      </c>
      <c r="D53">
        <v>3</v>
      </c>
      <c r="E53" t="s">
        <v>2008</v>
      </c>
      <c r="F53">
        <v>13</v>
      </c>
      <c r="H53" t="s">
        <v>1998</v>
      </c>
      <c r="I53">
        <v>12</v>
      </c>
      <c r="J53" t="s">
        <v>483</v>
      </c>
      <c r="K53">
        <v>3</v>
      </c>
      <c r="L53" t="s">
        <v>1998</v>
      </c>
      <c r="M53">
        <v>14</v>
      </c>
      <c r="O53" t="s">
        <v>24</v>
      </c>
      <c r="P53">
        <v>0</v>
      </c>
    </row>
    <row r="54" spans="1:16" x14ac:dyDescent="0.35">
      <c r="A54" t="s">
        <v>2000</v>
      </c>
      <c r="B54">
        <v>13</v>
      </c>
      <c r="C54" t="s">
        <v>50</v>
      </c>
      <c r="D54">
        <v>3</v>
      </c>
      <c r="E54" t="s">
        <v>2009</v>
      </c>
      <c r="F54">
        <v>13</v>
      </c>
      <c r="H54" t="s">
        <v>2013</v>
      </c>
      <c r="I54">
        <v>12</v>
      </c>
      <c r="J54" t="s">
        <v>2716</v>
      </c>
      <c r="K54">
        <v>3</v>
      </c>
      <c r="L54" t="s">
        <v>2461</v>
      </c>
      <c r="M54">
        <v>14</v>
      </c>
      <c r="O54" t="s">
        <v>1160</v>
      </c>
      <c r="P54">
        <v>0</v>
      </c>
    </row>
    <row r="55" spans="1:16" x14ac:dyDescent="0.35">
      <c r="A55" t="s">
        <v>2004</v>
      </c>
      <c r="B55">
        <v>13</v>
      </c>
      <c r="C55" t="s">
        <v>51</v>
      </c>
      <c r="D55">
        <v>3</v>
      </c>
      <c r="E55" t="s">
        <v>2011</v>
      </c>
      <c r="F55">
        <v>12</v>
      </c>
      <c r="H55" t="s">
        <v>2254</v>
      </c>
      <c r="I55">
        <v>12</v>
      </c>
      <c r="J55" t="s">
        <v>2717</v>
      </c>
      <c r="K55">
        <v>3</v>
      </c>
      <c r="L55" t="s">
        <v>2254</v>
      </c>
      <c r="M55">
        <v>14</v>
      </c>
      <c r="O55" t="s">
        <v>1927</v>
      </c>
      <c r="P55">
        <v>0</v>
      </c>
    </row>
    <row r="56" spans="1:16" x14ac:dyDescent="0.35">
      <c r="A56" t="s">
        <v>2040</v>
      </c>
      <c r="B56">
        <v>12</v>
      </c>
      <c r="C56" t="s">
        <v>52</v>
      </c>
      <c r="D56">
        <v>3</v>
      </c>
      <c r="E56" t="s">
        <v>2010</v>
      </c>
      <c r="F56">
        <v>12</v>
      </c>
      <c r="H56" t="s">
        <v>2032</v>
      </c>
      <c r="I56">
        <v>11</v>
      </c>
      <c r="J56" t="s">
        <v>690</v>
      </c>
      <c r="K56">
        <v>3</v>
      </c>
      <c r="L56" t="s">
        <v>1990</v>
      </c>
      <c r="M56">
        <v>12</v>
      </c>
      <c r="O56" t="s">
        <v>169</v>
      </c>
      <c r="P56">
        <v>0</v>
      </c>
    </row>
    <row r="57" spans="1:16" x14ac:dyDescent="0.35">
      <c r="A57" t="s">
        <v>2003</v>
      </c>
      <c r="B57">
        <v>12</v>
      </c>
      <c r="C57" t="s">
        <v>53</v>
      </c>
      <c r="D57">
        <v>3</v>
      </c>
      <c r="E57" t="s">
        <v>2015</v>
      </c>
      <c r="F57">
        <v>11</v>
      </c>
      <c r="H57" t="s">
        <v>2096</v>
      </c>
      <c r="I57">
        <v>11</v>
      </c>
      <c r="J57" t="s">
        <v>2718</v>
      </c>
      <c r="K57">
        <v>3</v>
      </c>
      <c r="L57" t="s">
        <v>2177</v>
      </c>
      <c r="M57">
        <v>12</v>
      </c>
      <c r="O57" t="s">
        <v>38</v>
      </c>
      <c r="P57">
        <v>0</v>
      </c>
    </row>
    <row r="58" spans="1:16" x14ac:dyDescent="0.35">
      <c r="A58" t="s">
        <v>2008</v>
      </c>
      <c r="B58">
        <v>12</v>
      </c>
      <c r="C58" t="s">
        <v>54</v>
      </c>
      <c r="D58">
        <v>3</v>
      </c>
      <c r="E58" t="s">
        <v>44</v>
      </c>
      <c r="F58">
        <v>11</v>
      </c>
      <c r="H58" t="s">
        <v>1668</v>
      </c>
      <c r="I58">
        <v>11</v>
      </c>
      <c r="J58" t="s">
        <v>2002</v>
      </c>
      <c r="K58">
        <v>3</v>
      </c>
      <c r="L58" t="s">
        <v>2096</v>
      </c>
      <c r="M58">
        <v>12</v>
      </c>
      <c r="O58" t="s">
        <v>101</v>
      </c>
      <c r="P58">
        <v>0</v>
      </c>
    </row>
    <row r="59" spans="1:16" x14ac:dyDescent="0.35">
      <c r="A59" t="s">
        <v>2024</v>
      </c>
      <c r="B59">
        <v>12</v>
      </c>
      <c r="C59" t="s">
        <v>55</v>
      </c>
      <c r="D59">
        <v>3</v>
      </c>
      <c r="E59" t="s">
        <v>2013</v>
      </c>
      <c r="F59">
        <v>11</v>
      </c>
      <c r="H59" t="s">
        <v>1204</v>
      </c>
      <c r="I59">
        <v>10</v>
      </c>
      <c r="J59" t="s">
        <v>1598</v>
      </c>
      <c r="K59">
        <v>3</v>
      </c>
      <c r="L59" t="s">
        <v>2056</v>
      </c>
      <c r="M59">
        <v>11</v>
      </c>
      <c r="O59" t="s">
        <v>186</v>
      </c>
      <c r="P59">
        <v>1</v>
      </c>
    </row>
    <row r="60" spans="1:16" x14ac:dyDescent="0.35">
      <c r="A60" t="s">
        <v>2020</v>
      </c>
      <c r="B60">
        <v>11</v>
      </c>
      <c r="C60" t="s">
        <v>56</v>
      </c>
      <c r="D60">
        <v>3</v>
      </c>
      <c r="E60" t="s">
        <v>2014</v>
      </c>
      <c r="F60">
        <v>11</v>
      </c>
      <c r="H60" t="s">
        <v>126</v>
      </c>
      <c r="I60">
        <v>10</v>
      </c>
      <c r="J60" t="s">
        <v>2719</v>
      </c>
      <c r="K60">
        <v>3</v>
      </c>
      <c r="L60" t="s">
        <v>2023</v>
      </c>
      <c r="M60">
        <v>11</v>
      </c>
      <c r="O60" t="s">
        <v>27</v>
      </c>
      <c r="P60">
        <v>0</v>
      </c>
    </row>
    <row r="61" spans="1:16" x14ac:dyDescent="0.35">
      <c r="A61" t="s">
        <v>2017</v>
      </c>
      <c r="B61">
        <v>11</v>
      </c>
      <c r="C61" t="s">
        <v>1153</v>
      </c>
      <c r="D61">
        <v>2</v>
      </c>
      <c r="E61" t="s">
        <v>2016</v>
      </c>
      <c r="F61">
        <v>10</v>
      </c>
      <c r="H61" t="s">
        <v>2049</v>
      </c>
      <c r="I61">
        <v>10</v>
      </c>
      <c r="J61" t="s">
        <v>1445</v>
      </c>
      <c r="K61">
        <v>3</v>
      </c>
      <c r="L61" t="s">
        <v>1204</v>
      </c>
      <c r="M61">
        <v>10</v>
      </c>
      <c r="O61" t="s">
        <v>45</v>
      </c>
      <c r="P61">
        <v>1</v>
      </c>
    </row>
    <row r="62" spans="1:16" x14ac:dyDescent="0.35">
      <c r="A62" t="s">
        <v>2006</v>
      </c>
      <c r="B62">
        <v>10</v>
      </c>
      <c r="C62" t="s">
        <v>1770</v>
      </c>
      <c r="D62">
        <v>2</v>
      </c>
      <c r="E62" t="s">
        <v>2012</v>
      </c>
      <c r="F62">
        <v>10</v>
      </c>
      <c r="H62" t="s">
        <v>2177</v>
      </c>
      <c r="I62">
        <v>10</v>
      </c>
      <c r="J62" t="s">
        <v>2720</v>
      </c>
      <c r="K62">
        <v>3</v>
      </c>
      <c r="L62" t="s">
        <v>2032</v>
      </c>
      <c r="M62">
        <v>10</v>
      </c>
      <c r="O62" t="s">
        <v>96</v>
      </c>
      <c r="P62">
        <v>0</v>
      </c>
    </row>
    <row r="63" spans="1:16" x14ac:dyDescent="0.35">
      <c r="A63" t="s">
        <v>2019</v>
      </c>
      <c r="B63">
        <v>10</v>
      </c>
      <c r="C63" t="s">
        <v>758</v>
      </c>
      <c r="D63">
        <v>2</v>
      </c>
      <c r="E63" t="s">
        <v>2017</v>
      </c>
      <c r="F63">
        <v>9</v>
      </c>
      <c r="H63" t="s">
        <v>1987</v>
      </c>
      <c r="I63">
        <v>10</v>
      </c>
      <c r="J63" t="s">
        <v>2721</v>
      </c>
      <c r="K63">
        <v>3</v>
      </c>
      <c r="L63" t="s">
        <v>2086</v>
      </c>
      <c r="M63">
        <v>10</v>
      </c>
      <c r="O63" t="s">
        <v>28</v>
      </c>
      <c r="P63">
        <v>0</v>
      </c>
    </row>
    <row r="64" spans="1:16" x14ac:dyDescent="0.35">
      <c r="A64" t="s">
        <v>2016</v>
      </c>
      <c r="B64">
        <v>9</v>
      </c>
      <c r="C64" t="s">
        <v>527</v>
      </c>
      <c r="D64">
        <v>2</v>
      </c>
      <c r="E64" t="s">
        <v>2018</v>
      </c>
      <c r="F64">
        <v>9</v>
      </c>
      <c r="H64" t="s">
        <v>109</v>
      </c>
      <c r="I64">
        <v>9</v>
      </c>
      <c r="J64" t="s">
        <v>2722</v>
      </c>
      <c r="K64">
        <v>3</v>
      </c>
      <c r="L64" t="s">
        <v>126</v>
      </c>
      <c r="M64">
        <v>9</v>
      </c>
      <c r="O64" t="s">
        <v>29</v>
      </c>
      <c r="P64">
        <v>0</v>
      </c>
    </row>
    <row r="65" spans="1:16" x14ac:dyDescent="0.35">
      <c r="A65" t="s">
        <v>2025</v>
      </c>
      <c r="B65">
        <v>9</v>
      </c>
      <c r="C65" t="s">
        <v>2051</v>
      </c>
      <c r="D65">
        <v>2</v>
      </c>
      <c r="E65" t="s">
        <v>2019</v>
      </c>
      <c r="F65">
        <v>9</v>
      </c>
      <c r="H65" t="s">
        <v>2017</v>
      </c>
      <c r="I65">
        <v>9</v>
      </c>
      <c r="J65" t="s">
        <v>758</v>
      </c>
      <c r="K65">
        <v>3</v>
      </c>
      <c r="L65" t="s">
        <v>2463</v>
      </c>
      <c r="M65">
        <v>9</v>
      </c>
      <c r="O65" t="s">
        <v>2375</v>
      </c>
      <c r="P65">
        <v>0</v>
      </c>
    </row>
    <row r="66" spans="1:16" x14ac:dyDescent="0.35">
      <c r="A66" t="s">
        <v>2034</v>
      </c>
      <c r="B66">
        <v>9</v>
      </c>
      <c r="C66" t="s">
        <v>57</v>
      </c>
      <c r="D66">
        <v>2</v>
      </c>
      <c r="E66" t="s">
        <v>2020</v>
      </c>
      <c r="F66">
        <v>9</v>
      </c>
      <c r="H66" t="s">
        <v>2461</v>
      </c>
      <c r="I66">
        <v>9</v>
      </c>
      <c r="J66" t="s">
        <v>2723</v>
      </c>
      <c r="K66">
        <v>3</v>
      </c>
      <c r="L66" t="s">
        <v>345</v>
      </c>
      <c r="M66">
        <v>9</v>
      </c>
      <c r="O66" t="s">
        <v>30</v>
      </c>
      <c r="P66">
        <v>0</v>
      </c>
    </row>
    <row r="67" spans="1:16" x14ac:dyDescent="0.35">
      <c r="A67" t="s">
        <v>2028</v>
      </c>
      <c r="B67">
        <v>9</v>
      </c>
      <c r="C67" t="s">
        <v>58</v>
      </c>
      <c r="D67">
        <v>2</v>
      </c>
      <c r="E67" t="s">
        <v>1055</v>
      </c>
      <c r="F67">
        <v>9</v>
      </c>
      <c r="H67" t="s">
        <v>2023</v>
      </c>
      <c r="I67">
        <v>8</v>
      </c>
      <c r="J67" t="s">
        <v>2724</v>
      </c>
      <c r="K67">
        <v>3</v>
      </c>
      <c r="L67" t="s">
        <v>1996</v>
      </c>
      <c r="M67">
        <v>9</v>
      </c>
      <c r="O67" t="s">
        <v>2038</v>
      </c>
      <c r="P67">
        <v>1</v>
      </c>
    </row>
    <row r="68" spans="1:16" x14ac:dyDescent="0.35">
      <c r="A68" t="s">
        <v>2018</v>
      </c>
      <c r="B68">
        <v>9</v>
      </c>
      <c r="C68" t="s">
        <v>59</v>
      </c>
      <c r="D68">
        <v>2</v>
      </c>
      <c r="E68" t="s">
        <v>2021</v>
      </c>
      <c r="F68">
        <v>9</v>
      </c>
      <c r="H68" t="s">
        <v>345</v>
      </c>
      <c r="I68">
        <v>8</v>
      </c>
      <c r="J68" t="s">
        <v>2725</v>
      </c>
      <c r="K68">
        <v>3</v>
      </c>
      <c r="L68" t="s">
        <v>2006</v>
      </c>
      <c r="M68">
        <v>8</v>
      </c>
      <c r="O68" t="s">
        <v>31</v>
      </c>
      <c r="P68">
        <v>0</v>
      </c>
    </row>
    <row r="69" spans="1:16" x14ac:dyDescent="0.35">
      <c r="A69" t="s">
        <v>2035</v>
      </c>
      <c r="B69">
        <v>9</v>
      </c>
      <c r="C69" t="s">
        <v>60</v>
      </c>
      <c r="D69">
        <v>2</v>
      </c>
      <c r="E69" t="s">
        <v>2022</v>
      </c>
      <c r="F69">
        <v>9</v>
      </c>
      <c r="H69" t="s">
        <v>2087</v>
      </c>
      <c r="I69">
        <v>8</v>
      </c>
      <c r="J69" t="s">
        <v>2726</v>
      </c>
      <c r="K69">
        <v>3</v>
      </c>
      <c r="L69" t="s">
        <v>2049</v>
      </c>
      <c r="M69">
        <v>8</v>
      </c>
      <c r="O69" t="s">
        <v>1982</v>
      </c>
      <c r="P69">
        <v>1</v>
      </c>
    </row>
    <row r="70" spans="1:16" x14ac:dyDescent="0.35">
      <c r="A70" t="s">
        <v>2078</v>
      </c>
      <c r="B70">
        <v>9</v>
      </c>
      <c r="C70" t="s">
        <v>61</v>
      </c>
      <c r="D70">
        <v>2</v>
      </c>
      <c r="E70" t="s">
        <v>2023</v>
      </c>
      <c r="F70">
        <v>9</v>
      </c>
      <c r="H70" t="s">
        <v>2056</v>
      </c>
      <c r="I70">
        <v>8</v>
      </c>
      <c r="J70" t="s">
        <v>2727</v>
      </c>
      <c r="K70">
        <v>3</v>
      </c>
      <c r="L70" t="s">
        <v>2013</v>
      </c>
      <c r="M70">
        <v>8</v>
      </c>
      <c r="O70" t="s">
        <v>32</v>
      </c>
      <c r="P70">
        <v>0</v>
      </c>
    </row>
    <row r="71" spans="1:16" x14ac:dyDescent="0.35">
      <c r="A71" t="s">
        <v>1055</v>
      </c>
      <c r="B71">
        <v>9</v>
      </c>
      <c r="C71" t="s">
        <v>62</v>
      </c>
      <c r="D71">
        <v>2</v>
      </c>
      <c r="E71" t="s">
        <v>2024</v>
      </c>
      <c r="F71">
        <v>9</v>
      </c>
      <c r="H71" t="s">
        <v>2139</v>
      </c>
      <c r="I71">
        <v>8</v>
      </c>
      <c r="J71" t="s">
        <v>2728</v>
      </c>
      <c r="K71">
        <v>3</v>
      </c>
      <c r="L71" t="s">
        <v>2245</v>
      </c>
      <c r="M71">
        <v>8</v>
      </c>
      <c r="O71" t="s">
        <v>33</v>
      </c>
      <c r="P71">
        <v>0</v>
      </c>
    </row>
    <row r="72" spans="1:16" x14ac:dyDescent="0.35">
      <c r="A72" t="s">
        <v>2026</v>
      </c>
      <c r="B72">
        <v>9</v>
      </c>
      <c r="C72" t="s">
        <v>63</v>
      </c>
      <c r="D72">
        <v>2</v>
      </c>
      <c r="E72" t="s">
        <v>2028</v>
      </c>
      <c r="F72">
        <v>8</v>
      </c>
      <c r="H72" t="s">
        <v>2086</v>
      </c>
      <c r="I72">
        <v>7</v>
      </c>
      <c r="J72" t="s">
        <v>2729</v>
      </c>
      <c r="K72">
        <v>3</v>
      </c>
      <c r="L72" t="s">
        <v>2039</v>
      </c>
      <c r="M72">
        <v>8</v>
      </c>
      <c r="O72" t="s">
        <v>34</v>
      </c>
      <c r="P72">
        <v>0</v>
      </c>
    </row>
    <row r="73" spans="1:16" x14ac:dyDescent="0.35">
      <c r="A73" t="s">
        <v>2029</v>
      </c>
      <c r="B73">
        <v>8</v>
      </c>
      <c r="C73" t="s">
        <v>64</v>
      </c>
      <c r="D73">
        <v>2</v>
      </c>
      <c r="E73" t="s">
        <v>2025</v>
      </c>
      <c r="F73">
        <v>8</v>
      </c>
      <c r="H73" t="s">
        <v>2462</v>
      </c>
      <c r="I73">
        <v>7</v>
      </c>
      <c r="J73" t="s">
        <v>1022</v>
      </c>
      <c r="K73">
        <v>3</v>
      </c>
      <c r="L73" t="s">
        <v>2087</v>
      </c>
      <c r="M73">
        <v>8</v>
      </c>
      <c r="O73" t="s">
        <v>39</v>
      </c>
      <c r="P73">
        <v>0</v>
      </c>
    </row>
    <row r="74" spans="1:16" x14ac:dyDescent="0.35">
      <c r="A74" t="s">
        <v>44</v>
      </c>
      <c r="B74">
        <v>8</v>
      </c>
      <c r="C74" t="s">
        <v>65</v>
      </c>
      <c r="D74">
        <v>2</v>
      </c>
      <c r="E74" t="s">
        <v>2026</v>
      </c>
      <c r="F74">
        <v>8</v>
      </c>
      <c r="H74" t="s">
        <v>2001</v>
      </c>
      <c r="I74">
        <v>7</v>
      </c>
      <c r="J74" t="s">
        <v>2730</v>
      </c>
      <c r="K74">
        <v>3</v>
      </c>
      <c r="L74" t="s">
        <v>2102</v>
      </c>
      <c r="M74">
        <v>8</v>
      </c>
      <c r="O74" t="s">
        <v>1639</v>
      </c>
      <c r="P74">
        <v>1</v>
      </c>
    </row>
    <row r="75" spans="1:16" x14ac:dyDescent="0.35">
      <c r="A75" t="s">
        <v>2013</v>
      </c>
      <c r="B75">
        <v>8</v>
      </c>
      <c r="C75" t="s">
        <v>66</v>
      </c>
      <c r="D75">
        <v>2</v>
      </c>
      <c r="E75" t="s">
        <v>2027</v>
      </c>
      <c r="F75">
        <v>8</v>
      </c>
      <c r="H75" t="s">
        <v>2463</v>
      </c>
      <c r="I75">
        <v>7</v>
      </c>
      <c r="J75" t="s">
        <v>203</v>
      </c>
      <c r="K75">
        <v>2</v>
      </c>
      <c r="L75" t="s">
        <v>2080</v>
      </c>
      <c r="M75">
        <v>7</v>
      </c>
      <c r="O75" t="s">
        <v>43</v>
      </c>
      <c r="P75">
        <v>0</v>
      </c>
    </row>
    <row r="76" spans="1:16" x14ac:dyDescent="0.35">
      <c r="A76" t="s">
        <v>2022</v>
      </c>
      <c r="B76">
        <v>8</v>
      </c>
      <c r="C76" t="s">
        <v>67</v>
      </c>
      <c r="D76">
        <v>2</v>
      </c>
      <c r="E76" t="s">
        <v>2034</v>
      </c>
      <c r="F76">
        <v>7</v>
      </c>
      <c r="H76" t="s">
        <v>2102</v>
      </c>
      <c r="I76">
        <v>7</v>
      </c>
      <c r="J76" t="s">
        <v>2731</v>
      </c>
      <c r="K76">
        <v>2</v>
      </c>
      <c r="L76" t="s">
        <v>2108</v>
      </c>
      <c r="M76">
        <v>7</v>
      </c>
      <c r="O76" t="s">
        <v>79</v>
      </c>
      <c r="P76">
        <v>0</v>
      </c>
    </row>
    <row r="77" spans="1:16" x14ac:dyDescent="0.35">
      <c r="A77" t="s">
        <v>591</v>
      </c>
      <c r="B77">
        <v>7</v>
      </c>
      <c r="C77" t="s">
        <v>68</v>
      </c>
      <c r="D77">
        <v>2</v>
      </c>
      <c r="E77" t="s">
        <v>2029</v>
      </c>
      <c r="F77">
        <v>7</v>
      </c>
      <c r="H77" t="s">
        <v>2022</v>
      </c>
      <c r="I77">
        <v>6</v>
      </c>
      <c r="J77" t="s">
        <v>2732</v>
      </c>
      <c r="K77">
        <v>2</v>
      </c>
      <c r="L77" t="s">
        <v>2031</v>
      </c>
      <c r="M77">
        <v>7</v>
      </c>
      <c r="O77" t="s">
        <v>1235</v>
      </c>
      <c r="P77">
        <v>0</v>
      </c>
    </row>
    <row r="78" spans="1:16" x14ac:dyDescent="0.35">
      <c r="A78" t="s">
        <v>2053</v>
      </c>
      <c r="B78">
        <v>7</v>
      </c>
      <c r="C78" t="s">
        <v>69</v>
      </c>
      <c r="D78">
        <v>2</v>
      </c>
      <c r="E78" t="s">
        <v>2030</v>
      </c>
      <c r="F78">
        <v>7</v>
      </c>
      <c r="H78" t="s">
        <v>44</v>
      </c>
      <c r="I78">
        <v>6</v>
      </c>
      <c r="J78" t="s">
        <v>2733</v>
      </c>
      <c r="K78">
        <v>2</v>
      </c>
      <c r="L78" t="s">
        <v>2139</v>
      </c>
      <c r="M78">
        <v>7</v>
      </c>
      <c r="O78" t="s">
        <v>46</v>
      </c>
      <c r="P78">
        <v>0</v>
      </c>
    </row>
    <row r="79" spans="1:16" x14ac:dyDescent="0.35">
      <c r="A79" t="s">
        <v>2047</v>
      </c>
      <c r="B79">
        <v>7</v>
      </c>
      <c r="C79" t="s">
        <v>70</v>
      </c>
      <c r="D79">
        <v>2</v>
      </c>
      <c r="E79" t="s">
        <v>2031</v>
      </c>
      <c r="F79">
        <v>7</v>
      </c>
      <c r="H79" t="s">
        <v>2008</v>
      </c>
      <c r="I79">
        <v>6</v>
      </c>
      <c r="J79" t="s">
        <v>2734</v>
      </c>
      <c r="K79">
        <v>2</v>
      </c>
      <c r="L79" t="s">
        <v>2048</v>
      </c>
      <c r="M79">
        <v>6</v>
      </c>
      <c r="O79" t="s">
        <v>47</v>
      </c>
      <c r="P79">
        <v>0</v>
      </c>
    </row>
    <row r="80" spans="1:16" x14ac:dyDescent="0.35">
      <c r="A80" t="s">
        <v>2273</v>
      </c>
      <c r="B80">
        <v>7</v>
      </c>
      <c r="C80" t="s">
        <v>71</v>
      </c>
      <c r="D80">
        <v>2</v>
      </c>
      <c r="E80" t="s">
        <v>2040</v>
      </c>
      <c r="F80">
        <v>6</v>
      </c>
      <c r="H80" t="s">
        <v>878</v>
      </c>
      <c r="I80">
        <v>6</v>
      </c>
      <c r="J80" t="s">
        <v>2735</v>
      </c>
      <c r="K80">
        <v>2</v>
      </c>
      <c r="L80" t="s">
        <v>2022</v>
      </c>
      <c r="M80">
        <v>6</v>
      </c>
      <c r="O80" t="s">
        <v>48</v>
      </c>
      <c r="P80">
        <v>0</v>
      </c>
    </row>
    <row r="81" spans="1:16" x14ac:dyDescent="0.35">
      <c r="A81" t="s">
        <v>2012</v>
      </c>
      <c r="B81">
        <v>7</v>
      </c>
      <c r="C81" t="s">
        <v>72</v>
      </c>
      <c r="D81">
        <v>2</v>
      </c>
      <c r="E81" t="s">
        <v>591</v>
      </c>
      <c r="F81">
        <v>6</v>
      </c>
      <c r="H81" t="s">
        <v>2062</v>
      </c>
      <c r="I81">
        <v>6</v>
      </c>
      <c r="J81" t="s">
        <v>2736</v>
      </c>
      <c r="K81">
        <v>2</v>
      </c>
      <c r="L81" t="s">
        <v>736</v>
      </c>
      <c r="M81">
        <v>6</v>
      </c>
      <c r="O81" t="s">
        <v>49</v>
      </c>
      <c r="P81">
        <v>0</v>
      </c>
    </row>
    <row r="82" spans="1:16" x14ac:dyDescent="0.35">
      <c r="A82" t="s">
        <v>2014</v>
      </c>
      <c r="B82">
        <v>7</v>
      </c>
      <c r="C82" t="s">
        <v>73</v>
      </c>
      <c r="D82">
        <v>2</v>
      </c>
      <c r="E82" t="s">
        <v>2032</v>
      </c>
      <c r="F82">
        <v>6</v>
      </c>
      <c r="H82" t="s">
        <v>2080</v>
      </c>
      <c r="I82">
        <v>5</v>
      </c>
      <c r="J82" t="s">
        <v>2737</v>
      </c>
      <c r="K82">
        <v>2</v>
      </c>
      <c r="L82" t="s">
        <v>2194</v>
      </c>
      <c r="M82">
        <v>6</v>
      </c>
      <c r="O82" t="s">
        <v>50</v>
      </c>
      <c r="P82">
        <v>0</v>
      </c>
    </row>
    <row r="83" spans="1:16" x14ac:dyDescent="0.35">
      <c r="A83" t="s">
        <v>2009</v>
      </c>
      <c r="B83">
        <v>7</v>
      </c>
      <c r="C83" t="s">
        <v>74</v>
      </c>
      <c r="D83">
        <v>2</v>
      </c>
      <c r="E83" t="s">
        <v>2033</v>
      </c>
      <c r="F83">
        <v>6</v>
      </c>
      <c r="H83" t="s">
        <v>2037</v>
      </c>
      <c r="I83">
        <v>5</v>
      </c>
      <c r="J83" t="s">
        <v>1665</v>
      </c>
      <c r="K83">
        <v>2</v>
      </c>
      <c r="L83" t="s">
        <v>1668</v>
      </c>
      <c r="M83">
        <v>6</v>
      </c>
      <c r="O83" t="s">
        <v>483</v>
      </c>
      <c r="P83">
        <v>0</v>
      </c>
    </row>
    <row r="84" spans="1:16" x14ac:dyDescent="0.35">
      <c r="A84" t="s">
        <v>2021</v>
      </c>
      <c r="B84">
        <v>7</v>
      </c>
      <c r="C84" t="s">
        <v>75</v>
      </c>
      <c r="D84">
        <v>2</v>
      </c>
      <c r="E84" t="s">
        <v>1668</v>
      </c>
      <c r="F84">
        <v>6</v>
      </c>
      <c r="H84" t="s">
        <v>2036</v>
      </c>
      <c r="I84">
        <v>5</v>
      </c>
      <c r="J84" t="s">
        <v>2738</v>
      </c>
      <c r="K84">
        <v>2</v>
      </c>
      <c r="L84" t="s">
        <v>197</v>
      </c>
      <c r="M84">
        <v>5</v>
      </c>
      <c r="O84" t="s">
        <v>51</v>
      </c>
      <c r="P84">
        <v>0</v>
      </c>
    </row>
    <row r="85" spans="1:16" x14ac:dyDescent="0.35">
      <c r="A85" t="s">
        <v>2068</v>
      </c>
      <c r="B85">
        <v>6</v>
      </c>
      <c r="C85" t="s">
        <v>76</v>
      </c>
      <c r="D85">
        <v>2</v>
      </c>
      <c r="E85" t="s">
        <v>2038</v>
      </c>
      <c r="F85">
        <v>5</v>
      </c>
      <c r="H85" t="s">
        <v>2140</v>
      </c>
      <c r="I85">
        <v>5</v>
      </c>
      <c r="J85" t="s">
        <v>2739</v>
      </c>
      <c r="K85">
        <v>2</v>
      </c>
      <c r="L85" t="s">
        <v>2062</v>
      </c>
      <c r="M85">
        <v>5</v>
      </c>
      <c r="O85" t="s">
        <v>52</v>
      </c>
      <c r="P85">
        <v>0</v>
      </c>
    </row>
    <row r="86" spans="1:16" x14ac:dyDescent="0.35">
      <c r="A86" t="s">
        <v>2041</v>
      </c>
      <c r="B86">
        <v>6</v>
      </c>
      <c r="C86" t="s">
        <v>77</v>
      </c>
      <c r="D86">
        <v>2</v>
      </c>
      <c r="E86" t="s">
        <v>2039</v>
      </c>
      <c r="F86">
        <v>5</v>
      </c>
      <c r="H86" t="s">
        <v>1824</v>
      </c>
      <c r="I86">
        <v>5</v>
      </c>
      <c r="J86" t="s">
        <v>2740</v>
      </c>
      <c r="K86">
        <v>2</v>
      </c>
      <c r="L86" t="s">
        <v>2027</v>
      </c>
      <c r="M86">
        <v>5</v>
      </c>
      <c r="O86" t="s">
        <v>690</v>
      </c>
      <c r="P86">
        <v>0</v>
      </c>
    </row>
    <row r="87" spans="1:16" x14ac:dyDescent="0.35">
      <c r="A87" t="s">
        <v>1437</v>
      </c>
      <c r="B87">
        <v>6</v>
      </c>
      <c r="C87" t="s">
        <v>78</v>
      </c>
      <c r="D87">
        <v>2</v>
      </c>
      <c r="E87" t="s">
        <v>2041</v>
      </c>
      <c r="F87">
        <v>5</v>
      </c>
      <c r="H87" t="s">
        <v>2048</v>
      </c>
      <c r="I87">
        <v>5</v>
      </c>
      <c r="J87" t="s">
        <v>2741</v>
      </c>
      <c r="K87">
        <v>2</v>
      </c>
      <c r="L87" t="s">
        <v>2198</v>
      </c>
      <c r="M87">
        <v>5</v>
      </c>
      <c r="O87" t="s">
        <v>54</v>
      </c>
      <c r="P87">
        <v>1</v>
      </c>
    </row>
    <row r="88" spans="1:16" x14ac:dyDescent="0.35">
      <c r="A88" t="s">
        <v>2074</v>
      </c>
      <c r="B88">
        <v>6</v>
      </c>
      <c r="C88" t="s">
        <v>79</v>
      </c>
      <c r="D88">
        <v>2</v>
      </c>
      <c r="E88" t="s">
        <v>2042</v>
      </c>
      <c r="F88">
        <v>5</v>
      </c>
      <c r="H88" t="s">
        <v>2198</v>
      </c>
      <c r="I88">
        <v>5</v>
      </c>
      <c r="J88" t="s">
        <v>1985</v>
      </c>
      <c r="K88">
        <v>2</v>
      </c>
      <c r="L88" t="s">
        <v>2020</v>
      </c>
      <c r="M88">
        <v>5</v>
      </c>
      <c r="O88" t="s">
        <v>1598</v>
      </c>
      <c r="P88">
        <v>0</v>
      </c>
    </row>
    <row r="89" spans="1:16" x14ac:dyDescent="0.35">
      <c r="A89" t="s">
        <v>2037</v>
      </c>
      <c r="B89">
        <v>6</v>
      </c>
      <c r="C89" t="s">
        <v>80</v>
      </c>
      <c r="D89">
        <v>2</v>
      </c>
      <c r="E89" t="s">
        <v>1437</v>
      </c>
      <c r="F89">
        <v>5</v>
      </c>
      <c r="H89" t="s">
        <v>2020</v>
      </c>
      <c r="I89">
        <v>5</v>
      </c>
      <c r="J89" t="s">
        <v>2742</v>
      </c>
      <c r="K89">
        <v>2</v>
      </c>
      <c r="L89" t="s">
        <v>4</v>
      </c>
      <c r="M89">
        <v>5</v>
      </c>
      <c r="O89" t="s">
        <v>56</v>
      </c>
      <c r="P89">
        <v>0</v>
      </c>
    </row>
    <row r="90" spans="1:16" x14ac:dyDescent="0.35">
      <c r="A90" t="s">
        <v>2030</v>
      </c>
      <c r="B90">
        <v>6</v>
      </c>
      <c r="C90" t="s">
        <v>81</v>
      </c>
      <c r="D90">
        <v>2</v>
      </c>
      <c r="E90" t="s">
        <v>2043</v>
      </c>
      <c r="F90">
        <v>5</v>
      </c>
      <c r="H90" t="s">
        <v>2083</v>
      </c>
      <c r="I90">
        <v>5</v>
      </c>
      <c r="J90" t="s">
        <v>2743</v>
      </c>
      <c r="K90">
        <v>2</v>
      </c>
      <c r="L90" t="s">
        <v>2474</v>
      </c>
      <c r="M90">
        <v>5</v>
      </c>
      <c r="O90" t="s">
        <v>1153</v>
      </c>
      <c r="P90">
        <v>1</v>
      </c>
    </row>
    <row r="91" spans="1:16" x14ac:dyDescent="0.35">
      <c r="A91" t="s">
        <v>2031</v>
      </c>
      <c r="B91">
        <v>6</v>
      </c>
      <c r="C91" t="s">
        <v>82</v>
      </c>
      <c r="D91">
        <v>2</v>
      </c>
      <c r="E91" t="s">
        <v>2044</v>
      </c>
      <c r="F91">
        <v>5</v>
      </c>
      <c r="H91" t="s">
        <v>2028</v>
      </c>
      <c r="I91">
        <v>5</v>
      </c>
      <c r="J91" t="s">
        <v>2744</v>
      </c>
      <c r="K91">
        <v>2</v>
      </c>
      <c r="L91" t="s">
        <v>2036</v>
      </c>
      <c r="M91">
        <v>4</v>
      </c>
      <c r="O91" t="s">
        <v>1445</v>
      </c>
      <c r="P91">
        <v>0</v>
      </c>
    </row>
    <row r="92" spans="1:16" x14ac:dyDescent="0.35">
      <c r="A92" t="s">
        <v>2079</v>
      </c>
      <c r="B92">
        <v>6</v>
      </c>
      <c r="C92" t="s">
        <v>83</v>
      </c>
      <c r="D92">
        <v>2</v>
      </c>
      <c r="E92" t="s">
        <v>2035</v>
      </c>
      <c r="F92">
        <v>5</v>
      </c>
      <c r="H92" t="s">
        <v>2464</v>
      </c>
      <c r="I92">
        <v>5</v>
      </c>
      <c r="J92" t="s">
        <v>2745</v>
      </c>
      <c r="K92">
        <v>2</v>
      </c>
      <c r="L92" t="s">
        <v>2037</v>
      </c>
      <c r="M92">
        <v>4</v>
      </c>
      <c r="O92" t="s">
        <v>1770</v>
      </c>
      <c r="P92">
        <v>0</v>
      </c>
    </row>
    <row r="93" spans="1:16" x14ac:dyDescent="0.35">
      <c r="A93" t="s">
        <v>2023</v>
      </c>
      <c r="B93">
        <v>6</v>
      </c>
      <c r="C93" t="s">
        <v>84</v>
      </c>
      <c r="D93">
        <v>2</v>
      </c>
      <c r="E93" t="s">
        <v>2045</v>
      </c>
      <c r="F93">
        <v>5</v>
      </c>
      <c r="H93" t="s">
        <v>2194</v>
      </c>
      <c r="I93">
        <v>5</v>
      </c>
      <c r="J93" t="s">
        <v>553</v>
      </c>
      <c r="K93">
        <v>2</v>
      </c>
      <c r="L93" t="s">
        <v>2466</v>
      </c>
      <c r="M93">
        <v>4</v>
      </c>
      <c r="O93" t="s">
        <v>758</v>
      </c>
      <c r="P93">
        <v>0</v>
      </c>
    </row>
    <row r="94" spans="1:16" x14ac:dyDescent="0.35">
      <c r="A94" t="s">
        <v>878</v>
      </c>
      <c r="B94">
        <v>6</v>
      </c>
      <c r="C94" t="s">
        <v>85</v>
      </c>
      <c r="D94">
        <v>2</v>
      </c>
      <c r="E94" t="s">
        <v>2046</v>
      </c>
      <c r="F94">
        <v>5</v>
      </c>
      <c r="H94" t="s">
        <v>1996</v>
      </c>
      <c r="I94">
        <v>5</v>
      </c>
      <c r="J94" t="s">
        <v>2746</v>
      </c>
      <c r="K94">
        <v>2</v>
      </c>
      <c r="L94" t="s">
        <v>2005</v>
      </c>
      <c r="M94">
        <v>4</v>
      </c>
      <c r="O94" t="s">
        <v>527</v>
      </c>
      <c r="P94">
        <v>0</v>
      </c>
    </row>
    <row r="95" spans="1:16" x14ac:dyDescent="0.35">
      <c r="A95" t="s">
        <v>2097</v>
      </c>
      <c r="B95">
        <v>5</v>
      </c>
      <c r="C95" t="s">
        <v>86</v>
      </c>
      <c r="D95">
        <v>2</v>
      </c>
      <c r="E95" t="s">
        <v>2047</v>
      </c>
      <c r="F95">
        <v>5</v>
      </c>
      <c r="H95" t="s">
        <v>197</v>
      </c>
      <c r="I95">
        <v>4</v>
      </c>
      <c r="J95" t="s">
        <v>2747</v>
      </c>
      <c r="K95">
        <v>2</v>
      </c>
      <c r="L95" t="s">
        <v>2488</v>
      </c>
      <c r="M95">
        <v>4</v>
      </c>
      <c r="O95" t="s">
        <v>109</v>
      </c>
      <c r="P95">
        <v>0</v>
      </c>
    </row>
    <row r="96" spans="1:16" x14ac:dyDescent="0.35">
      <c r="A96" t="s">
        <v>2050</v>
      </c>
      <c r="B96">
        <v>5</v>
      </c>
      <c r="C96" t="s">
        <v>87</v>
      </c>
      <c r="D96">
        <v>2</v>
      </c>
      <c r="E96" t="s">
        <v>2048</v>
      </c>
      <c r="F96">
        <v>5</v>
      </c>
      <c r="H96" t="s">
        <v>2029</v>
      </c>
      <c r="I96">
        <v>4</v>
      </c>
      <c r="J96" t="s">
        <v>2748</v>
      </c>
      <c r="K96">
        <v>2</v>
      </c>
      <c r="L96" t="s">
        <v>2465</v>
      </c>
      <c r="M96">
        <v>4</v>
      </c>
      <c r="O96" t="s">
        <v>2051</v>
      </c>
      <c r="P96">
        <v>1</v>
      </c>
    </row>
    <row r="97" spans="1:16" x14ac:dyDescent="0.35">
      <c r="A97" t="s">
        <v>2274</v>
      </c>
      <c r="B97">
        <v>5</v>
      </c>
      <c r="C97" t="s">
        <v>88</v>
      </c>
      <c r="D97">
        <v>2</v>
      </c>
      <c r="E97" t="s">
        <v>2036</v>
      </c>
      <c r="F97">
        <v>5</v>
      </c>
      <c r="H97" t="s">
        <v>2004</v>
      </c>
      <c r="I97">
        <v>4</v>
      </c>
      <c r="J97" t="s">
        <v>2749</v>
      </c>
      <c r="K97">
        <v>2</v>
      </c>
      <c r="L97" t="s">
        <v>2243</v>
      </c>
      <c r="M97">
        <v>4</v>
      </c>
      <c r="O97" t="s">
        <v>57</v>
      </c>
      <c r="P97">
        <v>0</v>
      </c>
    </row>
    <row r="98" spans="1:16" x14ac:dyDescent="0.35">
      <c r="A98" t="s">
        <v>2038</v>
      </c>
      <c r="B98">
        <v>5</v>
      </c>
      <c r="C98" t="s">
        <v>89</v>
      </c>
      <c r="D98">
        <v>2</v>
      </c>
      <c r="E98" t="s">
        <v>878</v>
      </c>
      <c r="F98">
        <v>5</v>
      </c>
      <c r="H98" t="s">
        <v>2005</v>
      </c>
      <c r="I98">
        <v>4</v>
      </c>
      <c r="J98" t="s">
        <v>2750</v>
      </c>
      <c r="K98">
        <v>2</v>
      </c>
      <c r="L98" t="s">
        <v>2487</v>
      </c>
      <c r="M98">
        <v>4</v>
      </c>
      <c r="O98" t="s">
        <v>58</v>
      </c>
      <c r="P98">
        <v>0</v>
      </c>
    </row>
    <row r="99" spans="1:16" x14ac:dyDescent="0.35">
      <c r="A99" t="s">
        <v>2046</v>
      </c>
      <c r="B99">
        <v>5</v>
      </c>
      <c r="C99" t="s">
        <v>90</v>
      </c>
      <c r="D99">
        <v>2</v>
      </c>
      <c r="E99" t="s">
        <v>2049</v>
      </c>
      <c r="F99">
        <v>5</v>
      </c>
      <c r="H99" t="s">
        <v>2027</v>
      </c>
      <c r="I99">
        <v>4</v>
      </c>
      <c r="J99" t="s">
        <v>2751</v>
      </c>
      <c r="K99">
        <v>2</v>
      </c>
      <c r="L99" t="s">
        <v>2083</v>
      </c>
      <c r="M99">
        <v>4</v>
      </c>
      <c r="O99" t="s">
        <v>59</v>
      </c>
      <c r="P99">
        <v>0</v>
      </c>
    </row>
    <row r="100" spans="1:16" x14ac:dyDescent="0.35">
      <c r="A100" t="s">
        <v>2036</v>
      </c>
      <c r="B100">
        <v>5</v>
      </c>
      <c r="C100" t="s">
        <v>91</v>
      </c>
      <c r="D100">
        <v>2</v>
      </c>
      <c r="E100" t="s">
        <v>2037</v>
      </c>
      <c r="F100">
        <v>5</v>
      </c>
      <c r="H100" t="s">
        <v>2465</v>
      </c>
      <c r="I100">
        <v>4</v>
      </c>
      <c r="J100" t="s">
        <v>2752</v>
      </c>
      <c r="K100">
        <v>2</v>
      </c>
      <c r="L100" t="s">
        <v>2001</v>
      </c>
      <c r="M100">
        <v>4</v>
      </c>
      <c r="O100" t="s">
        <v>60</v>
      </c>
      <c r="P100">
        <v>0</v>
      </c>
    </row>
    <row r="101" spans="1:16" x14ac:dyDescent="0.35">
      <c r="A101" t="s">
        <v>2027</v>
      </c>
      <c r="B101">
        <v>5</v>
      </c>
      <c r="C101" t="s">
        <v>92</v>
      </c>
      <c r="D101">
        <v>2</v>
      </c>
      <c r="E101" t="s">
        <v>2050</v>
      </c>
      <c r="F101">
        <v>4</v>
      </c>
      <c r="H101" t="s">
        <v>2243</v>
      </c>
      <c r="I101">
        <v>4</v>
      </c>
      <c r="J101" t="s">
        <v>2222</v>
      </c>
      <c r="K101">
        <v>2</v>
      </c>
      <c r="L101" t="s">
        <v>2263</v>
      </c>
      <c r="M101">
        <v>4</v>
      </c>
      <c r="O101" t="s">
        <v>61</v>
      </c>
      <c r="P101">
        <v>0</v>
      </c>
    </row>
    <row r="102" spans="1:16" x14ac:dyDescent="0.35">
      <c r="A102" t="s">
        <v>2069</v>
      </c>
      <c r="B102">
        <v>4</v>
      </c>
      <c r="C102" t="s">
        <v>93</v>
      </c>
      <c r="D102">
        <v>2</v>
      </c>
      <c r="E102" t="s">
        <v>2051</v>
      </c>
      <c r="F102">
        <v>4</v>
      </c>
      <c r="H102" t="s">
        <v>736</v>
      </c>
      <c r="I102">
        <v>4</v>
      </c>
      <c r="J102" t="s">
        <v>1337</v>
      </c>
      <c r="K102">
        <v>2</v>
      </c>
      <c r="L102" t="s">
        <v>2008</v>
      </c>
      <c r="M102">
        <v>4</v>
      </c>
      <c r="O102" t="s">
        <v>62</v>
      </c>
      <c r="P102">
        <v>0</v>
      </c>
    </row>
    <row r="103" spans="1:16" x14ac:dyDescent="0.35">
      <c r="A103" t="s">
        <v>2098</v>
      </c>
      <c r="B103">
        <v>4</v>
      </c>
      <c r="C103" t="s">
        <v>94</v>
      </c>
      <c r="D103">
        <v>2</v>
      </c>
      <c r="E103" t="s">
        <v>2052</v>
      </c>
      <c r="F103">
        <v>4</v>
      </c>
      <c r="H103" t="s">
        <v>2058</v>
      </c>
      <c r="I103">
        <v>4</v>
      </c>
      <c r="J103" t="s">
        <v>2753</v>
      </c>
      <c r="K103">
        <v>2</v>
      </c>
      <c r="L103" t="s">
        <v>2085</v>
      </c>
      <c r="M103">
        <v>4</v>
      </c>
      <c r="O103" t="s">
        <v>63</v>
      </c>
      <c r="P103">
        <v>0</v>
      </c>
    </row>
    <row r="104" spans="1:16" x14ac:dyDescent="0.35">
      <c r="A104" t="s">
        <v>2039</v>
      </c>
      <c r="B104">
        <v>4</v>
      </c>
      <c r="C104" t="s">
        <v>95</v>
      </c>
      <c r="D104">
        <v>2</v>
      </c>
      <c r="E104" t="s">
        <v>2053</v>
      </c>
      <c r="F104">
        <v>4</v>
      </c>
      <c r="H104" t="s">
        <v>1570</v>
      </c>
      <c r="I104">
        <v>4</v>
      </c>
      <c r="J104" t="s">
        <v>1792</v>
      </c>
      <c r="K104">
        <v>2</v>
      </c>
      <c r="L104" t="s">
        <v>2364</v>
      </c>
      <c r="M104">
        <v>3</v>
      </c>
      <c r="O104" t="s">
        <v>64</v>
      </c>
      <c r="P104">
        <v>0</v>
      </c>
    </row>
    <row r="105" spans="1:16" x14ac:dyDescent="0.35">
      <c r="A105" t="s">
        <v>2052</v>
      </c>
      <c r="B105">
        <v>4</v>
      </c>
      <c r="C105" t="s">
        <v>96</v>
      </c>
      <c r="D105">
        <v>2</v>
      </c>
      <c r="E105" t="s">
        <v>2054</v>
      </c>
      <c r="F105">
        <v>4</v>
      </c>
      <c r="H105" t="s">
        <v>2466</v>
      </c>
      <c r="I105">
        <v>4</v>
      </c>
      <c r="J105" t="s">
        <v>2754</v>
      </c>
      <c r="K105">
        <v>2</v>
      </c>
      <c r="L105" t="s">
        <v>1055</v>
      </c>
      <c r="M105">
        <v>3</v>
      </c>
      <c r="O105" t="s">
        <v>65</v>
      </c>
      <c r="P105">
        <v>0</v>
      </c>
    </row>
    <row r="106" spans="1:16" x14ac:dyDescent="0.35">
      <c r="A106" t="s">
        <v>2051</v>
      </c>
      <c r="B106">
        <v>4</v>
      </c>
      <c r="C106" t="s">
        <v>97</v>
      </c>
      <c r="D106">
        <v>2</v>
      </c>
      <c r="E106" t="s">
        <v>2055</v>
      </c>
      <c r="F106">
        <v>4</v>
      </c>
      <c r="H106" t="s">
        <v>2052</v>
      </c>
      <c r="I106">
        <v>4</v>
      </c>
      <c r="J106" t="s">
        <v>2755</v>
      </c>
      <c r="K106">
        <v>2</v>
      </c>
      <c r="L106" t="s">
        <v>878</v>
      </c>
      <c r="M106">
        <v>3</v>
      </c>
      <c r="O106" t="s">
        <v>1022</v>
      </c>
      <c r="P106">
        <v>0</v>
      </c>
    </row>
    <row r="107" spans="1:16" x14ac:dyDescent="0.35">
      <c r="A107" t="s">
        <v>2054</v>
      </c>
      <c r="B107">
        <v>4</v>
      </c>
      <c r="C107" t="s">
        <v>98</v>
      </c>
      <c r="D107">
        <v>2</v>
      </c>
      <c r="E107" t="s">
        <v>2056</v>
      </c>
      <c r="F107">
        <v>4</v>
      </c>
      <c r="H107" t="s">
        <v>2263</v>
      </c>
      <c r="I107">
        <v>4</v>
      </c>
      <c r="J107" t="s">
        <v>2528</v>
      </c>
      <c r="K107">
        <v>2</v>
      </c>
      <c r="L107" t="s">
        <v>1824</v>
      </c>
      <c r="M107">
        <v>3</v>
      </c>
      <c r="O107" t="s">
        <v>66</v>
      </c>
      <c r="P107">
        <v>0</v>
      </c>
    </row>
    <row r="108" spans="1:16" x14ac:dyDescent="0.35">
      <c r="A108" t="s">
        <v>2140</v>
      </c>
      <c r="B108">
        <v>4</v>
      </c>
      <c r="C108" t="s">
        <v>99</v>
      </c>
      <c r="D108">
        <v>2</v>
      </c>
      <c r="E108" t="s">
        <v>2057</v>
      </c>
      <c r="F108">
        <v>4</v>
      </c>
      <c r="H108" t="s">
        <v>2118</v>
      </c>
      <c r="I108">
        <v>4</v>
      </c>
      <c r="J108" t="s">
        <v>215</v>
      </c>
      <c r="K108">
        <v>2</v>
      </c>
      <c r="L108" t="s">
        <v>2470</v>
      </c>
      <c r="M108">
        <v>3</v>
      </c>
      <c r="O108" t="s">
        <v>67</v>
      </c>
      <c r="P108">
        <v>0</v>
      </c>
    </row>
    <row r="109" spans="1:16" x14ac:dyDescent="0.35">
      <c r="A109" t="s">
        <v>2033</v>
      </c>
      <c r="B109">
        <v>4</v>
      </c>
      <c r="C109" t="s">
        <v>100</v>
      </c>
      <c r="D109">
        <v>2</v>
      </c>
      <c r="E109" t="s">
        <v>2058</v>
      </c>
      <c r="F109">
        <v>4</v>
      </c>
      <c r="H109" t="s">
        <v>2082</v>
      </c>
      <c r="I109">
        <v>4</v>
      </c>
      <c r="J109" t="s">
        <v>2756</v>
      </c>
      <c r="K109">
        <v>2</v>
      </c>
      <c r="L109" t="s">
        <v>2026</v>
      </c>
      <c r="M109">
        <v>3</v>
      </c>
      <c r="O109" t="s">
        <v>203</v>
      </c>
      <c r="P109">
        <v>0</v>
      </c>
    </row>
    <row r="110" spans="1:16" x14ac:dyDescent="0.35">
      <c r="A110" t="s">
        <v>2195</v>
      </c>
      <c r="B110">
        <v>4</v>
      </c>
      <c r="C110" t="s">
        <v>102</v>
      </c>
      <c r="D110">
        <v>2</v>
      </c>
      <c r="E110" t="s">
        <v>2059</v>
      </c>
      <c r="F110">
        <v>4</v>
      </c>
      <c r="H110" t="s">
        <v>2131</v>
      </c>
      <c r="I110">
        <v>4</v>
      </c>
      <c r="J110" t="s">
        <v>2757</v>
      </c>
      <c r="K110">
        <v>2</v>
      </c>
      <c r="L110" t="s">
        <v>2484</v>
      </c>
      <c r="M110">
        <v>3</v>
      </c>
      <c r="O110" t="s">
        <v>68</v>
      </c>
      <c r="P110">
        <v>0</v>
      </c>
    </row>
    <row r="111" spans="1:16" x14ac:dyDescent="0.35">
      <c r="A111" t="s">
        <v>2045</v>
      </c>
      <c r="B111">
        <v>4</v>
      </c>
      <c r="C111" t="s">
        <v>103</v>
      </c>
      <c r="D111">
        <v>2</v>
      </c>
      <c r="E111" t="s">
        <v>2060</v>
      </c>
      <c r="F111">
        <v>4</v>
      </c>
      <c r="H111" t="s">
        <v>2457</v>
      </c>
      <c r="I111">
        <v>4</v>
      </c>
      <c r="J111" t="s">
        <v>2758</v>
      </c>
      <c r="K111">
        <v>2</v>
      </c>
      <c r="L111" t="s">
        <v>1437</v>
      </c>
      <c r="M111">
        <v>3</v>
      </c>
      <c r="O111" t="s">
        <v>197</v>
      </c>
      <c r="P111">
        <v>1</v>
      </c>
    </row>
    <row r="112" spans="1:16" x14ac:dyDescent="0.35">
      <c r="A112" t="s">
        <v>2062</v>
      </c>
      <c r="B112">
        <v>4</v>
      </c>
      <c r="C112" t="s">
        <v>104</v>
      </c>
      <c r="D112">
        <v>2</v>
      </c>
      <c r="E112" t="s">
        <v>2061</v>
      </c>
      <c r="F112">
        <v>4</v>
      </c>
      <c r="H112" t="s">
        <v>2222</v>
      </c>
      <c r="I112">
        <v>4</v>
      </c>
      <c r="J112" t="s">
        <v>2759</v>
      </c>
      <c r="K112">
        <v>2</v>
      </c>
      <c r="L112" t="s">
        <v>44</v>
      </c>
      <c r="M112">
        <v>3</v>
      </c>
      <c r="O112" t="s">
        <v>70</v>
      </c>
      <c r="P112">
        <v>0</v>
      </c>
    </row>
    <row r="113" spans="1:16" x14ac:dyDescent="0.35">
      <c r="A113" t="s">
        <v>2059</v>
      </c>
      <c r="B113">
        <v>4</v>
      </c>
      <c r="C113" t="s">
        <v>105</v>
      </c>
      <c r="D113">
        <v>2</v>
      </c>
      <c r="E113" t="s">
        <v>2062</v>
      </c>
      <c r="F113">
        <v>4</v>
      </c>
      <c r="H113" t="s">
        <v>2364</v>
      </c>
      <c r="I113">
        <v>3</v>
      </c>
      <c r="J113" t="s">
        <v>2760</v>
      </c>
      <c r="K113">
        <v>2</v>
      </c>
      <c r="L113" t="s">
        <v>2258</v>
      </c>
      <c r="M113">
        <v>3</v>
      </c>
      <c r="O113" t="s">
        <v>71</v>
      </c>
      <c r="P113">
        <v>0</v>
      </c>
    </row>
    <row r="114" spans="1:16" x14ac:dyDescent="0.35">
      <c r="A114" t="s">
        <v>2064</v>
      </c>
      <c r="B114">
        <v>4</v>
      </c>
      <c r="C114" t="s">
        <v>106</v>
      </c>
      <c r="D114">
        <v>2</v>
      </c>
      <c r="E114" t="s">
        <v>2063</v>
      </c>
      <c r="F114">
        <v>4</v>
      </c>
      <c r="H114" t="s">
        <v>2467</v>
      </c>
      <c r="I114">
        <v>3</v>
      </c>
      <c r="J114" t="s">
        <v>1368</v>
      </c>
      <c r="K114">
        <v>2</v>
      </c>
      <c r="L114" t="s">
        <v>2251</v>
      </c>
      <c r="M114">
        <v>3</v>
      </c>
      <c r="O114" t="s">
        <v>72</v>
      </c>
      <c r="P114">
        <v>0</v>
      </c>
    </row>
    <row r="115" spans="1:16" x14ac:dyDescent="0.35">
      <c r="A115" t="s">
        <v>2275</v>
      </c>
      <c r="B115">
        <v>4</v>
      </c>
      <c r="C115" t="s">
        <v>107</v>
      </c>
      <c r="D115">
        <v>2</v>
      </c>
      <c r="E115" t="s">
        <v>2064</v>
      </c>
      <c r="F115">
        <v>4</v>
      </c>
      <c r="H115" t="s">
        <v>2193</v>
      </c>
      <c r="I115">
        <v>3</v>
      </c>
      <c r="J115" t="s">
        <v>2761</v>
      </c>
      <c r="K115">
        <v>2</v>
      </c>
      <c r="L115" t="s">
        <v>2016</v>
      </c>
      <c r="M115">
        <v>3</v>
      </c>
      <c r="O115" t="s">
        <v>73</v>
      </c>
      <c r="P115">
        <v>0</v>
      </c>
    </row>
    <row r="116" spans="1:16" x14ac:dyDescent="0.35">
      <c r="A116" t="s">
        <v>2049</v>
      </c>
      <c r="B116">
        <v>4</v>
      </c>
      <c r="C116" t="s">
        <v>108</v>
      </c>
      <c r="D116">
        <v>2</v>
      </c>
      <c r="E116" t="s">
        <v>2065</v>
      </c>
      <c r="F116">
        <v>4</v>
      </c>
      <c r="H116" t="s">
        <v>2468</v>
      </c>
      <c r="I116">
        <v>3</v>
      </c>
      <c r="J116" t="s">
        <v>2762</v>
      </c>
      <c r="K116">
        <v>2</v>
      </c>
      <c r="L116" t="s">
        <v>2485</v>
      </c>
      <c r="M116">
        <v>3</v>
      </c>
      <c r="O116" t="s">
        <v>74</v>
      </c>
      <c r="P116">
        <v>0</v>
      </c>
    </row>
    <row r="117" spans="1:16" x14ac:dyDescent="0.35">
      <c r="A117" t="s">
        <v>2142</v>
      </c>
      <c r="B117">
        <v>4</v>
      </c>
      <c r="C117" t="s">
        <v>109</v>
      </c>
      <c r="D117">
        <v>2</v>
      </c>
      <c r="E117" t="s">
        <v>2066</v>
      </c>
      <c r="F117">
        <v>4</v>
      </c>
      <c r="H117" t="s">
        <v>2262</v>
      </c>
      <c r="I117">
        <v>3</v>
      </c>
      <c r="J117" t="s">
        <v>17</v>
      </c>
      <c r="K117">
        <v>2</v>
      </c>
      <c r="L117" t="s">
        <v>2489</v>
      </c>
      <c r="M117">
        <v>3</v>
      </c>
      <c r="O117" t="s">
        <v>75</v>
      </c>
      <c r="P117">
        <v>0</v>
      </c>
    </row>
    <row r="118" spans="1:16" x14ac:dyDescent="0.35">
      <c r="A118" t="s">
        <v>2067</v>
      </c>
      <c r="B118">
        <v>4</v>
      </c>
      <c r="C118" t="s">
        <v>110</v>
      </c>
      <c r="D118">
        <v>2</v>
      </c>
      <c r="E118" t="s">
        <v>2067</v>
      </c>
      <c r="F118">
        <v>4</v>
      </c>
      <c r="H118" t="s">
        <v>2469</v>
      </c>
      <c r="I118">
        <v>3</v>
      </c>
      <c r="J118" t="s">
        <v>2763</v>
      </c>
      <c r="K118">
        <v>2</v>
      </c>
      <c r="L118" t="s">
        <v>2052</v>
      </c>
      <c r="M118">
        <v>3</v>
      </c>
      <c r="O118" t="s">
        <v>76</v>
      </c>
      <c r="P118">
        <v>0</v>
      </c>
    </row>
    <row r="119" spans="1:16" x14ac:dyDescent="0.35">
      <c r="A119" t="s">
        <v>2131</v>
      </c>
      <c r="B119">
        <v>3</v>
      </c>
      <c r="C119" t="s">
        <v>111</v>
      </c>
      <c r="D119">
        <v>2</v>
      </c>
      <c r="E119" t="s">
        <v>2104</v>
      </c>
      <c r="F119">
        <v>3</v>
      </c>
      <c r="H119" t="s">
        <v>1055</v>
      </c>
      <c r="I119">
        <v>3</v>
      </c>
      <c r="J119" t="s">
        <v>2764</v>
      </c>
      <c r="K119">
        <v>2</v>
      </c>
      <c r="L119" t="s">
        <v>2021</v>
      </c>
      <c r="M119">
        <v>3</v>
      </c>
      <c r="O119" t="s">
        <v>77</v>
      </c>
      <c r="P119">
        <v>0</v>
      </c>
    </row>
    <row r="120" spans="1:16" x14ac:dyDescent="0.35">
      <c r="A120" t="s">
        <v>2180</v>
      </c>
      <c r="B120">
        <v>3</v>
      </c>
      <c r="C120" t="s">
        <v>112</v>
      </c>
      <c r="D120">
        <v>2</v>
      </c>
      <c r="E120" t="s">
        <v>2147</v>
      </c>
      <c r="F120">
        <v>3</v>
      </c>
      <c r="H120" t="s">
        <v>2256</v>
      </c>
      <c r="I120">
        <v>3</v>
      </c>
      <c r="J120" t="s">
        <v>2765</v>
      </c>
      <c r="K120">
        <v>2</v>
      </c>
      <c r="L120" t="s">
        <v>2073</v>
      </c>
      <c r="M120">
        <v>3</v>
      </c>
      <c r="O120" t="s">
        <v>1665</v>
      </c>
      <c r="P120">
        <v>0</v>
      </c>
    </row>
    <row r="121" spans="1:16" x14ac:dyDescent="0.35">
      <c r="A121" t="s">
        <v>2223</v>
      </c>
      <c r="B121">
        <v>3</v>
      </c>
      <c r="C121" t="s">
        <v>113</v>
      </c>
      <c r="D121">
        <v>2</v>
      </c>
      <c r="E121" t="s">
        <v>2068</v>
      </c>
      <c r="F121">
        <v>3</v>
      </c>
      <c r="H121" t="s">
        <v>2245</v>
      </c>
      <c r="I121">
        <v>3</v>
      </c>
      <c r="J121" t="s">
        <v>2766</v>
      </c>
      <c r="K121">
        <v>2</v>
      </c>
      <c r="L121" t="s">
        <v>2574</v>
      </c>
      <c r="M121">
        <v>3</v>
      </c>
      <c r="O121" t="s">
        <v>78</v>
      </c>
      <c r="P121">
        <v>0</v>
      </c>
    </row>
    <row r="122" spans="1:16" x14ac:dyDescent="0.35">
      <c r="A122" t="s">
        <v>2032</v>
      </c>
      <c r="B122">
        <v>3</v>
      </c>
      <c r="C122" t="s">
        <v>114</v>
      </c>
      <c r="D122">
        <v>2</v>
      </c>
      <c r="E122" t="s">
        <v>2069</v>
      </c>
      <c r="F122">
        <v>3</v>
      </c>
      <c r="H122" t="s">
        <v>2470</v>
      </c>
      <c r="I122">
        <v>3</v>
      </c>
      <c r="J122" t="s">
        <v>197</v>
      </c>
      <c r="K122">
        <v>2</v>
      </c>
      <c r="L122" t="s">
        <v>2500</v>
      </c>
      <c r="M122">
        <v>3</v>
      </c>
      <c r="O122" t="s">
        <v>80</v>
      </c>
      <c r="P122">
        <v>0</v>
      </c>
    </row>
    <row r="123" spans="1:16" x14ac:dyDescent="0.35">
      <c r="A123" t="s">
        <v>2276</v>
      </c>
      <c r="B123">
        <v>3</v>
      </c>
      <c r="C123" t="s">
        <v>115</v>
      </c>
      <c r="D123">
        <v>2</v>
      </c>
      <c r="E123" t="s">
        <v>988</v>
      </c>
      <c r="F123">
        <v>3</v>
      </c>
      <c r="H123" t="s">
        <v>2189</v>
      </c>
      <c r="I123">
        <v>3</v>
      </c>
      <c r="J123" t="s">
        <v>2767</v>
      </c>
      <c r="K123">
        <v>2</v>
      </c>
      <c r="L123" t="s">
        <v>2058</v>
      </c>
      <c r="M123">
        <v>3</v>
      </c>
      <c r="O123" t="s">
        <v>81</v>
      </c>
      <c r="P123">
        <v>0</v>
      </c>
    </row>
    <row r="124" spans="1:16" x14ac:dyDescent="0.35">
      <c r="A124" t="s">
        <v>2095</v>
      </c>
      <c r="B124">
        <v>3</v>
      </c>
      <c r="C124" t="s">
        <v>116</v>
      </c>
      <c r="D124">
        <v>2</v>
      </c>
      <c r="E124" t="s">
        <v>2070</v>
      </c>
      <c r="F124">
        <v>3</v>
      </c>
      <c r="H124" t="s">
        <v>2097</v>
      </c>
      <c r="I124">
        <v>3</v>
      </c>
      <c r="J124" t="s">
        <v>2768</v>
      </c>
      <c r="K124">
        <v>2</v>
      </c>
      <c r="L124" t="s">
        <v>2472</v>
      </c>
      <c r="M124">
        <v>3</v>
      </c>
      <c r="O124" t="s">
        <v>82</v>
      </c>
      <c r="P124">
        <v>0</v>
      </c>
    </row>
    <row r="125" spans="1:16" x14ac:dyDescent="0.35">
      <c r="A125" t="s">
        <v>2221</v>
      </c>
      <c r="B125">
        <v>3</v>
      </c>
      <c r="C125" t="s">
        <v>117</v>
      </c>
      <c r="D125">
        <v>2</v>
      </c>
      <c r="E125" t="s">
        <v>2071</v>
      </c>
      <c r="F125">
        <v>3</v>
      </c>
      <c r="H125" t="s">
        <v>1437</v>
      </c>
      <c r="I125">
        <v>3</v>
      </c>
      <c r="J125" t="s">
        <v>2038</v>
      </c>
      <c r="K125">
        <v>2</v>
      </c>
      <c r="L125" t="s">
        <v>2043</v>
      </c>
      <c r="M125">
        <v>3</v>
      </c>
      <c r="O125" t="s">
        <v>83</v>
      </c>
      <c r="P125">
        <v>0</v>
      </c>
    </row>
    <row r="126" spans="1:16" x14ac:dyDescent="0.35">
      <c r="A126" t="s">
        <v>988</v>
      </c>
      <c r="B126">
        <v>3</v>
      </c>
      <c r="C126" t="s">
        <v>118</v>
      </c>
      <c r="D126">
        <v>2</v>
      </c>
      <c r="E126" t="s">
        <v>2072</v>
      </c>
      <c r="F126">
        <v>3</v>
      </c>
      <c r="H126" t="s">
        <v>2039</v>
      </c>
      <c r="I126">
        <v>3</v>
      </c>
      <c r="J126" t="s">
        <v>2769</v>
      </c>
      <c r="K126">
        <v>2</v>
      </c>
      <c r="L126" t="s">
        <v>2221</v>
      </c>
      <c r="M126">
        <v>3</v>
      </c>
      <c r="O126" t="s">
        <v>84</v>
      </c>
      <c r="P126">
        <v>0</v>
      </c>
    </row>
    <row r="127" spans="1:16" x14ac:dyDescent="0.35">
      <c r="A127" t="s">
        <v>2073</v>
      </c>
      <c r="B127">
        <v>3</v>
      </c>
      <c r="C127" t="s">
        <v>119</v>
      </c>
      <c r="D127">
        <v>2</v>
      </c>
      <c r="E127" t="s">
        <v>2073</v>
      </c>
      <c r="F127">
        <v>3</v>
      </c>
      <c r="H127" t="s">
        <v>2471</v>
      </c>
      <c r="I127">
        <v>3</v>
      </c>
      <c r="J127" t="s">
        <v>2770</v>
      </c>
      <c r="K127">
        <v>2</v>
      </c>
      <c r="L127" t="s">
        <v>2054</v>
      </c>
      <c r="M127">
        <v>3</v>
      </c>
      <c r="O127" t="s">
        <v>85</v>
      </c>
      <c r="P127">
        <v>0</v>
      </c>
    </row>
    <row r="128" spans="1:16" x14ac:dyDescent="0.35">
      <c r="A128" t="s">
        <v>2102</v>
      </c>
      <c r="B128">
        <v>3</v>
      </c>
      <c r="C128" t="s">
        <v>120</v>
      </c>
      <c r="D128">
        <v>2</v>
      </c>
      <c r="E128" t="s">
        <v>2074</v>
      </c>
      <c r="F128">
        <v>3</v>
      </c>
      <c r="H128" t="s">
        <v>2031</v>
      </c>
      <c r="I128">
        <v>3</v>
      </c>
      <c r="J128" t="s">
        <v>2771</v>
      </c>
      <c r="K128">
        <v>2</v>
      </c>
      <c r="L128" t="s">
        <v>2613</v>
      </c>
      <c r="M128">
        <v>3</v>
      </c>
      <c r="O128" t="s">
        <v>86</v>
      </c>
      <c r="P128">
        <v>0</v>
      </c>
    </row>
    <row r="129" spans="1:16" x14ac:dyDescent="0.35">
      <c r="A129" t="s">
        <v>2104</v>
      </c>
      <c r="B129">
        <v>3</v>
      </c>
      <c r="C129" t="s">
        <v>121</v>
      </c>
      <c r="D129">
        <v>2</v>
      </c>
      <c r="E129" t="s">
        <v>2075</v>
      </c>
      <c r="F129">
        <v>3</v>
      </c>
      <c r="H129" t="s">
        <v>4</v>
      </c>
      <c r="I129">
        <v>3</v>
      </c>
      <c r="J129" t="s">
        <v>2772</v>
      </c>
      <c r="K129">
        <v>2</v>
      </c>
      <c r="L129" t="s">
        <v>2028</v>
      </c>
      <c r="M129">
        <v>3</v>
      </c>
      <c r="O129" t="s">
        <v>553</v>
      </c>
      <c r="P129">
        <v>0</v>
      </c>
    </row>
    <row r="130" spans="1:16" x14ac:dyDescent="0.35">
      <c r="A130" t="s">
        <v>50</v>
      </c>
      <c r="B130">
        <v>3</v>
      </c>
      <c r="C130" t="s">
        <v>122</v>
      </c>
      <c r="D130">
        <v>2</v>
      </c>
      <c r="E130" t="s">
        <v>2076</v>
      </c>
      <c r="F130">
        <v>3</v>
      </c>
      <c r="H130" t="s">
        <v>2472</v>
      </c>
      <c r="I130">
        <v>3</v>
      </c>
      <c r="J130" t="s">
        <v>771</v>
      </c>
      <c r="K130">
        <v>2</v>
      </c>
      <c r="L130" t="s">
        <v>2507</v>
      </c>
      <c r="M130">
        <v>3</v>
      </c>
      <c r="O130" t="s">
        <v>87</v>
      </c>
      <c r="P130">
        <v>0</v>
      </c>
    </row>
    <row r="131" spans="1:16" x14ac:dyDescent="0.35">
      <c r="A131" t="s">
        <v>477</v>
      </c>
      <c r="B131">
        <v>3</v>
      </c>
      <c r="C131" t="s">
        <v>123</v>
      </c>
      <c r="D131">
        <v>2</v>
      </c>
      <c r="E131" t="s">
        <v>477</v>
      </c>
      <c r="F131">
        <v>3</v>
      </c>
      <c r="H131" t="s">
        <v>2108</v>
      </c>
      <c r="I131">
        <v>3</v>
      </c>
      <c r="J131" t="s">
        <v>2773</v>
      </c>
      <c r="K131">
        <v>2</v>
      </c>
      <c r="L131" t="s">
        <v>2473</v>
      </c>
      <c r="M131">
        <v>3</v>
      </c>
      <c r="O131" t="s">
        <v>88</v>
      </c>
      <c r="P131">
        <v>0</v>
      </c>
    </row>
    <row r="132" spans="1:16" x14ac:dyDescent="0.35">
      <c r="A132" t="s">
        <v>2055</v>
      </c>
      <c r="B132">
        <v>3</v>
      </c>
      <c r="C132" t="s">
        <v>124</v>
      </c>
      <c r="D132">
        <v>2</v>
      </c>
      <c r="E132" t="s">
        <v>2077</v>
      </c>
      <c r="F132">
        <v>3</v>
      </c>
      <c r="H132" t="s">
        <v>2221</v>
      </c>
      <c r="I132">
        <v>3</v>
      </c>
      <c r="J132" t="s">
        <v>2774</v>
      </c>
      <c r="K132">
        <v>2</v>
      </c>
      <c r="L132" t="s">
        <v>2454</v>
      </c>
      <c r="M132">
        <v>3</v>
      </c>
      <c r="O132" t="s">
        <v>89</v>
      </c>
      <c r="P132">
        <v>0</v>
      </c>
    </row>
    <row r="133" spans="1:16" x14ac:dyDescent="0.35">
      <c r="A133" t="s">
        <v>2077</v>
      </c>
      <c r="B133">
        <v>3</v>
      </c>
      <c r="C133" t="s">
        <v>126</v>
      </c>
      <c r="D133">
        <v>2</v>
      </c>
      <c r="E133" t="s">
        <v>2078</v>
      </c>
      <c r="F133">
        <v>3</v>
      </c>
      <c r="H133" t="s">
        <v>2473</v>
      </c>
      <c r="I133">
        <v>3</v>
      </c>
      <c r="J133" t="s">
        <v>2775</v>
      </c>
      <c r="K133">
        <v>2</v>
      </c>
      <c r="L133" t="s">
        <v>2475</v>
      </c>
      <c r="M133">
        <v>3</v>
      </c>
      <c r="O133" t="s">
        <v>90</v>
      </c>
      <c r="P133">
        <v>0</v>
      </c>
    </row>
    <row r="134" spans="1:16" x14ac:dyDescent="0.35">
      <c r="A134" t="s">
        <v>2056</v>
      </c>
      <c r="B134">
        <v>3</v>
      </c>
      <c r="C134" t="s">
        <v>127</v>
      </c>
      <c r="D134">
        <v>2</v>
      </c>
      <c r="E134" t="s">
        <v>2079</v>
      </c>
      <c r="F134">
        <v>3</v>
      </c>
      <c r="H134" t="s">
        <v>2474</v>
      </c>
      <c r="I134">
        <v>3</v>
      </c>
      <c r="J134" t="s">
        <v>2776</v>
      </c>
      <c r="K134">
        <v>2</v>
      </c>
      <c r="L134" t="s">
        <v>2457</v>
      </c>
      <c r="M134">
        <v>3</v>
      </c>
      <c r="O134" t="s">
        <v>91</v>
      </c>
      <c r="P134">
        <v>0</v>
      </c>
    </row>
    <row r="135" spans="1:16" x14ac:dyDescent="0.35">
      <c r="A135" t="s">
        <v>2277</v>
      </c>
      <c r="B135">
        <v>3</v>
      </c>
      <c r="C135" t="s">
        <v>128</v>
      </c>
      <c r="D135">
        <v>2</v>
      </c>
      <c r="E135" t="s">
        <v>882</v>
      </c>
      <c r="F135">
        <v>3</v>
      </c>
      <c r="H135" t="s">
        <v>2475</v>
      </c>
      <c r="I135">
        <v>3</v>
      </c>
      <c r="J135" t="s">
        <v>2777</v>
      </c>
      <c r="K135">
        <v>2</v>
      </c>
      <c r="L135" t="s">
        <v>2509</v>
      </c>
      <c r="M135">
        <v>3</v>
      </c>
      <c r="O135" t="s">
        <v>92</v>
      </c>
      <c r="P135">
        <v>0</v>
      </c>
    </row>
    <row r="136" spans="1:16" x14ac:dyDescent="0.35">
      <c r="A136" t="s">
        <v>2278</v>
      </c>
      <c r="B136">
        <v>3</v>
      </c>
      <c r="C136" t="s">
        <v>129</v>
      </c>
      <c r="D136">
        <v>2</v>
      </c>
      <c r="E136" t="s">
        <v>2081</v>
      </c>
      <c r="F136">
        <v>3</v>
      </c>
      <c r="H136" t="s">
        <v>2476</v>
      </c>
      <c r="I136">
        <v>3</v>
      </c>
      <c r="J136" t="s">
        <v>1258</v>
      </c>
      <c r="K136">
        <v>2</v>
      </c>
      <c r="L136" t="s">
        <v>2464</v>
      </c>
      <c r="M136">
        <v>3</v>
      </c>
      <c r="O136" t="s">
        <v>93</v>
      </c>
      <c r="P136">
        <v>0</v>
      </c>
    </row>
    <row r="137" spans="1:16" x14ac:dyDescent="0.35">
      <c r="A137" t="s">
        <v>2057</v>
      </c>
      <c r="B137">
        <v>3</v>
      </c>
      <c r="C137" t="s">
        <v>130</v>
      </c>
      <c r="D137">
        <v>2</v>
      </c>
      <c r="E137" t="s">
        <v>2082</v>
      </c>
      <c r="F137">
        <v>3</v>
      </c>
      <c r="H137" t="s">
        <v>2477</v>
      </c>
      <c r="I137">
        <v>3</v>
      </c>
      <c r="J137" t="s">
        <v>442</v>
      </c>
      <c r="K137">
        <v>2</v>
      </c>
      <c r="L137" t="s">
        <v>2090</v>
      </c>
      <c r="M137">
        <v>2</v>
      </c>
      <c r="O137" t="s">
        <v>94</v>
      </c>
      <c r="P137">
        <v>0</v>
      </c>
    </row>
    <row r="138" spans="1:16" x14ac:dyDescent="0.35">
      <c r="A138" t="s">
        <v>2043</v>
      </c>
      <c r="B138">
        <v>3</v>
      </c>
      <c r="C138" t="s">
        <v>131</v>
      </c>
      <c r="D138">
        <v>2</v>
      </c>
      <c r="E138" t="s">
        <v>2083</v>
      </c>
      <c r="F138">
        <v>3</v>
      </c>
      <c r="H138" t="s">
        <v>1673</v>
      </c>
      <c r="I138">
        <v>2</v>
      </c>
      <c r="J138" t="s">
        <v>2778</v>
      </c>
      <c r="K138">
        <v>2</v>
      </c>
      <c r="L138" t="s">
        <v>2030</v>
      </c>
      <c r="M138">
        <v>2</v>
      </c>
      <c r="O138" t="s">
        <v>2222</v>
      </c>
      <c r="P138">
        <v>0</v>
      </c>
    </row>
    <row r="139" spans="1:16" x14ac:dyDescent="0.35">
      <c r="A139" t="s">
        <v>2044</v>
      </c>
      <c r="B139">
        <v>3</v>
      </c>
      <c r="C139" t="s">
        <v>132</v>
      </c>
      <c r="D139">
        <v>2</v>
      </c>
      <c r="E139" t="s">
        <v>2084</v>
      </c>
      <c r="F139">
        <v>3</v>
      </c>
      <c r="H139" t="s">
        <v>2030</v>
      </c>
      <c r="I139">
        <v>2</v>
      </c>
      <c r="J139" t="s">
        <v>355</v>
      </c>
      <c r="K139">
        <v>2</v>
      </c>
      <c r="L139" t="s">
        <v>2480</v>
      </c>
      <c r="M139">
        <v>2</v>
      </c>
      <c r="O139" t="s">
        <v>95</v>
      </c>
      <c r="P139">
        <v>1</v>
      </c>
    </row>
    <row r="140" spans="1:16" x14ac:dyDescent="0.35">
      <c r="A140" t="s">
        <v>2058</v>
      </c>
      <c r="B140">
        <v>3</v>
      </c>
      <c r="C140" t="s">
        <v>133</v>
      </c>
      <c r="D140">
        <v>2</v>
      </c>
      <c r="E140" t="s">
        <v>2085</v>
      </c>
      <c r="F140">
        <v>3</v>
      </c>
      <c r="H140" t="s">
        <v>2427</v>
      </c>
      <c r="I140">
        <v>2</v>
      </c>
      <c r="J140" t="s">
        <v>1740</v>
      </c>
      <c r="K140">
        <v>2</v>
      </c>
      <c r="L140" t="s">
        <v>2468</v>
      </c>
      <c r="M140">
        <v>2</v>
      </c>
      <c r="O140" t="s">
        <v>1337</v>
      </c>
      <c r="P140">
        <v>0</v>
      </c>
    </row>
    <row r="141" spans="1:16" x14ac:dyDescent="0.35">
      <c r="A141" t="s">
        <v>1038</v>
      </c>
      <c r="B141">
        <v>3</v>
      </c>
      <c r="C141" t="s">
        <v>134</v>
      </c>
      <c r="D141">
        <v>2</v>
      </c>
      <c r="E141" t="s">
        <v>2086</v>
      </c>
      <c r="F141">
        <v>3</v>
      </c>
      <c r="H141" t="s">
        <v>2478</v>
      </c>
      <c r="I141">
        <v>2</v>
      </c>
      <c r="J141" t="s">
        <v>1595</v>
      </c>
      <c r="K141">
        <v>2</v>
      </c>
      <c r="L141" t="s">
        <v>45</v>
      </c>
      <c r="M141">
        <v>2</v>
      </c>
      <c r="O141" t="s">
        <v>1437</v>
      </c>
      <c r="P141">
        <v>1</v>
      </c>
    </row>
    <row r="142" spans="1:16" x14ac:dyDescent="0.35">
      <c r="A142" t="s">
        <v>882</v>
      </c>
      <c r="B142">
        <v>3</v>
      </c>
      <c r="C142" t="s">
        <v>135</v>
      </c>
      <c r="D142">
        <v>2</v>
      </c>
      <c r="E142" t="s">
        <v>2087</v>
      </c>
      <c r="F142">
        <v>3</v>
      </c>
      <c r="H142" t="s">
        <v>2042</v>
      </c>
      <c r="I142">
        <v>2</v>
      </c>
      <c r="J142" t="s">
        <v>2479</v>
      </c>
      <c r="K142">
        <v>2</v>
      </c>
      <c r="L142" t="s">
        <v>2523</v>
      </c>
      <c r="M142">
        <v>2</v>
      </c>
      <c r="O142" t="s">
        <v>97</v>
      </c>
      <c r="P142">
        <v>0</v>
      </c>
    </row>
    <row r="143" spans="1:16" x14ac:dyDescent="0.35">
      <c r="A143" t="s">
        <v>2279</v>
      </c>
      <c r="B143">
        <v>3</v>
      </c>
      <c r="C143" t="s">
        <v>136</v>
      </c>
      <c r="D143">
        <v>2</v>
      </c>
      <c r="E143" t="s">
        <v>2088</v>
      </c>
      <c r="F143">
        <v>3</v>
      </c>
      <c r="H143" t="s">
        <v>1882</v>
      </c>
      <c r="I143">
        <v>2</v>
      </c>
      <c r="J143" t="s">
        <v>2779</v>
      </c>
      <c r="K143">
        <v>2</v>
      </c>
      <c r="L143" t="s">
        <v>2183</v>
      </c>
      <c r="M143">
        <v>2</v>
      </c>
      <c r="O143" t="s">
        <v>98</v>
      </c>
      <c r="P143">
        <v>0</v>
      </c>
    </row>
    <row r="144" spans="1:16" x14ac:dyDescent="0.35">
      <c r="A144" t="s">
        <v>2084</v>
      </c>
      <c r="B144">
        <v>3</v>
      </c>
      <c r="C144" t="s">
        <v>137</v>
      </c>
      <c r="D144">
        <v>2</v>
      </c>
      <c r="E144" t="s">
        <v>2089</v>
      </c>
      <c r="F144">
        <v>3</v>
      </c>
      <c r="H144" t="s">
        <v>2479</v>
      </c>
      <c r="I144">
        <v>2</v>
      </c>
      <c r="J144" t="s">
        <v>2780</v>
      </c>
      <c r="K144">
        <v>2</v>
      </c>
      <c r="L144" t="s">
        <v>1795</v>
      </c>
      <c r="M144">
        <v>2</v>
      </c>
      <c r="O144" t="s">
        <v>1792</v>
      </c>
      <c r="P144">
        <v>0</v>
      </c>
    </row>
    <row r="145" spans="1:16" x14ac:dyDescent="0.35">
      <c r="A145" t="s">
        <v>2048</v>
      </c>
      <c r="B145">
        <v>3</v>
      </c>
      <c r="C145" t="s">
        <v>138</v>
      </c>
      <c r="D145">
        <v>2</v>
      </c>
      <c r="E145" t="s">
        <v>197</v>
      </c>
      <c r="F145">
        <v>3</v>
      </c>
      <c r="H145" t="s">
        <v>45</v>
      </c>
      <c r="I145">
        <v>2</v>
      </c>
      <c r="J145" t="s">
        <v>163</v>
      </c>
      <c r="K145">
        <v>2</v>
      </c>
      <c r="L145" t="s">
        <v>2527</v>
      </c>
      <c r="M145">
        <v>2</v>
      </c>
      <c r="O145" t="s">
        <v>100</v>
      </c>
      <c r="P145">
        <v>0</v>
      </c>
    </row>
    <row r="146" spans="1:16" x14ac:dyDescent="0.35">
      <c r="A146" t="s">
        <v>1668</v>
      </c>
      <c r="B146">
        <v>3</v>
      </c>
      <c r="C146" t="s">
        <v>139</v>
      </c>
      <c r="D146">
        <v>2</v>
      </c>
      <c r="E146" t="s">
        <v>2091</v>
      </c>
      <c r="F146">
        <v>3</v>
      </c>
      <c r="H146" t="s">
        <v>755</v>
      </c>
      <c r="I146">
        <v>2</v>
      </c>
      <c r="J146" t="s">
        <v>542</v>
      </c>
      <c r="K146">
        <v>2</v>
      </c>
      <c r="L146" t="s">
        <v>2528</v>
      </c>
      <c r="M146">
        <v>2</v>
      </c>
      <c r="O146" t="s">
        <v>102</v>
      </c>
      <c r="P146">
        <v>2</v>
      </c>
    </row>
    <row r="147" spans="1:16" x14ac:dyDescent="0.35">
      <c r="A147" t="s">
        <v>2280</v>
      </c>
      <c r="B147">
        <v>3</v>
      </c>
      <c r="C147" t="s">
        <v>140</v>
      </c>
      <c r="D147">
        <v>2</v>
      </c>
      <c r="E147" t="s">
        <v>2092</v>
      </c>
      <c r="F147">
        <v>3</v>
      </c>
      <c r="H147" t="s">
        <v>2480</v>
      </c>
      <c r="I147">
        <v>2</v>
      </c>
      <c r="J147" t="s">
        <v>39</v>
      </c>
      <c r="K147">
        <v>2</v>
      </c>
      <c r="L147" t="s">
        <v>2076</v>
      </c>
      <c r="M147">
        <v>2</v>
      </c>
      <c r="O147" t="s">
        <v>103</v>
      </c>
      <c r="P147">
        <v>0</v>
      </c>
    </row>
    <row r="148" spans="1:16" x14ac:dyDescent="0.35">
      <c r="A148" t="s">
        <v>4</v>
      </c>
      <c r="B148">
        <v>3</v>
      </c>
      <c r="C148" t="s">
        <v>142</v>
      </c>
      <c r="D148">
        <v>2</v>
      </c>
      <c r="E148" t="s">
        <v>2093</v>
      </c>
      <c r="F148">
        <v>3</v>
      </c>
      <c r="H148" t="s">
        <v>2481</v>
      </c>
      <c r="I148">
        <v>2</v>
      </c>
      <c r="J148" t="s">
        <v>2781</v>
      </c>
      <c r="K148">
        <v>2</v>
      </c>
      <c r="L148" t="s">
        <v>109</v>
      </c>
      <c r="M148">
        <v>2</v>
      </c>
      <c r="O148" t="s">
        <v>104</v>
      </c>
      <c r="P148">
        <v>0</v>
      </c>
    </row>
    <row r="149" spans="1:16" x14ac:dyDescent="0.35">
      <c r="A149" t="s">
        <v>2087</v>
      </c>
      <c r="B149">
        <v>3</v>
      </c>
      <c r="C149" t="s">
        <v>143</v>
      </c>
      <c r="D149">
        <v>2</v>
      </c>
      <c r="E149" t="s">
        <v>2094</v>
      </c>
      <c r="F149">
        <v>3</v>
      </c>
      <c r="H149" t="s">
        <v>2482</v>
      </c>
      <c r="I149">
        <v>2</v>
      </c>
      <c r="J149" t="s">
        <v>774</v>
      </c>
      <c r="K149">
        <v>2</v>
      </c>
      <c r="L149" t="s">
        <v>2688</v>
      </c>
      <c r="M149">
        <v>2</v>
      </c>
      <c r="O149" t="s">
        <v>215</v>
      </c>
      <c r="P149">
        <v>0</v>
      </c>
    </row>
    <row r="150" spans="1:16" x14ac:dyDescent="0.35">
      <c r="A150" t="s">
        <v>2123</v>
      </c>
      <c r="B150">
        <v>3</v>
      </c>
      <c r="C150" t="s">
        <v>144</v>
      </c>
      <c r="D150">
        <v>2</v>
      </c>
      <c r="E150" t="s">
        <v>2180</v>
      </c>
      <c r="F150">
        <v>2</v>
      </c>
      <c r="H150" t="s">
        <v>2430</v>
      </c>
      <c r="I150">
        <v>2</v>
      </c>
      <c r="J150" t="s">
        <v>1437</v>
      </c>
      <c r="K150">
        <v>2</v>
      </c>
      <c r="L150" t="s">
        <v>2536</v>
      </c>
      <c r="M150">
        <v>2</v>
      </c>
      <c r="O150" t="s">
        <v>105</v>
      </c>
      <c r="P150">
        <v>0</v>
      </c>
    </row>
    <row r="151" spans="1:16" x14ac:dyDescent="0.35">
      <c r="A151" t="s">
        <v>2218</v>
      </c>
      <c r="B151">
        <v>3</v>
      </c>
      <c r="C151" t="s">
        <v>145</v>
      </c>
      <c r="D151">
        <v>2</v>
      </c>
      <c r="E151" t="s">
        <v>2167</v>
      </c>
      <c r="F151">
        <v>2</v>
      </c>
      <c r="H151" t="s">
        <v>20</v>
      </c>
      <c r="I151">
        <v>2</v>
      </c>
      <c r="J151" t="s">
        <v>2782</v>
      </c>
      <c r="K151">
        <v>2</v>
      </c>
      <c r="L151" t="s">
        <v>2146</v>
      </c>
      <c r="M151">
        <v>2</v>
      </c>
      <c r="O151" t="s">
        <v>106</v>
      </c>
      <c r="P151">
        <v>0</v>
      </c>
    </row>
    <row r="152" spans="1:16" x14ac:dyDescent="0.35">
      <c r="A152" t="s">
        <v>2083</v>
      </c>
      <c r="B152">
        <v>3</v>
      </c>
      <c r="C152" t="s">
        <v>146</v>
      </c>
      <c r="D152">
        <v>2</v>
      </c>
      <c r="E152" t="s">
        <v>2223</v>
      </c>
      <c r="F152">
        <v>2</v>
      </c>
      <c r="H152" t="s">
        <v>2483</v>
      </c>
      <c r="I152">
        <v>2</v>
      </c>
      <c r="J152" t="s">
        <v>2783</v>
      </c>
      <c r="K152">
        <v>2</v>
      </c>
      <c r="L152" t="s">
        <v>2541</v>
      </c>
      <c r="M152">
        <v>2</v>
      </c>
      <c r="O152" t="s">
        <v>107</v>
      </c>
      <c r="P152">
        <v>0</v>
      </c>
    </row>
    <row r="153" spans="1:16" x14ac:dyDescent="0.35">
      <c r="A153" t="s">
        <v>2281</v>
      </c>
      <c r="B153">
        <v>3</v>
      </c>
      <c r="C153" t="s">
        <v>147</v>
      </c>
      <c r="D153">
        <v>2</v>
      </c>
      <c r="E153" t="s">
        <v>2095</v>
      </c>
      <c r="F153">
        <v>2</v>
      </c>
      <c r="H153" t="s">
        <v>2063</v>
      </c>
      <c r="I153">
        <v>2</v>
      </c>
      <c r="J153" t="s">
        <v>2784</v>
      </c>
      <c r="K153">
        <v>2</v>
      </c>
      <c r="L153" t="s">
        <v>2542</v>
      </c>
      <c r="M153">
        <v>2</v>
      </c>
      <c r="O153" t="s">
        <v>2021</v>
      </c>
      <c r="P153">
        <v>1</v>
      </c>
    </row>
    <row r="154" spans="1:16" x14ac:dyDescent="0.35">
      <c r="A154" t="s">
        <v>1366</v>
      </c>
      <c r="B154">
        <v>3</v>
      </c>
      <c r="C154" t="s">
        <v>148</v>
      </c>
      <c r="D154">
        <v>2</v>
      </c>
      <c r="E154" t="s">
        <v>2096</v>
      </c>
      <c r="F154">
        <v>2</v>
      </c>
      <c r="H154" t="s">
        <v>2016</v>
      </c>
      <c r="I154">
        <v>2</v>
      </c>
      <c r="J154" t="s">
        <v>2785</v>
      </c>
      <c r="K154">
        <v>2</v>
      </c>
      <c r="L154" t="s">
        <v>2545</v>
      </c>
      <c r="M154">
        <v>2</v>
      </c>
      <c r="O154" t="s">
        <v>108</v>
      </c>
      <c r="P154">
        <v>0</v>
      </c>
    </row>
    <row r="155" spans="1:16" x14ac:dyDescent="0.35">
      <c r="A155" t="s">
        <v>2091</v>
      </c>
      <c r="B155">
        <v>3</v>
      </c>
      <c r="C155" t="s">
        <v>149</v>
      </c>
      <c r="D155">
        <v>2</v>
      </c>
      <c r="E155" t="s">
        <v>2097</v>
      </c>
      <c r="F155">
        <v>2</v>
      </c>
      <c r="H155" t="s">
        <v>2484</v>
      </c>
      <c r="I155">
        <v>2</v>
      </c>
      <c r="J155" t="s">
        <v>2786</v>
      </c>
      <c r="K155">
        <v>2</v>
      </c>
      <c r="L155" t="s">
        <v>2467</v>
      </c>
      <c r="M155">
        <v>2</v>
      </c>
      <c r="O155" t="s">
        <v>111</v>
      </c>
      <c r="P155">
        <v>0</v>
      </c>
    </row>
    <row r="156" spans="1:16" x14ac:dyDescent="0.35">
      <c r="A156" t="s">
        <v>2141</v>
      </c>
      <c r="B156">
        <v>3</v>
      </c>
      <c r="C156" t="s">
        <v>150</v>
      </c>
      <c r="D156">
        <v>2</v>
      </c>
      <c r="E156" t="s">
        <v>2098</v>
      </c>
      <c r="F156">
        <v>2</v>
      </c>
      <c r="H156" t="s">
        <v>2485</v>
      </c>
      <c r="I156">
        <v>2</v>
      </c>
      <c r="J156" t="s">
        <v>2787</v>
      </c>
      <c r="K156">
        <v>2</v>
      </c>
      <c r="L156" t="s">
        <v>2584</v>
      </c>
      <c r="M156">
        <v>2</v>
      </c>
      <c r="O156" t="s">
        <v>112</v>
      </c>
      <c r="P156">
        <v>0</v>
      </c>
    </row>
    <row r="157" spans="1:16" x14ac:dyDescent="0.35">
      <c r="A157" t="s">
        <v>197</v>
      </c>
      <c r="B157">
        <v>3</v>
      </c>
      <c r="C157" t="s">
        <v>152</v>
      </c>
      <c r="D157">
        <v>2</v>
      </c>
      <c r="E157" t="s">
        <v>2099</v>
      </c>
      <c r="F157">
        <v>2</v>
      </c>
      <c r="H157" t="s">
        <v>2486</v>
      </c>
      <c r="I157">
        <v>2</v>
      </c>
      <c r="J157" t="s">
        <v>2472</v>
      </c>
      <c r="K157">
        <v>2</v>
      </c>
      <c r="L157" t="s">
        <v>2564</v>
      </c>
      <c r="M157">
        <v>2</v>
      </c>
      <c r="O157" t="s">
        <v>1368</v>
      </c>
      <c r="P157">
        <v>0</v>
      </c>
    </row>
    <row r="158" spans="1:16" x14ac:dyDescent="0.35">
      <c r="A158" t="s">
        <v>2092</v>
      </c>
      <c r="B158">
        <v>3</v>
      </c>
      <c r="C158" t="s">
        <v>153</v>
      </c>
      <c r="D158">
        <v>2</v>
      </c>
      <c r="E158" t="s">
        <v>2100</v>
      </c>
      <c r="F158">
        <v>2</v>
      </c>
      <c r="H158" t="s">
        <v>2165</v>
      </c>
      <c r="I158">
        <v>2</v>
      </c>
      <c r="J158" t="s">
        <v>2788</v>
      </c>
      <c r="K158">
        <v>2</v>
      </c>
      <c r="L158" t="s">
        <v>4417</v>
      </c>
      <c r="M158">
        <v>2</v>
      </c>
      <c r="O158" t="s">
        <v>113</v>
      </c>
      <c r="P158">
        <v>0</v>
      </c>
    </row>
    <row r="159" spans="1:16" x14ac:dyDescent="0.35">
      <c r="A159" t="s">
        <v>2282</v>
      </c>
      <c r="B159">
        <v>3</v>
      </c>
      <c r="C159" t="s">
        <v>154</v>
      </c>
      <c r="D159">
        <v>2</v>
      </c>
      <c r="E159" t="s">
        <v>2101</v>
      </c>
      <c r="F159">
        <v>2</v>
      </c>
      <c r="H159" t="s">
        <v>2487</v>
      </c>
      <c r="I159">
        <v>2</v>
      </c>
      <c r="J159" t="s">
        <v>2789</v>
      </c>
      <c r="K159">
        <v>2</v>
      </c>
      <c r="L159" t="s">
        <v>2126</v>
      </c>
      <c r="M159">
        <v>2</v>
      </c>
      <c r="O159" t="s">
        <v>114</v>
      </c>
      <c r="P159">
        <v>0</v>
      </c>
    </row>
    <row r="160" spans="1:16" x14ac:dyDescent="0.35">
      <c r="A160" t="s">
        <v>2093</v>
      </c>
      <c r="B160">
        <v>3</v>
      </c>
      <c r="C160" t="s">
        <v>155</v>
      </c>
      <c r="D160">
        <v>2</v>
      </c>
      <c r="E160" t="s">
        <v>345</v>
      </c>
      <c r="F160">
        <v>2</v>
      </c>
      <c r="H160" t="s">
        <v>2488</v>
      </c>
      <c r="I160">
        <v>2</v>
      </c>
      <c r="J160" t="s">
        <v>2790</v>
      </c>
      <c r="K160">
        <v>2</v>
      </c>
      <c r="L160" t="s">
        <v>2549</v>
      </c>
      <c r="M160">
        <v>2</v>
      </c>
      <c r="O160" t="s">
        <v>115</v>
      </c>
      <c r="P160">
        <v>1</v>
      </c>
    </row>
    <row r="161" spans="1:16" x14ac:dyDescent="0.35">
      <c r="A161" t="s">
        <v>2302</v>
      </c>
      <c r="B161">
        <v>2</v>
      </c>
      <c r="C161" t="s">
        <v>156</v>
      </c>
      <c r="D161">
        <v>2</v>
      </c>
      <c r="E161" t="s">
        <v>2102</v>
      </c>
      <c r="F161">
        <v>2</v>
      </c>
      <c r="H161" t="s">
        <v>2489</v>
      </c>
      <c r="I161">
        <v>2</v>
      </c>
      <c r="J161" t="s">
        <v>2791</v>
      </c>
      <c r="K161">
        <v>2</v>
      </c>
      <c r="L161" t="s">
        <v>2553</v>
      </c>
      <c r="M161">
        <v>2</v>
      </c>
      <c r="O161" t="s">
        <v>116</v>
      </c>
      <c r="P161">
        <v>0</v>
      </c>
    </row>
    <row r="162" spans="1:16" x14ac:dyDescent="0.35">
      <c r="A162" t="s">
        <v>2167</v>
      </c>
      <c r="B162">
        <v>2</v>
      </c>
      <c r="C162" t="s">
        <v>157</v>
      </c>
      <c r="D162">
        <v>2</v>
      </c>
      <c r="E162" t="s">
        <v>2103</v>
      </c>
      <c r="F162">
        <v>2</v>
      </c>
      <c r="H162" t="s">
        <v>2153</v>
      </c>
      <c r="I162">
        <v>2</v>
      </c>
      <c r="J162" t="s">
        <v>2792</v>
      </c>
      <c r="K162">
        <v>2</v>
      </c>
      <c r="L162" t="s">
        <v>4418</v>
      </c>
      <c r="M162">
        <v>2</v>
      </c>
      <c r="O162" t="s">
        <v>117</v>
      </c>
      <c r="P162">
        <v>0</v>
      </c>
    </row>
    <row r="163" spans="1:16" x14ac:dyDescent="0.35">
      <c r="A163" t="s">
        <v>2283</v>
      </c>
      <c r="B163">
        <v>2</v>
      </c>
      <c r="C163" t="s">
        <v>158</v>
      </c>
      <c r="D163">
        <v>2</v>
      </c>
      <c r="E163" t="s">
        <v>2105</v>
      </c>
      <c r="F163">
        <v>2</v>
      </c>
      <c r="H163" t="s">
        <v>2490</v>
      </c>
      <c r="I163">
        <v>2</v>
      </c>
      <c r="J163" t="s">
        <v>2793</v>
      </c>
      <c r="K163">
        <v>2</v>
      </c>
      <c r="L163" t="s">
        <v>2566</v>
      </c>
      <c r="M163">
        <v>2</v>
      </c>
      <c r="O163" t="s">
        <v>118</v>
      </c>
      <c r="P163">
        <v>0</v>
      </c>
    </row>
    <row r="164" spans="1:16" x14ac:dyDescent="0.35">
      <c r="A164" t="s">
        <v>2284</v>
      </c>
      <c r="B164">
        <v>2</v>
      </c>
      <c r="C164" t="s">
        <v>159</v>
      </c>
      <c r="D164">
        <v>2</v>
      </c>
      <c r="E164" t="s">
        <v>1132</v>
      </c>
      <c r="F164">
        <v>2</v>
      </c>
      <c r="H164" t="s">
        <v>2021</v>
      </c>
      <c r="I164">
        <v>2</v>
      </c>
      <c r="J164" t="s">
        <v>481</v>
      </c>
      <c r="K164">
        <v>2</v>
      </c>
      <c r="L164" t="s">
        <v>1570</v>
      </c>
      <c r="M164">
        <v>2</v>
      </c>
      <c r="O164" t="s">
        <v>477</v>
      </c>
      <c r="P164">
        <v>1</v>
      </c>
    </row>
    <row r="165" spans="1:16" x14ac:dyDescent="0.35">
      <c r="A165" t="s">
        <v>2285</v>
      </c>
      <c r="B165">
        <v>2</v>
      </c>
      <c r="C165" t="s">
        <v>160</v>
      </c>
      <c r="D165">
        <v>2</v>
      </c>
      <c r="E165" t="s">
        <v>2080</v>
      </c>
      <c r="F165">
        <v>2</v>
      </c>
      <c r="H165" t="s">
        <v>2073</v>
      </c>
      <c r="I165">
        <v>2</v>
      </c>
      <c r="J165" t="s">
        <v>2794</v>
      </c>
      <c r="K165">
        <v>2</v>
      </c>
      <c r="L165" t="s">
        <v>2070</v>
      </c>
      <c r="M165">
        <v>2</v>
      </c>
      <c r="O165" t="s">
        <v>119</v>
      </c>
      <c r="P165">
        <v>0</v>
      </c>
    </row>
    <row r="166" spans="1:16" x14ac:dyDescent="0.35">
      <c r="A166" t="s">
        <v>2158</v>
      </c>
      <c r="B166">
        <v>2</v>
      </c>
      <c r="C166" t="s">
        <v>161</v>
      </c>
      <c r="D166">
        <v>2</v>
      </c>
      <c r="E166" t="s">
        <v>2106</v>
      </c>
      <c r="F166">
        <v>2</v>
      </c>
      <c r="H166" t="s">
        <v>2112</v>
      </c>
      <c r="I166">
        <v>2</v>
      </c>
      <c r="J166" t="s">
        <v>2795</v>
      </c>
      <c r="K166">
        <v>2</v>
      </c>
      <c r="L166" t="s">
        <v>2576</v>
      </c>
      <c r="M166">
        <v>2</v>
      </c>
      <c r="O166" t="s">
        <v>120</v>
      </c>
      <c r="P166">
        <v>0</v>
      </c>
    </row>
    <row r="167" spans="1:16" x14ac:dyDescent="0.35">
      <c r="A167" t="s">
        <v>2286</v>
      </c>
      <c r="B167">
        <v>2</v>
      </c>
      <c r="C167">
        <v>3397</v>
      </c>
      <c r="D167">
        <v>2</v>
      </c>
      <c r="E167" t="s">
        <v>699</v>
      </c>
      <c r="F167">
        <v>2</v>
      </c>
      <c r="H167" t="s">
        <v>2491</v>
      </c>
      <c r="I167">
        <v>2</v>
      </c>
      <c r="J167" t="s">
        <v>2796</v>
      </c>
      <c r="K167">
        <v>2</v>
      </c>
      <c r="L167" t="s">
        <v>2140</v>
      </c>
      <c r="M167">
        <v>2</v>
      </c>
      <c r="O167" t="s">
        <v>121</v>
      </c>
      <c r="P167">
        <v>1</v>
      </c>
    </row>
    <row r="168" spans="1:16" x14ac:dyDescent="0.35">
      <c r="A168" t="s">
        <v>2071</v>
      </c>
      <c r="B168">
        <v>2</v>
      </c>
      <c r="C168" t="s">
        <v>162</v>
      </c>
      <c r="D168">
        <v>2</v>
      </c>
      <c r="E168" t="s">
        <v>2107</v>
      </c>
      <c r="F168">
        <v>2</v>
      </c>
      <c r="H168" t="s">
        <v>2203</v>
      </c>
      <c r="I168">
        <v>2</v>
      </c>
      <c r="J168" t="s">
        <v>109</v>
      </c>
      <c r="K168">
        <v>2</v>
      </c>
      <c r="L168" t="s">
        <v>2608</v>
      </c>
      <c r="M168">
        <v>2</v>
      </c>
      <c r="O168" t="s">
        <v>122</v>
      </c>
      <c r="P168">
        <v>1</v>
      </c>
    </row>
    <row r="169" spans="1:16" x14ac:dyDescent="0.35">
      <c r="A169" t="s">
        <v>2099</v>
      </c>
      <c r="B169">
        <v>2</v>
      </c>
      <c r="C169" t="s">
        <v>163</v>
      </c>
      <c r="D169">
        <v>2</v>
      </c>
      <c r="E169" t="s">
        <v>2108</v>
      </c>
      <c r="F169">
        <v>2</v>
      </c>
      <c r="H169" t="s">
        <v>2492</v>
      </c>
      <c r="I169">
        <v>2</v>
      </c>
      <c r="J169" t="s">
        <v>2797</v>
      </c>
      <c r="K169">
        <v>2</v>
      </c>
      <c r="L169" t="s">
        <v>2581</v>
      </c>
      <c r="M169">
        <v>2</v>
      </c>
      <c r="O169" t="s">
        <v>123</v>
      </c>
      <c r="P169">
        <v>0</v>
      </c>
    </row>
    <row r="170" spans="1:16" x14ac:dyDescent="0.35">
      <c r="A170" t="s">
        <v>2287</v>
      </c>
      <c r="B170">
        <v>2</v>
      </c>
      <c r="C170" t="s">
        <v>165</v>
      </c>
      <c r="D170">
        <v>2</v>
      </c>
      <c r="E170" t="s">
        <v>2109</v>
      </c>
      <c r="F170">
        <v>2</v>
      </c>
      <c r="H170" t="s">
        <v>2251</v>
      </c>
      <c r="I170">
        <v>2</v>
      </c>
      <c r="J170" t="s">
        <v>2798</v>
      </c>
      <c r="K170">
        <v>2</v>
      </c>
      <c r="L170" t="s">
        <v>374</v>
      </c>
      <c r="M170">
        <v>2</v>
      </c>
      <c r="O170" t="s">
        <v>124</v>
      </c>
      <c r="P170">
        <v>0</v>
      </c>
    </row>
    <row r="171" spans="1:16" x14ac:dyDescent="0.35">
      <c r="A171" t="s">
        <v>2156</v>
      </c>
      <c r="B171">
        <v>2</v>
      </c>
      <c r="C171" t="s">
        <v>166</v>
      </c>
      <c r="D171">
        <v>2</v>
      </c>
      <c r="E171" t="s">
        <v>116</v>
      </c>
      <c r="F171">
        <v>2</v>
      </c>
      <c r="H171" t="s">
        <v>2043</v>
      </c>
      <c r="I171">
        <v>2</v>
      </c>
      <c r="J171" t="s">
        <v>2799</v>
      </c>
      <c r="K171">
        <v>2</v>
      </c>
      <c r="L171" t="s">
        <v>2587</v>
      </c>
      <c r="M171">
        <v>2</v>
      </c>
      <c r="O171" t="s">
        <v>128</v>
      </c>
      <c r="P171">
        <v>0</v>
      </c>
    </row>
    <row r="172" spans="1:16" x14ac:dyDescent="0.35">
      <c r="A172" t="s">
        <v>2288</v>
      </c>
      <c r="B172">
        <v>2</v>
      </c>
      <c r="C172" t="s">
        <v>167</v>
      </c>
      <c r="D172">
        <v>2</v>
      </c>
      <c r="E172" t="s">
        <v>698</v>
      </c>
      <c r="F172">
        <v>2</v>
      </c>
      <c r="H172" t="s">
        <v>374</v>
      </c>
      <c r="I172">
        <v>2</v>
      </c>
      <c r="J172" t="s">
        <v>2800</v>
      </c>
      <c r="K172">
        <v>2</v>
      </c>
      <c r="L172" t="s">
        <v>2041</v>
      </c>
      <c r="M172">
        <v>2</v>
      </c>
      <c r="O172" t="s">
        <v>129</v>
      </c>
      <c r="P172">
        <v>0</v>
      </c>
    </row>
    <row r="173" spans="1:16" x14ac:dyDescent="0.35">
      <c r="A173" t="s">
        <v>2177</v>
      </c>
      <c r="B173">
        <v>2</v>
      </c>
      <c r="C173" t="s">
        <v>168</v>
      </c>
      <c r="D173">
        <v>2</v>
      </c>
      <c r="E173" t="s">
        <v>2110</v>
      </c>
      <c r="F173">
        <v>2</v>
      </c>
      <c r="H173" t="s">
        <v>2493</v>
      </c>
      <c r="I173">
        <v>2</v>
      </c>
      <c r="J173" t="s">
        <v>328</v>
      </c>
      <c r="K173">
        <v>2</v>
      </c>
      <c r="L173" t="s">
        <v>2493</v>
      </c>
      <c r="M173">
        <v>2</v>
      </c>
      <c r="O173" t="s">
        <v>130</v>
      </c>
      <c r="P173">
        <v>0</v>
      </c>
    </row>
    <row r="174" spans="1:16" x14ac:dyDescent="0.35">
      <c r="A174" t="s">
        <v>2191</v>
      </c>
      <c r="B174">
        <v>2</v>
      </c>
      <c r="C174" t="s">
        <v>170</v>
      </c>
      <c r="D174">
        <v>2</v>
      </c>
      <c r="E174" t="s">
        <v>2111</v>
      </c>
      <c r="F174">
        <v>2</v>
      </c>
      <c r="H174" t="s">
        <v>2041</v>
      </c>
      <c r="I174">
        <v>2</v>
      </c>
      <c r="J174" t="s">
        <v>456</v>
      </c>
      <c r="K174">
        <v>2</v>
      </c>
      <c r="L174" t="s">
        <v>2598</v>
      </c>
      <c r="M174">
        <v>2</v>
      </c>
      <c r="O174" t="s">
        <v>771</v>
      </c>
      <c r="P174">
        <v>0</v>
      </c>
    </row>
    <row r="175" spans="1:16" x14ac:dyDescent="0.35">
      <c r="A175" t="s">
        <v>736</v>
      </c>
      <c r="B175">
        <v>2</v>
      </c>
      <c r="C175" t="s">
        <v>171</v>
      </c>
      <c r="D175">
        <v>2</v>
      </c>
      <c r="E175" t="s">
        <v>2112</v>
      </c>
      <c r="F175">
        <v>2</v>
      </c>
      <c r="H175" t="s">
        <v>2494</v>
      </c>
      <c r="I175">
        <v>2</v>
      </c>
      <c r="J175" t="s">
        <v>2801</v>
      </c>
      <c r="K175">
        <v>2</v>
      </c>
      <c r="L175" t="s">
        <v>2603</v>
      </c>
      <c r="M175">
        <v>2</v>
      </c>
      <c r="O175" t="s">
        <v>131</v>
      </c>
      <c r="P175">
        <v>0</v>
      </c>
    </row>
    <row r="176" spans="1:16" x14ac:dyDescent="0.35">
      <c r="A176" t="s">
        <v>2076</v>
      </c>
      <c r="B176">
        <v>2</v>
      </c>
      <c r="C176" t="s">
        <v>172</v>
      </c>
      <c r="D176">
        <v>2</v>
      </c>
      <c r="E176" t="s">
        <v>2113</v>
      </c>
      <c r="F176">
        <v>2</v>
      </c>
      <c r="H176" t="s">
        <v>2054</v>
      </c>
      <c r="I176">
        <v>2</v>
      </c>
      <c r="J176" t="s">
        <v>2802</v>
      </c>
      <c r="K176">
        <v>2</v>
      </c>
      <c r="L176" t="s">
        <v>2502</v>
      </c>
      <c r="M176">
        <v>2</v>
      </c>
      <c r="O176" t="s">
        <v>132</v>
      </c>
      <c r="P176">
        <v>0</v>
      </c>
    </row>
    <row r="177" spans="1:16" x14ac:dyDescent="0.35">
      <c r="A177" t="s">
        <v>464</v>
      </c>
      <c r="B177">
        <v>2</v>
      </c>
      <c r="C177" t="s">
        <v>173</v>
      </c>
      <c r="D177">
        <v>2</v>
      </c>
      <c r="E177" t="s">
        <v>2114</v>
      </c>
      <c r="F177">
        <v>2</v>
      </c>
      <c r="H177" t="s">
        <v>2495</v>
      </c>
      <c r="I177">
        <v>2</v>
      </c>
      <c r="J177" t="s">
        <v>2803</v>
      </c>
      <c r="K177">
        <v>2</v>
      </c>
      <c r="L177" t="s">
        <v>2184</v>
      </c>
      <c r="M177">
        <v>2</v>
      </c>
      <c r="O177" t="s">
        <v>133</v>
      </c>
      <c r="P177">
        <v>0</v>
      </c>
    </row>
    <row r="178" spans="1:16" x14ac:dyDescent="0.35">
      <c r="A178" t="s">
        <v>2075</v>
      </c>
      <c r="B178">
        <v>2</v>
      </c>
      <c r="C178" t="s">
        <v>174</v>
      </c>
      <c r="D178">
        <v>2</v>
      </c>
      <c r="E178" t="s">
        <v>2115</v>
      </c>
      <c r="F178">
        <v>2</v>
      </c>
      <c r="H178" t="s">
        <v>2496</v>
      </c>
      <c r="I178">
        <v>2</v>
      </c>
      <c r="J178" t="s">
        <v>56</v>
      </c>
      <c r="K178">
        <v>2</v>
      </c>
      <c r="L178" t="s">
        <v>2145</v>
      </c>
      <c r="M178">
        <v>2</v>
      </c>
      <c r="O178" t="s">
        <v>134</v>
      </c>
      <c r="P178">
        <v>0</v>
      </c>
    </row>
    <row r="179" spans="1:16" x14ac:dyDescent="0.35">
      <c r="A179" t="s">
        <v>2173</v>
      </c>
      <c r="B179">
        <v>2</v>
      </c>
      <c r="C179" t="s">
        <v>175</v>
      </c>
      <c r="D179">
        <v>2</v>
      </c>
      <c r="E179" t="s">
        <v>2116</v>
      </c>
      <c r="F179">
        <v>2</v>
      </c>
      <c r="H179" t="s">
        <v>2085</v>
      </c>
      <c r="I179">
        <v>2</v>
      </c>
      <c r="J179" t="s">
        <v>2804</v>
      </c>
      <c r="K179">
        <v>2</v>
      </c>
      <c r="L179" t="s">
        <v>2486</v>
      </c>
      <c r="M179">
        <v>2</v>
      </c>
      <c r="O179" t="s">
        <v>135</v>
      </c>
      <c r="P179">
        <v>0</v>
      </c>
    </row>
    <row r="180" spans="1:16" x14ac:dyDescent="0.35">
      <c r="A180" t="s">
        <v>2289</v>
      </c>
      <c r="B180">
        <v>2</v>
      </c>
      <c r="C180" t="s">
        <v>176</v>
      </c>
      <c r="D180">
        <v>2</v>
      </c>
      <c r="E180" t="s">
        <v>2117</v>
      </c>
      <c r="F180">
        <v>2</v>
      </c>
      <c r="H180" t="s">
        <v>2497</v>
      </c>
      <c r="I180">
        <v>2</v>
      </c>
      <c r="J180" t="s">
        <v>2805</v>
      </c>
      <c r="K180">
        <v>2</v>
      </c>
      <c r="L180" t="s">
        <v>2626</v>
      </c>
      <c r="M180">
        <v>2</v>
      </c>
      <c r="O180" t="s">
        <v>1258</v>
      </c>
      <c r="P180">
        <v>0</v>
      </c>
    </row>
    <row r="181" spans="1:16" x14ac:dyDescent="0.35">
      <c r="A181" t="s">
        <v>2174</v>
      </c>
      <c r="B181">
        <v>2</v>
      </c>
      <c r="C181" t="s">
        <v>177</v>
      </c>
      <c r="D181">
        <v>2</v>
      </c>
      <c r="E181" t="s">
        <v>1038</v>
      </c>
      <c r="F181">
        <v>2</v>
      </c>
      <c r="H181" t="s">
        <v>2498</v>
      </c>
      <c r="I181">
        <v>2</v>
      </c>
      <c r="J181" t="s">
        <v>2806</v>
      </c>
      <c r="K181">
        <v>2</v>
      </c>
      <c r="L181" t="s">
        <v>2247</v>
      </c>
      <c r="M181">
        <v>2</v>
      </c>
      <c r="O181" t="s">
        <v>136</v>
      </c>
      <c r="P181">
        <v>0</v>
      </c>
    </row>
    <row r="182" spans="1:16" x14ac:dyDescent="0.35">
      <c r="A182" t="s">
        <v>2290</v>
      </c>
      <c r="B182">
        <v>2</v>
      </c>
      <c r="C182" t="s">
        <v>178</v>
      </c>
      <c r="D182">
        <v>2</v>
      </c>
      <c r="E182" t="s">
        <v>2118</v>
      </c>
      <c r="F182">
        <v>2</v>
      </c>
      <c r="H182" t="s">
        <v>1132</v>
      </c>
      <c r="I182">
        <v>2</v>
      </c>
      <c r="J182" t="s">
        <v>2807</v>
      </c>
      <c r="K182">
        <v>2</v>
      </c>
      <c r="L182" t="s">
        <v>2651</v>
      </c>
      <c r="M182">
        <v>2</v>
      </c>
      <c r="O182" t="s">
        <v>442</v>
      </c>
      <c r="P182">
        <v>0</v>
      </c>
    </row>
    <row r="183" spans="1:16" x14ac:dyDescent="0.35">
      <c r="A183" t="s">
        <v>2176</v>
      </c>
      <c r="B183">
        <v>2</v>
      </c>
      <c r="C183" t="s">
        <v>179</v>
      </c>
      <c r="D183">
        <v>2</v>
      </c>
      <c r="E183" t="s">
        <v>2119</v>
      </c>
      <c r="F183">
        <v>2</v>
      </c>
      <c r="H183" t="s">
        <v>2499</v>
      </c>
      <c r="I183">
        <v>2</v>
      </c>
      <c r="J183" t="s">
        <v>1385</v>
      </c>
      <c r="K183">
        <v>2</v>
      </c>
      <c r="L183" t="s">
        <v>2656</v>
      </c>
      <c r="M183">
        <v>2</v>
      </c>
      <c r="O183" t="s">
        <v>137</v>
      </c>
      <c r="P183">
        <v>0</v>
      </c>
    </row>
    <row r="184" spans="1:16" x14ac:dyDescent="0.35">
      <c r="A184" t="s">
        <v>2291</v>
      </c>
      <c r="B184">
        <v>2</v>
      </c>
      <c r="C184" t="s">
        <v>180</v>
      </c>
      <c r="D184">
        <v>2</v>
      </c>
      <c r="E184" t="s">
        <v>2120</v>
      </c>
      <c r="F184">
        <v>2</v>
      </c>
      <c r="H184" t="s">
        <v>2500</v>
      </c>
      <c r="I184">
        <v>2</v>
      </c>
      <c r="J184" t="s">
        <v>2808</v>
      </c>
      <c r="K184">
        <v>2</v>
      </c>
      <c r="L184" t="s">
        <v>2505</v>
      </c>
      <c r="M184">
        <v>2</v>
      </c>
      <c r="O184" t="s">
        <v>138</v>
      </c>
      <c r="P184">
        <v>0</v>
      </c>
    </row>
    <row r="185" spans="1:16" x14ac:dyDescent="0.35">
      <c r="A185" t="s">
        <v>2292</v>
      </c>
      <c r="B185">
        <v>2</v>
      </c>
      <c r="C185" t="s">
        <v>181</v>
      </c>
      <c r="D185">
        <v>2</v>
      </c>
      <c r="E185" t="s">
        <v>2121</v>
      </c>
      <c r="F185">
        <v>2</v>
      </c>
      <c r="H185" t="s">
        <v>2501</v>
      </c>
      <c r="I185">
        <v>2</v>
      </c>
      <c r="J185" t="s">
        <v>2809</v>
      </c>
      <c r="K185">
        <v>2</v>
      </c>
      <c r="L185" t="s">
        <v>2150</v>
      </c>
      <c r="M185">
        <v>2</v>
      </c>
      <c r="O185" t="s">
        <v>355</v>
      </c>
      <c r="P185">
        <v>0</v>
      </c>
    </row>
    <row r="186" spans="1:16" x14ac:dyDescent="0.35">
      <c r="A186" t="s">
        <v>344</v>
      </c>
      <c r="B186">
        <v>2</v>
      </c>
      <c r="C186" t="s">
        <v>182</v>
      </c>
      <c r="D186">
        <v>2</v>
      </c>
      <c r="E186" t="s">
        <v>2122</v>
      </c>
      <c r="F186">
        <v>2</v>
      </c>
      <c r="H186" t="s">
        <v>2502</v>
      </c>
      <c r="I186">
        <v>2</v>
      </c>
      <c r="J186" t="s">
        <v>548</v>
      </c>
      <c r="K186">
        <v>2</v>
      </c>
      <c r="L186" t="s">
        <v>2082</v>
      </c>
      <c r="M186">
        <v>2</v>
      </c>
      <c r="O186" t="s">
        <v>139</v>
      </c>
      <c r="P186">
        <v>0</v>
      </c>
    </row>
    <row r="187" spans="1:16" x14ac:dyDescent="0.35">
      <c r="A187" t="s">
        <v>199</v>
      </c>
      <c r="B187">
        <v>2</v>
      </c>
      <c r="C187" t="s">
        <v>183</v>
      </c>
      <c r="D187">
        <v>2</v>
      </c>
      <c r="E187" t="s">
        <v>1088</v>
      </c>
      <c r="F187">
        <v>2</v>
      </c>
      <c r="H187" t="s">
        <v>2503</v>
      </c>
      <c r="I187">
        <v>2</v>
      </c>
      <c r="J187" t="s">
        <v>2810</v>
      </c>
      <c r="K187">
        <v>2</v>
      </c>
      <c r="L187" t="s">
        <v>2148</v>
      </c>
      <c r="M187">
        <v>2</v>
      </c>
      <c r="O187" t="s">
        <v>1740</v>
      </c>
      <c r="P187">
        <v>0</v>
      </c>
    </row>
    <row r="188" spans="1:16" x14ac:dyDescent="0.35">
      <c r="A188" t="s">
        <v>2293</v>
      </c>
      <c r="B188">
        <v>2</v>
      </c>
      <c r="C188" t="s">
        <v>184</v>
      </c>
      <c r="D188">
        <v>2</v>
      </c>
      <c r="E188" t="s">
        <v>1329</v>
      </c>
      <c r="F188">
        <v>2</v>
      </c>
      <c r="H188" t="s">
        <v>2504</v>
      </c>
      <c r="I188">
        <v>2</v>
      </c>
      <c r="J188" t="s">
        <v>36</v>
      </c>
      <c r="K188">
        <v>2</v>
      </c>
      <c r="L188" t="s">
        <v>2640</v>
      </c>
      <c r="M188">
        <v>2</v>
      </c>
      <c r="O188" t="s">
        <v>140</v>
      </c>
      <c r="P188">
        <v>0</v>
      </c>
    </row>
    <row r="189" spans="1:16" x14ac:dyDescent="0.35">
      <c r="A189" t="s">
        <v>2182</v>
      </c>
      <c r="B189">
        <v>2</v>
      </c>
      <c r="C189" t="s">
        <v>185</v>
      </c>
      <c r="D189">
        <v>2</v>
      </c>
      <c r="E189" t="s">
        <v>2123</v>
      </c>
      <c r="F189">
        <v>2</v>
      </c>
      <c r="H189" t="s">
        <v>2505</v>
      </c>
      <c r="I189">
        <v>2</v>
      </c>
      <c r="J189" t="s">
        <v>2811</v>
      </c>
      <c r="K189">
        <v>2</v>
      </c>
      <c r="L189" t="s">
        <v>2642</v>
      </c>
      <c r="M189">
        <v>2</v>
      </c>
      <c r="O189" t="s">
        <v>1595</v>
      </c>
      <c r="P189">
        <v>0</v>
      </c>
    </row>
    <row r="190" spans="1:16" x14ac:dyDescent="0.35">
      <c r="A190" t="s">
        <v>2</v>
      </c>
      <c r="B190">
        <v>2</v>
      </c>
      <c r="C190" t="s">
        <v>186</v>
      </c>
      <c r="D190">
        <v>2</v>
      </c>
      <c r="E190" t="s">
        <v>2124</v>
      </c>
      <c r="F190">
        <v>2</v>
      </c>
      <c r="H190" t="s">
        <v>2148</v>
      </c>
      <c r="I190">
        <v>2</v>
      </c>
      <c r="J190" t="s">
        <v>2812</v>
      </c>
      <c r="K190">
        <v>2</v>
      </c>
      <c r="L190" t="s">
        <v>1187</v>
      </c>
      <c r="M190">
        <v>2</v>
      </c>
      <c r="O190" t="s">
        <v>142</v>
      </c>
      <c r="P190">
        <v>0</v>
      </c>
    </row>
    <row r="191" spans="1:16" x14ac:dyDescent="0.35">
      <c r="A191" t="s">
        <v>2294</v>
      </c>
      <c r="B191">
        <v>2</v>
      </c>
      <c r="C191" t="s">
        <v>187</v>
      </c>
      <c r="D191">
        <v>2</v>
      </c>
      <c r="E191" t="s">
        <v>2125</v>
      </c>
      <c r="F191">
        <v>2</v>
      </c>
      <c r="H191" t="s">
        <v>2026</v>
      </c>
      <c r="I191">
        <v>2</v>
      </c>
      <c r="J191" t="s">
        <v>112</v>
      </c>
      <c r="K191">
        <v>2</v>
      </c>
      <c r="L191" t="s">
        <v>348</v>
      </c>
      <c r="M191">
        <v>2</v>
      </c>
      <c r="O191" t="s">
        <v>144</v>
      </c>
      <c r="P191">
        <v>0</v>
      </c>
    </row>
    <row r="192" spans="1:16" x14ac:dyDescent="0.35">
      <c r="A192" t="s">
        <v>2295</v>
      </c>
      <c r="B192">
        <v>2</v>
      </c>
      <c r="C192" t="s">
        <v>188</v>
      </c>
      <c r="D192">
        <v>2</v>
      </c>
      <c r="E192" t="s">
        <v>2126</v>
      </c>
      <c r="F192">
        <v>2</v>
      </c>
      <c r="H192" t="s">
        <v>2188</v>
      </c>
      <c r="I192">
        <v>2</v>
      </c>
      <c r="J192" t="s">
        <v>2813</v>
      </c>
      <c r="K192">
        <v>2</v>
      </c>
      <c r="L192" t="s">
        <v>2188</v>
      </c>
      <c r="M192">
        <v>2</v>
      </c>
      <c r="O192" t="s">
        <v>145</v>
      </c>
      <c r="P192">
        <v>0</v>
      </c>
    </row>
    <row r="193" spans="1:16" x14ac:dyDescent="0.35">
      <c r="A193" t="s">
        <v>698</v>
      </c>
      <c r="B193">
        <v>2</v>
      </c>
      <c r="C193" t="s">
        <v>189</v>
      </c>
      <c r="D193">
        <v>2</v>
      </c>
      <c r="E193" t="s">
        <v>2127</v>
      </c>
      <c r="F193">
        <v>2</v>
      </c>
      <c r="H193" t="s">
        <v>276</v>
      </c>
      <c r="I193">
        <v>2</v>
      </c>
      <c r="J193" t="s">
        <v>161</v>
      </c>
      <c r="K193">
        <v>2</v>
      </c>
      <c r="L193" t="s">
        <v>2659</v>
      </c>
      <c r="M193">
        <v>2</v>
      </c>
      <c r="O193" t="s">
        <v>146</v>
      </c>
      <c r="P193">
        <v>0</v>
      </c>
    </row>
    <row r="194" spans="1:16" x14ac:dyDescent="0.35">
      <c r="A194" t="s">
        <v>2113</v>
      </c>
      <c r="B194">
        <v>2</v>
      </c>
      <c r="C194" t="s">
        <v>190</v>
      </c>
      <c r="D194">
        <v>2</v>
      </c>
      <c r="E194" t="s">
        <v>1838</v>
      </c>
      <c r="F194">
        <v>2</v>
      </c>
      <c r="H194" t="s">
        <v>2506</v>
      </c>
      <c r="I194">
        <v>2</v>
      </c>
      <c r="J194" t="s">
        <v>2814</v>
      </c>
      <c r="K194">
        <v>2</v>
      </c>
      <c r="L194" t="s">
        <v>2077</v>
      </c>
      <c r="M194">
        <v>2</v>
      </c>
      <c r="O194" t="s">
        <v>542</v>
      </c>
      <c r="P194">
        <v>0</v>
      </c>
    </row>
    <row r="195" spans="1:16" x14ac:dyDescent="0.35">
      <c r="A195" t="s">
        <v>2114</v>
      </c>
      <c r="B195">
        <v>2</v>
      </c>
      <c r="C195" t="s">
        <v>191</v>
      </c>
      <c r="D195">
        <v>2</v>
      </c>
      <c r="E195" t="s">
        <v>2128</v>
      </c>
      <c r="F195">
        <v>2</v>
      </c>
      <c r="H195" t="s">
        <v>1187</v>
      </c>
      <c r="I195">
        <v>2</v>
      </c>
      <c r="J195" t="s">
        <v>2815</v>
      </c>
      <c r="K195">
        <v>2</v>
      </c>
      <c r="L195" t="s">
        <v>2666</v>
      </c>
      <c r="M195">
        <v>2</v>
      </c>
      <c r="O195" t="s">
        <v>147</v>
      </c>
      <c r="P195">
        <v>0</v>
      </c>
    </row>
    <row r="196" spans="1:16" x14ac:dyDescent="0.35">
      <c r="A196" t="s">
        <v>2115</v>
      </c>
      <c r="B196">
        <v>2</v>
      </c>
      <c r="C196" t="s">
        <v>192</v>
      </c>
      <c r="D196">
        <v>2</v>
      </c>
      <c r="E196" t="s">
        <v>2129</v>
      </c>
      <c r="F196">
        <v>2</v>
      </c>
      <c r="H196" t="s">
        <v>2507</v>
      </c>
      <c r="I196">
        <v>2</v>
      </c>
      <c r="J196" t="s">
        <v>2816</v>
      </c>
      <c r="K196">
        <v>2</v>
      </c>
      <c r="L196" t="s">
        <v>2667</v>
      </c>
      <c r="M196">
        <v>2</v>
      </c>
      <c r="O196" t="s">
        <v>148</v>
      </c>
      <c r="P196">
        <v>1</v>
      </c>
    </row>
    <row r="197" spans="1:16" x14ac:dyDescent="0.35">
      <c r="A197" t="s">
        <v>2193</v>
      </c>
      <c r="B197">
        <v>2</v>
      </c>
      <c r="C197" t="s">
        <v>193</v>
      </c>
      <c r="D197">
        <v>2</v>
      </c>
      <c r="E197" t="s">
        <v>2130</v>
      </c>
      <c r="F197">
        <v>2</v>
      </c>
      <c r="H197" t="s">
        <v>2508</v>
      </c>
      <c r="I197">
        <v>2</v>
      </c>
      <c r="J197" t="s">
        <v>2817</v>
      </c>
      <c r="K197">
        <v>2</v>
      </c>
      <c r="L197" t="s">
        <v>2683</v>
      </c>
      <c r="M197">
        <v>2</v>
      </c>
      <c r="O197" t="s">
        <v>149</v>
      </c>
      <c r="P197">
        <v>0</v>
      </c>
    </row>
    <row r="198" spans="1:16" x14ac:dyDescent="0.35">
      <c r="A198" t="s">
        <v>2194</v>
      </c>
      <c r="B198">
        <v>2</v>
      </c>
      <c r="C198" t="s">
        <v>194</v>
      </c>
      <c r="D198">
        <v>2</v>
      </c>
      <c r="E198" t="s">
        <v>2131</v>
      </c>
      <c r="F198">
        <v>2</v>
      </c>
      <c r="H198" t="s">
        <v>2509</v>
      </c>
      <c r="I198">
        <v>2</v>
      </c>
      <c r="J198" t="s">
        <v>2007</v>
      </c>
      <c r="K198">
        <v>2</v>
      </c>
      <c r="L198" t="s">
        <v>2670</v>
      </c>
      <c r="M198">
        <v>2</v>
      </c>
      <c r="O198" t="s">
        <v>774</v>
      </c>
      <c r="P198">
        <v>0</v>
      </c>
    </row>
    <row r="199" spans="1:16" x14ac:dyDescent="0.35">
      <c r="A199" t="s">
        <v>2118</v>
      </c>
      <c r="B199">
        <v>2</v>
      </c>
      <c r="C199" t="s">
        <v>195</v>
      </c>
      <c r="D199">
        <v>2</v>
      </c>
      <c r="E199" t="s">
        <v>2132</v>
      </c>
      <c r="F199">
        <v>2</v>
      </c>
      <c r="H199" t="s">
        <v>2510</v>
      </c>
      <c r="I199">
        <v>2</v>
      </c>
      <c r="J199" t="s">
        <v>2818</v>
      </c>
      <c r="K199">
        <v>2</v>
      </c>
      <c r="L199" t="s">
        <v>4419</v>
      </c>
      <c r="M199">
        <v>2</v>
      </c>
      <c r="O199" t="s">
        <v>150</v>
      </c>
      <c r="P199">
        <v>1</v>
      </c>
    </row>
    <row r="200" spans="1:16" x14ac:dyDescent="0.35">
      <c r="A200" t="s">
        <v>2178</v>
      </c>
      <c r="B200">
        <v>2</v>
      </c>
      <c r="C200" t="s">
        <v>196</v>
      </c>
      <c r="D200">
        <v>2</v>
      </c>
      <c r="E200" t="s">
        <v>2133</v>
      </c>
      <c r="F200">
        <v>2</v>
      </c>
      <c r="H200" t="s">
        <v>2511</v>
      </c>
      <c r="I200">
        <v>2</v>
      </c>
      <c r="J200" t="s">
        <v>660</v>
      </c>
      <c r="K200">
        <v>2</v>
      </c>
      <c r="L200" t="s">
        <v>2675</v>
      </c>
      <c r="M200">
        <v>2</v>
      </c>
      <c r="O200" t="s">
        <v>345</v>
      </c>
      <c r="P200">
        <v>1</v>
      </c>
    </row>
    <row r="201" spans="1:16" x14ac:dyDescent="0.35">
      <c r="A201" t="s">
        <v>2205</v>
      </c>
      <c r="B201">
        <v>2</v>
      </c>
      <c r="C201" t="s">
        <v>197</v>
      </c>
      <c r="D201">
        <v>2</v>
      </c>
      <c r="E201" t="s">
        <v>2134</v>
      </c>
      <c r="F201">
        <v>2</v>
      </c>
      <c r="H201" t="s">
        <v>2201</v>
      </c>
      <c r="I201">
        <v>2</v>
      </c>
      <c r="J201" t="s">
        <v>2819</v>
      </c>
      <c r="K201">
        <v>2</v>
      </c>
      <c r="L201" t="s">
        <v>4420</v>
      </c>
      <c r="M201">
        <v>2</v>
      </c>
      <c r="O201" t="s">
        <v>152</v>
      </c>
      <c r="P201">
        <v>0</v>
      </c>
    </row>
    <row r="202" spans="1:16" x14ac:dyDescent="0.35">
      <c r="A202" t="s">
        <v>2198</v>
      </c>
      <c r="B202">
        <v>2</v>
      </c>
      <c r="C202" t="s">
        <v>198</v>
      </c>
      <c r="D202">
        <v>2</v>
      </c>
      <c r="E202" t="s">
        <v>1584</v>
      </c>
      <c r="F202">
        <v>2</v>
      </c>
      <c r="H202" t="s">
        <v>2512</v>
      </c>
      <c r="I202">
        <v>2</v>
      </c>
      <c r="J202" t="s">
        <v>20</v>
      </c>
      <c r="K202">
        <v>2</v>
      </c>
      <c r="L202" t="s">
        <v>2678</v>
      </c>
      <c r="M202">
        <v>2</v>
      </c>
      <c r="O202" t="s">
        <v>153</v>
      </c>
      <c r="P202">
        <v>0</v>
      </c>
    </row>
    <row r="203" spans="1:16" x14ac:dyDescent="0.35">
      <c r="A203" t="s">
        <v>2060</v>
      </c>
      <c r="B203">
        <v>2</v>
      </c>
      <c r="C203" t="s">
        <v>199</v>
      </c>
      <c r="D203">
        <v>2</v>
      </c>
      <c r="E203" t="s">
        <v>2135</v>
      </c>
      <c r="F203">
        <v>2</v>
      </c>
      <c r="H203" t="s">
        <v>2103</v>
      </c>
      <c r="I203">
        <v>2</v>
      </c>
      <c r="J203" t="s">
        <v>1272</v>
      </c>
      <c r="K203">
        <v>2</v>
      </c>
      <c r="L203" t="s">
        <v>2510</v>
      </c>
      <c r="M203">
        <v>2</v>
      </c>
      <c r="O203" t="s">
        <v>154</v>
      </c>
      <c r="P203">
        <v>0</v>
      </c>
    </row>
    <row r="204" spans="1:16" x14ac:dyDescent="0.35">
      <c r="A204" t="s">
        <v>755</v>
      </c>
      <c r="B204">
        <v>2</v>
      </c>
      <c r="C204" t="s">
        <v>200</v>
      </c>
      <c r="D204">
        <v>2</v>
      </c>
      <c r="E204" t="s">
        <v>2136</v>
      </c>
      <c r="F204">
        <v>2</v>
      </c>
      <c r="H204" t="s">
        <v>2513</v>
      </c>
      <c r="I204">
        <v>2</v>
      </c>
      <c r="J204" t="s">
        <v>2820</v>
      </c>
      <c r="K204">
        <v>2</v>
      </c>
      <c r="L204" t="s">
        <v>2222</v>
      </c>
      <c r="M204">
        <v>2</v>
      </c>
      <c r="O204" t="s">
        <v>155</v>
      </c>
      <c r="P204">
        <v>0</v>
      </c>
    </row>
    <row r="205" spans="1:16" x14ac:dyDescent="0.35">
      <c r="A205" t="s">
        <v>2207</v>
      </c>
      <c r="B205">
        <v>2</v>
      </c>
      <c r="C205" t="s">
        <v>201</v>
      </c>
      <c r="D205">
        <v>2</v>
      </c>
      <c r="E205" t="s">
        <v>2137</v>
      </c>
      <c r="F205">
        <v>2</v>
      </c>
      <c r="H205" t="s">
        <v>2458</v>
      </c>
      <c r="I205">
        <v>1</v>
      </c>
      <c r="J205" t="s">
        <v>666</v>
      </c>
      <c r="K205">
        <v>2</v>
      </c>
      <c r="L205" t="s">
        <v>2201</v>
      </c>
      <c r="M205">
        <v>2</v>
      </c>
      <c r="O205" t="s">
        <v>156</v>
      </c>
      <c r="P205">
        <v>0</v>
      </c>
    </row>
    <row r="206" spans="1:16" x14ac:dyDescent="0.35">
      <c r="A206" t="s">
        <v>2296</v>
      </c>
      <c r="B206">
        <v>2</v>
      </c>
      <c r="C206" t="s">
        <v>202</v>
      </c>
      <c r="D206">
        <v>2</v>
      </c>
      <c r="E206" t="s">
        <v>2138</v>
      </c>
      <c r="F206">
        <v>2</v>
      </c>
      <c r="H206" t="s">
        <v>2459</v>
      </c>
      <c r="I206">
        <v>1</v>
      </c>
      <c r="J206" t="s">
        <v>2821</v>
      </c>
      <c r="K206">
        <v>2</v>
      </c>
      <c r="L206" t="s">
        <v>2127</v>
      </c>
      <c r="M206">
        <v>2</v>
      </c>
      <c r="O206" t="s">
        <v>157</v>
      </c>
      <c r="P206">
        <v>0</v>
      </c>
    </row>
    <row r="207" spans="1:16" x14ac:dyDescent="0.35">
      <c r="A207" t="s">
        <v>2208</v>
      </c>
      <c r="B207">
        <v>2</v>
      </c>
      <c r="C207" t="s">
        <v>204</v>
      </c>
      <c r="D207">
        <v>2</v>
      </c>
      <c r="E207" t="s">
        <v>2139</v>
      </c>
      <c r="F207">
        <v>2</v>
      </c>
      <c r="H207" t="s">
        <v>2270</v>
      </c>
      <c r="I207">
        <v>1</v>
      </c>
      <c r="J207" t="s">
        <v>2822</v>
      </c>
      <c r="K207">
        <v>2</v>
      </c>
      <c r="L207" t="s">
        <v>2512</v>
      </c>
      <c r="M207">
        <v>2</v>
      </c>
      <c r="O207" t="s">
        <v>2165</v>
      </c>
      <c r="P207">
        <v>1</v>
      </c>
    </row>
    <row r="208" spans="1:16" x14ac:dyDescent="0.35">
      <c r="A208" t="s">
        <v>2085</v>
      </c>
      <c r="B208">
        <v>2</v>
      </c>
      <c r="C208" t="s">
        <v>205</v>
      </c>
      <c r="D208">
        <v>2</v>
      </c>
      <c r="E208" t="s">
        <v>2140</v>
      </c>
      <c r="F208">
        <v>2</v>
      </c>
      <c r="H208" t="s">
        <v>2090</v>
      </c>
      <c r="I208">
        <v>1</v>
      </c>
      <c r="J208" t="s">
        <v>678</v>
      </c>
      <c r="K208">
        <v>2</v>
      </c>
      <c r="L208" t="s">
        <v>2477</v>
      </c>
      <c r="M208">
        <v>2</v>
      </c>
      <c r="O208" t="s">
        <v>158</v>
      </c>
      <c r="P208">
        <v>0</v>
      </c>
    </row>
    <row r="209" spans="1:16" x14ac:dyDescent="0.35">
      <c r="A209" t="s">
        <v>2119</v>
      </c>
      <c r="B209">
        <v>2</v>
      </c>
      <c r="C209" t="s">
        <v>206</v>
      </c>
      <c r="D209">
        <v>2</v>
      </c>
      <c r="E209" t="s">
        <v>2141</v>
      </c>
      <c r="F209">
        <v>2</v>
      </c>
      <c r="H209" t="s">
        <v>2514</v>
      </c>
      <c r="I209">
        <v>1</v>
      </c>
      <c r="J209" t="s">
        <v>2823</v>
      </c>
      <c r="K209">
        <v>2</v>
      </c>
      <c r="L209" t="s">
        <v>2143</v>
      </c>
      <c r="M209">
        <v>2</v>
      </c>
      <c r="O209" t="s">
        <v>159</v>
      </c>
      <c r="P209">
        <v>1</v>
      </c>
    </row>
    <row r="210" spans="1:16" x14ac:dyDescent="0.35">
      <c r="A210" t="s">
        <v>2297</v>
      </c>
      <c r="B210">
        <v>2</v>
      </c>
      <c r="C210" t="s">
        <v>207</v>
      </c>
      <c r="D210">
        <v>2</v>
      </c>
      <c r="E210" t="s">
        <v>2142</v>
      </c>
      <c r="F210">
        <v>2</v>
      </c>
      <c r="H210" t="s">
        <v>2515</v>
      </c>
      <c r="I210">
        <v>1</v>
      </c>
      <c r="J210" t="s">
        <v>41</v>
      </c>
      <c r="K210">
        <v>2</v>
      </c>
      <c r="L210" t="s">
        <v>2647</v>
      </c>
      <c r="M210">
        <v>1</v>
      </c>
      <c r="O210" t="s">
        <v>161</v>
      </c>
      <c r="P210">
        <v>0</v>
      </c>
    </row>
    <row r="211" spans="1:16" x14ac:dyDescent="0.35">
      <c r="A211" t="s">
        <v>2061</v>
      </c>
      <c r="B211">
        <v>2</v>
      </c>
      <c r="C211" t="s">
        <v>208</v>
      </c>
      <c r="D211">
        <v>2</v>
      </c>
      <c r="E211" t="s">
        <v>2143</v>
      </c>
      <c r="F211">
        <v>2</v>
      </c>
      <c r="H211" t="s">
        <v>1440</v>
      </c>
      <c r="I211">
        <v>1</v>
      </c>
      <c r="J211" t="s">
        <v>115</v>
      </c>
      <c r="K211">
        <v>2</v>
      </c>
      <c r="L211" t="s">
        <v>2165</v>
      </c>
      <c r="M211">
        <v>1</v>
      </c>
      <c r="O211">
        <v>3397</v>
      </c>
      <c r="P211">
        <v>0</v>
      </c>
    </row>
    <row r="212" spans="1:16" x14ac:dyDescent="0.35">
      <c r="A212" t="s">
        <v>2120</v>
      </c>
      <c r="B212">
        <v>2</v>
      </c>
      <c r="C212" t="s">
        <v>209</v>
      </c>
      <c r="D212">
        <v>2</v>
      </c>
      <c r="E212" t="s">
        <v>199</v>
      </c>
      <c r="F212">
        <v>2</v>
      </c>
      <c r="H212" t="s">
        <v>2255</v>
      </c>
      <c r="I212">
        <v>1</v>
      </c>
      <c r="J212" t="s">
        <v>2824</v>
      </c>
      <c r="K212">
        <v>2</v>
      </c>
      <c r="L212" t="s">
        <v>2160</v>
      </c>
      <c r="M212">
        <v>1</v>
      </c>
      <c r="O212" t="s">
        <v>162</v>
      </c>
      <c r="P212">
        <v>0</v>
      </c>
    </row>
    <row r="213" spans="1:16" x14ac:dyDescent="0.35">
      <c r="A213" t="s">
        <v>2298</v>
      </c>
      <c r="B213">
        <v>2</v>
      </c>
      <c r="C213" t="s">
        <v>4458</v>
      </c>
      <c r="D213">
        <v>1</v>
      </c>
      <c r="E213" t="s">
        <v>1630</v>
      </c>
      <c r="F213">
        <v>2</v>
      </c>
      <c r="H213" t="s">
        <v>2516</v>
      </c>
      <c r="I213">
        <v>1</v>
      </c>
      <c r="J213" t="s">
        <v>850</v>
      </c>
      <c r="K213">
        <v>2</v>
      </c>
      <c r="L213" t="s">
        <v>2206</v>
      </c>
      <c r="M213">
        <v>1</v>
      </c>
      <c r="O213" t="s">
        <v>165</v>
      </c>
      <c r="P213">
        <v>0</v>
      </c>
    </row>
    <row r="214" spans="1:16" x14ac:dyDescent="0.35">
      <c r="A214" t="s">
        <v>2231</v>
      </c>
      <c r="B214">
        <v>2</v>
      </c>
      <c r="C214" t="s">
        <v>4459</v>
      </c>
      <c r="D214">
        <v>1</v>
      </c>
      <c r="E214" t="s">
        <v>2144</v>
      </c>
      <c r="F214">
        <v>2</v>
      </c>
      <c r="H214" t="s">
        <v>2517</v>
      </c>
      <c r="I214">
        <v>1</v>
      </c>
      <c r="J214" t="s">
        <v>2825</v>
      </c>
      <c r="K214">
        <v>2</v>
      </c>
      <c r="L214" t="s">
        <v>4421</v>
      </c>
      <c r="M214">
        <v>1</v>
      </c>
      <c r="O214" t="s">
        <v>481</v>
      </c>
      <c r="P214">
        <v>0</v>
      </c>
    </row>
    <row r="215" spans="1:16" x14ac:dyDescent="0.35">
      <c r="A215" t="s">
        <v>2234</v>
      </c>
      <c r="B215">
        <v>2</v>
      </c>
      <c r="C215" t="s">
        <v>4460</v>
      </c>
      <c r="D215">
        <v>1</v>
      </c>
      <c r="E215" t="s">
        <v>4</v>
      </c>
      <c r="F215">
        <v>2</v>
      </c>
      <c r="H215" t="s">
        <v>2518</v>
      </c>
      <c r="I215">
        <v>1</v>
      </c>
      <c r="J215" t="s">
        <v>2826</v>
      </c>
      <c r="K215">
        <v>2</v>
      </c>
      <c r="L215" t="s">
        <v>2492</v>
      </c>
      <c r="M215">
        <v>1</v>
      </c>
      <c r="O215" t="s">
        <v>166</v>
      </c>
      <c r="P215">
        <v>0</v>
      </c>
    </row>
    <row r="216" spans="1:16" x14ac:dyDescent="0.35">
      <c r="A216" t="s">
        <v>1922</v>
      </c>
      <c r="B216">
        <v>2</v>
      </c>
      <c r="C216" t="s">
        <v>4461</v>
      </c>
      <c r="D216">
        <v>1</v>
      </c>
      <c r="E216" t="s">
        <v>2145</v>
      </c>
      <c r="F216">
        <v>2</v>
      </c>
      <c r="H216" t="s">
        <v>2519</v>
      </c>
      <c r="I216">
        <v>1</v>
      </c>
      <c r="J216" t="s">
        <v>2827</v>
      </c>
      <c r="K216">
        <v>2</v>
      </c>
      <c r="L216" t="s">
        <v>4422</v>
      </c>
      <c r="M216">
        <v>1</v>
      </c>
      <c r="O216" t="s">
        <v>167</v>
      </c>
      <c r="P216">
        <v>0</v>
      </c>
    </row>
    <row r="217" spans="1:16" x14ac:dyDescent="0.35">
      <c r="A217" t="s">
        <v>2117</v>
      </c>
      <c r="B217">
        <v>2</v>
      </c>
      <c r="C217" t="s">
        <v>4462</v>
      </c>
      <c r="D217">
        <v>1</v>
      </c>
      <c r="E217" t="s">
        <v>2146</v>
      </c>
      <c r="F217">
        <v>2</v>
      </c>
      <c r="H217" t="s">
        <v>2520</v>
      </c>
      <c r="I217">
        <v>1</v>
      </c>
      <c r="J217" t="s">
        <v>2828</v>
      </c>
      <c r="K217">
        <v>2</v>
      </c>
      <c r="L217" t="s">
        <v>1882</v>
      </c>
      <c r="M217">
        <v>1</v>
      </c>
      <c r="O217" t="s">
        <v>168</v>
      </c>
      <c r="P217">
        <v>0</v>
      </c>
    </row>
    <row r="218" spans="1:16" x14ac:dyDescent="0.35">
      <c r="A218" t="s">
        <v>2299</v>
      </c>
      <c r="B218">
        <v>2</v>
      </c>
      <c r="C218" t="s">
        <v>4463</v>
      </c>
      <c r="D218">
        <v>1</v>
      </c>
      <c r="E218" t="s">
        <v>2148</v>
      </c>
      <c r="F218">
        <v>2</v>
      </c>
      <c r="H218" t="s">
        <v>2521</v>
      </c>
      <c r="I218">
        <v>1</v>
      </c>
      <c r="J218" t="s">
        <v>2829</v>
      </c>
      <c r="K218">
        <v>2</v>
      </c>
      <c r="L218" t="s">
        <v>2236</v>
      </c>
      <c r="M218">
        <v>1</v>
      </c>
      <c r="O218" t="s">
        <v>170</v>
      </c>
      <c r="P218">
        <v>0</v>
      </c>
    </row>
    <row r="219" spans="1:16" x14ac:dyDescent="0.35">
      <c r="A219" t="s">
        <v>2088</v>
      </c>
      <c r="B219">
        <v>2</v>
      </c>
      <c r="C219" t="s">
        <v>4464</v>
      </c>
      <c r="D219">
        <v>1</v>
      </c>
      <c r="E219" t="s">
        <v>2149</v>
      </c>
      <c r="F219">
        <v>2</v>
      </c>
      <c r="H219" t="s">
        <v>2522</v>
      </c>
      <c r="I219">
        <v>1</v>
      </c>
      <c r="J219" t="s">
        <v>201</v>
      </c>
      <c r="K219">
        <v>2</v>
      </c>
      <c r="L219" t="s">
        <v>2469</v>
      </c>
      <c r="M219">
        <v>1</v>
      </c>
      <c r="O219" t="s">
        <v>171</v>
      </c>
      <c r="P219">
        <v>0</v>
      </c>
    </row>
    <row r="220" spans="1:16" x14ac:dyDescent="0.35">
      <c r="A220" t="s">
        <v>2222</v>
      </c>
      <c r="B220">
        <v>2</v>
      </c>
      <c r="C220" t="s">
        <v>4465</v>
      </c>
      <c r="D220">
        <v>1</v>
      </c>
      <c r="E220" t="s">
        <v>2150</v>
      </c>
      <c r="F220">
        <v>2</v>
      </c>
      <c r="H220" t="s">
        <v>2523</v>
      </c>
      <c r="I220">
        <v>1</v>
      </c>
      <c r="J220" t="s">
        <v>2830</v>
      </c>
      <c r="K220">
        <v>2</v>
      </c>
      <c r="L220" t="s">
        <v>2521</v>
      </c>
      <c r="M220">
        <v>1</v>
      </c>
      <c r="O220" t="s">
        <v>172</v>
      </c>
      <c r="P220">
        <v>0</v>
      </c>
    </row>
    <row r="221" spans="1:16" x14ac:dyDescent="0.35">
      <c r="A221" t="s">
        <v>2086</v>
      </c>
      <c r="B221">
        <v>2</v>
      </c>
      <c r="C221" t="s">
        <v>2813</v>
      </c>
      <c r="D221">
        <v>1</v>
      </c>
      <c r="E221" t="s">
        <v>2151</v>
      </c>
      <c r="F221">
        <v>2</v>
      </c>
      <c r="H221" t="s">
        <v>2183</v>
      </c>
      <c r="I221">
        <v>1</v>
      </c>
      <c r="J221" t="s">
        <v>2831</v>
      </c>
      <c r="K221">
        <v>2</v>
      </c>
      <c r="L221" t="s">
        <v>2653</v>
      </c>
      <c r="M221">
        <v>1</v>
      </c>
      <c r="O221" t="s">
        <v>464</v>
      </c>
      <c r="P221">
        <v>0</v>
      </c>
    </row>
    <row r="222" spans="1:16" x14ac:dyDescent="0.35">
      <c r="A222" t="s">
        <v>2152</v>
      </c>
      <c r="B222">
        <v>2</v>
      </c>
      <c r="C222" t="s">
        <v>4466</v>
      </c>
      <c r="D222">
        <v>1</v>
      </c>
      <c r="E222" t="s">
        <v>2374</v>
      </c>
      <c r="F222">
        <v>1</v>
      </c>
      <c r="H222" t="s">
        <v>2524</v>
      </c>
      <c r="I222">
        <v>1</v>
      </c>
      <c r="J222" t="s">
        <v>2832</v>
      </c>
      <c r="K222">
        <v>2</v>
      </c>
      <c r="L222" t="s">
        <v>2529</v>
      </c>
      <c r="M222">
        <v>1</v>
      </c>
      <c r="O222" t="s">
        <v>173</v>
      </c>
      <c r="P222">
        <v>0</v>
      </c>
    </row>
    <row r="223" spans="1:16" x14ac:dyDescent="0.35">
      <c r="A223" t="s">
        <v>2132</v>
      </c>
      <c r="B223">
        <v>2</v>
      </c>
      <c r="C223" t="s">
        <v>4467</v>
      </c>
      <c r="D223">
        <v>1</v>
      </c>
      <c r="E223" t="s">
        <v>2445</v>
      </c>
      <c r="F223">
        <v>1</v>
      </c>
      <c r="H223" t="s">
        <v>2525</v>
      </c>
      <c r="I223">
        <v>1</v>
      </c>
      <c r="J223" t="s">
        <v>2833</v>
      </c>
      <c r="K223">
        <v>2</v>
      </c>
      <c r="L223" t="s">
        <v>755</v>
      </c>
      <c r="M223">
        <v>1</v>
      </c>
      <c r="O223" t="s">
        <v>328</v>
      </c>
      <c r="P223">
        <v>0</v>
      </c>
    </row>
    <row r="224" spans="1:16" x14ac:dyDescent="0.35">
      <c r="A224" t="s">
        <v>2300</v>
      </c>
      <c r="B224">
        <v>2</v>
      </c>
      <c r="C224" t="s">
        <v>4468</v>
      </c>
      <c r="D224">
        <v>1</v>
      </c>
      <c r="E224" t="s">
        <v>2451</v>
      </c>
      <c r="F224">
        <v>1</v>
      </c>
      <c r="H224" t="s">
        <v>1795</v>
      </c>
      <c r="I224">
        <v>1</v>
      </c>
      <c r="J224" t="s">
        <v>2834</v>
      </c>
      <c r="K224">
        <v>2</v>
      </c>
      <c r="L224" t="s">
        <v>2526</v>
      </c>
      <c r="M224">
        <v>1</v>
      </c>
      <c r="O224" t="s">
        <v>174</v>
      </c>
      <c r="P224">
        <v>0</v>
      </c>
    </row>
    <row r="225" spans="1:16" x14ac:dyDescent="0.35">
      <c r="A225" t="s">
        <v>2065</v>
      </c>
      <c r="B225">
        <v>2</v>
      </c>
      <c r="C225" t="s">
        <v>4469</v>
      </c>
      <c r="D225">
        <v>1</v>
      </c>
      <c r="E225" t="s">
        <v>4456</v>
      </c>
      <c r="F225">
        <v>1</v>
      </c>
      <c r="H225" t="s">
        <v>2526</v>
      </c>
      <c r="I225">
        <v>1</v>
      </c>
      <c r="J225" t="s">
        <v>2835</v>
      </c>
      <c r="K225">
        <v>2</v>
      </c>
      <c r="L225" t="s">
        <v>208</v>
      </c>
      <c r="M225">
        <v>1</v>
      </c>
      <c r="O225" t="s">
        <v>456</v>
      </c>
      <c r="P225">
        <v>0</v>
      </c>
    </row>
    <row r="226" spans="1:16" x14ac:dyDescent="0.35">
      <c r="A226" t="s">
        <v>2082</v>
      </c>
      <c r="B226">
        <v>2</v>
      </c>
      <c r="C226" t="s">
        <v>4470</v>
      </c>
      <c r="D226">
        <v>1</v>
      </c>
      <c r="E226" t="s">
        <v>2152</v>
      </c>
      <c r="F226">
        <v>1</v>
      </c>
      <c r="H226" t="s">
        <v>2527</v>
      </c>
      <c r="I226">
        <v>1</v>
      </c>
      <c r="J226" t="s">
        <v>2836</v>
      </c>
      <c r="K226">
        <v>2</v>
      </c>
      <c r="L226" t="s">
        <v>2495</v>
      </c>
      <c r="M226">
        <v>1</v>
      </c>
      <c r="O226" t="s">
        <v>175</v>
      </c>
      <c r="P226">
        <v>0</v>
      </c>
    </row>
    <row r="227" spans="1:16" x14ac:dyDescent="0.35">
      <c r="A227" t="s">
        <v>2212</v>
      </c>
      <c r="B227">
        <v>2</v>
      </c>
      <c r="C227" t="s">
        <v>4471</v>
      </c>
      <c r="D227">
        <v>1</v>
      </c>
      <c r="E227" t="s">
        <v>2153</v>
      </c>
      <c r="F227">
        <v>1</v>
      </c>
      <c r="H227" t="s">
        <v>208</v>
      </c>
      <c r="I227">
        <v>1</v>
      </c>
      <c r="J227" t="s">
        <v>2837</v>
      </c>
      <c r="K227">
        <v>2</v>
      </c>
      <c r="L227" t="s">
        <v>20</v>
      </c>
      <c r="M227">
        <v>1</v>
      </c>
      <c r="O227" t="s">
        <v>176</v>
      </c>
      <c r="P227">
        <v>0</v>
      </c>
    </row>
    <row r="228" spans="1:16" x14ac:dyDescent="0.35">
      <c r="A228" t="s">
        <v>2136</v>
      </c>
      <c r="B228">
        <v>2</v>
      </c>
      <c r="C228" t="s">
        <v>4472</v>
      </c>
      <c r="D228">
        <v>1</v>
      </c>
      <c r="E228" t="s">
        <v>352</v>
      </c>
      <c r="F228">
        <v>1</v>
      </c>
      <c r="H228" t="s">
        <v>2181</v>
      </c>
      <c r="I228">
        <v>1</v>
      </c>
      <c r="J228" t="s">
        <v>2838</v>
      </c>
      <c r="K228">
        <v>2</v>
      </c>
      <c r="L228" t="s">
        <v>2436</v>
      </c>
      <c r="M228">
        <v>1</v>
      </c>
      <c r="O228" t="s">
        <v>177</v>
      </c>
      <c r="P228">
        <v>0</v>
      </c>
    </row>
    <row r="229" spans="1:16" x14ac:dyDescent="0.35">
      <c r="A229" t="s">
        <v>2125</v>
      </c>
      <c r="B229">
        <v>2</v>
      </c>
      <c r="C229" t="s">
        <v>4473</v>
      </c>
      <c r="D229">
        <v>1</v>
      </c>
      <c r="E229" t="s">
        <v>2154</v>
      </c>
      <c r="F229">
        <v>1</v>
      </c>
      <c r="H229" t="s">
        <v>2436</v>
      </c>
      <c r="I229">
        <v>1</v>
      </c>
      <c r="J229" t="s">
        <v>2839</v>
      </c>
      <c r="K229">
        <v>2</v>
      </c>
      <c r="L229" t="s">
        <v>2483</v>
      </c>
      <c r="M229">
        <v>1</v>
      </c>
      <c r="O229" t="s">
        <v>178</v>
      </c>
      <c r="P229">
        <v>0</v>
      </c>
    </row>
    <row r="230" spans="1:16" x14ac:dyDescent="0.35">
      <c r="A230" t="s">
        <v>2066</v>
      </c>
      <c r="B230">
        <v>2</v>
      </c>
      <c r="C230" t="s">
        <v>4474</v>
      </c>
      <c r="D230">
        <v>1</v>
      </c>
      <c r="E230" t="s">
        <v>2155</v>
      </c>
      <c r="F230">
        <v>1</v>
      </c>
      <c r="H230" t="s">
        <v>19</v>
      </c>
      <c r="I230">
        <v>1</v>
      </c>
      <c r="J230" t="s">
        <v>1551</v>
      </c>
      <c r="K230">
        <v>2</v>
      </c>
      <c r="L230" t="s">
        <v>2101</v>
      </c>
      <c r="M230">
        <v>1</v>
      </c>
      <c r="O230" t="s">
        <v>179</v>
      </c>
      <c r="P230">
        <v>0</v>
      </c>
    </row>
    <row r="231" spans="1:16" x14ac:dyDescent="0.35">
      <c r="A231" t="s">
        <v>2301</v>
      </c>
      <c r="B231">
        <v>2</v>
      </c>
      <c r="C231" t="s">
        <v>4475</v>
      </c>
      <c r="D231">
        <v>1</v>
      </c>
      <c r="E231" t="s">
        <v>2156</v>
      </c>
      <c r="F231">
        <v>1</v>
      </c>
      <c r="H231" t="s">
        <v>2404</v>
      </c>
      <c r="I231">
        <v>1</v>
      </c>
      <c r="J231" t="s">
        <v>2165</v>
      </c>
      <c r="K231">
        <v>2</v>
      </c>
      <c r="L231" t="s">
        <v>2668</v>
      </c>
      <c r="M231">
        <v>1</v>
      </c>
      <c r="O231" t="s">
        <v>180</v>
      </c>
      <c r="P231">
        <v>0</v>
      </c>
    </row>
    <row r="232" spans="1:16" x14ac:dyDescent="0.35">
      <c r="A232" t="s">
        <v>2128</v>
      </c>
      <c r="B232">
        <v>2</v>
      </c>
      <c r="C232" t="s">
        <v>4476</v>
      </c>
      <c r="D232">
        <v>1</v>
      </c>
      <c r="E232" t="s">
        <v>2157</v>
      </c>
      <c r="F232">
        <v>1</v>
      </c>
      <c r="H232" t="s">
        <v>2528</v>
      </c>
      <c r="I232">
        <v>1</v>
      </c>
      <c r="J232" t="s">
        <v>2840</v>
      </c>
      <c r="K232">
        <v>2</v>
      </c>
      <c r="L232" t="s">
        <v>2481</v>
      </c>
      <c r="M232">
        <v>1</v>
      </c>
      <c r="O232" t="s">
        <v>181</v>
      </c>
      <c r="P232">
        <v>0</v>
      </c>
    </row>
    <row r="233" spans="1:16" x14ac:dyDescent="0.35">
      <c r="A233" t="s">
        <v>2147</v>
      </c>
      <c r="B233">
        <v>2</v>
      </c>
      <c r="C233" t="s">
        <v>4477</v>
      </c>
      <c r="D233">
        <v>1</v>
      </c>
      <c r="E233" t="s">
        <v>2158</v>
      </c>
      <c r="F233">
        <v>1</v>
      </c>
      <c r="H233" t="s">
        <v>2220</v>
      </c>
      <c r="I233">
        <v>1</v>
      </c>
      <c r="J233" t="s">
        <v>83</v>
      </c>
      <c r="K233">
        <v>2</v>
      </c>
      <c r="L233" t="s">
        <v>2533</v>
      </c>
      <c r="M233">
        <v>1</v>
      </c>
      <c r="O233" t="s">
        <v>344</v>
      </c>
      <c r="P233">
        <v>1</v>
      </c>
    </row>
    <row r="234" spans="1:16" x14ac:dyDescent="0.35">
      <c r="A234" t="s">
        <v>2260</v>
      </c>
      <c r="B234">
        <v>2</v>
      </c>
      <c r="C234" t="s">
        <v>4478</v>
      </c>
      <c r="D234">
        <v>1</v>
      </c>
      <c r="E234" t="s">
        <v>408</v>
      </c>
      <c r="F234">
        <v>1</v>
      </c>
      <c r="H234" t="s">
        <v>2025</v>
      </c>
      <c r="I234">
        <v>1</v>
      </c>
      <c r="J234" t="s">
        <v>2841</v>
      </c>
      <c r="K234">
        <v>2</v>
      </c>
      <c r="L234" t="s">
        <v>2264</v>
      </c>
      <c r="M234">
        <v>1</v>
      </c>
      <c r="O234" t="s">
        <v>182</v>
      </c>
      <c r="P234">
        <v>0</v>
      </c>
    </row>
    <row r="235" spans="1:16" x14ac:dyDescent="0.35">
      <c r="A235" t="s">
        <v>873</v>
      </c>
      <c r="B235">
        <v>2</v>
      </c>
      <c r="C235" t="s">
        <v>4479</v>
      </c>
      <c r="D235">
        <v>1</v>
      </c>
      <c r="E235" t="s">
        <v>655</v>
      </c>
      <c r="F235">
        <v>1</v>
      </c>
      <c r="H235" t="s">
        <v>2529</v>
      </c>
      <c r="I235">
        <v>1</v>
      </c>
      <c r="J235" t="s">
        <v>1902</v>
      </c>
      <c r="K235">
        <v>2</v>
      </c>
      <c r="L235" t="s">
        <v>2673</v>
      </c>
      <c r="M235">
        <v>1</v>
      </c>
      <c r="O235" t="s">
        <v>1385</v>
      </c>
      <c r="P235">
        <v>2</v>
      </c>
    </row>
    <row r="236" spans="1:16" x14ac:dyDescent="0.35">
      <c r="A236" t="s">
        <v>2094</v>
      </c>
      <c r="B236">
        <v>2</v>
      </c>
      <c r="C236" t="s">
        <v>4480</v>
      </c>
      <c r="D236">
        <v>1</v>
      </c>
      <c r="E236" t="s">
        <v>50</v>
      </c>
      <c r="F236">
        <v>1</v>
      </c>
      <c r="H236" t="s">
        <v>2076</v>
      </c>
      <c r="I236">
        <v>1</v>
      </c>
      <c r="J236" t="s">
        <v>2842</v>
      </c>
      <c r="K236">
        <v>2</v>
      </c>
      <c r="L236" t="s">
        <v>1693</v>
      </c>
      <c r="M236">
        <v>1</v>
      </c>
      <c r="O236" t="s">
        <v>199</v>
      </c>
      <c r="P236">
        <v>0</v>
      </c>
    </row>
    <row r="237" spans="1:16" x14ac:dyDescent="0.35">
      <c r="A237" t="s">
        <v>2165</v>
      </c>
      <c r="B237">
        <v>1</v>
      </c>
      <c r="C237" t="s">
        <v>4481</v>
      </c>
      <c r="D237">
        <v>1</v>
      </c>
      <c r="E237" t="s">
        <v>19</v>
      </c>
      <c r="F237">
        <v>1</v>
      </c>
      <c r="H237" t="s">
        <v>2530</v>
      </c>
      <c r="I237">
        <v>1</v>
      </c>
      <c r="J237" t="s">
        <v>2843</v>
      </c>
      <c r="K237">
        <v>2</v>
      </c>
      <c r="L237" t="s">
        <v>1614</v>
      </c>
      <c r="M237">
        <v>1</v>
      </c>
      <c r="O237" t="s">
        <v>183</v>
      </c>
      <c r="P237">
        <v>0</v>
      </c>
    </row>
    <row r="238" spans="1:16" x14ac:dyDescent="0.35">
      <c r="A238" t="s">
        <v>349</v>
      </c>
      <c r="B238">
        <v>1</v>
      </c>
      <c r="C238" t="s">
        <v>4482</v>
      </c>
      <c r="D238">
        <v>1</v>
      </c>
      <c r="E238" t="s">
        <v>2159</v>
      </c>
      <c r="F238">
        <v>1</v>
      </c>
      <c r="H238" t="s">
        <v>2531</v>
      </c>
      <c r="I238">
        <v>1</v>
      </c>
      <c r="J238" t="s">
        <v>2844</v>
      </c>
      <c r="K238">
        <v>2</v>
      </c>
      <c r="L238" t="s">
        <v>2471</v>
      </c>
      <c r="M238">
        <v>1</v>
      </c>
      <c r="O238" t="s">
        <v>184</v>
      </c>
      <c r="P238">
        <v>0</v>
      </c>
    </row>
    <row r="239" spans="1:16" x14ac:dyDescent="0.35">
      <c r="A239" t="s">
        <v>4453</v>
      </c>
      <c r="B239">
        <v>1</v>
      </c>
      <c r="C239" t="s">
        <v>3206</v>
      </c>
      <c r="D239">
        <v>1</v>
      </c>
      <c r="E239" t="s">
        <v>2160</v>
      </c>
      <c r="F239">
        <v>1</v>
      </c>
      <c r="H239" t="s">
        <v>2532</v>
      </c>
      <c r="I239">
        <v>1</v>
      </c>
      <c r="J239" t="s">
        <v>1415</v>
      </c>
      <c r="K239">
        <v>2</v>
      </c>
      <c r="L239" t="s">
        <v>2546</v>
      </c>
      <c r="M239">
        <v>1</v>
      </c>
      <c r="O239" t="s">
        <v>548</v>
      </c>
      <c r="P239">
        <v>0</v>
      </c>
    </row>
    <row r="240" spans="1:16" x14ac:dyDescent="0.35">
      <c r="A240" t="s">
        <v>4454</v>
      </c>
      <c r="B240">
        <v>1</v>
      </c>
      <c r="C240" t="s">
        <v>4483</v>
      </c>
      <c r="D240">
        <v>1</v>
      </c>
      <c r="E240" t="s">
        <v>2161</v>
      </c>
      <c r="F240">
        <v>1</v>
      </c>
      <c r="H240" t="s">
        <v>2533</v>
      </c>
      <c r="I240">
        <v>1</v>
      </c>
      <c r="J240" t="s">
        <v>142</v>
      </c>
      <c r="K240">
        <v>2</v>
      </c>
      <c r="L240" t="s">
        <v>2547</v>
      </c>
      <c r="M240">
        <v>1</v>
      </c>
      <c r="O240" t="s">
        <v>185</v>
      </c>
      <c r="P240">
        <v>0</v>
      </c>
    </row>
    <row r="241" spans="1:16" x14ac:dyDescent="0.35">
      <c r="A241" t="s">
        <v>4455</v>
      </c>
      <c r="B241">
        <v>1</v>
      </c>
      <c r="C241" t="s">
        <v>4484</v>
      </c>
      <c r="D241">
        <v>1</v>
      </c>
      <c r="E241" t="s">
        <v>2162</v>
      </c>
      <c r="F241">
        <v>1</v>
      </c>
      <c r="H241" t="s">
        <v>2534</v>
      </c>
      <c r="I241">
        <v>1</v>
      </c>
      <c r="J241" t="s">
        <v>2845</v>
      </c>
      <c r="K241">
        <v>2</v>
      </c>
      <c r="L241" t="s">
        <v>2543</v>
      </c>
      <c r="M241">
        <v>1</v>
      </c>
      <c r="O241" t="s">
        <v>187</v>
      </c>
      <c r="P241">
        <v>0</v>
      </c>
    </row>
    <row r="242" spans="1:16" x14ac:dyDescent="0.35">
      <c r="A242" t="s">
        <v>4456</v>
      </c>
      <c r="B242">
        <v>1</v>
      </c>
      <c r="C242" t="s">
        <v>4485</v>
      </c>
      <c r="D242">
        <v>1</v>
      </c>
      <c r="E242" t="s">
        <v>2163</v>
      </c>
      <c r="F242">
        <v>1</v>
      </c>
      <c r="H242" t="s">
        <v>2535</v>
      </c>
      <c r="I242">
        <v>1</v>
      </c>
      <c r="J242" t="s">
        <v>2846</v>
      </c>
      <c r="K242">
        <v>2</v>
      </c>
      <c r="L242" t="s">
        <v>2544</v>
      </c>
      <c r="M242">
        <v>1</v>
      </c>
      <c r="O242" t="s">
        <v>188</v>
      </c>
      <c r="P242">
        <v>0</v>
      </c>
    </row>
    <row r="243" spans="1:16" x14ac:dyDescent="0.35">
      <c r="A243" t="s">
        <v>398</v>
      </c>
      <c r="B243">
        <v>1</v>
      </c>
      <c r="C243" t="s">
        <v>210</v>
      </c>
      <c r="D243">
        <v>1</v>
      </c>
      <c r="E243" t="s">
        <v>2164</v>
      </c>
      <c r="F243">
        <v>1</v>
      </c>
      <c r="H243" t="s">
        <v>2536</v>
      </c>
      <c r="I243">
        <v>1</v>
      </c>
      <c r="J243" t="s">
        <v>2847</v>
      </c>
      <c r="K243">
        <v>2</v>
      </c>
      <c r="L243" t="s">
        <v>4423</v>
      </c>
      <c r="M243">
        <v>1</v>
      </c>
      <c r="O243" t="s">
        <v>189</v>
      </c>
      <c r="P243">
        <v>0</v>
      </c>
    </row>
    <row r="244" spans="1:16" x14ac:dyDescent="0.35">
      <c r="A244" t="s">
        <v>4457</v>
      </c>
      <c r="B244">
        <v>1</v>
      </c>
      <c r="C244" t="s">
        <v>211</v>
      </c>
      <c r="D244">
        <v>1</v>
      </c>
      <c r="E244" t="s">
        <v>2165</v>
      </c>
      <c r="F244">
        <v>1</v>
      </c>
      <c r="H244" t="s">
        <v>2537</v>
      </c>
      <c r="I244">
        <v>1</v>
      </c>
      <c r="J244" t="s">
        <v>2848</v>
      </c>
      <c r="K244">
        <v>2</v>
      </c>
      <c r="L244" t="s">
        <v>4424</v>
      </c>
      <c r="M244">
        <v>1</v>
      </c>
      <c r="O244" t="s">
        <v>190</v>
      </c>
      <c r="P244">
        <v>0</v>
      </c>
    </row>
    <row r="245" spans="1:16" x14ac:dyDescent="0.35">
      <c r="A245" t="s">
        <v>2303</v>
      </c>
      <c r="B245">
        <v>1</v>
      </c>
      <c r="C245" t="s">
        <v>212</v>
      </c>
      <c r="D245">
        <v>1</v>
      </c>
      <c r="E245" t="s">
        <v>2166</v>
      </c>
      <c r="F245">
        <v>1</v>
      </c>
      <c r="H245" t="s">
        <v>2091</v>
      </c>
      <c r="I245">
        <v>1</v>
      </c>
      <c r="J245" t="s">
        <v>2849</v>
      </c>
      <c r="K245">
        <v>2</v>
      </c>
      <c r="L245" t="s">
        <v>2554</v>
      </c>
      <c r="M245">
        <v>1</v>
      </c>
      <c r="O245" t="s">
        <v>2813</v>
      </c>
      <c r="P245">
        <v>0</v>
      </c>
    </row>
    <row r="246" spans="1:16" x14ac:dyDescent="0.35">
      <c r="A246" t="s">
        <v>2304</v>
      </c>
      <c r="B246">
        <v>1</v>
      </c>
      <c r="C246" t="s">
        <v>213</v>
      </c>
      <c r="D246">
        <v>1</v>
      </c>
      <c r="E246" t="s">
        <v>381</v>
      </c>
      <c r="F246">
        <v>1</v>
      </c>
      <c r="H246" t="s">
        <v>2258</v>
      </c>
      <c r="I246">
        <v>1</v>
      </c>
      <c r="J246" t="s">
        <v>1958</v>
      </c>
      <c r="K246">
        <v>1</v>
      </c>
      <c r="L246" t="s">
        <v>2577</v>
      </c>
      <c r="M246">
        <v>1</v>
      </c>
      <c r="O246" t="s">
        <v>191</v>
      </c>
      <c r="P246">
        <v>0</v>
      </c>
    </row>
    <row r="247" spans="1:16" x14ac:dyDescent="0.35">
      <c r="A247" t="s">
        <v>794</v>
      </c>
      <c r="B247">
        <v>1</v>
      </c>
      <c r="C247" t="s">
        <v>214</v>
      </c>
      <c r="D247">
        <v>1</v>
      </c>
      <c r="E247" t="s">
        <v>2168</v>
      </c>
      <c r="F247">
        <v>1</v>
      </c>
      <c r="H247" t="s">
        <v>2538</v>
      </c>
      <c r="I247">
        <v>1</v>
      </c>
      <c r="J247" t="s">
        <v>1959</v>
      </c>
      <c r="K247">
        <v>1</v>
      </c>
      <c r="L247" t="s">
        <v>2575</v>
      </c>
      <c r="M247">
        <v>1</v>
      </c>
      <c r="O247" t="s">
        <v>192</v>
      </c>
      <c r="P247">
        <v>0</v>
      </c>
    </row>
    <row r="248" spans="1:16" x14ac:dyDescent="0.35">
      <c r="A248" t="s">
        <v>2305</v>
      </c>
      <c r="B248">
        <v>1</v>
      </c>
      <c r="C248" t="s">
        <v>215</v>
      </c>
      <c r="D248">
        <v>1</v>
      </c>
      <c r="E248" t="s">
        <v>2169</v>
      </c>
      <c r="F248">
        <v>1</v>
      </c>
      <c r="H248" t="s">
        <v>2138</v>
      </c>
      <c r="I248">
        <v>1</v>
      </c>
      <c r="J248" t="s">
        <v>1960</v>
      </c>
      <c r="K248">
        <v>1</v>
      </c>
      <c r="L248" t="s">
        <v>2392</v>
      </c>
      <c r="M248">
        <v>1</v>
      </c>
      <c r="O248" t="s">
        <v>193</v>
      </c>
      <c r="P248">
        <v>0</v>
      </c>
    </row>
    <row r="249" spans="1:16" x14ac:dyDescent="0.35">
      <c r="A249" t="s">
        <v>2306</v>
      </c>
      <c r="B249">
        <v>1</v>
      </c>
      <c r="C249" t="s">
        <v>216</v>
      </c>
      <c r="D249">
        <v>1</v>
      </c>
      <c r="E249" t="s">
        <v>2170</v>
      </c>
      <c r="F249">
        <v>1</v>
      </c>
      <c r="H249" t="s">
        <v>2146</v>
      </c>
      <c r="I249">
        <v>1</v>
      </c>
      <c r="J249" t="s">
        <v>125</v>
      </c>
      <c r="K249">
        <v>1</v>
      </c>
      <c r="L249" t="s">
        <v>2557</v>
      </c>
      <c r="M249">
        <v>1</v>
      </c>
      <c r="O249" t="s">
        <v>194</v>
      </c>
      <c r="P249">
        <v>0</v>
      </c>
    </row>
    <row r="250" spans="1:16" x14ac:dyDescent="0.35">
      <c r="A250" t="s">
        <v>2307</v>
      </c>
      <c r="B250">
        <v>1</v>
      </c>
      <c r="C250" t="s">
        <v>217</v>
      </c>
      <c r="D250">
        <v>1</v>
      </c>
      <c r="E250" t="s">
        <v>736</v>
      </c>
      <c r="F250">
        <v>1</v>
      </c>
      <c r="H250" t="s">
        <v>1693</v>
      </c>
      <c r="I250">
        <v>1</v>
      </c>
      <c r="J250" t="s">
        <v>1961</v>
      </c>
      <c r="K250">
        <v>1</v>
      </c>
      <c r="L250" t="s">
        <v>4425</v>
      </c>
      <c r="M250">
        <v>1</v>
      </c>
      <c r="O250" t="s">
        <v>195</v>
      </c>
      <c r="P250">
        <v>0</v>
      </c>
    </row>
    <row r="251" spans="1:16" x14ac:dyDescent="0.35">
      <c r="A251" t="s">
        <v>2308</v>
      </c>
      <c r="B251">
        <v>1</v>
      </c>
      <c r="C251" t="s">
        <v>218</v>
      </c>
      <c r="D251">
        <v>1</v>
      </c>
      <c r="E251" t="s">
        <v>464</v>
      </c>
      <c r="F251">
        <v>1</v>
      </c>
      <c r="H251" t="s">
        <v>2539</v>
      </c>
      <c r="I251">
        <v>1</v>
      </c>
      <c r="J251" t="s">
        <v>1962</v>
      </c>
      <c r="K251">
        <v>1</v>
      </c>
      <c r="L251" t="s">
        <v>4426</v>
      </c>
      <c r="M251">
        <v>1</v>
      </c>
      <c r="O251" t="s">
        <v>196</v>
      </c>
      <c r="P251">
        <v>0</v>
      </c>
    </row>
    <row r="252" spans="1:16" x14ac:dyDescent="0.35">
      <c r="A252" t="s">
        <v>2309</v>
      </c>
      <c r="B252">
        <v>1</v>
      </c>
      <c r="C252" t="s">
        <v>219</v>
      </c>
      <c r="D252">
        <v>1</v>
      </c>
      <c r="E252" t="s">
        <v>2171</v>
      </c>
      <c r="F252">
        <v>1</v>
      </c>
      <c r="H252" t="s">
        <v>2540</v>
      </c>
      <c r="I252">
        <v>1</v>
      </c>
      <c r="J252" t="s">
        <v>1963</v>
      </c>
      <c r="K252">
        <v>1</v>
      </c>
      <c r="L252" t="s">
        <v>2255</v>
      </c>
      <c r="M252">
        <v>1</v>
      </c>
      <c r="O252" t="s">
        <v>198</v>
      </c>
      <c r="P252">
        <v>0</v>
      </c>
    </row>
    <row r="253" spans="1:16" x14ac:dyDescent="0.35">
      <c r="A253" t="s">
        <v>2310</v>
      </c>
      <c r="B253">
        <v>1</v>
      </c>
      <c r="C253" t="s">
        <v>220</v>
      </c>
      <c r="D253">
        <v>1</v>
      </c>
      <c r="E253" t="s">
        <v>2172</v>
      </c>
      <c r="F253">
        <v>1</v>
      </c>
      <c r="H253" t="s">
        <v>2541</v>
      </c>
      <c r="I253">
        <v>1</v>
      </c>
      <c r="J253" t="s">
        <v>1964</v>
      </c>
      <c r="K253">
        <v>1</v>
      </c>
      <c r="L253" t="s">
        <v>2181</v>
      </c>
      <c r="M253">
        <v>1</v>
      </c>
      <c r="O253" t="s">
        <v>660</v>
      </c>
      <c r="P253">
        <v>0</v>
      </c>
    </row>
    <row r="254" spans="1:16" x14ac:dyDescent="0.35">
      <c r="A254" t="s">
        <v>2311</v>
      </c>
      <c r="B254">
        <v>1</v>
      </c>
      <c r="C254" t="s">
        <v>221</v>
      </c>
      <c r="D254">
        <v>1</v>
      </c>
      <c r="E254" t="s">
        <v>2173</v>
      </c>
      <c r="F254">
        <v>1</v>
      </c>
      <c r="H254" t="s">
        <v>2269</v>
      </c>
      <c r="I254">
        <v>1</v>
      </c>
      <c r="J254" t="s">
        <v>1965</v>
      </c>
      <c r="K254">
        <v>1</v>
      </c>
      <c r="L254" t="s">
        <v>2569</v>
      </c>
      <c r="M254">
        <v>1</v>
      </c>
      <c r="O254" t="s">
        <v>200</v>
      </c>
      <c r="P254">
        <v>0</v>
      </c>
    </row>
    <row r="255" spans="1:16" x14ac:dyDescent="0.35">
      <c r="A255" t="s">
        <v>2157</v>
      </c>
      <c r="B255">
        <v>1</v>
      </c>
      <c r="C255" t="s">
        <v>222</v>
      </c>
      <c r="D255">
        <v>1</v>
      </c>
      <c r="E255" t="s">
        <v>2174</v>
      </c>
      <c r="F255">
        <v>1</v>
      </c>
      <c r="H255" t="s">
        <v>2542</v>
      </c>
      <c r="I255">
        <v>1</v>
      </c>
      <c r="J255" t="s">
        <v>151</v>
      </c>
      <c r="K255">
        <v>1</v>
      </c>
      <c r="L255" t="s">
        <v>2029</v>
      </c>
      <c r="M255">
        <v>1</v>
      </c>
      <c r="O255" t="s">
        <v>201</v>
      </c>
      <c r="P255">
        <v>0</v>
      </c>
    </row>
    <row r="256" spans="1:16" x14ac:dyDescent="0.35">
      <c r="A256" t="s">
        <v>2070</v>
      </c>
      <c r="B256">
        <v>1</v>
      </c>
      <c r="C256" t="s">
        <v>223</v>
      </c>
      <c r="D256">
        <v>1</v>
      </c>
      <c r="E256" t="s">
        <v>2175</v>
      </c>
      <c r="F256">
        <v>1</v>
      </c>
      <c r="H256" t="s">
        <v>2543</v>
      </c>
      <c r="I256">
        <v>1</v>
      </c>
      <c r="J256" t="s">
        <v>1967</v>
      </c>
      <c r="K256">
        <v>1</v>
      </c>
      <c r="L256" t="s">
        <v>2596</v>
      </c>
      <c r="M256">
        <v>1</v>
      </c>
      <c r="O256" t="s">
        <v>202</v>
      </c>
      <c r="P256">
        <v>0</v>
      </c>
    </row>
    <row r="257" spans="1:16" x14ac:dyDescent="0.35">
      <c r="A257" t="s">
        <v>2100</v>
      </c>
      <c r="B257">
        <v>1</v>
      </c>
      <c r="C257" t="s">
        <v>224</v>
      </c>
      <c r="D257">
        <v>1</v>
      </c>
      <c r="E257" t="s">
        <v>1187</v>
      </c>
      <c r="F257">
        <v>1</v>
      </c>
      <c r="H257" t="s">
        <v>2544</v>
      </c>
      <c r="I257">
        <v>1</v>
      </c>
      <c r="J257" t="s">
        <v>1968</v>
      </c>
      <c r="K257">
        <v>1</v>
      </c>
      <c r="L257" t="s">
        <v>4427</v>
      </c>
      <c r="M257">
        <v>1</v>
      </c>
      <c r="O257" t="s">
        <v>666</v>
      </c>
      <c r="P257">
        <v>0</v>
      </c>
    </row>
    <row r="258" spans="1:16" x14ac:dyDescent="0.35">
      <c r="A258" t="s">
        <v>287</v>
      </c>
      <c r="B258">
        <v>1</v>
      </c>
      <c r="C258" t="s">
        <v>225</v>
      </c>
      <c r="D258">
        <v>1</v>
      </c>
      <c r="E258" t="s">
        <v>2176</v>
      </c>
      <c r="F258">
        <v>1</v>
      </c>
      <c r="H258" t="s">
        <v>2545</v>
      </c>
      <c r="I258">
        <v>1</v>
      </c>
      <c r="J258" t="s">
        <v>1969</v>
      </c>
      <c r="K258">
        <v>1</v>
      </c>
      <c r="L258" t="s">
        <v>2563</v>
      </c>
      <c r="M258">
        <v>1</v>
      </c>
      <c r="O258" t="s">
        <v>204</v>
      </c>
      <c r="P258">
        <v>0</v>
      </c>
    </row>
    <row r="259" spans="1:16" x14ac:dyDescent="0.35">
      <c r="A259" t="s">
        <v>2312</v>
      </c>
      <c r="B259">
        <v>1</v>
      </c>
      <c r="C259" t="s">
        <v>226</v>
      </c>
      <c r="D259">
        <v>1</v>
      </c>
      <c r="E259" t="s">
        <v>2177</v>
      </c>
      <c r="F259">
        <v>1</v>
      </c>
      <c r="H259" t="s">
        <v>2546</v>
      </c>
      <c r="I259">
        <v>1</v>
      </c>
      <c r="J259" t="s">
        <v>1970</v>
      </c>
      <c r="K259">
        <v>1</v>
      </c>
      <c r="L259" t="s">
        <v>2099</v>
      </c>
      <c r="M259">
        <v>1</v>
      </c>
      <c r="O259" t="s">
        <v>205</v>
      </c>
      <c r="P259">
        <v>1</v>
      </c>
    </row>
    <row r="260" spans="1:16" x14ac:dyDescent="0.35">
      <c r="A260" t="s">
        <v>2313</v>
      </c>
      <c r="B260">
        <v>1</v>
      </c>
      <c r="C260" t="s">
        <v>227</v>
      </c>
      <c r="D260">
        <v>1</v>
      </c>
      <c r="E260" t="s">
        <v>2178</v>
      </c>
      <c r="F260">
        <v>1</v>
      </c>
      <c r="H260" t="s">
        <v>2547</v>
      </c>
      <c r="I260">
        <v>1</v>
      </c>
      <c r="J260" t="s">
        <v>1971</v>
      </c>
      <c r="K260">
        <v>1</v>
      </c>
      <c r="L260" t="s">
        <v>2071</v>
      </c>
      <c r="M260">
        <v>1</v>
      </c>
      <c r="O260" t="s">
        <v>206</v>
      </c>
      <c r="P260">
        <v>0</v>
      </c>
    </row>
    <row r="261" spans="1:16" x14ac:dyDescent="0.35">
      <c r="A261" t="s">
        <v>2314</v>
      </c>
      <c r="B261">
        <v>1</v>
      </c>
      <c r="C261" t="s">
        <v>228</v>
      </c>
      <c r="D261">
        <v>1</v>
      </c>
      <c r="E261" t="s">
        <v>2179</v>
      </c>
      <c r="F261">
        <v>1</v>
      </c>
      <c r="H261" t="s">
        <v>2548</v>
      </c>
      <c r="I261">
        <v>1</v>
      </c>
      <c r="J261" t="s">
        <v>1972</v>
      </c>
      <c r="K261">
        <v>1</v>
      </c>
      <c r="L261" t="s">
        <v>2180</v>
      </c>
      <c r="M261">
        <v>1</v>
      </c>
      <c r="O261" t="s">
        <v>678</v>
      </c>
      <c r="P261">
        <v>0</v>
      </c>
    </row>
    <row r="262" spans="1:16" x14ac:dyDescent="0.35">
      <c r="A262" t="s">
        <v>2315</v>
      </c>
      <c r="B262">
        <v>1</v>
      </c>
      <c r="C262" t="s">
        <v>229</v>
      </c>
      <c r="D262">
        <v>1</v>
      </c>
      <c r="E262" t="s">
        <v>2181</v>
      </c>
      <c r="F262">
        <v>1</v>
      </c>
      <c r="H262" t="s">
        <v>2549</v>
      </c>
      <c r="I262">
        <v>1</v>
      </c>
      <c r="J262" t="s">
        <v>1973</v>
      </c>
      <c r="K262">
        <v>1</v>
      </c>
      <c r="L262" t="s">
        <v>477</v>
      </c>
      <c r="M262">
        <v>1</v>
      </c>
      <c r="O262" t="s">
        <v>207</v>
      </c>
      <c r="P262">
        <v>0</v>
      </c>
    </row>
    <row r="263" spans="1:16" x14ac:dyDescent="0.35">
      <c r="A263" t="s">
        <v>2263</v>
      </c>
      <c r="B263">
        <v>1</v>
      </c>
      <c r="C263" t="s">
        <v>230</v>
      </c>
      <c r="D263">
        <v>1</v>
      </c>
      <c r="E263" t="s">
        <v>2182</v>
      </c>
      <c r="F263">
        <v>1</v>
      </c>
      <c r="H263" t="s">
        <v>216</v>
      </c>
      <c r="I263">
        <v>1</v>
      </c>
      <c r="J263" t="s">
        <v>1974</v>
      </c>
      <c r="K263">
        <v>1</v>
      </c>
      <c r="L263" t="s">
        <v>2618</v>
      </c>
      <c r="M263">
        <v>1</v>
      </c>
      <c r="O263" t="s">
        <v>208</v>
      </c>
      <c r="P263">
        <v>0</v>
      </c>
    </row>
    <row r="264" spans="1:16" x14ac:dyDescent="0.35">
      <c r="A264" t="s">
        <v>2316</v>
      </c>
      <c r="B264">
        <v>1</v>
      </c>
      <c r="C264" t="s">
        <v>231</v>
      </c>
      <c r="D264">
        <v>1</v>
      </c>
      <c r="E264" t="s">
        <v>2183</v>
      </c>
      <c r="F264">
        <v>1</v>
      </c>
      <c r="H264" t="s">
        <v>2550</v>
      </c>
      <c r="I264">
        <v>1</v>
      </c>
      <c r="J264" t="s">
        <v>1975</v>
      </c>
      <c r="K264">
        <v>1</v>
      </c>
      <c r="L264" t="s">
        <v>2605</v>
      </c>
      <c r="M264">
        <v>1</v>
      </c>
      <c r="O264" t="s">
        <v>1440</v>
      </c>
      <c r="P264">
        <v>0</v>
      </c>
    </row>
    <row r="265" spans="1:16" x14ac:dyDescent="0.35">
      <c r="A265" t="s">
        <v>2163</v>
      </c>
      <c r="B265">
        <v>1</v>
      </c>
      <c r="C265" t="s">
        <v>232</v>
      </c>
      <c r="D265">
        <v>1</v>
      </c>
      <c r="E265" t="s">
        <v>2184</v>
      </c>
      <c r="F265">
        <v>1</v>
      </c>
      <c r="H265" t="s">
        <v>2551</v>
      </c>
      <c r="I265">
        <v>1</v>
      </c>
      <c r="J265" t="s">
        <v>1976</v>
      </c>
      <c r="K265">
        <v>1</v>
      </c>
      <c r="L265" t="s">
        <v>2004</v>
      </c>
      <c r="M265">
        <v>1</v>
      </c>
      <c r="O265" t="s">
        <v>209</v>
      </c>
      <c r="P265">
        <v>0</v>
      </c>
    </row>
    <row r="266" spans="1:16" x14ac:dyDescent="0.35">
      <c r="A266" t="s">
        <v>2096</v>
      </c>
      <c r="B266">
        <v>1</v>
      </c>
      <c r="C266" t="s">
        <v>233</v>
      </c>
      <c r="D266">
        <v>1</v>
      </c>
      <c r="E266" t="s">
        <v>2185</v>
      </c>
      <c r="F266">
        <v>1</v>
      </c>
      <c r="H266" t="s">
        <v>2552</v>
      </c>
      <c r="I266">
        <v>1</v>
      </c>
      <c r="J266" t="s">
        <v>1977</v>
      </c>
      <c r="K266">
        <v>1</v>
      </c>
      <c r="L266" t="s">
        <v>2494</v>
      </c>
      <c r="M266">
        <v>1</v>
      </c>
      <c r="O266" t="s">
        <v>4458</v>
      </c>
      <c r="P266">
        <v>0</v>
      </c>
    </row>
    <row r="267" spans="1:16" x14ac:dyDescent="0.35">
      <c r="A267" t="s">
        <v>2317</v>
      </c>
      <c r="B267">
        <v>1</v>
      </c>
      <c r="C267" t="s">
        <v>234</v>
      </c>
      <c r="D267">
        <v>1</v>
      </c>
      <c r="E267" t="s">
        <v>2186</v>
      </c>
      <c r="F267">
        <v>1</v>
      </c>
      <c r="H267" t="s">
        <v>2553</v>
      </c>
      <c r="I267">
        <v>1</v>
      </c>
      <c r="J267" t="s">
        <v>2850</v>
      </c>
      <c r="K267">
        <v>1</v>
      </c>
      <c r="L267" t="s">
        <v>2600</v>
      </c>
      <c r="M267">
        <v>1</v>
      </c>
      <c r="O267" t="s">
        <v>4459</v>
      </c>
      <c r="P267">
        <v>0</v>
      </c>
    </row>
    <row r="268" spans="1:16" x14ac:dyDescent="0.35">
      <c r="A268" t="s">
        <v>2318</v>
      </c>
      <c r="B268">
        <v>1</v>
      </c>
      <c r="C268" t="s">
        <v>235</v>
      </c>
      <c r="D268">
        <v>1</v>
      </c>
      <c r="E268" t="s">
        <v>2187</v>
      </c>
      <c r="F268">
        <v>1</v>
      </c>
      <c r="H268" t="s">
        <v>2554</v>
      </c>
      <c r="I268">
        <v>1</v>
      </c>
      <c r="J268" t="s">
        <v>2851</v>
      </c>
      <c r="K268">
        <v>1</v>
      </c>
      <c r="L268" t="s">
        <v>2615</v>
      </c>
      <c r="M268">
        <v>1</v>
      </c>
      <c r="O268" t="s">
        <v>850</v>
      </c>
      <c r="P268">
        <v>0</v>
      </c>
    </row>
    <row r="269" spans="1:16" x14ac:dyDescent="0.35">
      <c r="A269" t="s">
        <v>655</v>
      </c>
      <c r="B269">
        <v>1</v>
      </c>
      <c r="C269" t="s">
        <v>236</v>
      </c>
      <c r="D269">
        <v>1</v>
      </c>
      <c r="E269" t="s">
        <v>2188</v>
      </c>
      <c r="F269">
        <v>1</v>
      </c>
      <c r="H269" t="s">
        <v>2555</v>
      </c>
      <c r="I269">
        <v>1</v>
      </c>
      <c r="J269" t="s">
        <v>2852</v>
      </c>
      <c r="K269">
        <v>1</v>
      </c>
      <c r="L269" t="s">
        <v>2440</v>
      </c>
      <c r="M269">
        <v>1</v>
      </c>
      <c r="O269" t="s">
        <v>4460</v>
      </c>
      <c r="P269">
        <v>0</v>
      </c>
    </row>
    <row r="270" spans="1:16" x14ac:dyDescent="0.35">
      <c r="A270" t="s">
        <v>2319</v>
      </c>
      <c r="B270">
        <v>1</v>
      </c>
      <c r="C270" t="s">
        <v>237</v>
      </c>
      <c r="D270">
        <v>1</v>
      </c>
      <c r="E270" t="s">
        <v>2189</v>
      </c>
      <c r="F270">
        <v>1</v>
      </c>
      <c r="H270" t="s">
        <v>2556</v>
      </c>
      <c r="I270">
        <v>1</v>
      </c>
      <c r="J270" t="s">
        <v>2853</v>
      </c>
      <c r="K270">
        <v>1</v>
      </c>
      <c r="L270" t="s">
        <v>2513</v>
      </c>
      <c r="M270">
        <v>1</v>
      </c>
      <c r="O270" t="s">
        <v>4461</v>
      </c>
      <c r="P270">
        <v>0</v>
      </c>
    </row>
    <row r="271" spans="1:16" x14ac:dyDescent="0.35">
      <c r="A271" t="s">
        <v>2072</v>
      </c>
      <c r="B271">
        <v>1</v>
      </c>
      <c r="C271" t="s">
        <v>238</v>
      </c>
      <c r="D271">
        <v>1</v>
      </c>
      <c r="E271" t="s">
        <v>2190</v>
      </c>
      <c r="F271">
        <v>1</v>
      </c>
      <c r="H271" t="s">
        <v>2557</v>
      </c>
      <c r="I271">
        <v>1</v>
      </c>
      <c r="J271" t="s">
        <v>2854</v>
      </c>
      <c r="K271">
        <v>1</v>
      </c>
      <c r="L271" t="s">
        <v>2167</v>
      </c>
      <c r="M271">
        <v>1</v>
      </c>
      <c r="O271" t="s">
        <v>4462</v>
      </c>
      <c r="P271">
        <v>0</v>
      </c>
    </row>
    <row r="272" spans="1:16" x14ac:dyDescent="0.35">
      <c r="A272" t="s">
        <v>2320</v>
      </c>
      <c r="B272">
        <v>1</v>
      </c>
      <c r="C272" t="s">
        <v>239</v>
      </c>
      <c r="D272">
        <v>1</v>
      </c>
      <c r="E272" t="s">
        <v>2191</v>
      </c>
      <c r="F272">
        <v>1</v>
      </c>
      <c r="H272" t="s">
        <v>2558</v>
      </c>
      <c r="I272">
        <v>1</v>
      </c>
      <c r="J272" t="s">
        <v>1425</v>
      </c>
      <c r="K272">
        <v>1</v>
      </c>
      <c r="L272" t="s">
        <v>276</v>
      </c>
      <c r="M272">
        <v>1</v>
      </c>
      <c r="O272" t="s">
        <v>4463</v>
      </c>
      <c r="P272">
        <v>0</v>
      </c>
    </row>
    <row r="273" spans="1:16" x14ac:dyDescent="0.35">
      <c r="A273" t="s">
        <v>352</v>
      </c>
      <c r="B273">
        <v>1</v>
      </c>
      <c r="C273" t="s">
        <v>240</v>
      </c>
      <c r="D273">
        <v>1</v>
      </c>
      <c r="E273" t="s">
        <v>2192</v>
      </c>
      <c r="F273">
        <v>1</v>
      </c>
      <c r="H273" t="s">
        <v>2264</v>
      </c>
      <c r="I273">
        <v>1</v>
      </c>
      <c r="J273" t="s">
        <v>2855</v>
      </c>
      <c r="K273">
        <v>1</v>
      </c>
      <c r="L273" t="s">
        <v>4428</v>
      </c>
      <c r="M273">
        <v>1</v>
      </c>
      <c r="O273" t="s">
        <v>4464</v>
      </c>
      <c r="P273">
        <v>0</v>
      </c>
    </row>
    <row r="274" spans="1:16" x14ac:dyDescent="0.35">
      <c r="A274" t="s">
        <v>2321</v>
      </c>
      <c r="B274">
        <v>1</v>
      </c>
      <c r="C274" t="s">
        <v>241</v>
      </c>
      <c r="D274">
        <v>1</v>
      </c>
      <c r="E274" t="s">
        <v>2193</v>
      </c>
      <c r="F274">
        <v>1</v>
      </c>
      <c r="H274" t="s">
        <v>2559</v>
      </c>
      <c r="I274">
        <v>1</v>
      </c>
      <c r="J274" t="s">
        <v>2856</v>
      </c>
      <c r="K274">
        <v>1</v>
      </c>
      <c r="L274" t="s">
        <v>4429</v>
      </c>
      <c r="M274">
        <v>1</v>
      </c>
      <c r="O274" t="s">
        <v>4465</v>
      </c>
      <c r="P274">
        <v>0</v>
      </c>
    </row>
    <row r="275" spans="1:16" x14ac:dyDescent="0.35">
      <c r="A275" t="s">
        <v>2322</v>
      </c>
      <c r="B275">
        <v>1</v>
      </c>
      <c r="C275" t="s">
        <v>242</v>
      </c>
      <c r="D275">
        <v>1</v>
      </c>
      <c r="E275" t="s">
        <v>2194</v>
      </c>
      <c r="F275">
        <v>1</v>
      </c>
      <c r="H275" t="s">
        <v>2099</v>
      </c>
      <c r="I275">
        <v>1</v>
      </c>
      <c r="J275" t="s">
        <v>2857</v>
      </c>
      <c r="K275">
        <v>1</v>
      </c>
      <c r="L275" t="s">
        <v>4430</v>
      </c>
      <c r="M275">
        <v>1</v>
      </c>
      <c r="O275" t="s">
        <v>4466</v>
      </c>
      <c r="P275">
        <v>2</v>
      </c>
    </row>
    <row r="276" spans="1:16" x14ac:dyDescent="0.35">
      <c r="A276" t="s">
        <v>2323</v>
      </c>
      <c r="B276">
        <v>1</v>
      </c>
      <c r="C276" t="s">
        <v>243</v>
      </c>
      <c r="D276">
        <v>1</v>
      </c>
      <c r="E276" t="s">
        <v>2195</v>
      </c>
      <c r="F276">
        <v>1</v>
      </c>
      <c r="H276" t="s">
        <v>2071</v>
      </c>
      <c r="I276">
        <v>1</v>
      </c>
      <c r="J276" t="s">
        <v>2858</v>
      </c>
      <c r="K276">
        <v>1</v>
      </c>
      <c r="L276" t="s">
        <v>4431</v>
      </c>
      <c r="M276">
        <v>1</v>
      </c>
      <c r="O276" t="s">
        <v>4467</v>
      </c>
      <c r="P276">
        <v>0</v>
      </c>
    </row>
    <row r="277" spans="1:16" x14ac:dyDescent="0.35">
      <c r="A277" t="s">
        <v>2166</v>
      </c>
      <c r="B277">
        <v>1</v>
      </c>
      <c r="C277" t="s">
        <v>244</v>
      </c>
      <c r="D277">
        <v>1</v>
      </c>
      <c r="E277" t="s">
        <v>2196</v>
      </c>
      <c r="F277">
        <v>1</v>
      </c>
      <c r="H277" t="s">
        <v>2560</v>
      </c>
      <c r="I277">
        <v>1</v>
      </c>
      <c r="J277" t="s">
        <v>689</v>
      </c>
      <c r="K277">
        <v>1</v>
      </c>
      <c r="L277" t="s">
        <v>4432</v>
      </c>
      <c r="M277">
        <v>1</v>
      </c>
      <c r="O277" t="s">
        <v>4468</v>
      </c>
      <c r="P277">
        <v>0</v>
      </c>
    </row>
    <row r="278" spans="1:16" x14ac:dyDescent="0.35">
      <c r="A278" t="s">
        <v>2324</v>
      </c>
      <c r="B278">
        <v>1</v>
      </c>
      <c r="C278" t="s">
        <v>245</v>
      </c>
      <c r="D278">
        <v>1</v>
      </c>
      <c r="E278" t="s">
        <v>2197</v>
      </c>
      <c r="F278">
        <v>1</v>
      </c>
      <c r="H278" t="s">
        <v>2561</v>
      </c>
      <c r="I278">
        <v>1</v>
      </c>
      <c r="J278" t="s">
        <v>2859</v>
      </c>
      <c r="K278">
        <v>1</v>
      </c>
      <c r="L278" t="s">
        <v>2496</v>
      </c>
      <c r="M278">
        <v>1</v>
      </c>
      <c r="O278" t="s">
        <v>4469</v>
      </c>
      <c r="P278">
        <v>1</v>
      </c>
    </row>
    <row r="279" spans="1:16" x14ac:dyDescent="0.35">
      <c r="A279" t="s">
        <v>2164</v>
      </c>
      <c r="B279">
        <v>1</v>
      </c>
      <c r="C279" t="s">
        <v>246</v>
      </c>
      <c r="D279">
        <v>1</v>
      </c>
      <c r="E279" t="s">
        <v>2198</v>
      </c>
      <c r="F279">
        <v>1</v>
      </c>
      <c r="H279" t="s">
        <v>2562</v>
      </c>
      <c r="I279">
        <v>1</v>
      </c>
      <c r="J279" t="s">
        <v>2860</v>
      </c>
      <c r="K279">
        <v>1</v>
      </c>
      <c r="L279" t="s">
        <v>2655</v>
      </c>
      <c r="M279">
        <v>1</v>
      </c>
      <c r="O279" t="s">
        <v>352</v>
      </c>
      <c r="P279">
        <v>0</v>
      </c>
    </row>
    <row r="280" spans="1:16" x14ac:dyDescent="0.35">
      <c r="A280" t="s">
        <v>2325</v>
      </c>
      <c r="B280">
        <v>1</v>
      </c>
      <c r="C280" t="s">
        <v>247</v>
      </c>
      <c r="D280">
        <v>1</v>
      </c>
      <c r="E280" t="s">
        <v>2199</v>
      </c>
      <c r="F280">
        <v>1</v>
      </c>
      <c r="H280" t="s">
        <v>2563</v>
      </c>
      <c r="I280">
        <v>1</v>
      </c>
      <c r="J280" t="s">
        <v>2861</v>
      </c>
      <c r="K280">
        <v>1</v>
      </c>
      <c r="L280" t="s">
        <v>2046</v>
      </c>
      <c r="M280">
        <v>1</v>
      </c>
      <c r="O280" t="s">
        <v>4470</v>
      </c>
      <c r="P280">
        <v>0</v>
      </c>
    </row>
    <row r="281" spans="1:16" x14ac:dyDescent="0.35">
      <c r="A281" t="s">
        <v>2154</v>
      </c>
      <c r="B281">
        <v>1</v>
      </c>
      <c r="C281" t="s">
        <v>248</v>
      </c>
      <c r="D281">
        <v>1</v>
      </c>
      <c r="E281" t="s">
        <v>2200</v>
      </c>
      <c r="F281">
        <v>1</v>
      </c>
      <c r="H281" t="s">
        <v>2564</v>
      </c>
      <c r="I281">
        <v>1</v>
      </c>
      <c r="J281" t="s">
        <v>2862</v>
      </c>
      <c r="K281">
        <v>1</v>
      </c>
      <c r="L281" t="s">
        <v>2621</v>
      </c>
      <c r="M281">
        <v>1</v>
      </c>
      <c r="O281" t="s">
        <v>4471</v>
      </c>
      <c r="P281">
        <v>0</v>
      </c>
    </row>
    <row r="282" spans="1:16" x14ac:dyDescent="0.35">
      <c r="A282" t="s">
        <v>2326</v>
      </c>
      <c r="B282">
        <v>1</v>
      </c>
      <c r="C282" t="s">
        <v>249</v>
      </c>
      <c r="D282">
        <v>1</v>
      </c>
      <c r="E282" t="s">
        <v>2201</v>
      </c>
      <c r="F282">
        <v>1</v>
      </c>
      <c r="H282" t="s">
        <v>2033</v>
      </c>
      <c r="I282">
        <v>1</v>
      </c>
      <c r="J282" t="s">
        <v>2863</v>
      </c>
      <c r="K282">
        <v>1</v>
      </c>
      <c r="L282" t="s">
        <v>2630</v>
      </c>
      <c r="M282">
        <v>1</v>
      </c>
      <c r="O282" t="s">
        <v>4472</v>
      </c>
      <c r="P282">
        <v>0</v>
      </c>
    </row>
    <row r="283" spans="1:16" x14ac:dyDescent="0.35">
      <c r="A283" t="s">
        <v>2327</v>
      </c>
      <c r="B283">
        <v>1</v>
      </c>
      <c r="C283" t="s">
        <v>250</v>
      </c>
      <c r="D283">
        <v>1</v>
      </c>
      <c r="E283" t="s">
        <v>2202</v>
      </c>
      <c r="F283">
        <v>1</v>
      </c>
      <c r="H283" t="s">
        <v>2565</v>
      </c>
      <c r="I283">
        <v>1</v>
      </c>
      <c r="J283" t="s">
        <v>2864</v>
      </c>
      <c r="K283">
        <v>1</v>
      </c>
      <c r="L283" t="s">
        <v>2633</v>
      </c>
      <c r="M283">
        <v>1</v>
      </c>
      <c r="O283" t="s">
        <v>4473</v>
      </c>
      <c r="P283">
        <v>0</v>
      </c>
    </row>
    <row r="284" spans="1:16" x14ac:dyDescent="0.35">
      <c r="A284" t="s">
        <v>2181</v>
      </c>
      <c r="B284">
        <v>1</v>
      </c>
      <c r="C284" t="s">
        <v>251</v>
      </c>
      <c r="D284">
        <v>1</v>
      </c>
      <c r="E284" t="s">
        <v>2203</v>
      </c>
      <c r="F284">
        <v>1</v>
      </c>
      <c r="H284" t="s">
        <v>2070</v>
      </c>
      <c r="I284">
        <v>1</v>
      </c>
      <c r="J284" t="s">
        <v>2865</v>
      </c>
      <c r="K284">
        <v>1</v>
      </c>
      <c r="L284" t="s">
        <v>2627</v>
      </c>
      <c r="M284">
        <v>1</v>
      </c>
      <c r="O284" t="s">
        <v>4474</v>
      </c>
      <c r="P284">
        <v>2</v>
      </c>
    </row>
    <row r="285" spans="1:16" x14ac:dyDescent="0.35">
      <c r="A285" t="s">
        <v>2328</v>
      </c>
      <c r="B285">
        <v>1</v>
      </c>
      <c r="C285" t="s">
        <v>252</v>
      </c>
      <c r="D285">
        <v>1</v>
      </c>
      <c r="E285" t="s">
        <v>2204</v>
      </c>
      <c r="F285">
        <v>1</v>
      </c>
      <c r="H285" t="s">
        <v>2379</v>
      </c>
      <c r="I285">
        <v>1</v>
      </c>
      <c r="J285" t="s">
        <v>2866</v>
      </c>
      <c r="K285">
        <v>1</v>
      </c>
      <c r="L285" t="s">
        <v>2624</v>
      </c>
      <c r="M285">
        <v>1</v>
      </c>
      <c r="O285" t="s">
        <v>4475</v>
      </c>
      <c r="P285">
        <v>0</v>
      </c>
    </row>
    <row r="286" spans="1:16" x14ac:dyDescent="0.35">
      <c r="A286" t="s">
        <v>381</v>
      </c>
      <c r="B286">
        <v>1</v>
      </c>
      <c r="C286" t="s">
        <v>253</v>
      </c>
      <c r="D286">
        <v>1</v>
      </c>
      <c r="E286" t="s">
        <v>2205</v>
      </c>
      <c r="F286">
        <v>1</v>
      </c>
      <c r="H286" t="s">
        <v>2566</v>
      </c>
      <c r="I286">
        <v>1</v>
      </c>
      <c r="J286" t="s">
        <v>2867</v>
      </c>
      <c r="K286">
        <v>1</v>
      </c>
      <c r="L286" t="s">
        <v>2042</v>
      </c>
      <c r="M286">
        <v>1</v>
      </c>
      <c r="O286" t="s">
        <v>1551</v>
      </c>
      <c r="P286">
        <v>0</v>
      </c>
    </row>
    <row r="287" spans="1:16" x14ac:dyDescent="0.35">
      <c r="A287" t="s">
        <v>2169</v>
      </c>
      <c r="B287">
        <v>1</v>
      </c>
      <c r="C287" t="s">
        <v>254</v>
      </c>
      <c r="D287">
        <v>1</v>
      </c>
      <c r="E287" t="s">
        <v>2206</v>
      </c>
      <c r="F287">
        <v>1</v>
      </c>
      <c r="H287" t="s">
        <v>2567</v>
      </c>
      <c r="I287">
        <v>1</v>
      </c>
      <c r="J287" t="s">
        <v>2868</v>
      </c>
      <c r="K287">
        <v>1</v>
      </c>
      <c r="L287" t="s">
        <v>4433</v>
      </c>
      <c r="M287">
        <v>1</v>
      </c>
      <c r="O287" t="s">
        <v>4476</v>
      </c>
      <c r="P287">
        <v>0</v>
      </c>
    </row>
    <row r="288" spans="1:16" x14ac:dyDescent="0.35">
      <c r="A288" t="s">
        <v>2329</v>
      </c>
      <c r="B288">
        <v>1</v>
      </c>
      <c r="C288" t="s">
        <v>255</v>
      </c>
      <c r="D288">
        <v>1</v>
      </c>
      <c r="E288" t="s">
        <v>1922</v>
      </c>
      <c r="F288">
        <v>1</v>
      </c>
      <c r="H288" t="s">
        <v>2568</v>
      </c>
      <c r="I288">
        <v>1</v>
      </c>
      <c r="J288" t="s">
        <v>2869</v>
      </c>
      <c r="K288">
        <v>1</v>
      </c>
      <c r="L288" t="s">
        <v>2202</v>
      </c>
      <c r="M288">
        <v>1</v>
      </c>
      <c r="O288" t="s">
        <v>4477</v>
      </c>
      <c r="P288">
        <v>2</v>
      </c>
    </row>
    <row r="289" spans="1:16" x14ac:dyDescent="0.35">
      <c r="A289" t="s">
        <v>2330</v>
      </c>
      <c r="B289">
        <v>1</v>
      </c>
      <c r="C289" t="s">
        <v>256</v>
      </c>
      <c r="D289">
        <v>1</v>
      </c>
      <c r="E289" t="s">
        <v>2207</v>
      </c>
      <c r="F289">
        <v>1</v>
      </c>
      <c r="H289" t="s">
        <v>2569</v>
      </c>
      <c r="I289">
        <v>1</v>
      </c>
      <c r="J289" t="s">
        <v>2870</v>
      </c>
      <c r="K289">
        <v>1</v>
      </c>
      <c r="L289" t="s">
        <v>95</v>
      </c>
      <c r="M289">
        <v>1</v>
      </c>
      <c r="O289" t="s">
        <v>4478</v>
      </c>
      <c r="P289">
        <v>0</v>
      </c>
    </row>
    <row r="290" spans="1:16" x14ac:dyDescent="0.35">
      <c r="A290" t="s">
        <v>2168</v>
      </c>
      <c r="B290">
        <v>1</v>
      </c>
      <c r="C290" t="s">
        <v>257</v>
      </c>
      <c r="D290">
        <v>1</v>
      </c>
      <c r="E290" t="s">
        <v>150</v>
      </c>
      <c r="F290">
        <v>1</v>
      </c>
      <c r="H290" t="s">
        <v>2570</v>
      </c>
      <c r="I290">
        <v>1</v>
      </c>
      <c r="J290" t="s">
        <v>2871</v>
      </c>
      <c r="K290">
        <v>1</v>
      </c>
      <c r="L290" t="s">
        <v>4434</v>
      </c>
      <c r="M290">
        <v>1</v>
      </c>
      <c r="O290" t="s">
        <v>4479</v>
      </c>
      <c r="P290">
        <v>0</v>
      </c>
    </row>
    <row r="291" spans="1:16" x14ac:dyDescent="0.35">
      <c r="A291" t="s">
        <v>2331</v>
      </c>
      <c r="B291">
        <v>1</v>
      </c>
      <c r="C291" t="s">
        <v>258</v>
      </c>
      <c r="D291">
        <v>1</v>
      </c>
      <c r="E291" t="s">
        <v>2208</v>
      </c>
      <c r="F291">
        <v>1</v>
      </c>
      <c r="H291" t="s">
        <v>477</v>
      </c>
      <c r="I291">
        <v>1</v>
      </c>
      <c r="J291" t="s">
        <v>2872</v>
      </c>
      <c r="K291">
        <v>1</v>
      </c>
      <c r="L291" t="s">
        <v>2650</v>
      </c>
      <c r="M291">
        <v>1</v>
      </c>
      <c r="O291" t="s">
        <v>1902</v>
      </c>
      <c r="P291">
        <v>0</v>
      </c>
    </row>
    <row r="292" spans="1:16" x14ac:dyDescent="0.35">
      <c r="A292" t="s">
        <v>2332</v>
      </c>
      <c r="B292">
        <v>1</v>
      </c>
      <c r="C292" t="s">
        <v>259</v>
      </c>
      <c r="D292">
        <v>1</v>
      </c>
      <c r="E292" t="s">
        <v>2209</v>
      </c>
      <c r="F292">
        <v>1</v>
      </c>
      <c r="H292" t="s">
        <v>2571</v>
      </c>
      <c r="I292">
        <v>1</v>
      </c>
      <c r="J292" t="s">
        <v>2873</v>
      </c>
      <c r="K292">
        <v>1</v>
      </c>
      <c r="L292" t="s">
        <v>2508</v>
      </c>
      <c r="M292">
        <v>1</v>
      </c>
      <c r="O292" t="s">
        <v>4480</v>
      </c>
      <c r="P292">
        <v>0</v>
      </c>
    </row>
    <row r="293" spans="1:16" x14ac:dyDescent="0.35">
      <c r="A293" t="s">
        <v>2333</v>
      </c>
      <c r="B293">
        <v>1</v>
      </c>
      <c r="C293" t="s">
        <v>260</v>
      </c>
      <c r="D293">
        <v>1</v>
      </c>
      <c r="E293" t="s">
        <v>2210</v>
      </c>
      <c r="F293">
        <v>1</v>
      </c>
      <c r="H293" t="s">
        <v>2572</v>
      </c>
      <c r="I293">
        <v>1</v>
      </c>
      <c r="J293" t="s">
        <v>1982</v>
      </c>
      <c r="K293">
        <v>1</v>
      </c>
      <c r="L293" t="s">
        <v>2669</v>
      </c>
      <c r="M293">
        <v>1</v>
      </c>
      <c r="O293" t="s">
        <v>4481</v>
      </c>
      <c r="P293">
        <v>0</v>
      </c>
    </row>
    <row r="294" spans="1:16" x14ac:dyDescent="0.35">
      <c r="A294" t="s">
        <v>2172</v>
      </c>
      <c r="B294">
        <v>1</v>
      </c>
      <c r="C294" t="s">
        <v>261</v>
      </c>
      <c r="D294">
        <v>1</v>
      </c>
      <c r="E294" t="s">
        <v>144</v>
      </c>
      <c r="F294">
        <v>1</v>
      </c>
      <c r="H294" t="s">
        <v>2126</v>
      </c>
      <c r="I294">
        <v>1</v>
      </c>
      <c r="J294" t="s">
        <v>2874</v>
      </c>
      <c r="K294">
        <v>1</v>
      </c>
      <c r="L294" t="s">
        <v>2053</v>
      </c>
      <c r="M294">
        <v>1</v>
      </c>
      <c r="O294" t="s">
        <v>349</v>
      </c>
      <c r="P294">
        <v>0</v>
      </c>
    </row>
    <row r="295" spans="1:16" x14ac:dyDescent="0.35">
      <c r="A295" t="s">
        <v>2334</v>
      </c>
      <c r="B295">
        <v>1</v>
      </c>
      <c r="C295" t="s">
        <v>262</v>
      </c>
      <c r="D295">
        <v>1</v>
      </c>
      <c r="E295" t="s">
        <v>344</v>
      </c>
      <c r="F295">
        <v>1</v>
      </c>
      <c r="H295" t="s">
        <v>2101</v>
      </c>
      <c r="I295">
        <v>1</v>
      </c>
      <c r="J295" t="s">
        <v>2875</v>
      </c>
      <c r="K295">
        <v>1</v>
      </c>
      <c r="L295" t="s">
        <v>2530</v>
      </c>
      <c r="M295">
        <v>1</v>
      </c>
      <c r="O295" t="s">
        <v>4482</v>
      </c>
      <c r="P295">
        <v>0</v>
      </c>
    </row>
    <row r="296" spans="1:16" x14ac:dyDescent="0.35">
      <c r="A296" t="s">
        <v>2171</v>
      </c>
      <c r="B296">
        <v>1</v>
      </c>
      <c r="C296" t="s">
        <v>263</v>
      </c>
      <c r="D296">
        <v>1</v>
      </c>
      <c r="E296" t="s">
        <v>2211</v>
      </c>
      <c r="F296">
        <v>1</v>
      </c>
      <c r="H296" t="s">
        <v>2573</v>
      </c>
      <c r="I296">
        <v>1</v>
      </c>
      <c r="J296" t="s">
        <v>2876</v>
      </c>
      <c r="K296">
        <v>1</v>
      </c>
      <c r="L296" t="s">
        <v>2648</v>
      </c>
      <c r="M296">
        <v>1</v>
      </c>
      <c r="O296" t="s">
        <v>1415</v>
      </c>
      <c r="P296">
        <v>0</v>
      </c>
    </row>
    <row r="297" spans="1:16" x14ac:dyDescent="0.35">
      <c r="A297" t="s">
        <v>31</v>
      </c>
      <c r="B297">
        <v>1</v>
      </c>
      <c r="C297" t="s">
        <v>264</v>
      </c>
      <c r="D297">
        <v>1</v>
      </c>
      <c r="E297" t="s">
        <v>2212</v>
      </c>
      <c r="F297">
        <v>1</v>
      </c>
      <c r="H297" t="s">
        <v>2574</v>
      </c>
      <c r="I297">
        <v>1</v>
      </c>
      <c r="J297" t="s">
        <v>2877</v>
      </c>
      <c r="K297">
        <v>1</v>
      </c>
      <c r="L297" t="s">
        <v>892</v>
      </c>
      <c r="M297">
        <v>1</v>
      </c>
      <c r="O297" t="s">
        <v>3206</v>
      </c>
      <c r="P297">
        <v>0</v>
      </c>
    </row>
    <row r="298" spans="1:16" x14ac:dyDescent="0.35">
      <c r="A298" t="s">
        <v>2335</v>
      </c>
      <c r="B298">
        <v>1</v>
      </c>
      <c r="C298" t="s">
        <v>265</v>
      </c>
      <c r="D298">
        <v>1</v>
      </c>
      <c r="E298" t="s">
        <v>2213</v>
      </c>
      <c r="F298">
        <v>1</v>
      </c>
      <c r="H298" t="s">
        <v>2271</v>
      </c>
      <c r="I298">
        <v>1</v>
      </c>
      <c r="J298" t="s">
        <v>2878</v>
      </c>
      <c r="K298">
        <v>1</v>
      </c>
      <c r="L298" t="s">
        <v>2646</v>
      </c>
      <c r="M298">
        <v>1</v>
      </c>
      <c r="O298" t="s">
        <v>4483</v>
      </c>
      <c r="P298">
        <v>0</v>
      </c>
    </row>
    <row r="299" spans="1:16" x14ac:dyDescent="0.35">
      <c r="A299" t="s">
        <v>2336</v>
      </c>
      <c r="B299">
        <v>1</v>
      </c>
      <c r="C299" t="s">
        <v>266</v>
      </c>
      <c r="D299">
        <v>1</v>
      </c>
      <c r="E299" t="s">
        <v>2214</v>
      </c>
      <c r="F299">
        <v>1</v>
      </c>
      <c r="H299" t="s">
        <v>2575</v>
      </c>
      <c r="I299">
        <v>1</v>
      </c>
      <c r="J299" t="s">
        <v>2879</v>
      </c>
      <c r="K299">
        <v>1</v>
      </c>
      <c r="L299" t="s">
        <v>2131</v>
      </c>
      <c r="M299">
        <v>1</v>
      </c>
      <c r="O299" t="s">
        <v>4484</v>
      </c>
      <c r="P299">
        <v>0</v>
      </c>
    </row>
    <row r="300" spans="1:16" x14ac:dyDescent="0.35">
      <c r="A300" t="s">
        <v>2337</v>
      </c>
      <c r="B300">
        <v>1</v>
      </c>
      <c r="C300" t="s">
        <v>267</v>
      </c>
      <c r="D300">
        <v>1</v>
      </c>
      <c r="E300" t="s">
        <v>2215</v>
      </c>
      <c r="F300">
        <v>1</v>
      </c>
      <c r="H300" t="s">
        <v>2576</v>
      </c>
      <c r="I300">
        <v>1</v>
      </c>
      <c r="J300" t="s">
        <v>2880</v>
      </c>
      <c r="K300">
        <v>1</v>
      </c>
      <c r="L300" t="s">
        <v>2162</v>
      </c>
      <c r="M300">
        <v>1</v>
      </c>
      <c r="O300" t="s">
        <v>4485</v>
      </c>
      <c r="P300">
        <v>2</v>
      </c>
    </row>
    <row r="301" spans="1:16" x14ac:dyDescent="0.35">
      <c r="A301" t="s">
        <v>2338</v>
      </c>
      <c r="B301">
        <v>1</v>
      </c>
      <c r="C301" t="s">
        <v>268</v>
      </c>
      <c r="D301">
        <v>1</v>
      </c>
      <c r="E301" t="s">
        <v>2216</v>
      </c>
      <c r="F301">
        <v>1</v>
      </c>
      <c r="H301" t="s">
        <v>2577</v>
      </c>
      <c r="I301">
        <v>1</v>
      </c>
      <c r="J301" t="s">
        <v>2881</v>
      </c>
      <c r="K301">
        <v>1</v>
      </c>
      <c r="L301" t="s">
        <v>2226</v>
      </c>
      <c r="M301">
        <v>1</v>
      </c>
      <c r="O301" t="s">
        <v>381</v>
      </c>
      <c r="P301">
        <v>0</v>
      </c>
    </row>
    <row r="302" spans="1:16" x14ac:dyDescent="0.35">
      <c r="A302" t="s">
        <v>2339</v>
      </c>
      <c r="B302">
        <v>1</v>
      </c>
      <c r="C302" t="s">
        <v>269</v>
      </c>
      <c r="D302">
        <v>1</v>
      </c>
      <c r="E302" t="s">
        <v>1196</v>
      </c>
      <c r="F302">
        <v>1</v>
      </c>
      <c r="H302" t="s">
        <v>2578</v>
      </c>
      <c r="I302">
        <v>1</v>
      </c>
      <c r="J302" t="s">
        <v>2882</v>
      </c>
      <c r="K302">
        <v>1</v>
      </c>
      <c r="L302" t="s">
        <v>4435</v>
      </c>
      <c r="M302">
        <v>1</v>
      </c>
      <c r="O302" t="s">
        <v>398</v>
      </c>
      <c r="P302">
        <v>0</v>
      </c>
    </row>
    <row r="303" spans="1:16" x14ac:dyDescent="0.35">
      <c r="A303" t="s">
        <v>1187</v>
      </c>
      <c r="B303">
        <v>1</v>
      </c>
      <c r="C303" t="s">
        <v>270</v>
      </c>
      <c r="D303">
        <v>1</v>
      </c>
      <c r="E303" t="s">
        <v>2217</v>
      </c>
      <c r="F303">
        <v>1</v>
      </c>
      <c r="H303" t="s">
        <v>2579</v>
      </c>
      <c r="I303">
        <v>1</v>
      </c>
      <c r="J303" t="s">
        <v>2883</v>
      </c>
      <c r="K303">
        <v>1</v>
      </c>
      <c r="L303" t="s">
        <v>4436</v>
      </c>
      <c r="M303">
        <v>1</v>
      </c>
      <c r="O303" t="s">
        <v>210</v>
      </c>
      <c r="P303">
        <v>0</v>
      </c>
    </row>
    <row r="304" spans="1:16" x14ac:dyDescent="0.35">
      <c r="A304" t="s">
        <v>2340</v>
      </c>
      <c r="B304">
        <v>1</v>
      </c>
      <c r="C304" t="s">
        <v>271</v>
      </c>
      <c r="D304">
        <v>1</v>
      </c>
      <c r="E304" t="s">
        <v>1953</v>
      </c>
      <c r="F304">
        <v>1</v>
      </c>
      <c r="H304" t="s">
        <v>2580</v>
      </c>
      <c r="I304">
        <v>1</v>
      </c>
      <c r="J304" t="s">
        <v>1160</v>
      </c>
      <c r="K304">
        <v>1</v>
      </c>
      <c r="L304" t="s">
        <v>4437</v>
      </c>
      <c r="M304">
        <v>1</v>
      </c>
      <c r="O304" t="s">
        <v>211</v>
      </c>
      <c r="P304">
        <v>0</v>
      </c>
    </row>
    <row r="305" spans="1:16" x14ac:dyDescent="0.35">
      <c r="A305" t="s">
        <v>2341</v>
      </c>
      <c r="B305">
        <v>1</v>
      </c>
      <c r="C305" t="s">
        <v>272</v>
      </c>
      <c r="D305">
        <v>1</v>
      </c>
      <c r="E305" t="s">
        <v>2218</v>
      </c>
      <c r="F305">
        <v>1</v>
      </c>
      <c r="H305" t="s">
        <v>2206</v>
      </c>
      <c r="I305">
        <v>1</v>
      </c>
      <c r="J305" t="s">
        <v>2884</v>
      </c>
      <c r="K305">
        <v>1</v>
      </c>
      <c r="L305" t="s">
        <v>4438</v>
      </c>
      <c r="M305">
        <v>1</v>
      </c>
      <c r="O305" t="s">
        <v>212</v>
      </c>
      <c r="P305">
        <v>0</v>
      </c>
    </row>
    <row r="306" spans="1:16" x14ac:dyDescent="0.35">
      <c r="A306" t="s">
        <v>2342</v>
      </c>
      <c r="B306">
        <v>1</v>
      </c>
      <c r="C306" t="s">
        <v>273</v>
      </c>
      <c r="D306">
        <v>1</v>
      </c>
      <c r="E306" t="s">
        <v>2219</v>
      </c>
      <c r="F306">
        <v>1</v>
      </c>
      <c r="H306" t="s">
        <v>2581</v>
      </c>
      <c r="I306">
        <v>1</v>
      </c>
      <c r="J306" t="s">
        <v>209</v>
      </c>
      <c r="K306">
        <v>1</v>
      </c>
      <c r="L306" t="s">
        <v>4439</v>
      </c>
      <c r="M306">
        <v>1</v>
      </c>
      <c r="O306" t="s">
        <v>213</v>
      </c>
      <c r="P306">
        <v>0</v>
      </c>
    </row>
    <row r="307" spans="1:16" x14ac:dyDescent="0.35">
      <c r="A307" t="s">
        <v>2343</v>
      </c>
      <c r="B307">
        <v>1</v>
      </c>
      <c r="C307" t="s">
        <v>274</v>
      </c>
      <c r="D307">
        <v>1</v>
      </c>
      <c r="E307" t="s">
        <v>2220</v>
      </c>
      <c r="F307">
        <v>1</v>
      </c>
      <c r="H307" t="s">
        <v>2582</v>
      </c>
      <c r="I307">
        <v>1</v>
      </c>
      <c r="J307" t="s">
        <v>2885</v>
      </c>
      <c r="K307">
        <v>1</v>
      </c>
      <c r="L307" t="s">
        <v>2692</v>
      </c>
      <c r="M307">
        <v>1</v>
      </c>
      <c r="O307" t="s">
        <v>125</v>
      </c>
      <c r="P307">
        <v>0</v>
      </c>
    </row>
    <row r="308" spans="1:16" x14ac:dyDescent="0.35">
      <c r="A308" t="s">
        <v>2344</v>
      </c>
      <c r="B308">
        <v>1</v>
      </c>
      <c r="C308" t="s">
        <v>275</v>
      </c>
      <c r="D308">
        <v>1</v>
      </c>
      <c r="E308" t="s">
        <v>1639</v>
      </c>
      <c r="F308">
        <v>1</v>
      </c>
      <c r="H308" t="s">
        <v>2583</v>
      </c>
      <c r="I308">
        <v>1</v>
      </c>
      <c r="J308" t="s">
        <v>2886</v>
      </c>
      <c r="K308">
        <v>1</v>
      </c>
      <c r="L308" t="s">
        <v>2357</v>
      </c>
      <c r="M308">
        <v>1</v>
      </c>
      <c r="O308" t="s">
        <v>214</v>
      </c>
      <c r="P308">
        <v>0</v>
      </c>
    </row>
    <row r="309" spans="1:16" x14ac:dyDescent="0.35">
      <c r="A309" t="s">
        <v>2345</v>
      </c>
      <c r="B309">
        <v>1</v>
      </c>
      <c r="C309" t="s">
        <v>276</v>
      </c>
      <c r="D309">
        <v>1</v>
      </c>
      <c r="E309" t="s">
        <v>35</v>
      </c>
      <c r="F309">
        <v>1</v>
      </c>
      <c r="H309" t="s">
        <v>1614</v>
      </c>
      <c r="I309">
        <v>1</v>
      </c>
      <c r="J309" t="s">
        <v>2887</v>
      </c>
      <c r="K309">
        <v>1</v>
      </c>
      <c r="L309" t="s">
        <v>2112</v>
      </c>
      <c r="M309">
        <v>1</v>
      </c>
      <c r="O309" t="s">
        <v>216</v>
      </c>
      <c r="P309">
        <v>2</v>
      </c>
    </row>
    <row r="310" spans="1:16" x14ac:dyDescent="0.35">
      <c r="A310" t="s">
        <v>2346</v>
      </c>
      <c r="B310">
        <v>1</v>
      </c>
      <c r="C310" t="s">
        <v>277</v>
      </c>
      <c r="D310">
        <v>1</v>
      </c>
      <c r="E310" t="s">
        <v>2221</v>
      </c>
      <c r="F310">
        <v>1</v>
      </c>
      <c r="H310" t="s">
        <v>2584</v>
      </c>
      <c r="I310">
        <v>1</v>
      </c>
      <c r="J310" t="s">
        <v>2888</v>
      </c>
      <c r="K310">
        <v>1</v>
      </c>
      <c r="L310" t="s">
        <v>2681</v>
      </c>
      <c r="M310">
        <v>1</v>
      </c>
      <c r="O310" t="s">
        <v>217</v>
      </c>
      <c r="P310">
        <v>0</v>
      </c>
    </row>
    <row r="311" spans="1:16" x14ac:dyDescent="0.35">
      <c r="A311" t="s">
        <v>2347</v>
      </c>
      <c r="B311">
        <v>1</v>
      </c>
      <c r="C311" t="s">
        <v>278</v>
      </c>
      <c r="D311">
        <v>1</v>
      </c>
      <c r="E311" t="s">
        <v>2222</v>
      </c>
      <c r="F311">
        <v>1</v>
      </c>
      <c r="H311" t="s">
        <v>2199</v>
      </c>
      <c r="I311">
        <v>1</v>
      </c>
      <c r="J311" t="s">
        <v>2889</v>
      </c>
      <c r="K311">
        <v>1</v>
      </c>
      <c r="L311" t="s">
        <v>4440</v>
      </c>
      <c r="M311">
        <v>1</v>
      </c>
      <c r="O311" t="s">
        <v>218</v>
      </c>
      <c r="P311">
        <v>0</v>
      </c>
    </row>
    <row r="312" spans="1:16" x14ac:dyDescent="0.35">
      <c r="A312" t="s">
        <v>2348</v>
      </c>
      <c r="B312">
        <v>1</v>
      </c>
      <c r="C312" t="s">
        <v>279</v>
      </c>
      <c r="D312">
        <v>1</v>
      </c>
      <c r="E312" t="s">
        <v>198</v>
      </c>
      <c r="F312">
        <v>1</v>
      </c>
      <c r="H312" t="s">
        <v>2110</v>
      </c>
      <c r="I312">
        <v>1</v>
      </c>
      <c r="J312" t="s">
        <v>2890</v>
      </c>
      <c r="K312">
        <v>1</v>
      </c>
      <c r="L312" t="s">
        <v>2680</v>
      </c>
      <c r="M312">
        <v>1</v>
      </c>
      <c r="O312" t="s">
        <v>219</v>
      </c>
      <c r="P312">
        <v>0</v>
      </c>
    </row>
    <row r="313" spans="1:16" x14ac:dyDescent="0.35">
      <c r="A313" t="s">
        <v>2103</v>
      </c>
      <c r="B313">
        <v>1</v>
      </c>
      <c r="C313" t="s">
        <v>280</v>
      </c>
      <c r="D313">
        <v>1</v>
      </c>
      <c r="E313" t="s">
        <v>2224</v>
      </c>
      <c r="F313">
        <v>1</v>
      </c>
      <c r="H313" t="s">
        <v>2585</v>
      </c>
      <c r="I313">
        <v>1</v>
      </c>
      <c r="J313" t="s">
        <v>2891</v>
      </c>
      <c r="K313">
        <v>1</v>
      </c>
      <c r="L313" t="s">
        <v>2682</v>
      </c>
      <c r="M313">
        <v>1</v>
      </c>
      <c r="O313" t="s">
        <v>220</v>
      </c>
      <c r="P313">
        <v>0</v>
      </c>
    </row>
    <row r="314" spans="1:16" x14ac:dyDescent="0.35">
      <c r="A314" t="s">
        <v>2175</v>
      </c>
      <c r="B314">
        <v>1</v>
      </c>
      <c r="C314" t="s">
        <v>281</v>
      </c>
      <c r="D314">
        <v>1</v>
      </c>
      <c r="E314" t="s">
        <v>2225</v>
      </c>
      <c r="F314">
        <v>1</v>
      </c>
      <c r="H314" t="s">
        <v>2586</v>
      </c>
      <c r="I314">
        <v>1</v>
      </c>
      <c r="J314" t="s">
        <v>672</v>
      </c>
      <c r="K314">
        <v>1</v>
      </c>
      <c r="L314" t="s">
        <v>4441</v>
      </c>
      <c r="M314">
        <v>1</v>
      </c>
      <c r="O314" t="s">
        <v>151</v>
      </c>
      <c r="P314">
        <v>0</v>
      </c>
    </row>
    <row r="315" spans="1:16" x14ac:dyDescent="0.35">
      <c r="A315" t="s">
        <v>2349</v>
      </c>
      <c r="B315">
        <v>1</v>
      </c>
      <c r="C315" t="s">
        <v>282</v>
      </c>
      <c r="D315">
        <v>1</v>
      </c>
      <c r="E315" t="s">
        <v>2226</v>
      </c>
      <c r="F315">
        <v>1</v>
      </c>
      <c r="H315" t="s">
        <v>2587</v>
      </c>
      <c r="I315">
        <v>1</v>
      </c>
      <c r="J315" t="s">
        <v>2892</v>
      </c>
      <c r="K315">
        <v>1</v>
      </c>
      <c r="L315" t="s">
        <v>2693</v>
      </c>
      <c r="M315">
        <v>1</v>
      </c>
      <c r="O315" t="s">
        <v>221</v>
      </c>
      <c r="P315">
        <v>0</v>
      </c>
    </row>
    <row r="316" spans="1:16" x14ac:dyDescent="0.35">
      <c r="A316" t="s">
        <v>2350</v>
      </c>
      <c r="B316">
        <v>1</v>
      </c>
      <c r="C316" t="s">
        <v>283</v>
      </c>
      <c r="D316">
        <v>1</v>
      </c>
      <c r="E316" t="s">
        <v>2227</v>
      </c>
      <c r="F316">
        <v>1</v>
      </c>
      <c r="H316" t="s">
        <v>2200</v>
      </c>
      <c r="I316">
        <v>1</v>
      </c>
      <c r="J316" t="s">
        <v>2893</v>
      </c>
      <c r="K316">
        <v>1</v>
      </c>
      <c r="L316" t="s">
        <v>2689</v>
      </c>
      <c r="M316">
        <v>1</v>
      </c>
      <c r="O316" t="s">
        <v>222</v>
      </c>
      <c r="P316">
        <v>0</v>
      </c>
    </row>
    <row r="317" spans="1:16" x14ac:dyDescent="0.35">
      <c r="A317" t="s">
        <v>2351</v>
      </c>
      <c r="B317">
        <v>1</v>
      </c>
      <c r="C317" t="s">
        <v>284</v>
      </c>
      <c r="D317">
        <v>1</v>
      </c>
      <c r="E317" t="s">
        <v>2228</v>
      </c>
      <c r="F317">
        <v>1</v>
      </c>
      <c r="H317" t="s">
        <v>2588</v>
      </c>
      <c r="I317">
        <v>1</v>
      </c>
      <c r="J317" t="s">
        <v>2894</v>
      </c>
      <c r="K317">
        <v>1</v>
      </c>
      <c r="L317" t="s">
        <v>2686</v>
      </c>
      <c r="M317">
        <v>1</v>
      </c>
      <c r="O317" t="s">
        <v>223</v>
      </c>
      <c r="P317">
        <v>0</v>
      </c>
    </row>
    <row r="318" spans="1:16" x14ac:dyDescent="0.35">
      <c r="A318" t="s">
        <v>2179</v>
      </c>
      <c r="B318">
        <v>1</v>
      </c>
      <c r="C318" t="s">
        <v>285</v>
      </c>
      <c r="D318">
        <v>1</v>
      </c>
      <c r="E318" t="s">
        <v>2229</v>
      </c>
      <c r="F318">
        <v>1</v>
      </c>
      <c r="H318" t="s">
        <v>2589</v>
      </c>
      <c r="I318">
        <v>1</v>
      </c>
      <c r="J318" t="s">
        <v>2895</v>
      </c>
      <c r="K318">
        <v>1</v>
      </c>
      <c r="L318" t="s">
        <v>2685</v>
      </c>
      <c r="M318">
        <v>1</v>
      </c>
      <c r="O318" t="s">
        <v>224</v>
      </c>
      <c r="P318">
        <v>0</v>
      </c>
    </row>
    <row r="319" spans="1:16" x14ac:dyDescent="0.35">
      <c r="A319" t="s">
        <v>2352</v>
      </c>
      <c r="B319">
        <v>1</v>
      </c>
      <c r="C319" t="s">
        <v>286</v>
      </c>
      <c r="D319">
        <v>1</v>
      </c>
      <c r="E319" t="s">
        <v>2230</v>
      </c>
      <c r="F319">
        <v>1</v>
      </c>
      <c r="H319" t="s">
        <v>2590</v>
      </c>
      <c r="I319">
        <v>1</v>
      </c>
      <c r="J319" t="s">
        <v>2896</v>
      </c>
      <c r="K319">
        <v>1</v>
      </c>
      <c r="L319" t="s">
        <v>2875</v>
      </c>
      <c r="M319">
        <v>1</v>
      </c>
      <c r="O319" t="s">
        <v>287</v>
      </c>
      <c r="P319">
        <v>0</v>
      </c>
    </row>
    <row r="320" spans="1:16" x14ac:dyDescent="0.35">
      <c r="A320" t="s">
        <v>2353</v>
      </c>
      <c r="B320">
        <v>1</v>
      </c>
      <c r="C320" t="s">
        <v>287</v>
      </c>
      <c r="D320">
        <v>1</v>
      </c>
      <c r="E320" t="s">
        <v>2231</v>
      </c>
      <c r="F320">
        <v>1</v>
      </c>
      <c r="H320" t="s">
        <v>2591</v>
      </c>
      <c r="I320">
        <v>1</v>
      </c>
      <c r="J320" t="s">
        <v>1647</v>
      </c>
      <c r="K320">
        <v>1</v>
      </c>
      <c r="L320" t="s">
        <v>2134</v>
      </c>
      <c r="M320">
        <v>1</v>
      </c>
      <c r="O320" t="s">
        <v>225</v>
      </c>
      <c r="P320">
        <v>0</v>
      </c>
    </row>
    <row r="321" spans="1:16" x14ac:dyDescent="0.35">
      <c r="A321" t="s">
        <v>2354</v>
      </c>
      <c r="B321">
        <v>1</v>
      </c>
      <c r="C321" t="s">
        <v>288</v>
      </c>
      <c r="D321">
        <v>1</v>
      </c>
      <c r="E321" t="s">
        <v>2232</v>
      </c>
      <c r="F321">
        <v>1</v>
      </c>
      <c r="H321" t="s">
        <v>2592</v>
      </c>
      <c r="I321">
        <v>1</v>
      </c>
      <c r="J321" t="s">
        <v>2897</v>
      </c>
      <c r="K321">
        <v>1</v>
      </c>
      <c r="L321" t="s">
        <v>4374</v>
      </c>
      <c r="M321">
        <v>1</v>
      </c>
      <c r="O321" t="s">
        <v>226</v>
      </c>
      <c r="P321">
        <v>0</v>
      </c>
    </row>
    <row r="322" spans="1:16" x14ac:dyDescent="0.35">
      <c r="A322" t="s">
        <v>2355</v>
      </c>
      <c r="B322">
        <v>1</v>
      </c>
      <c r="C322" t="s">
        <v>289</v>
      </c>
      <c r="D322">
        <v>1</v>
      </c>
      <c r="E322" t="s">
        <v>2233</v>
      </c>
      <c r="F322">
        <v>1</v>
      </c>
      <c r="H322" t="s">
        <v>2180</v>
      </c>
      <c r="I322">
        <v>1</v>
      </c>
      <c r="J322" t="s">
        <v>2898</v>
      </c>
      <c r="K322">
        <v>1</v>
      </c>
      <c r="L322" t="s">
        <v>4442</v>
      </c>
      <c r="M322">
        <v>1</v>
      </c>
      <c r="O322" t="s">
        <v>227</v>
      </c>
      <c r="P322">
        <v>0</v>
      </c>
    </row>
    <row r="323" spans="1:16" x14ac:dyDescent="0.35">
      <c r="A323" t="s">
        <v>2356</v>
      </c>
      <c r="B323">
        <v>1</v>
      </c>
      <c r="C323" t="s">
        <v>290</v>
      </c>
      <c r="D323">
        <v>1</v>
      </c>
      <c r="E323" t="s">
        <v>2234</v>
      </c>
      <c r="F323">
        <v>1</v>
      </c>
      <c r="H323" t="s">
        <v>2593</v>
      </c>
      <c r="I323">
        <v>1</v>
      </c>
      <c r="J323" t="s">
        <v>2899</v>
      </c>
      <c r="K323">
        <v>1</v>
      </c>
      <c r="O323" t="s">
        <v>228</v>
      </c>
      <c r="P323">
        <v>1</v>
      </c>
    </row>
    <row r="324" spans="1:16" x14ac:dyDescent="0.35">
      <c r="A324" t="s">
        <v>2160</v>
      </c>
      <c r="B324">
        <v>1</v>
      </c>
      <c r="C324" t="s">
        <v>291</v>
      </c>
      <c r="D324">
        <v>1</v>
      </c>
      <c r="E324" t="s">
        <v>2235</v>
      </c>
      <c r="F324">
        <v>1</v>
      </c>
      <c r="H324" t="s">
        <v>2272</v>
      </c>
      <c r="I324">
        <v>1</v>
      </c>
      <c r="J324" t="s">
        <v>2900</v>
      </c>
      <c r="K324">
        <v>1</v>
      </c>
      <c r="O324" t="s">
        <v>229</v>
      </c>
      <c r="P324">
        <v>0</v>
      </c>
    </row>
    <row r="325" spans="1:16" x14ac:dyDescent="0.35">
      <c r="A325" t="s">
        <v>2080</v>
      </c>
      <c r="B325">
        <v>1</v>
      </c>
      <c r="C325" t="s">
        <v>292</v>
      </c>
      <c r="D325">
        <v>1</v>
      </c>
      <c r="E325" t="s">
        <v>2236</v>
      </c>
      <c r="F325">
        <v>1</v>
      </c>
      <c r="H325" t="s">
        <v>2594</v>
      </c>
      <c r="I325">
        <v>1</v>
      </c>
      <c r="J325" t="s">
        <v>1914</v>
      </c>
      <c r="K325">
        <v>1</v>
      </c>
      <c r="O325" t="s">
        <v>230</v>
      </c>
      <c r="P325">
        <v>2</v>
      </c>
    </row>
    <row r="326" spans="1:16" x14ac:dyDescent="0.35">
      <c r="A326" t="s">
        <v>2357</v>
      </c>
      <c r="B326">
        <v>1</v>
      </c>
      <c r="C326" t="s">
        <v>293</v>
      </c>
      <c r="D326">
        <v>1</v>
      </c>
      <c r="E326" t="s">
        <v>2237</v>
      </c>
      <c r="F326">
        <v>1</v>
      </c>
      <c r="H326" t="s">
        <v>198</v>
      </c>
      <c r="I326">
        <v>1</v>
      </c>
      <c r="J326" t="s">
        <v>2901</v>
      </c>
      <c r="K326">
        <v>1</v>
      </c>
      <c r="O326" t="s">
        <v>231</v>
      </c>
      <c r="P326">
        <v>0</v>
      </c>
    </row>
    <row r="327" spans="1:16" x14ac:dyDescent="0.35">
      <c r="A327" t="s">
        <v>2358</v>
      </c>
      <c r="B327">
        <v>1</v>
      </c>
      <c r="C327" t="s">
        <v>294</v>
      </c>
      <c r="D327">
        <v>1</v>
      </c>
      <c r="E327" t="s">
        <v>2238</v>
      </c>
      <c r="F327">
        <v>1</v>
      </c>
      <c r="H327" t="s">
        <v>2595</v>
      </c>
      <c r="I327">
        <v>1</v>
      </c>
      <c r="J327" t="s">
        <v>1440</v>
      </c>
      <c r="K327">
        <v>1</v>
      </c>
      <c r="O327" t="s">
        <v>232</v>
      </c>
      <c r="P327">
        <v>0</v>
      </c>
    </row>
    <row r="328" spans="1:16" x14ac:dyDescent="0.35">
      <c r="A328" t="s">
        <v>345</v>
      </c>
      <c r="B328">
        <v>1</v>
      </c>
      <c r="C328" t="s">
        <v>295</v>
      </c>
      <c r="D328">
        <v>1</v>
      </c>
      <c r="E328" t="s">
        <v>2239</v>
      </c>
      <c r="F328">
        <v>1</v>
      </c>
      <c r="H328" t="s">
        <v>2596</v>
      </c>
      <c r="I328">
        <v>1</v>
      </c>
      <c r="J328" t="s">
        <v>2902</v>
      </c>
      <c r="K328">
        <v>1</v>
      </c>
      <c r="O328" t="s">
        <v>233</v>
      </c>
      <c r="P328">
        <v>0</v>
      </c>
    </row>
    <row r="329" spans="1:16" x14ac:dyDescent="0.35">
      <c r="A329" t="s">
        <v>2359</v>
      </c>
      <c r="B329">
        <v>1</v>
      </c>
      <c r="C329" t="s">
        <v>296</v>
      </c>
      <c r="D329">
        <v>1</v>
      </c>
      <c r="E329" t="s">
        <v>2240</v>
      </c>
      <c r="F329">
        <v>1</v>
      </c>
      <c r="H329" t="s">
        <v>342</v>
      </c>
      <c r="I329">
        <v>1</v>
      </c>
      <c r="J329" t="s">
        <v>2903</v>
      </c>
      <c r="K329">
        <v>1</v>
      </c>
      <c r="O329" t="s">
        <v>234</v>
      </c>
      <c r="P329">
        <v>0</v>
      </c>
    </row>
    <row r="330" spans="1:16" x14ac:dyDescent="0.35">
      <c r="A330" t="s">
        <v>2101</v>
      </c>
      <c r="B330">
        <v>1</v>
      </c>
      <c r="C330" t="s">
        <v>297</v>
      </c>
      <c r="D330">
        <v>1</v>
      </c>
      <c r="E330" t="s">
        <v>2241</v>
      </c>
      <c r="F330">
        <v>1</v>
      </c>
      <c r="H330" t="s">
        <v>2597</v>
      </c>
      <c r="I330">
        <v>1</v>
      </c>
      <c r="J330" t="s">
        <v>2904</v>
      </c>
      <c r="K330">
        <v>1</v>
      </c>
      <c r="O330" t="s">
        <v>235</v>
      </c>
      <c r="P330">
        <v>0</v>
      </c>
    </row>
    <row r="331" spans="1:16" x14ac:dyDescent="0.35">
      <c r="A331" t="s">
        <v>2106</v>
      </c>
      <c r="B331">
        <v>1</v>
      </c>
      <c r="C331" t="s">
        <v>298</v>
      </c>
      <c r="D331">
        <v>1</v>
      </c>
      <c r="E331" t="s">
        <v>2242</v>
      </c>
      <c r="F331">
        <v>1</v>
      </c>
      <c r="H331" t="s">
        <v>2598</v>
      </c>
      <c r="I331">
        <v>1</v>
      </c>
      <c r="J331" t="s">
        <v>1838</v>
      </c>
      <c r="K331">
        <v>1</v>
      </c>
      <c r="O331" t="s">
        <v>236</v>
      </c>
      <c r="P331">
        <v>0</v>
      </c>
    </row>
    <row r="332" spans="1:16" x14ac:dyDescent="0.35">
      <c r="A332" t="s">
        <v>2159</v>
      </c>
      <c r="B332">
        <v>1</v>
      </c>
      <c r="C332" t="s">
        <v>299</v>
      </c>
      <c r="D332">
        <v>1</v>
      </c>
      <c r="E332" t="s">
        <v>2243</v>
      </c>
      <c r="F332">
        <v>1</v>
      </c>
      <c r="H332" t="s">
        <v>2599</v>
      </c>
      <c r="I332">
        <v>1</v>
      </c>
      <c r="J332" t="s">
        <v>2905</v>
      </c>
      <c r="K332">
        <v>1</v>
      </c>
      <c r="O332" t="s">
        <v>1425</v>
      </c>
      <c r="P332">
        <v>1</v>
      </c>
    </row>
    <row r="333" spans="1:16" x14ac:dyDescent="0.35">
      <c r="A333" t="s">
        <v>699</v>
      </c>
      <c r="B333">
        <v>1</v>
      </c>
      <c r="C333" t="s">
        <v>300</v>
      </c>
      <c r="D333">
        <v>1</v>
      </c>
      <c r="E333" t="s">
        <v>2244</v>
      </c>
      <c r="F333">
        <v>1</v>
      </c>
      <c r="H333" t="s">
        <v>2600</v>
      </c>
      <c r="I333">
        <v>1</v>
      </c>
      <c r="J333" t="s">
        <v>2906</v>
      </c>
      <c r="K333">
        <v>1</v>
      </c>
      <c r="O333" t="s">
        <v>237</v>
      </c>
      <c r="P333">
        <v>0</v>
      </c>
    </row>
    <row r="334" spans="1:16" x14ac:dyDescent="0.35">
      <c r="A334" t="s">
        <v>2185</v>
      </c>
      <c r="B334">
        <v>1</v>
      </c>
      <c r="C334" t="s">
        <v>301</v>
      </c>
      <c r="D334">
        <v>1</v>
      </c>
      <c r="E334" t="s">
        <v>2245</v>
      </c>
      <c r="F334">
        <v>1</v>
      </c>
      <c r="H334" t="s">
        <v>2601</v>
      </c>
      <c r="I334">
        <v>1</v>
      </c>
      <c r="J334" t="s">
        <v>2907</v>
      </c>
      <c r="K334">
        <v>1</v>
      </c>
      <c r="O334" t="s">
        <v>238</v>
      </c>
      <c r="P334">
        <v>0</v>
      </c>
    </row>
    <row r="335" spans="1:16" x14ac:dyDescent="0.35">
      <c r="A335" t="s">
        <v>1236</v>
      </c>
      <c r="B335">
        <v>1</v>
      </c>
      <c r="C335" t="s">
        <v>302</v>
      </c>
      <c r="D335">
        <v>1</v>
      </c>
      <c r="E335" t="s">
        <v>2246</v>
      </c>
      <c r="F335">
        <v>1</v>
      </c>
      <c r="H335" t="s">
        <v>2602</v>
      </c>
      <c r="I335">
        <v>1</v>
      </c>
      <c r="J335" t="s">
        <v>2908</v>
      </c>
      <c r="K335">
        <v>1</v>
      </c>
      <c r="O335" t="s">
        <v>239</v>
      </c>
      <c r="P335">
        <v>0</v>
      </c>
    </row>
    <row r="336" spans="1:16" x14ac:dyDescent="0.35">
      <c r="A336" t="s">
        <v>2109</v>
      </c>
      <c r="B336">
        <v>1</v>
      </c>
      <c r="C336" t="s">
        <v>303</v>
      </c>
      <c r="D336">
        <v>1</v>
      </c>
      <c r="E336" t="s">
        <v>2247</v>
      </c>
      <c r="F336">
        <v>1</v>
      </c>
      <c r="H336" t="s">
        <v>2603</v>
      </c>
      <c r="I336">
        <v>1</v>
      </c>
      <c r="J336" t="s">
        <v>2909</v>
      </c>
      <c r="K336">
        <v>1</v>
      </c>
      <c r="O336" t="s">
        <v>240</v>
      </c>
      <c r="P336">
        <v>0</v>
      </c>
    </row>
    <row r="337" spans="1:16" x14ac:dyDescent="0.35">
      <c r="A337" t="s">
        <v>2186</v>
      </c>
      <c r="B337">
        <v>1</v>
      </c>
      <c r="C337" t="s">
        <v>304</v>
      </c>
      <c r="D337">
        <v>1</v>
      </c>
      <c r="E337" t="s">
        <v>2248</v>
      </c>
      <c r="F337">
        <v>1</v>
      </c>
      <c r="H337" t="s">
        <v>2604</v>
      </c>
      <c r="I337">
        <v>1</v>
      </c>
      <c r="J337" t="s">
        <v>2910</v>
      </c>
      <c r="K337">
        <v>1</v>
      </c>
      <c r="O337" t="s">
        <v>241</v>
      </c>
      <c r="P337">
        <v>0</v>
      </c>
    </row>
    <row r="338" spans="1:16" x14ac:dyDescent="0.35">
      <c r="A338" t="s">
        <v>2360</v>
      </c>
      <c r="B338">
        <v>1</v>
      </c>
      <c r="C338" t="s">
        <v>305</v>
      </c>
      <c r="D338">
        <v>1</v>
      </c>
      <c r="E338" t="s">
        <v>2249</v>
      </c>
      <c r="F338">
        <v>1</v>
      </c>
      <c r="H338" t="s">
        <v>2605</v>
      </c>
      <c r="I338">
        <v>1</v>
      </c>
      <c r="J338" t="s">
        <v>2911</v>
      </c>
      <c r="K338">
        <v>1</v>
      </c>
      <c r="O338" t="s">
        <v>689</v>
      </c>
      <c r="P338">
        <v>0</v>
      </c>
    </row>
    <row r="339" spans="1:16" x14ac:dyDescent="0.35">
      <c r="A339" t="s">
        <v>2361</v>
      </c>
      <c r="B339">
        <v>1</v>
      </c>
      <c r="C339" t="s">
        <v>306</v>
      </c>
      <c r="D339">
        <v>1</v>
      </c>
      <c r="E339" t="s">
        <v>2250</v>
      </c>
      <c r="F339">
        <v>1</v>
      </c>
      <c r="H339" t="s">
        <v>2606</v>
      </c>
      <c r="I339">
        <v>1</v>
      </c>
      <c r="J339" t="s">
        <v>2912</v>
      </c>
      <c r="K339">
        <v>1</v>
      </c>
      <c r="O339" t="s">
        <v>242</v>
      </c>
      <c r="P339">
        <v>0</v>
      </c>
    </row>
    <row r="340" spans="1:16" x14ac:dyDescent="0.35">
      <c r="A340" t="s">
        <v>2362</v>
      </c>
      <c r="B340">
        <v>1</v>
      </c>
      <c r="C340" t="s">
        <v>307</v>
      </c>
      <c r="D340">
        <v>1</v>
      </c>
      <c r="E340" t="s">
        <v>2251</v>
      </c>
      <c r="F340">
        <v>1</v>
      </c>
      <c r="H340" t="s">
        <v>2607</v>
      </c>
      <c r="I340">
        <v>1</v>
      </c>
      <c r="J340" t="s">
        <v>306</v>
      </c>
      <c r="K340">
        <v>1</v>
      </c>
      <c r="O340" t="s">
        <v>243</v>
      </c>
      <c r="P340">
        <v>0</v>
      </c>
    </row>
    <row r="341" spans="1:16" x14ac:dyDescent="0.35">
      <c r="A341" t="s">
        <v>116</v>
      </c>
      <c r="B341">
        <v>1</v>
      </c>
      <c r="C341" t="s">
        <v>308</v>
      </c>
      <c r="D341">
        <v>1</v>
      </c>
      <c r="E341" t="s">
        <v>2252</v>
      </c>
      <c r="F341">
        <v>1</v>
      </c>
      <c r="H341" t="s">
        <v>2608</v>
      </c>
      <c r="I341">
        <v>1</v>
      </c>
      <c r="J341" t="s">
        <v>2913</v>
      </c>
      <c r="K341">
        <v>1</v>
      </c>
      <c r="O341" t="s">
        <v>244</v>
      </c>
      <c r="P341">
        <v>0</v>
      </c>
    </row>
    <row r="342" spans="1:16" x14ac:dyDescent="0.35">
      <c r="A342" t="s">
        <v>85</v>
      </c>
      <c r="B342">
        <v>1</v>
      </c>
      <c r="C342" t="s">
        <v>309</v>
      </c>
      <c r="D342">
        <v>1</v>
      </c>
      <c r="E342" t="s">
        <v>2253</v>
      </c>
      <c r="F342">
        <v>1</v>
      </c>
      <c r="H342" t="s">
        <v>2609</v>
      </c>
      <c r="I342">
        <v>1</v>
      </c>
      <c r="J342" t="s">
        <v>2914</v>
      </c>
      <c r="K342">
        <v>1</v>
      </c>
      <c r="O342" t="s">
        <v>245</v>
      </c>
      <c r="P342">
        <v>0</v>
      </c>
    </row>
    <row r="343" spans="1:16" x14ac:dyDescent="0.35">
      <c r="A343" t="s">
        <v>2363</v>
      </c>
      <c r="B343">
        <v>1</v>
      </c>
      <c r="C343" t="s">
        <v>310</v>
      </c>
      <c r="D343">
        <v>1</v>
      </c>
      <c r="E343" t="s">
        <v>1693</v>
      </c>
      <c r="F343">
        <v>1</v>
      </c>
      <c r="H343" t="s">
        <v>2610</v>
      </c>
      <c r="I343">
        <v>1</v>
      </c>
      <c r="J343" t="s">
        <v>2915</v>
      </c>
      <c r="K343">
        <v>1</v>
      </c>
      <c r="O343" t="s">
        <v>246</v>
      </c>
      <c r="P343">
        <v>0</v>
      </c>
    </row>
    <row r="344" spans="1:16" x14ac:dyDescent="0.35">
      <c r="A344" t="s">
        <v>2081</v>
      </c>
      <c r="B344">
        <v>1</v>
      </c>
      <c r="C344" t="s">
        <v>311</v>
      </c>
      <c r="D344">
        <v>1</v>
      </c>
      <c r="E344" t="s">
        <v>2254</v>
      </c>
      <c r="F344">
        <v>1</v>
      </c>
      <c r="H344" t="s">
        <v>2611</v>
      </c>
      <c r="I344">
        <v>1</v>
      </c>
      <c r="J344" t="s">
        <v>113</v>
      </c>
      <c r="K344">
        <v>1</v>
      </c>
      <c r="O344" t="s">
        <v>247</v>
      </c>
      <c r="P344">
        <v>0</v>
      </c>
    </row>
    <row r="345" spans="1:16" x14ac:dyDescent="0.35">
      <c r="A345" t="s">
        <v>2107</v>
      </c>
      <c r="B345">
        <v>1</v>
      </c>
      <c r="C345" t="s">
        <v>312</v>
      </c>
      <c r="D345">
        <v>1</v>
      </c>
      <c r="E345" t="s">
        <v>2255</v>
      </c>
      <c r="F345">
        <v>1</v>
      </c>
      <c r="H345" t="s">
        <v>2612</v>
      </c>
      <c r="I345">
        <v>1</v>
      </c>
      <c r="J345" t="s">
        <v>2916</v>
      </c>
      <c r="K345">
        <v>1</v>
      </c>
      <c r="O345" t="s">
        <v>248</v>
      </c>
      <c r="P345">
        <v>0</v>
      </c>
    </row>
    <row r="346" spans="1:16" x14ac:dyDescent="0.35">
      <c r="A346" t="s">
        <v>2187</v>
      </c>
      <c r="B346">
        <v>1</v>
      </c>
      <c r="C346" t="s">
        <v>313</v>
      </c>
      <c r="D346">
        <v>1</v>
      </c>
      <c r="E346" t="s">
        <v>1395</v>
      </c>
      <c r="F346">
        <v>1</v>
      </c>
      <c r="H346" t="s">
        <v>2613</v>
      </c>
      <c r="I346">
        <v>1</v>
      </c>
      <c r="J346" t="s">
        <v>2917</v>
      </c>
      <c r="K346">
        <v>1</v>
      </c>
      <c r="O346" t="s">
        <v>249</v>
      </c>
      <c r="P346">
        <v>0</v>
      </c>
    </row>
    <row r="347" spans="1:16" x14ac:dyDescent="0.35">
      <c r="A347" t="s">
        <v>2111</v>
      </c>
      <c r="B347">
        <v>1</v>
      </c>
      <c r="C347" t="s">
        <v>314</v>
      </c>
      <c r="D347">
        <v>1</v>
      </c>
      <c r="E347" t="s">
        <v>2090</v>
      </c>
      <c r="F347">
        <v>1</v>
      </c>
      <c r="H347" t="s">
        <v>2614</v>
      </c>
      <c r="I347">
        <v>1</v>
      </c>
      <c r="J347" t="s">
        <v>2918</v>
      </c>
      <c r="K347">
        <v>1</v>
      </c>
      <c r="O347" t="s">
        <v>250</v>
      </c>
      <c r="P347">
        <v>0</v>
      </c>
    </row>
    <row r="348" spans="1:16" x14ac:dyDescent="0.35">
      <c r="A348" t="s">
        <v>2364</v>
      </c>
      <c r="B348">
        <v>1</v>
      </c>
      <c r="C348" t="s">
        <v>315</v>
      </c>
      <c r="D348">
        <v>1</v>
      </c>
      <c r="E348" t="s">
        <v>2256</v>
      </c>
      <c r="F348">
        <v>1</v>
      </c>
      <c r="H348" t="s">
        <v>2615</v>
      </c>
      <c r="I348">
        <v>1</v>
      </c>
      <c r="J348" t="s">
        <v>2919</v>
      </c>
      <c r="K348">
        <v>1</v>
      </c>
      <c r="O348" t="s">
        <v>251</v>
      </c>
      <c r="P348">
        <v>0</v>
      </c>
    </row>
    <row r="349" spans="1:16" x14ac:dyDescent="0.35">
      <c r="A349" t="s">
        <v>2365</v>
      </c>
      <c r="B349">
        <v>1</v>
      </c>
      <c r="C349" t="s">
        <v>316</v>
      </c>
      <c r="D349">
        <v>1</v>
      </c>
      <c r="E349" t="s">
        <v>1755</v>
      </c>
      <c r="F349">
        <v>1</v>
      </c>
      <c r="H349" t="s">
        <v>2616</v>
      </c>
      <c r="I349">
        <v>1</v>
      </c>
      <c r="J349" t="s">
        <v>2920</v>
      </c>
      <c r="K349">
        <v>1</v>
      </c>
      <c r="O349" t="s">
        <v>252</v>
      </c>
      <c r="P349">
        <v>0</v>
      </c>
    </row>
    <row r="350" spans="1:16" x14ac:dyDescent="0.35">
      <c r="A350" t="s">
        <v>2192</v>
      </c>
      <c r="B350">
        <v>1</v>
      </c>
      <c r="C350" t="s">
        <v>317</v>
      </c>
      <c r="D350">
        <v>1</v>
      </c>
      <c r="E350" t="s">
        <v>2257</v>
      </c>
      <c r="F350">
        <v>1</v>
      </c>
      <c r="H350" t="s">
        <v>2617</v>
      </c>
      <c r="I350">
        <v>1</v>
      </c>
      <c r="J350" t="s">
        <v>2921</v>
      </c>
      <c r="K350">
        <v>1</v>
      </c>
      <c r="O350" t="s">
        <v>253</v>
      </c>
      <c r="P350">
        <v>0</v>
      </c>
    </row>
    <row r="351" spans="1:16" x14ac:dyDescent="0.35">
      <c r="A351" t="s">
        <v>2366</v>
      </c>
      <c r="B351">
        <v>1</v>
      </c>
      <c r="C351" t="s">
        <v>318</v>
      </c>
      <c r="D351">
        <v>1</v>
      </c>
      <c r="E351" t="s">
        <v>2258</v>
      </c>
      <c r="F351">
        <v>1</v>
      </c>
      <c r="H351" t="s">
        <v>2618</v>
      </c>
      <c r="I351">
        <v>1</v>
      </c>
      <c r="J351" t="s">
        <v>2922</v>
      </c>
      <c r="K351">
        <v>1</v>
      </c>
      <c r="O351" t="s">
        <v>254</v>
      </c>
      <c r="P351">
        <v>0</v>
      </c>
    </row>
    <row r="352" spans="1:16" x14ac:dyDescent="0.35">
      <c r="A352" t="s">
        <v>2367</v>
      </c>
      <c r="B352">
        <v>1</v>
      </c>
      <c r="C352" t="s">
        <v>319</v>
      </c>
      <c r="D352">
        <v>1</v>
      </c>
      <c r="E352" t="s">
        <v>2259</v>
      </c>
      <c r="F352">
        <v>1</v>
      </c>
      <c r="H352" t="s">
        <v>2232</v>
      </c>
      <c r="I352">
        <v>1</v>
      </c>
      <c r="J352" t="s">
        <v>2923</v>
      </c>
      <c r="K352">
        <v>1</v>
      </c>
      <c r="O352" t="s">
        <v>255</v>
      </c>
      <c r="P352">
        <v>0</v>
      </c>
    </row>
    <row r="353" spans="1:16" x14ac:dyDescent="0.35">
      <c r="A353" t="s">
        <v>2368</v>
      </c>
      <c r="B353">
        <v>1</v>
      </c>
      <c r="C353" t="s">
        <v>320</v>
      </c>
      <c r="D353">
        <v>1</v>
      </c>
      <c r="E353" t="s">
        <v>2260</v>
      </c>
      <c r="F353">
        <v>1</v>
      </c>
      <c r="H353" t="s">
        <v>2429</v>
      </c>
      <c r="I353">
        <v>1</v>
      </c>
      <c r="J353" t="s">
        <v>2924</v>
      </c>
      <c r="K353">
        <v>1</v>
      </c>
      <c r="O353" t="s">
        <v>256</v>
      </c>
      <c r="P353">
        <v>0</v>
      </c>
    </row>
    <row r="354" spans="1:16" x14ac:dyDescent="0.35">
      <c r="A354" t="s">
        <v>1468</v>
      </c>
      <c r="B354">
        <v>1</v>
      </c>
      <c r="C354" t="s">
        <v>321</v>
      </c>
      <c r="D354">
        <v>1</v>
      </c>
      <c r="E354" t="s">
        <v>2261</v>
      </c>
      <c r="F354">
        <v>1</v>
      </c>
      <c r="H354" t="s">
        <v>2619</v>
      </c>
      <c r="I354">
        <v>1</v>
      </c>
      <c r="J354" t="s">
        <v>1556</v>
      </c>
      <c r="K354">
        <v>1</v>
      </c>
      <c r="O354" t="s">
        <v>257</v>
      </c>
      <c r="P354">
        <v>0</v>
      </c>
    </row>
    <row r="355" spans="1:16" x14ac:dyDescent="0.35">
      <c r="A355" t="s">
        <v>2155</v>
      </c>
      <c r="B355">
        <v>1</v>
      </c>
      <c r="C355" t="s">
        <v>322</v>
      </c>
      <c r="D355">
        <v>1</v>
      </c>
      <c r="E355" t="s">
        <v>2262</v>
      </c>
      <c r="F355">
        <v>1</v>
      </c>
      <c r="H355" t="s">
        <v>2620</v>
      </c>
      <c r="I355">
        <v>1</v>
      </c>
      <c r="J355" t="s">
        <v>2925</v>
      </c>
      <c r="K355">
        <v>1</v>
      </c>
      <c r="O355" t="s">
        <v>258</v>
      </c>
      <c r="P355">
        <v>0</v>
      </c>
    </row>
    <row r="356" spans="1:16" x14ac:dyDescent="0.35">
      <c r="A356" t="s">
        <v>1803</v>
      </c>
      <c r="B356">
        <v>1</v>
      </c>
      <c r="C356" t="s">
        <v>323</v>
      </c>
      <c r="D356">
        <v>1</v>
      </c>
      <c r="E356" t="s">
        <v>873</v>
      </c>
      <c r="F356">
        <v>1</v>
      </c>
      <c r="H356" t="s">
        <v>2621</v>
      </c>
      <c r="I356">
        <v>1</v>
      </c>
      <c r="J356" t="s">
        <v>2926</v>
      </c>
      <c r="K356">
        <v>1</v>
      </c>
      <c r="O356" t="s">
        <v>259</v>
      </c>
      <c r="P356">
        <v>0</v>
      </c>
    </row>
    <row r="357" spans="1:16" x14ac:dyDescent="0.35">
      <c r="A357" t="s">
        <v>2369</v>
      </c>
      <c r="B357">
        <v>1</v>
      </c>
      <c r="C357" t="s">
        <v>324</v>
      </c>
      <c r="D357">
        <v>1</v>
      </c>
      <c r="E357" t="s">
        <v>2263</v>
      </c>
      <c r="F357">
        <v>1</v>
      </c>
      <c r="H357" t="s">
        <v>2622</v>
      </c>
      <c r="I357">
        <v>1</v>
      </c>
      <c r="J357" t="s">
        <v>2927</v>
      </c>
      <c r="K357">
        <v>1</v>
      </c>
      <c r="O357" t="s">
        <v>260</v>
      </c>
      <c r="P357">
        <v>0</v>
      </c>
    </row>
    <row r="358" spans="1:16" x14ac:dyDescent="0.35">
      <c r="A358" t="s">
        <v>2370</v>
      </c>
      <c r="B358">
        <v>1</v>
      </c>
      <c r="C358" t="s">
        <v>325</v>
      </c>
      <c r="D358">
        <v>1</v>
      </c>
      <c r="E358" t="s">
        <v>2264</v>
      </c>
      <c r="F358">
        <v>1</v>
      </c>
      <c r="H358" t="s">
        <v>2623</v>
      </c>
      <c r="I358">
        <v>1</v>
      </c>
      <c r="J358" t="s">
        <v>2928</v>
      </c>
      <c r="K358">
        <v>1</v>
      </c>
      <c r="O358" t="s">
        <v>261</v>
      </c>
      <c r="P358">
        <v>0</v>
      </c>
    </row>
    <row r="359" spans="1:16" x14ac:dyDescent="0.35">
      <c r="A359" t="s">
        <v>2371</v>
      </c>
      <c r="B359">
        <v>1</v>
      </c>
      <c r="C359" t="s">
        <v>326</v>
      </c>
      <c r="D359">
        <v>1</v>
      </c>
      <c r="E359" t="s">
        <v>2265</v>
      </c>
      <c r="F359">
        <v>1</v>
      </c>
      <c r="H359" t="s">
        <v>2431</v>
      </c>
      <c r="I359">
        <v>1</v>
      </c>
      <c r="J359" t="s">
        <v>2929</v>
      </c>
      <c r="K359">
        <v>1</v>
      </c>
      <c r="O359" t="s">
        <v>262</v>
      </c>
      <c r="P359">
        <v>0</v>
      </c>
    </row>
    <row r="360" spans="1:16" x14ac:dyDescent="0.35">
      <c r="A360" t="s">
        <v>2372</v>
      </c>
      <c r="B360">
        <v>1</v>
      </c>
      <c r="C360" t="s">
        <v>327</v>
      </c>
      <c r="D360">
        <v>1</v>
      </c>
      <c r="E360" t="s">
        <v>2266</v>
      </c>
      <c r="F360">
        <v>1</v>
      </c>
      <c r="H360" t="s">
        <v>2202</v>
      </c>
      <c r="I360">
        <v>1</v>
      </c>
      <c r="J360" t="s">
        <v>371</v>
      </c>
      <c r="K360">
        <v>1</v>
      </c>
      <c r="O360" t="s">
        <v>263</v>
      </c>
      <c r="P360">
        <v>0</v>
      </c>
    </row>
    <row r="361" spans="1:16" x14ac:dyDescent="0.35">
      <c r="A361" t="s">
        <v>2373</v>
      </c>
      <c r="B361">
        <v>1</v>
      </c>
      <c r="C361" t="s">
        <v>328</v>
      </c>
      <c r="D361">
        <v>1</v>
      </c>
      <c r="E361" t="s">
        <v>2267</v>
      </c>
      <c r="F361">
        <v>1</v>
      </c>
      <c r="H361" t="s">
        <v>2624</v>
      </c>
      <c r="I361">
        <v>1</v>
      </c>
      <c r="J361" t="s">
        <v>2930</v>
      </c>
      <c r="K361">
        <v>1</v>
      </c>
      <c r="O361" t="s">
        <v>264</v>
      </c>
      <c r="P361">
        <v>0</v>
      </c>
    </row>
    <row r="362" spans="1:16" x14ac:dyDescent="0.35">
      <c r="A362" t="s">
        <v>2201</v>
      </c>
      <c r="B362">
        <v>1</v>
      </c>
      <c r="C362" t="s">
        <v>329</v>
      </c>
      <c r="D362">
        <v>1</v>
      </c>
      <c r="E362" t="s">
        <v>2268</v>
      </c>
      <c r="F362">
        <v>1</v>
      </c>
      <c r="H362" t="s">
        <v>2625</v>
      </c>
      <c r="I362">
        <v>1</v>
      </c>
      <c r="J362" t="s">
        <v>2931</v>
      </c>
      <c r="K362">
        <v>1</v>
      </c>
      <c r="O362" t="s">
        <v>265</v>
      </c>
      <c r="P362">
        <v>0</v>
      </c>
    </row>
    <row r="363" spans="1:16" x14ac:dyDescent="0.35">
      <c r="A363" t="s">
        <v>2184</v>
      </c>
      <c r="B363">
        <v>1</v>
      </c>
      <c r="C363" t="s">
        <v>330</v>
      </c>
      <c r="D363">
        <v>1</v>
      </c>
      <c r="E363" t="s">
        <v>9</v>
      </c>
      <c r="F363">
        <v>1</v>
      </c>
      <c r="H363" t="s">
        <v>2626</v>
      </c>
      <c r="I363">
        <v>1</v>
      </c>
      <c r="J363" t="s">
        <v>2932</v>
      </c>
      <c r="K363">
        <v>1</v>
      </c>
      <c r="O363" t="s">
        <v>266</v>
      </c>
      <c r="P363">
        <v>0</v>
      </c>
    </row>
    <row r="364" spans="1:16" x14ac:dyDescent="0.35">
      <c r="A364" t="s">
        <v>2206</v>
      </c>
      <c r="B364">
        <v>1</v>
      </c>
      <c r="C364" t="s">
        <v>331</v>
      </c>
      <c r="D364">
        <v>1</v>
      </c>
      <c r="E364" t="s">
        <v>2269</v>
      </c>
      <c r="F364">
        <v>1</v>
      </c>
      <c r="H364" t="s">
        <v>2627</v>
      </c>
      <c r="I364">
        <v>1</v>
      </c>
      <c r="J364" t="s">
        <v>2933</v>
      </c>
      <c r="K364">
        <v>1</v>
      </c>
      <c r="O364" t="s">
        <v>267</v>
      </c>
      <c r="P364">
        <v>0</v>
      </c>
    </row>
    <row r="365" spans="1:16" x14ac:dyDescent="0.35">
      <c r="A365" t="s">
        <v>2374</v>
      </c>
      <c r="B365">
        <v>1</v>
      </c>
      <c r="C365" t="s">
        <v>332</v>
      </c>
      <c r="D365">
        <v>1</v>
      </c>
      <c r="E365" t="s">
        <v>2270</v>
      </c>
      <c r="F365">
        <v>1</v>
      </c>
      <c r="H365" t="s">
        <v>2628</v>
      </c>
      <c r="I365">
        <v>1</v>
      </c>
      <c r="J365" t="s">
        <v>2934</v>
      </c>
      <c r="K365">
        <v>1</v>
      </c>
      <c r="O365" t="s">
        <v>268</v>
      </c>
      <c r="P365">
        <v>0</v>
      </c>
    </row>
    <row r="366" spans="1:16" x14ac:dyDescent="0.35">
      <c r="A366" t="s">
        <v>408</v>
      </c>
      <c r="B366">
        <v>1</v>
      </c>
      <c r="C366" t="s">
        <v>333</v>
      </c>
      <c r="D366">
        <v>1</v>
      </c>
      <c r="E366" t="s">
        <v>2271</v>
      </c>
      <c r="F366">
        <v>1</v>
      </c>
      <c r="H366" t="s">
        <v>2629</v>
      </c>
      <c r="I366">
        <v>1</v>
      </c>
      <c r="J366" t="s">
        <v>2935</v>
      </c>
      <c r="K366">
        <v>1</v>
      </c>
      <c r="O366" t="s">
        <v>269</v>
      </c>
      <c r="P366">
        <v>2</v>
      </c>
    </row>
    <row r="367" spans="1:16" x14ac:dyDescent="0.35">
      <c r="A367" t="s">
        <v>2375</v>
      </c>
      <c r="B367">
        <v>1</v>
      </c>
      <c r="C367" t="s">
        <v>334</v>
      </c>
      <c r="D367">
        <v>1</v>
      </c>
      <c r="H367" t="s">
        <v>2630</v>
      </c>
      <c r="I367">
        <v>1</v>
      </c>
      <c r="J367" t="s">
        <v>2936</v>
      </c>
      <c r="K367">
        <v>1</v>
      </c>
      <c r="O367" t="s">
        <v>270</v>
      </c>
      <c r="P367">
        <v>0</v>
      </c>
    </row>
    <row r="368" spans="1:16" x14ac:dyDescent="0.35">
      <c r="A368" t="s">
        <v>1824</v>
      </c>
      <c r="B368">
        <v>1</v>
      </c>
      <c r="C368" t="s">
        <v>335</v>
      </c>
      <c r="D368">
        <v>1</v>
      </c>
      <c r="H368" t="s">
        <v>2631</v>
      </c>
      <c r="I368">
        <v>1</v>
      </c>
      <c r="J368" t="s">
        <v>2937</v>
      </c>
      <c r="K368">
        <v>1</v>
      </c>
      <c r="O368" t="s">
        <v>271</v>
      </c>
      <c r="P368">
        <v>0</v>
      </c>
    </row>
    <row r="369" spans="1:16" x14ac:dyDescent="0.35">
      <c r="A369" t="s">
        <v>2376</v>
      </c>
      <c r="B369">
        <v>1</v>
      </c>
      <c r="C369" t="s">
        <v>336</v>
      </c>
      <c r="D369">
        <v>1</v>
      </c>
      <c r="H369" t="s">
        <v>2632</v>
      </c>
      <c r="I369">
        <v>1</v>
      </c>
      <c r="J369" t="s">
        <v>2938</v>
      </c>
      <c r="K369">
        <v>1</v>
      </c>
      <c r="O369" t="s">
        <v>272</v>
      </c>
      <c r="P369">
        <v>0</v>
      </c>
    </row>
    <row r="370" spans="1:16" x14ac:dyDescent="0.35">
      <c r="A370" t="s">
        <v>2377</v>
      </c>
      <c r="B370">
        <v>1</v>
      </c>
      <c r="C370" t="s">
        <v>337</v>
      </c>
      <c r="D370">
        <v>1</v>
      </c>
      <c r="H370" t="s">
        <v>2633</v>
      </c>
      <c r="I370">
        <v>1</v>
      </c>
      <c r="J370" t="s">
        <v>2939</v>
      </c>
      <c r="K370">
        <v>1</v>
      </c>
      <c r="O370" t="s">
        <v>273</v>
      </c>
      <c r="P370">
        <v>0</v>
      </c>
    </row>
    <row r="371" spans="1:16" x14ac:dyDescent="0.35">
      <c r="A371" t="s">
        <v>2209</v>
      </c>
      <c r="B371">
        <v>1</v>
      </c>
      <c r="C371" t="s">
        <v>338</v>
      </c>
      <c r="D371">
        <v>1</v>
      </c>
      <c r="H371" t="s">
        <v>2247</v>
      </c>
      <c r="I371">
        <v>1</v>
      </c>
      <c r="J371" t="s">
        <v>2940</v>
      </c>
      <c r="K371">
        <v>1</v>
      </c>
      <c r="O371" t="s">
        <v>274</v>
      </c>
      <c r="P371">
        <v>0</v>
      </c>
    </row>
    <row r="372" spans="1:16" x14ac:dyDescent="0.35">
      <c r="A372" t="s">
        <v>892</v>
      </c>
      <c r="B372">
        <v>1</v>
      </c>
      <c r="C372" t="s">
        <v>339</v>
      </c>
      <c r="D372">
        <v>1</v>
      </c>
      <c r="H372" t="s">
        <v>2634</v>
      </c>
      <c r="I372">
        <v>1</v>
      </c>
      <c r="J372" t="s">
        <v>2941</v>
      </c>
      <c r="K372">
        <v>1</v>
      </c>
      <c r="O372" t="s">
        <v>275</v>
      </c>
      <c r="P372">
        <v>0</v>
      </c>
    </row>
    <row r="373" spans="1:16" x14ac:dyDescent="0.35">
      <c r="A373" t="s">
        <v>2210</v>
      </c>
      <c r="B373">
        <v>1</v>
      </c>
      <c r="C373" t="s">
        <v>340</v>
      </c>
      <c r="D373">
        <v>1</v>
      </c>
      <c r="H373" t="s">
        <v>2635</v>
      </c>
      <c r="I373">
        <v>1</v>
      </c>
      <c r="J373" t="s">
        <v>2942</v>
      </c>
      <c r="K373">
        <v>1</v>
      </c>
      <c r="O373" t="s">
        <v>276</v>
      </c>
      <c r="P373">
        <v>0</v>
      </c>
    </row>
    <row r="374" spans="1:16" x14ac:dyDescent="0.35">
      <c r="A374" t="s">
        <v>144</v>
      </c>
      <c r="B374">
        <v>1</v>
      </c>
      <c r="C374" t="s">
        <v>341</v>
      </c>
      <c r="D374">
        <v>1</v>
      </c>
      <c r="H374" t="s">
        <v>2636</v>
      </c>
      <c r="I374">
        <v>1</v>
      </c>
      <c r="J374" t="s">
        <v>2943</v>
      </c>
      <c r="K374">
        <v>1</v>
      </c>
      <c r="O374" t="s">
        <v>277</v>
      </c>
      <c r="P374">
        <v>0</v>
      </c>
    </row>
    <row r="375" spans="1:16" x14ac:dyDescent="0.35">
      <c r="A375" t="s">
        <v>2116</v>
      </c>
      <c r="B375">
        <v>1</v>
      </c>
      <c r="C375" t="s">
        <v>342</v>
      </c>
      <c r="D375">
        <v>1</v>
      </c>
      <c r="H375" t="s">
        <v>2637</v>
      </c>
      <c r="I375">
        <v>1</v>
      </c>
      <c r="J375" t="s">
        <v>2944</v>
      </c>
      <c r="K375">
        <v>1</v>
      </c>
      <c r="O375" t="s">
        <v>672</v>
      </c>
      <c r="P375">
        <v>0</v>
      </c>
    </row>
    <row r="376" spans="1:16" x14ac:dyDescent="0.35">
      <c r="A376" t="s">
        <v>2378</v>
      </c>
      <c r="B376">
        <v>1</v>
      </c>
      <c r="C376" t="s">
        <v>343</v>
      </c>
      <c r="D376">
        <v>1</v>
      </c>
      <c r="H376" t="s">
        <v>2638</v>
      </c>
      <c r="I376">
        <v>1</v>
      </c>
      <c r="J376" t="s">
        <v>2945</v>
      </c>
      <c r="K376">
        <v>1</v>
      </c>
      <c r="O376" t="s">
        <v>278</v>
      </c>
      <c r="P376">
        <v>0</v>
      </c>
    </row>
    <row r="377" spans="1:16" x14ac:dyDescent="0.35">
      <c r="A377" t="s">
        <v>2379</v>
      </c>
      <c r="B377">
        <v>1</v>
      </c>
      <c r="C377" t="s">
        <v>344</v>
      </c>
      <c r="D377">
        <v>1</v>
      </c>
      <c r="H377" t="s">
        <v>2150</v>
      </c>
      <c r="I377">
        <v>1</v>
      </c>
      <c r="J377" t="s">
        <v>476</v>
      </c>
      <c r="K377">
        <v>1</v>
      </c>
      <c r="O377" t="s">
        <v>279</v>
      </c>
      <c r="P377">
        <v>0</v>
      </c>
    </row>
    <row r="378" spans="1:16" x14ac:dyDescent="0.35">
      <c r="A378" t="s">
        <v>1953</v>
      </c>
      <c r="B378">
        <v>1</v>
      </c>
      <c r="C378" t="s">
        <v>345</v>
      </c>
      <c r="D378">
        <v>1</v>
      </c>
      <c r="H378" t="s">
        <v>2639</v>
      </c>
      <c r="I378">
        <v>1</v>
      </c>
      <c r="J378" t="s">
        <v>2946</v>
      </c>
      <c r="K378">
        <v>1</v>
      </c>
      <c r="O378" t="s">
        <v>280</v>
      </c>
      <c r="P378">
        <v>0</v>
      </c>
    </row>
    <row r="379" spans="1:16" x14ac:dyDescent="0.35">
      <c r="A379" t="s">
        <v>2216</v>
      </c>
      <c r="B379">
        <v>1</v>
      </c>
      <c r="C379" t="s">
        <v>346</v>
      </c>
      <c r="D379">
        <v>1</v>
      </c>
      <c r="H379" t="s">
        <v>2640</v>
      </c>
      <c r="I379">
        <v>1</v>
      </c>
      <c r="J379" t="s">
        <v>2947</v>
      </c>
      <c r="K379">
        <v>1</v>
      </c>
      <c r="O379" t="s">
        <v>281</v>
      </c>
      <c r="P379">
        <v>0</v>
      </c>
    </row>
    <row r="380" spans="1:16" x14ac:dyDescent="0.35">
      <c r="A380" t="s">
        <v>2217</v>
      </c>
      <c r="B380">
        <v>1</v>
      </c>
      <c r="C380" t="s">
        <v>347</v>
      </c>
      <c r="D380">
        <v>1</v>
      </c>
      <c r="H380" t="s">
        <v>2641</v>
      </c>
      <c r="I380">
        <v>1</v>
      </c>
      <c r="J380" t="s">
        <v>2948</v>
      </c>
      <c r="K380">
        <v>1</v>
      </c>
      <c r="O380" t="s">
        <v>282</v>
      </c>
      <c r="P380">
        <v>0</v>
      </c>
    </row>
    <row r="381" spans="1:16" x14ac:dyDescent="0.35">
      <c r="A381" t="s">
        <v>2380</v>
      </c>
      <c r="B381">
        <v>1</v>
      </c>
      <c r="C381" t="s">
        <v>348</v>
      </c>
      <c r="D381">
        <v>1</v>
      </c>
      <c r="H381" t="s">
        <v>2454</v>
      </c>
      <c r="I381">
        <v>1</v>
      </c>
      <c r="J381" t="s">
        <v>2949</v>
      </c>
      <c r="K381">
        <v>1</v>
      </c>
      <c r="O381" t="s">
        <v>283</v>
      </c>
      <c r="P381">
        <v>0</v>
      </c>
    </row>
    <row r="382" spans="1:16" x14ac:dyDescent="0.35">
      <c r="A382" t="s">
        <v>2381</v>
      </c>
      <c r="B382">
        <v>1</v>
      </c>
      <c r="C382" t="s">
        <v>349</v>
      </c>
      <c r="D382">
        <v>1</v>
      </c>
      <c r="H382" t="s">
        <v>2642</v>
      </c>
      <c r="I382">
        <v>1</v>
      </c>
      <c r="J382" t="s">
        <v>2950</v>
      </c>
      <c r="K382">
        <v>1</v>
      </c>
      <c r="O382" t="s">
        <v>1647</v>
      </c>
      <c r="P382">
        <v>0</v>
      </c>
    </row>
    <row r="383" spans="1:16" x14ac:dyDescent="0.35">
      <c r="A383" t="s">
        <v>2219</v>
      </c>
      <c r="B383">
        <v>1</v>
      </c>
      <c r="C383" t="s">
        <v>350</v>
      </c>
      <c r="D383">
        <v>1</v>
      </c>
      <c r="H383" t="s">
        <v>2643</v>
      </c>
      <c r="I383">
        <v>1</v>
      </c>
      <c r="J383" t="s">
        <v>2951</v>
      </c>
      <c r="K383">
        <v>1</v>
      </c>
      <c r="O383" t="s">
        <v>284</v>
      </c>
      <c r="P383">
        <v>0</v>
      </c>
    </row>
    <row r="384" spans="1:16" x14ac:dyDescent="0.35">
      <c r="A384" t="s">
        <v>2382</v>
      </c>
      <c r="B384">
        <v>1</v>
      </c>
      <c r="C384" t="s">
        <v>351</v>
      </c>
      <c r="D384">
        <v>1</v>
      </c>
      <c r="H384" t="s">
        <v>2644</v>
      </c>
      <c r="I384">
        <v>1</v>
      </c>
      <c r="J384" t="s">
        <v>2952</v>
      </c>
      <c r="K384">
        <v>1</v>
      </c>
      <c r="O384" t="s">
        <v>285</v>
      </c>
      <c r="P384">
        <v>0</v>
      </c>
    </row>
    <row r="385" spans="1:16" x14ac:dyDescent="0.35">
      <c r="A385" t="s">
        <v>2383</v>
      </c>
      <c r="B385">
        <v>1</v>
      </c>
      <c r="C385" t="s">
        <v>352</v>
      </c>
      <c r="D385">
        <v>1</v>
      </c>
      <c r="H385" t="s">
        <v>2645</v>
      </c>
      <c r="I385">
        <v>1</v>
      </c>
      <c r="J385" t="s">
        <v>2953</v>
      </c>
      <c r="K385">
        <v>1</v>
      </c>
      <c r="O385" t="s">
        <v>286</v>
      </c>
      <c r="P385">
        <v>0</v>
      </c>
    </row>
    <row r="386" spans="1:16" x14ac:dyDescent="0.35">
      <c r="A386" t="s">
        <v>2384</v>
      </c>
      <c r="B386">
        <v>1</v>
      </c>
      <c r="C386" t="s">
        <v>353</v>
      </c>
      <c r="D386">
        <v>1</v>
      </c>
      <c r="H386" t="s">
        <v>2646</v>
      </c>
      <c r="I386">
        <v>1</v>
      </c>
      <c r="J386" t="s">
        <v>2954</v>
      </c>
      <c r="K386">
        <v>1</v>
      </c>
      <c r="O386" t="s">
        <v>288</v>
      </c>
      <c r="P386">
        <v>0</v>
      </c>
    </row>
    <row r="387" spans="1:16" x14ac:dyDescent="0.35">
      <c r="A387" t="s">
        <v>2385</v>
      </c>
      <c r="B387">
        <v>1</v>
      </c>
      <c r="C387" t="s">
        <v>354</v>
      </c>
      <c r="D387">
        <v>1</v>
      </c>
      <c r="H387" t="s">
        <v>2647</v>
      </c>
      <c r="I387">
        <v>1</v>
      </c>
      <c r="J387" t="s">
        <v>2955</v>
      </c>
      <c r="K387">
        <v>1</v>
      </c>
      <c r="O387" t="s">
        <v>289</v>
      </c>
      <c r="P387">
        <v>0</v>
      </c>
    </row>
    <row r="388" spans="1:16" x14ac:dyDescent="0.35">
      <c r="A388" t="s">
        <v>2188</v>
      </c>
      <c r="B388">
        <v>1</v>
      </c>
      <c r="C388" t="s">
        <v>355</v>
      </c>
      <c r="D388">
        <v>1</v>
      </c>
      <c r="H388" t="s">
        <v>2648</v>
      </c>
      <c r="I388">
        <v>1</v>
      </c>
      <c r="J388" t="s">
        <v>2956</v>
      </c>
      <c r="K388">
        <v>1</v>
      </c>
      <c r="O388" t="s">
        <v>1914</v>
      </c>
      <c r="P388">
        <v>0</v>
      </c>
    </row>
    <row r="389" spans="1:16" x14ac:dyDescent="0.35">
      <c r="A389" t="s">
        <v>2386</v>
      </c>
      <c r="B389">
        <v>1</v>
      </c>
      <c r="C389" t="s">
        <v>356</v>
      </c>
      <c r="D389">
        <v>1</v>
      </c>
      <c r="H389" t="s">
        <v>2649</v>
      </c>
      <c r="I389">
        <v>1</v>
      </c>
      <c r="J389" t="s">
        <v>2957</v>
      </c>
      <c r="K389">
        <v>1</v>
      </c>
      <c r="O389" t="s">
        <v>290</v>
      </c>
      <c r="P389">
        <v>0</v>
      </c>
    </row>
    <row r="390" spans="1:16" x14ac:dyDescent="0.35">
      <c r="A390" t="s">
        <v>2387</v>
      </c>
      <c r="B390">
        <v>1</v>
      </c>
      <c r="C390" t="s">
        <v>357</v>
      </c>
      <c r="D390">
        <v>1</v>
      </c>
      <c r="H390" t="s">
        <v>2650</v>
      </c>
      <c r="I390">
        <v>1</v>
      </c>
      <c r="J390" t="s">
        <v>1919</v>
      </c>
      <c r="K390">
        <v>1</v>
      </c>
      <c r="O390" t="s">
        <v>291</v>
      </c>
      <c r="P390">
        <v>0</v>
      </c>
    </row>
    <row r="391" spans="1:16" x14ac:dyDescent="0.35">
      <c r="A391" t="s">
        <v>2388</v>
      </c>
      <c r="B391">
        <v>1</v>
      </c>
      <c r="C391" t="s">
        <v>358</v>
      </c>
      <c r="D391">
        <v>1</v>
      </c>
      <c r="H391" t="s">
        <v>2651</v>
      </c>
      <c r="I391">
        <v>1</v>
      </c>
      <c r="J391" t="s">
        <v>2958</v>
      </c>
      <c r="K391">
        <v>1</v>
      </c>
      <c r="O391" t="s">
        <v>292</v>
      </c>
      <c r="P391">
        <v>0</v>
      </c>
    </row>
    <row r="392" spans="1:16" x14ac:dyDescent="0.35">
      <c r="A392" t="s">
        <v>2389</v>
      </c>
      <c r="B392">
        <v>1</v>
      </c>
      <c r="C392" t="s">
        <v>359</v>
      </c>
      <c r="D392">
        <v>1</v>
      </c>
      <c r="H392" t="s">
        <v>2050</v>
      </c>
      <c r="I392">
        <v>1</v>
      </c>
      <c r="J392" t="s">
        <v>2959</v>
      </c>
      <c r="K392">
        <v>1</v>
      </c>
      <c r="O392" t="s">
        <v>293</v>
      </c>
      <c r="P392">
        <v>0</v>
      </c>
    </row>
    <row r="393" spans="1:16" x14ac:dyDescent="0.35">
      <c r="A393" t="s">
        <v>2390</v>
      </c>
      <c r="B393">
        <v>1</v>
      </c>
      <c r="C393" t="s">
        <v>360</v>
      </c>
      <c r="D393">
        <v>1</v>
      </c>
      <c r="H393" t="s">
        <v>2652</v>
      </c>
      <c r="I393">
        <v>1</v>
      </c>
      <c r="J393" t="s">
        <v>2960</v>
      </c>
      <c r="K393">
        <v>1</v>
      </c>
      <c r="O393" t="s">
        <v>294</v>
      </c>
      <c r="P393">
        <v>0</v>
      </c>
    </row>
    <row r="394" spans="1:16" x14ac:dyDescent="0.35">
      <c r="A394" t="s">
        <v>2391</v>
      </c>
      <c r="B394">
        <v>1</v>
      </c>
      <c r="C394" t="s">
        <v>361</v>
      </c>
      <c r="D394">
        <v>1</v>
      </c>
      <c r="H394" t="s">
        <v>2653</v>
      </c>
      <c r="I394">
        <v>1</v>
      </c>
      <c r="J394" t="s">
        <v>2961</v>
      </c>
      <c r="K394">
        <v>1</v>
      </c>
      <c r="O394" t="s">
        <v>1838</v>
      </c>
      <c r="P394">
        <v>0</v>
      </c>
    </row>
    <row r="395" spans="1:16" x14ac:dyDescent="0.35">
      <c r="A395" t="s">
        <v>2121</v>
      </c>
      <c r="B395">
        <v>1</v>
      </c>
      <c r="C395" t="s">
        <v>362</v>
      </c>
      <c r="D395">
        <v>1</v>
      </c>
      <c r="H395" t="s">
        <v>2267</v>
      </c>
      <c r="I395">
        <v>1</v>
      </c>
      <c r="J395" t="s">
        <v>2962</v>
      </c>
      <c r="K395">
        <v>1</v>
      </c>
      <c r="O395" t="s">
        <v>295</v>
      </c>
      <c r="P395">
        <v>0</v>
      </c>
    </row>
    <row r="396" spans="1:16" x14ac:dyDescent="0.35">
      <c r="A396" t="s">
        <v>2392</v>
      </c>
      <c r="B396">
        <v>1</v>
      </c>
      <c r="C396" t="s">
        <v>363</v>
      </c>
      <c r="D396">
        <v>1</v>
      </c>
      <c r="H396" t="s">
        <v>2654</v>
      </c>
      <c r="I396">
        <v>1</v>
      </c>
      <c r="J396" t="s">
        <v>51</v>
      </c>
      <c r="K396">
        <v>1</v>
      </c>
      <c r="O396" t="s">
        <v>296</v>
      </c>
      <c r="P396">
        <v>0</v>
      </c>
    </row>
    <row r="397" spans="1:16" x14ac:dyDescent="0.35">
      <c r="A397" t="s">
        <v>2393</v>
      </c>
      <c r="B397">
        <v>1</v>
      </c>
      <c r="C397" t="s">
        <v>364</v>
      </c>
      <c r="D397">
        <v>1</v>
      </c>
      <c r="H397" t="s">
        <v>2655</v>
      </c>
      <c r="I397">
        <v>1</v>
      </c>
      <c r="J397" t="s">
        <v>2963</v>
      </c>
      <c r="K397">
        <v>1</v>
      </c>
      <c r="O397" t="s">
        <v>297</v>
      </c>
      <c r="P397">
        <v>0</v>
      </c>
    </row>
    <row r="398" spans="1:16" x14ac:dyDescent="0.35">
      <c r="A398" t="s">
        <v>1196</v>
      </c>
      <c r="B398">
        <v>1</v>
      </c>
      <c r="C398" t="s">
        <v>365</v>
      </c>
      <c r="D398">
        <v>1</v>
      </c>
      <c r="H398" t="s">
        <v>2192</v>
      </c>
      <c r="I398">
        <v>1</v>
      </c>
      <c r="J398" t="s">
        <v>2964</v>
      </c>
      <c r="K398">
        <v>1</v>
      </c>
      <c r="O398" t="s">
        <v>298</v>
      </c>
      <c r="P398">
        <v>0</v>
      </c>
    </row>
    <row r="399" spans="1:16" x14ac:dyDescent="0.35">
      <c r="A399" t="s">
        <v>2394</v>
      </c>
      <c r="B399">
        <v>1</v>
      </c>
      <c r="C399" t="s">
        <v>366</v>
      </c>
      <c r="D399">
        <v>1</v>
      </c>
      <c r="H399" t="s">
        <v>2656</v>
      </c>
      <c r="I399">
        <v>1</v>
      </c>
      <c r="J399" t="s">
        <v>2563</v>
      </c>
      <c r="K399">
        <v>1</v>
      </c>
      <c r="O399" t="s">
        <v>299</v>
      </c>
      <c r="P399">
        <v>0</v>
      </c>
    </row>
    <row r="400" spans="1:16" x14ac:dyDescent="0.35">
      <c r="A400" t="s">
        <v>2124</v>
      </c>
      <c r="B400">
        <v>1</v>
      </c>
      <c r="C400" t="s">
        <v>367</v>
      </c>
      <c r="D400">
        <v>1</v>
      </c>
      <c r="H400" t="s">
        <v>2657</v>
      </c>
      <c r="I400">
        <v>1</v>
      </c>
      <c r="J400" t="s">
        <v>2965</v>
      </c>
      <c r="K400">
        <v>1</v>
      </c>
      <c r="O400" t="s">
        <v>300</v>
      </c>
      <c r="P400">
        <v>0</v>
      </c>
    </row>
    <row r="401" spans="1:16" x14ac:dyDescent="0.35">
      <c r="A401" t="s">
        <v>2395</v>
      </c>
      <c r="B401">
        <v>1</v>
      </c>
      <c r="C401" t="s">
        <v>368</v>
      </c>
      <c r="D401">
        <v>1</v>
      </c>
      <c r="H401" t="s">
        <v>2658</v>
      </c>
      <c r="I401">
        <v>1</v>
      </c>
      <c r="J401" t="s">
        <v>2966</v>
      </c>
      <c r="K401">
        <v>1</v>
      </c>
      <c r="O401" t="s">
        <v>301</v>
      </c>
      <c r="P401">
        <v>0</v>
      </c>
    </row>
    <row r="402" spans="1:16" x14ac:dyDescent="0.35">
      <c r="A402" t="s">
        <v>2226</v>
      </c>
      <c r="B402">
        <v>1</v>
      </c>
      <c r="C402" t="s">
        <v>369</v>
      </c>
      <c r="D402">
        <v>1</v>
      </c>
      <c r="H402" t="s">
        <v>2659</v>
      </c>
      <c r="I402">
        <v>1</v>
      </c>
      <c r="J402" t="s">
        <v>2967</v>
      </c>
      <c r="K402">
        <v>1</v>
      </c>
      <c r="O402" t="s">
        <v>302</v>
      </c>
      <c r="P402">
        <v>0</v>
      </c>
    </row>
    <row r="403" spans="1:16" x14ac:dyDescent="0.35">
      <c r="A403" t="s">
        <v>2256</v>
      </c>
      <c r="B403">
        <v>1</v>
      </c>
      <c r="C403" t="s">
        <v>370</v>
      </c>
      <c r="D403">
        <v>1</v>
      </c>
      <c r="H403" t="s">
        <v>2660</v>
      </c>
      <c r="I403">
        <v>1</v>
      </c>
      <c r="J403" t="s">
        <v>2968</v>
      </c>
      <c r="K403">
        <v>1</v>
      </c>
      <c r="O403" t="s">
        <v>303</v>
      </c>
      <c r="P403">
        <v>0</v>
      </c>
    </row>
    <row r="404" spans="1:16" x14ac:dyDescent="0.35">
      <c r="A404" t="s">
        <v>2122</v>
      </c>
      <c r="B404">
        <v>1</v>
      </c>
      <c r="C404" t="s">
        <v>371</v>
      </c>
      <c r="D404">
        <v>1</v>
      </c>
      <c r="H404" t="s">
        <v>2661</v>
      </c>
      <c r="I404">
        <v>1</v>
      </c>
      <c r="J404" t="s">
        <v>2969</v>
      </c>
      <c r="K404">
        <v>1</v>
      </c>
      <c r="O404" t="s">
        <v>306</v>
      </c>
      <c r="P404">
        <v>0</v>
      </c>
    </row>
    <row r="405" spans="1:16" x14ac:dyDescent="0.35">
      <c r="A405" t="s">
        <v>2396</v>
      </c>
      <c r="B405">
        <v>1</v>
      </c>
      <c r="C405" t="s">
        <v>372</v>
      </c>
      <c r="D405">
        <v>1</v>
      </c>
      <c r="H405" t="s">
        <v>2662</v>
      </c>
      <c r="I405">
        <v>1</v>
      </c>
      <c r="J405" t="s">
        <v>2970</v>
      </c>
      <c r="K405">
        <v>1</v>
      </c>
      <c r="O405" t="s">
        <v>304</v>
      </c>
      <c r="P405">
        <v>0</v>
      </c>
    </row>
    <row r="406" spans="1:16" x14ac:dyDescent="0.35">
      <c r="A406" t="s">
        <v>1088</v>
      </c>
      <c r="B406">
        <v>1</v>
      </c>
      <c r="C406" t="s">
        <v>373</v>
      </c>
      <c r="D406">
        <v>1</v>
      </c>
      <c r="H406" t="s">
        <v>2663</v>
      </c>
      <c r="I406">
        <v>1</v>
      </c>
      <c r="J406" t="s">
        <v>2971</v>
      </c>
      <c r="K406">
        <v>1</v>
      </c>
      <c r="O406" t="s">
        <v>305</v>
      </c>
      <c r="P406">
        <v>0</v>
      </c>
    </row>
    <row r="407" spans="1:16" x14ac:dyDescent="0.35">
      <c r="A407" t="s">
        <v>2397</v>
      </c>
      <c r="B407">
        <v>1</v>
      </c>
      <c r="C407" t="s">
        <v>374</v>
      </c>
      <c r="D407">
        <v>1</v>
      </c>
      <c r="H407" t="s">
        <v>2664</v>
      </c>
      <c r="I407">
        <v>1</v>
      </c>
      <c r="J407" t="s">
        <v>2972</v>
      </c>
      <c r="K407">
        <v>1</v>
      </c>
      <c r="O407" t="s">
        <v>308</v>
      </c>
      <c r="P407">
        <v>1</v>
      </c>
    </row>
    <row r="408" spans="1:16" x14ac:dyDescent="0.35">
      <c r="A408" t="s">
        <v>2398</v>
      </c>
      <c r="B408">
        <v>1</v>
      </c>
      <c r="C408" t="s">
        <v>375</v>
      </c>
      <c r="D408">
        <v>1</v>
      </c>
      <c r="H408" t="s">
        <v>2665</v>
      </c>
      <c r="I408">
        <v>1</v>
      </c>
      <c r="J408" t="s">
        <v>2973</v>
      </c>
      <c r="K408">
        <v>1</v>
      </c>
      <c r="O408" t="s">
        <v>309</v>
      </c>
      <c r="P408">
        <v>0</v>
      </c>
    </row>
    <row r="409" spans="1:16" x14ac:dyDescent="0.35">
      <c r="A409" t="s">
        <v>2399</v>
      </c>
      <c r="B409">
        <v>1</v>
      </c>
      <c r="C409" t="s">
        <v>376</v>
      </c>
      <c r="D409">
        <v>1</v>
      </c>
      <c r="H409" t="s">
        <v>2077</v>
      </c>
      <c r="I409">
        <v>1</v>
      </c>
      <c r="J409" t="s">
        <v>2974</v>
      </c>
      <c r="K409">
        <v>1</v>
      </c>
      <c r="O409" t="s">
        <v>310</v>
      </c>
      <c r="P409">
        <v>0</v>
      </c>
    </row>
    <row r="410" spans="1:16" x14ac:dyDescent="0.35">
      <c r="A410" t="s">
        <v>1132</v>
      </c>
      <c r="B410">
        <v>1</v>
      </c>
      <c r="C410" t="s">
        <v>377</v>
      </c>
      <c r="D410">
        <v>1</v>
      </c>
      <c r="H410" t="s">
        <v>2666</v>
      </c>
      <c r="I410">
        <v>1</v>
      </c>
      <c r="J410" t="s">
        <v>2526</v>
      </c>
      <c r="K410">
        <v>1</v>
      </c>
      <c r="O410" t="s">
        <v>311</v>
      </c>
      <c r="P410">
        <v>0</v>
      </c>
    </row>
    <row r="411" spans="1:16" x14ac:dyDescent="0.35">
      <c r="A411" t="s">
        <v>2400</v>
      </c>
      <c r="B411">
        <v>1</v>
      </c>
      <c r="C411" t="s">
        <v>378</v>
      </c>
      <c r="D411">
        <v>1</v>
      </c>
      <c r="H411" t="s">
        <v>2667</v>
      </c>
      <c r="I411">
        <v>1</v>
      </c>
      <c r="J411" t="s">
        <v>2975</v>
      </c>
      <c r="K411">
        <v>1</v>
      </c>
      <c r="O411" t="s">
        <v>312</v>
      </c>
      <c r="P411">
        <v>0</v>
      </c>
    </row>
    <row r="412" spans="1:16" x14ac:dyDescent="0.35">
      <c r="A412" t="s">
        <v>109</v>
      </c>
      <c r="B412">
        <v>1</v>
      </c>
      <c r="C412" t="s">
        <v>379</v>
      </c>
      <c r="D412">
        <v>1</v>
      </c>
      <c r="H412" t="s">
        <v>2668</v>
      </c>
      <c r="I412">
        <v>1</v>
      </c>
      <c r="J412" t="s">
        <v>2976</v>
      </c>
      <c r="K412">
        <v>1</v>
      </c>
      <c r="O412" t="s">
        <v>313</v>
      </c>
      <c r="P412">
        <v>0</v>
      </c>
    </row>
    <row r="413" spans="1:16" x14ac:dyDescent="0.35">
      <c r="A413" t="s">
        <v>2401</v>
      </c>
      <c r="B413">
        <v>1</v>
      </c>
      <c r="C413" t="s">
        <v>380</v>
      </c>
      <c r="D413">
        <v>1</v>
      </c>
      <c r="H413" t="s">
        <v>2669</v>
      </c>
      <c r="I413">
        <v>1</v>
      </c>
      <c r="J413" t="s">
        <v>2262</v>
      </c>
      <c r="K413">
        <v>1</v>
      </c>
      <c r="O413" t="s">
        <v>314</v>
      </c>
      <c r="P413">
        <v>0</v>
      </c>
    </row>
    <row r="414" spans="1:16" x14ac:dyDescent="0.35">
      <c r="A414" t="s">
        <v>2402</v>
      </c>
      <c r="B414">
        <v>1</v>
      </c>
      <c r="C414" t="s">
        <v>381</v>
      </c>
      <c r="D414">
        <v>1</v>
      </c>
      <c r="H414" t="s">
        <v>2670</v>
      </c>
      <c r="I414">
        <v>1</v>
      </c>
      <c r="J414" t="s">
        <v>2977</v>
      </c>
      <c r="K414">
        <v>1</v>
      </c>
      <c r="O414" t="s">
        <v>315</v>
      </c>
      <c r="P414">
        <v>0</v>
      </c>
    </row>
    <row r="415" spans="1:16" x14ac:dyDescent="0.35">
      <c r="A415" t="s">
        <v>2403</v>
      </c>
      <c r="B415">
        <v>1</v>
      </c>
      <c r="C415" t="s">
        <v>382</v>
      </c>
      <c r="D415">
        <v>1</v>
      </c>
      <c r="H415" t="s">
        <v>2145</v>
      </c>
      <c r="I415">
        <v>1</v>
      </c>
      <c r="J415" t="s">
        <v>2978</v>
      </c>
      <c r="K415">
        <v>1</v>
      </c>
      <c r="O415" t="s">
        <v>316</v>
      </c>
      <c r="P415">
        <v>0</v>
      </c>
    </row>
    <row r="416" spans="1:16" x14ac:dyDescent="0.35">
      <c r="A416" t="s">
        <v>2229</v>
      </c>
      <c r="B416">
        <v>1</v>
      </c>
      <c r="C416" t="s">
        <v>383</v>
      </c>
      <c r="D416">
        <v>1</v>
      </c>
      <c r="H416" t="s">
        <v>2671</v>
      </c>
      <c r="I416">
        <v>1</v>
      </c>
      <c r="J416" t="s">
        <v>2979</v>
      </c>
      <c r="K416">
        <v>1</v>
      </c>
      <c r="O416" t="s">
        <v>317</v>
      </c>
      <c r="P416">
        <v>0</v>
      </c>
    </row>
    <row r="417" spans="1:16" x14ac:dyDescent="0.35">
      <c r="A417" t="s">
        <v>1395</v>
      </c>
      <c r="B417">
        <v>1</v>
      </c>
      <c r="C417" t="s">
        <v>384</v>
      </c>
      <c r="D417">
        <v>1</v>
      </c>
      <c r="H417" t="s">
        <v>2672</v>
      </c>
      <c r="I417">
        <v>1</v>
      </c>
      <c r="J417" t="s">
        <v>2021</v>
      </c>
      <c r="K417">
        <v>1</v>
      </c>
      <c r="O417" t="s">
        <v>1556</v>
      </c>
      <c r="P417">
        <v>0</v>
      </c>
    </row>
    <row r="418" spans="1:16" x14ac:dyDescent="0.35">
      <c r="A418" t="s">
        <v>2404</v>
      </c>
      <c r="B418">
        <v>1</v>
      </c>
      <c r="C418" t="s">
        <v>385</v>
      </c>
      <c r="D418">
        <v>1</v>
      </c>
      <c r="H418" t="s">
        <v>2673</v>
      </c>
      <c r="I418">
        <v>1</v>
      </c>
      <c r="J418" t="s">
        <v>2980</v>
      </c>
      <c r="K418">
        <v>1</v>
      </c>
      <c r="O418" t="s">
        <v>318</v>
      </c>
      <c r="P418">
        <v>0</v>
      </c>
    </row>
    <row r="419" spans="1:16" x14ac:dyDescent="0.35">
      <c r="A419" t="s">
        <v>2126</v>
      </c>
      <c r="B419">
        <v>1</v>
      </c>
      <c r="C419" t="s">
        <v>386</v>
      </c>
      <c r="D419">
        <v>1</v>
      </c>
      <c r="H419" t="s">
        <v>2674</v>
      </c>
      <c r="I419">
        <v>1</v>
      </c>
      <c r="J419" t="s">
        <v>2981</v>
      </c>
      <c r="K419">
        <v>1</v>
      </c>
      <c r="O419" t="s">
        <v>319</v>
      </c>
      <c r="P419">
        <v>0</v>
      </c>
    </row>
    <row r="420" spans="1:16" x14ac:dyDescent="0.35">
      <c r="A420" t="s">
        <v>2235</v>
      </c>
      <c r="B420">
        <v>1</v>
      </c>
      <c r="C420" t="s">
        <v>387</v>
      </c>
      <c r="D420">
        <v>1</v>
      </c>
      <c r="H420" t="s">
        <v>2378</v>
      </c>
      <c r="I420">
        <v>1</v>
      </c>
      <c r="J420" t="s">
        <v>2982</v>
      </c>
      <c r="K420">
        <v>1</v>
      </c>
      <c r="O420" t="s">
        <v>320</v>
      </c>
      <c r="P420">
        <v>0</v>
      </c>
    </row>
    <row r="421" spans="1:16" x14ac:dyDescent="0.35">
      <c r="A421" t="s">
        <v>2405</v>
      </c>
      <c r="B421">
        <v>1</v>
      </c>
      <c r="C421" t="s">
        <v>388</v>
      </c>
      <c r="D421">
        <v>1</v>
      </c>
      <c r="H421" t="s">
        <v>2105</v>
      </c>
      <c r="I421">
        <v>1</v>
      </c>
      <c r="J421" t="s">
        <v>2983</v>
      </c>
      <c r="K421">
        <v>1</v>
      </c>
      <c r="O421" t="s">
        <v>321</v>
      </c>
      <c r="P421">
        <v>0</v>
      </c>
    </row>
    <row r="422" spans="1:16" x14ac:dyDescent="0.35">
      <c r="A422" t="s">
        <v>2406</v>
      </c>
      <c r="B422">
        <v>1</v>
      </c>
      <c r="C422" t="s">
        <v>389</v>
      </c>
      <c r="D422">
        <v>1</v>
      </c>
      <c r="H422" t="s">
        <v>2675</v>
      </c>
      <c r="I422">
        <v>1</v>
      </c>
      <c r="J422" t="s">
        <v>2984</v>
      </c>
      <c r="K422">
        <v>1</v>
      </c>
      <c r="O422" t="s">
        <v>322</v>
      </c>
      <c r="P422">
        <v>0</v>
      </c>
    </row>
    <row r="423" spans="1:16" x14ac:dyDescent="0.35">
      <c r="A423" t="s">
        <v>1168</v>
      </c>
      <c r="B423">
        <v>1</v>
      </c>
      <c r="C423" t="s">
        <v>390</v>
      </c>
      <c r="D423">
        <v>1</v>
      </c>
      <c r="H423" t="s">
        <v>2676</v>
      </c>
      <c r="I423">
        <v>1</v>
      </c>
      <c r="J423" t="s">
        <v>2985</v>
      </c>
      <c r="K423">
        <v>1</v>
      </c>
      <c r="O423" t="s">
        <v>323</v>
      </c>
      <c r="P423">
        <v>0</v>
      </c>
    </row>
    <row r="424" spans="1:16" x14ac:dyDescent="0.35">
      <c r="A424" t="s">
        <v>2224</v>
      </c>
      <c r="B424">
        <v>1</v>
      </c>
      <c r="C424" t="s">
        <v>391</v>
      </c>
      <c r="D424">
        <v>1</v>
      </c>
      <c r="H424" t="s">
        <v>2677</v>
      </c>
      <c r="I424">
        <v>1</v>
      </c>
      <c r="J424" t="s">
        <v>2986</v>
      </c>
      <c r="K424">
        <v>1</v>
      </c>
      <c r="O424" t="s">
        <v>371</v>
      </c>
      <c r="P424">
        <v>0</v>
      </c>
    </row>
    <row r="425" spans="1:16" x14ac:dyDescent="0.35">
      <c r="A425" t="s">
        <v>2407</v>
      </c>
      <c r="B425">
        <v>1</v>
      </c>
      <c r="C425" t="s">
        <v>392</v>
      </c>
      <c r="D425">
        <v>1</v>
      </c>
      <c r="H425" t="s">
        <v>95</v>
      </c>
      <c r="I425">
        <v>1</v>
      </c>
      <c r="J425" t="s">
        <v>2987</v>
      </c>
      <c r="K425">
        <v>1</v>
      </c>
      <c r="O425" t="s">
        <v>324</v>
      </c>
      <c r="P425">
        <v>0</v>
      </c>
    </row>
    <row r="426" spans="1:16" x14ac:dyDescent="0.35">
      <c r="A426" t="s">
        <v>2408</v>
      </c>
      <c r="B426">
        <v>1</v>
      </c>
      <c r="C426" t="s">
        <v>393</v>
      </c>
      <c r="D426">
        <v>1</v>
      </c>
      <c r="H426" t="s">
        <v>2204</v>
      </c>
      <c r="I426">
        <v>1</v>
      </c>
      <c r="J426" t="s">
        <v>2988</v>
      </c>
      <c r="K426">
        <v>1</v>
      </c>
      <c r="O426" t="s">
        <v>325</v>
      </c>
      <c r="P426">
        <v>0</v>
      </c>
    </row>
    <row r="427" spans="1:16" x14ac:dyDescent="0.35">
      <c r="A427" t="s">
        <v>2237</v>
      </c>
      <c r="B427">
        <v>1</v>
      </c>
      <c r="C427" t="s">
        <v>394</v>
      </c>
      <c r="D427">
        <v>1</v>
      </c>
      <c r="H427" t="s">
        <v>2230</v>
      </c>
      <c r="I427">
        <v>1</v>
      </c>
      <c r="J427" t="s">
        <v>2989</v>
      </c>
      <c r="K427">
        <v>1</v>
      </c>
      <c r="O427" t="s">
        <v>326</v>
      </c>
      <c r="P427">
        <v>0</v>
      </c>
    </row>
    <row r="428" spans="1:16" x14ac:dyDescent="0.35">
      <c r="A428" t="s">
        <v>2409</v>
      </c>
      <c r="B428">
        <v>1</v>
      </c>
      <c r="C428" t="s">
        <v>395</v>
      </c>
      <c r="D428">
        <v>1</v>
      </c>
      <c r="H428" t="s">
        <v>348</v>
      </c>
      <c r="I428">
        <v>1</v>
      </c>
      <c r="J428" t="s">
        <v>2990</v>
      </c>
      <c r="K428">
        <v>1</v>
      </c>
      <c r="O428" t="s">
        <v>327</v>
      </c>
      <c r="P428">
        <v>0</v>
      </c>
    </row>
    <row r="429" spans="1:16" x14ac:dyDescent="0.35">
      <c r="A429" t="s">
        <v>2410</v>
      </c>
      <c r="B429">
        <v>1</v>
      </c>
      <c r="C429" t="s">
        <v>396</v>
      </c>
      <c r="D429">
        <v>1</v>
      </c>
      <c r="H429" t="s">
        <v>2127</v>
      </c>
      <c r="I429">
        <v>1</v>
      </c>
      <c r="J429" t="s">
        <v>2991</v>
      </c>
      <c r="K429">
        <v>1</v>
      </c>
      <c r="O429" t="s">
        <v>329</v>
      </c>
      <c r="P429">
        <v>0</v>
      </c>
    </row>
    <row r="430" spans="1:16" x14ac:dyDescent="0.35">
      <c r="A430" t="s">
        <v>2129</v>
      </c>
      <c r="B430">
        <v>1</v>
      </c>
      <c r="C430" t="s">
        <v>397</v>
      </c>
      <c r="D430">
        <v>1</v>
      </c>
      <c r="H430" t="s">
        <v>2678</v>
      </c>
      <c r="I430">
        <v>1</v>
      </c>
      <c r="J430" t="s">
        <v>2992</v>
      </c>
      <c r="K430">
        <v>1</v>
      </c>
      <c r="O430" t="s">
        <v>330</v>
      </c>
      <c r="P430">
        <v>0</v>
      </c>
    </row>
    <row r="431" spans="1:16" x14ac:dyDescent="0.35">
      <c r="A431" t="s">
        <v>2214</v>
      </c>
      <c r="B431">
        <v>1</v>
      </c>
      <c r="C431" t="s">
        <v>398</v>
      </c>
      <c r="D431">
        <v>1</v>
      </c>
      <c r="H431" t="s">
        <v>2679</v>
      </c>
      <c r="I431">
        <v>1</v>
      </c>
      <c r="J431" t="s">
        <v>2993</v>
      </c>
      <c r="K431">
        <v>1</v>
      </c>
      <c r="O431" t="s">
        <v>331</v>
      </c>
      <c r="P431">
        <v>0</v>
      </c>
    </row>
    <row r="432" spans="1:16" x14ac:dyDescent="0.35">
      <c r="A432" t="s">
        <v>2411</v>
      </c>
      <c r="B432">
        <v>1</v>
      </c>
      <c r="C432" t="s">
        <v>399</v>
      </c>
      <c r="D432">
        <v>1</v>
      </c>
      <c r="H432" t="s">
        <v>2680</v>
      </c>
      <c r="I432">
        <v>1</v>
      </c>
      <c r="J432" t="s">
        <v>2994</v>
      </c>
      <c r="K432">
        <v>1</v>
      </c>
      <c r="O432" t="s">
        <v>332</v>
      </c>
      <c r="P432">
        <v>0</v>
      </c>
    </row>
    <row r="433" spans="1:16" x14ac:dyDescent="0.35">
      <c r="A433" t="s">
        <v>1695</v>
      </c>
      <c r="B433">
        <v>1</v>
      </c>
      <c r="C433" t="s">
        <v>400</v>
      </c>
      <c r="D433">
        <v>1</v>
      </c>
      <c r="H433" t="s">
        <v>2681</v>
      </c>
      <c r="I433">
        <v>1</v>
      </c>
      <c r="J433" t="s">
        <v>2995</v>
      </c>
      <c r="K433">
        <v>1</v>
      </c>
      <c r="O433" t="s">
        <v>408</v>
      </c>
      <c r="P433">
        <v>0</v>
      </c>
    </row>
    <row r="434" spans="1:16" x14ac:dyDescent="0.35">
      <c r="A434" t="s">
        <v>2063</v>
      </c>
      <c r="B434">
        <v>1</v>
      </c>
      <c r="C434" t="s">
        <v>401</v>
      </c>
      <c r="D434">
        <v>1</v>
      </c>
      <c r="H434" t="s">
        <v>2682</v>
      </c>
      <c r="I434">
        <v>1</v>
      </c>
      <c r="J434" t="s">
        <v>2996</v>
      </c>
      <c r="K434">
        <v>1</v>
      </c>
      <c r="O434" t="s">
        <v>333</v>
      </c>
      <c r="P434">
        <v>0</v>
      </c>
    </row>
    <row r="435" spans="1:16" x14ac:dyDescent="0.35">
      <c r="A435" t="s">
        <v>2412</v>
      </c>
      <c r="B435">
        <v>1</v>
      </c>
      <c r="C435" t="s">
        <v>402</v>
      </c>
      <c r="D435">
        <v>1</v>
      </c>
      <c r="H435" t="s">
        <v>2683</v>
      </c>
      <c r="I435">
        <v>1</v>
      </c>
      <c r="J435" t="s">
        <v>173</v>
      </c>
      <c r="K435">
        <v>1</v>
      </c>
      <c r="O435" t="s">
        <v>334</v>
      </c>
      <c r="P435">
        <v>0</v>
      </c>
    </row>
    <row r="436" spans="1:16" x14ac:dyDescent="0.35">
      <c r="A436" t="s">
        <v>2215</v>
      </c>
      <c r="B436">
        <v>1</v>
      </c>
      <c r="C436" t="s">
        <v>403</v>
      </c>
      <c r="D436">
        <v>1</v>
      </c>
      <c r="H436" t="s">
        <v>2684</v>
      </c>
      <c r="I436">
        <v>1</v>
      </c>
      <c r="J436" t="s">
        <v>2997</v>
      </c>
      <c r="K436">
        <v>1</v>
      </c>
      <c r="O436" t="s">
        <v>335</v>
      </c>
      <c r="P436">
        <v>0</v>
      </c>
    </row>
    <row r="437" spans="1:16" x14ac:dyDescent="0.35">
      <c r="A437" t="s">
        <v>1738</v>
      </c>
      <c r="B437">
        <v>1</v>
      </c>
      <c r="C437" t="s">
        <v>404</v>
      </c>
      <c r="D437">
        <v>1</v>
      </c>
      <c r="H437" t="s">
        <v>2357</v>
      </c>
      <c r="I437">
        <v>1</v>
      </c>
      <c r="J437" t="s">
        <v>2998</v>
      </c>
      <c r="K437">
        <v>1</v>
      </c>
      <c r="O437" t="s">
        <v>336</v>
      </c>
      <c r="P437">
        <v>0</v>
      </c>
    </row>
    <row r="438" spans="1:16" x14ac:dyDescent="0.35">
      <c r="A438" t="s">
        <v>2213</v>
      </c>
      <c r="B438">
        <v>1</v>
      </c>
      <c r="C438" t="s">
        <v>405</v>
      </c>
      <c r="D438">
        <v>1</v>
      </c>
      <c r="H438" t="s">
        <v>2685</v>
      </c>
      <c r="I438">
        <v>1</v>
      </c>
      <c r="J438" t="s">
        <v>2999</v>
      </c>
      <c r="K438">
        <v>1</v>
      </c>
      <c r="O438" t="s">
        <v>337</v>
      </c>
      <c r="P438">
        <v>0</v>
      </c>
    </row>
    <row r="439" spans="1:16" x14ac:dyDescent="0.35">
      <c r="A439" t="s">
        <v>2242</v>
      </c>
      <c r="B439">
        <v>1</v>
      </c>
      <c r="C439" t="s">
        <v>406</v>
      </c>
      <c r="D439">
        <v>1</v>
      </c>
      <c r="H439" t="s">
        <v>2167</v>
      </c>
      <c r="I439">
        <v>1</v>
      </c>
      <c r="J439" t="s">
        <v>3000</v>
      </c>
      <c r="K439">
        <v>1</v>
      </c>
      <c r="O439" t="s">
        <v>338</v>
      </c>
      <c r="P439">
        <v>0</v>
      </c>
    </row>
    <row r="440" spans="1:16" x14ac:dyDescent="0.35">
      <c r="A440" t="s">
        <v>1440</v>
      </c>
      <c r="B440">
        <v>1</v>
      </c>
      <c r="C440" t="s">
        <v>407</v>
      </c>
      <c r="D440">
        <v>1</v>
      </c>
      <c r="H440" t="s">
        <v>2686</v>
      </c>
      <c r="I440">
        <v>1</v>
      </c>
      <c r="J440" t="s">
        <v>3001</v>
      </c>
      <c r="K440">
        <v>1</v>
      </c>
      <c r="O440" t="s">
        <v>339</v>
      </c>
      <c r="P440">
        <v>0</v>
      </c>
    </row>
    <row r="441" spans="1:16" x14ac:dyDescent="0.35">
      <c r="A441" t="s">
        <v>2243</v>
      </c>
      <c r="B441">
        <v>1</v>
      </c>
      <c r="C441" t="s">
        <v>408</v>
      </c>
      <c r="D441">
        <v>1</v>
      </c>
      <c r="H441" t="s">
        <v>2377</v>
      </c>
      <c r="I441">
        <v>1</v>
      </c>
      <c r="J441" t="s">
        <v>3002</v>
      </c>
      <c r="K441">
        <v>1</v>
      </c>
      <c r="O441" t="s">
        <v>476</v>
      </c>
      <c r="P441">
        <v>0</v>
      </c>
    </row>
    <row r="442" spans="1:16" x14ac:dyDescent="0.35">
      <c r="A442" t="s">
        <v>2413</v>
      </c>
      <c r="B442">
        <v>1</v>
      </c>
      <c r="C442" t="s">
        <v>409</v>
      </c>
      <c r="D442">
        <v>1</v>
      </c>
      <c r="H442" t="s">
        <v>2687</v>
      </c>
      <c r="I442">
        <v>1</v>
      </c>
      <c r="J442" t="s">
        <v>3003</v>
      </c>
      <c r="K442">
        <v>1</v>
      </c>
      <c r="O442" t="s">
        <v>340</v>
      </c>
      <c r="P442">
        <v>0</v>
      </c>
    </row>
    <row r="443" spans="1:16" x14ac:dyDescent="0.35">
      <c r="A443" t="s">
        <v>2414</v>
      </c>
      <c r="B443">
        <v>1</v>
      </c>
      <c r="C443" t="s">
        <v>410</v>
      </c>
      <c r="D443">
        <v>1</v>
      </c>
      <c r="H443" t="s">
        <v>2134</v>
      </c>
      <c r="I443">
        <v>1</v>
      </c>
      <c r="J443" t="s">
        <v>3004</v>
      </c>
      <c r="K443">
        <v>1</v>
      </c>
      <c r="O443" t="s">
        <v>341</v>
      </c>
      <c r="P443">
        <v>0</v>
      </c>
    </row>
    <row r="444" spans="1:16" x14ac:dyDescent="0.35">
      <c r="A444" t="s">
        <v>2415</v>
      </c>
      <c r="B444">
        <v>1</v>
      </c>
      <c r="C444" t="s">
        <v>411</v>
      </c>
      <c r="D444">
        <v>1</v>
      </c>
      <c r="H444" t="s">
        <v>2688</v>
      </c>
      <c r="I444">
        <v>1</v>
      </c>
      <c r="J444" t="s">
        <v>3005</v>
      </c>
      <c r="K444">
        <v>1</v>
      </c>
      <c r="O444" t="s">
        <v>342</v>
      </c>
      <c r="P444">
        <v>0</v>
      </c>
    </row>
    <row r="445" spans="1:16" x14ac:dyDescent="0.35">
      <c r="A445" t="s">
        <v>2416</v>
      </c>
      <c r="B445">
        <v>1</v>
      </c>
      <c r="C445" t="s">
        <v>412</v>
      </c>
      <c r="D445">
        <v>1</v>
      </c>
      <c r="H445" t="s">
        <v>2689</v>
      </c>
      <c r="I445">
        <v>1</v>
      </c>
      <c r="J445" t="s">
        <v>3006</v>
      </c>
      <c r="K445">
        <v>1</v>
      </c>
      <c r="O445" t="s">
        <v>343</v>
      </c>
      <c r="P445">
        <v>0</v>
      </c>
    </row>
    <row r="446" spans="1:16" x14ac:dyDescent="0.35">
      <c r="A446" t="s">
        <v>2417</v>
      </c>
      <c r="B446">
        <v>1</v>
      </c>
      <c r="C446" t="s">
        <v>413</v>
      </c>
      <c r="D446">
        <v>1</v>
      </c>
      <c r="H446" t="s">
        <v>2690</v>
      </c>
      <c r="I446">
        <v>1</v>
      </c>
      <c r="J446" t="s">
        <v>1417</v>
      </c>
      <c r="K446">
        <v>1</v>
      </c>
      <c r="O446" t="s">
        <v>346</v>
      </c>
      <c r="P446">
        <v>0</v>
      </c>
    </row>
    <row r="447" spans="1:16" x14ac:dyDescent="0.35">
      <c r="A447" t="s">
        <v>2183</v>
      </c>
      <c r="B447">
        <v>1</v>
      </c>
      <c r="C447" t="s">
        <v>414</v>
      </c>
      <c r="D447">
        <v>1</v>
      </c>
      <c r="H447" t="s">
        <v>2691</v>
      </c>
      <c r="I447">
        <v>1</v>
      </c>
      <c r="J447" t="s">
        <v>3007</v>
      </c>
      <c r="K447">
        <v>1</v>
      </c>
      <c r="O447" t="s">
        <v>347</v>
      </c>
      <c r="P447">
        <v>0</v>
      </c>
    </row>
    <row r="448" spans="1:16" x14ac:dyDescent="0.35">
      <c r="A448" t="s">
        <v>2244</v>
      </c>
      <c r="B448">
        <v>1</v>
      </c>
      <c r="C448" t="s">
        <v>415</v>
      </c>
      <c r="D448">
        <v>1</v>
      </c>
      <c r="H448" t="s">
        <v>2040</v>
      </c>
      <c r="I448">
        <v>1</v>
      </c>
      <c r="J448" t="s">
        <v>3008</v>
      </c>
      <c r="K448">
        <v>1</v>
      </c>
      <c r="O448" t="s">
        <v>348</v>
      </c>
      <c r="P448">
        <v>1</v>
      </c>
    </row>
    <row r="449" spans="1:16" x14ac:dyDescent="0.35">
      <c r="A449" t="s">
        <v>2245</v>
      </c>
      <c r="B449">
        <v>1</v>
      </c>
      <c r="C449" t="s">
        <v>416</v>
      </c>
      <c r="D449">
        <v>1</v>
      </c>
      <c r="H449" t="s">
        <v>2692</v>
      </c>
      <c r="I449">
        <v>1</v>
      </c>
      <c r="J449" t="s">
        <v>3009</v>
      </c>
      <c r="K449">
        <v>1</v>
      </c>
      <c r="O449" t="s">
        <v>350</v>
      </c>
      <c r="P449">
        <v>0</v>
      </c>
    </row>
    <row r="450" spans="1:16" x14ac:dyDescent="0.35">
      <c r="A450" t="s">
        <v>2418</v>
      </c>
      <c r="B450">
        <v>1</v>
      </c>
      <c r="C450" t="s">
        <v>417</v>
      </c>
      <c r="D450">
        <v>1</v>
      </c>
      <c r="H450" t="s">
        <v>2693</v>
      </c>
      <c r="I450">
        <v>1</v>
      </c>
      <c r="J450" t="s">
        <v>3010</v>
      </c>
      <c r="K450">
        <v>1</v>
      </c>
      <c r="O450" t="s">
        <v>351</v>
      </c>
      <c r="P450">
        <v>0</v>
      </c>
    </row>
    <row r="451" spans="1:16" x14ac:dyDescent="0.35">
      <c r="A451" t="s">
        <v>2419</v>
      </c>
      <c r="B451">
        <v>1</v>
      </c>
      <c r="C451" t="s">
        <v>418</v>
      </c>
      <c r="D451">
        <v>1</v>
      </c>
      <c r="H451" t="s">
        <v>2694</v>
      </c>
      <c r="I451">
        <v>1</v>
      </c>
      <c r="J451" t="s">
        <v>3011</v>
      </c>
      <c r="K451">
        <v>1</v>
      </c>
      <c r="O451" t="s">
        <v>353</v>
      </c>
      <c r="P451">
        <v>0</v>
      </c>
    </row>
    <row r="452" spans="1:16" x14ac:dyDescent="0.35">
      <c r="A452" t="s">
        <v>2170</v>
      </c>
      <c r="B452">
        <v>1</v>
      </c>
      <c r="C452" t="s">
        <v>419</v>
      </c>
      <c r="D452">
        <v>1</v>
      </c>
      <c r="H452" t="s">
        <v>2695</v>
      </c>
      <c r="I452">
        <v>1</v>
      </c>
      <c r="J452" t="s">
        <v>3012</v>
      </c>
      <c r="K452">
        <v>1</v>
      </c>
      <c r="O452" t="s">
        <v>354</v>
      </c>
      <c r="P452">
        <v>0</v>
      </c>
    </row>
    <row r="453" spans="1:16" x14ac:dyDescent="0.35">
      <c r="A453" t="s">
        <v>35</v>
      </c>
      <c r="B453">
        <v>1</v>
      </c>
      <c r="C453" t="s">
        <v>420</v>
      </c>
      <c r="D453">
        <v>1</v>
      </c>
      <c r="J453" t="s">
        <v>3013</v>
      </c>
      <c r="K453">
        <v>1</v>
      </c>
      <c r="O453" t="s">
        <v>356</v>
      </c>
      <c r="P453">
        <v>0</v>
      </c>
    </row>
    <row r="454" spans="1:16" x14ac:dyDescent="0.35">
      <c r="A454" t="s">
        <v>2420</v>
      </c>
      <c r="B454">
        <v>1</v>
      </c>
      <c r="C454" t="s">
        <v>421</v>
      </c>
      <c r="D454">
        <v>1</v>
      </c>
      <c r="J454" t="s">
        <v>3014</v>
      </c>
      <c r="K454">
        <v>1</v>
      </c>
      <c r="O454" t="s">
        <v>1919</v>
      </c>
      <c r="P454">
        <v>0</v>
      </c>
    </row>
    <row r="455" spans="1:16" x14ac:dyDescent="0.35">
      <c r="A455" t="s">
        <v>2421</v>
      </c>
      <c r="B455">
        <v>1</v>
      </c>
      <c r="C455" t="s">
        <v>422</v>
      </c>
      <c r="D455">
        <v>1</v>
      </c>
      <c r="J455" t="s">
        <v>3015</v>
      </c>
      <c r="K455">
        <v>1</v>
      </c>
      <c r="O455" t="s">
        <v>357</v>
      </c>
      <c r="P455">
        <v>0</v>
      </c>
    </row>
    <row r="456" spans="1:16" x14ac:dyDescent="0.35">
      <c r="A456" t="s">
        <v>1329</v>
      </c>
      <c r="B456">
        <v>1</v>
      </c>
      <c r="C456" t="s">
        <v>423</v>
      </c>
      <c r="D456">
        <v>1</v>
      </c>
      <c r="J456" t="s">
        <v>3016</v>
      </c>
      <c r="K456">
        <v>1</v>
      </c>
      <c r="O456" t="s">
        <v>358</v>
      </c>
      <c r="P456">
        <v>0</v>
      </c>
    </row>
    <row r="457" spans="1:16" x14ac:dyDescent="0.35">
      <c r="A457" t="s">
        <v>2241</v>
      </c>
      <c r="B457">
        <v>1</v>
      </c>
      <c r="C457" t="s">
        <v>424</v>
      </c>
      <c r="D457">
        <v>1</v>
      </c>
      <c r="J457" t="s">
        <v>3017</v>
      </c>
      <c r="K457">
        <v>1</v>
      </c>
      <c r="O457" t="s">
        <v>359</v>
      </c>
      <c r="P457">
        <v>0</v>
      </c>
    </row>
    <row r="458" spans="1:16" x14ac:dyDescent="0.35">
      <c r="A458" t="s">
        <v>2246</v>
      </c>
      <c r="B458">
        <v>1</v>
      </c>
      <c r="C458" t="s">
        <v>425</v>
      </c>
      <c r="D458">
        <v>1</v>
      </c>
      <c r="J458" t="s">
        <v>3018</v>
      </c>
      <c r="K458">
        <v>1</v>
      </c>
      <c r="O458" t="s">
        <v>360</v>
      </c>
      <c r="P458">
        <v>0</v>
      </c>
    </row>
    <row r="459" spans="1:16" x14ac:dyDescent="0.35">
      <c r="A459" t="s">
        <v>2133</v>
      </c>
      <c r="B459">
        <v>1</v>
      </c>
      <c r="C459" t="s">
        <v>426</v>
      </c>
      <c r="D459">
        <v>1</v>
      </c>
      <c r="J459" t="s">
        <v>3019</v>
      </c>
      <c r="K459">
        <v>1</v>
      </c>
      <c r="O459" t="s">
        <v>361</v>
      </c>
      <c r="P459">
        <v>1</v>
      </c>
    </row>
    <row r="460" spans="1:16" x14ac:dyDescent="0.35">
      <c r="A460" t="s">
        <v>2247</v>
      </c>
      <c r="B460">
        <v>1</v>
      </c>
      <c r="C460" t="s">
        <v>427</v>
      </c>
      <c r="D460">
        <v>1</v>
      </c>
      <c r="J460" t="s">
        <v>3020</v>
      </c>
      <c r="K460">
        <v>1</v>
      </c>
      <c r="O460" t="s">
        <v>362</v>
      </c>
      <c r="P460">
        <v>0</v>
      </c>
    </row>
    <row r="461" spans="1:16" x14ac:dyDescent="0.35">
      <c r="A461" t="s">
        <v>2127</v>
      </c>
      <c r="B461">
        <v>1</v>
      </c>
      <c r="C461" t="s">
        <v>428</v>
      </c>
      <c r="D461">
        <v>1</v>
      </c>
      <c r="J461" t="s">
        <v>3021</v>
      </c>
      <c r="K461">
        <v>1</v>
      </c>
      <c r="O461" t="s">
        <v>363</v>
      </c>
      <c r="P461">
        <v>0</v>
      </c>
    </row>
    <row r="462" spans="1:16" x14ac:dyDescent="0.35">
      <c r="A462" t="s">
        <v>2134</v>
      </c>
      <c r="B462">
        <v>1</v>
      </c>
      <c r="C462" t="s">
        <v>429</v>
      </c>
      <c r="D462">
        <v>1</v>
      </c>
      <c r="J462" t="s">
        <v>3022</v>
      </c>
      <c r="K462">
        <v>1</v>
      </c>
      <c r="O462" t="s">
        <v>364</v>
      </c>
      <c r="P462">
        <v>0</v>
      </c>
    </row>
    <row r="463" spans="1:16" x14ac:dyDescent="0.35">
      <c r="A463" t="s">
        <v>2422</v>
      </c>
      <c r="B463">
        <v>1</v>
      </c>
      <c r="C463" t="s">
        <v>430</v>
      </c>
      <c r="D463">
        <v>1</v>
      </c>
      <c r="J463" t="s">
        <v>3023</v>
      </c>
      <c r="K463">
        <v>1</v>
      </c>
      <c r="O463" t="s">
        <v>365</v>
      </c>
      <c r="P463">
        <v>0</v>
      </c>
    </row>
    <row r="464" spans="1:16" x14ac:dyDescent="0.35">
      <c r="A464" t="s">
        <v>2423</v>
      </c>
      <c r="B464">
        <v>1</v>
      </c>
      <c r="C464" t="s">
        <v>431</v>
      </c>
      <c r="D464">
        <v>1</v>
      </c>
      <c r="J464" t="s">
        <v>3024</v>
      </c>
      <c r="K464">
        <v>1</v>
      </c>
      <c r="O464" t="s">
        <v>366</v>
      </c>
      <c r="P464">
        <v>0</v>
      </c>
    </row>
    <row r="465" spans="1:16" x14ac:dyDescent="0.35">
      <c r="A465" t="s">
        <v>2250</v>
      </c>
      <c r="B465">
        <v>1</v>
      </c>
      <c r="C465" t="s">
        <v>432</v>
      </c>
      <c r="D465">
        <v>1</v>
      </c>
      <c r="J465" t="s">
        <v>344</v>
      </c>
      <c r="K465">
        <v>1</v>
      </c>
      <c r="O465" t="s">
        <v>367</v>
      </c>
      <c r="P465">
        <v>0</v>
      </c>
    </row>
    <row r="466" spans="1:16" x14ac:dyDescent="0.35">
      <c r="A466" t="s">
        <v>2240</v>
      </c>
      <c r="B466">
        <v>1</v>
      </c>
      <c r="C466" t="s">
        <v>433</v>
      </c>
      <c r="D466">
        <v>1</v>
      </c>
      <c r="J466" t="s">
        <v>3025</v>
      </c>
      <c r="K466">
        <v>1</v>
      </c>
      <c r="O466" t="s">
        <v>368</v>
      </c>
      <c r="P466">
        <v>0</v>
      </c>
    </row>
    <row r="467" spans="1:16" x14ac:dyDescent="0.35">
      <c r="A467" t="s">
        <v>150</v>
      </c>
      <c r="B467">
        <v>1</v>
      </c>
      <c r="C467" t="s">
        <v>434</v>
      </c>
      <c r="D467">
        <v>1</v>
      </c>
      <c r="J467" t="s">
        <v>3026</v>
      </c>
      <c r="K467">
        <v>1</v>
      </c>
      <c r="O467" t="s">
        <v>369</v>
      </c>
      <c r="P467">
        <v>0</v>
      </c>
    </row>
    <row r="468" spans="1:16" x14ac:dyDescent="0.35">
      <c r="A468" t="s">
        <v>2424</v>
      </c>
      <c r="B468">
        <v>1</v>
      </c>
      <c r="C468" t="s">
        <v>435</v>
      </c>
      <c r="D468">
        <v>1</v>
      </c>
      <c r="J468" t="s">
        <v>16</v>
      </c>
      <c r="K468">
        <v>1</v>
      </c>
      <c r="O468" t="s">
        <v>370</v>
      </c>
      <c r="P468">
        <v>0</v>
      </c>
    </row>
    <row r="469" spans="1:16" x14ac:dyDescent="0.35">
      <c r="A469" t="s">
        <v>2425</v>
      </c>
      <c r="B469">
        <v>1</v>
      </c>
      <c r="C469" t="s">
        <v>436</v>
      </c>
      <c r="D469">
        <v>1</v>
      </c>
      <c r="J469" t="s">
        <v>3027</v>
      </c>
      <c r="K469">
        <v>1</v>
      </c>
      <c r="O469" t="s">
        <v>372</v>
      </c>
      <c r="P469">
        <v>0</v>
      </c>
    </row>
    <row r="470" spans="1:16" x14ac:dyDescent="0.35">
      <c r="A470" t="s">
        <v>2426</v>
      </c>
      <c r="B470">
        <v>1</v>
      </c>
      <c r="C470" t="s">
        <v>437</v>
      </c>
      <c r="D470">
        <v>1</v>
      </c>
      <c r="J470" t="s">
        <v>1596</v>
      </c>
      <c r="K470">
        <v>1</v>
      </c>
      <c r="O470" t="s">
        <v>373</v>
      </c>
      <c r="P470">
        <v>0</v>
      </c>
    </row>
    <row r="471" spans="1:16" x14ac:dyDescent="0.35">
      <c r="A471" t="s">
        <v>2252</v>
      </c>
      <c r="B471">
        <v>1</v>
      </c>
      <c r="C471" t="s">
        <v>438</v>
      </c>
      <c r="D471">
        <v>1</v>
      </c>
      <c r="J471" t="s">
        <v>3028</v>
      </c>
      <c r="K471">
        <v>1</v>
      </c>
      <c r="O471" t="s">
        <v>374</v>
      </c>
      <c r="P471">
        <v>0</v>
      </c>
    </row>
    <row r="472" spans="1:16" x14ac:dyDescent="0.35">
      <c r="A472" t="s">
        <v>2427</v>
      </c>
      <c r="B472">
        <v>1</v>
      </c>
      <c r="C472" t="s">
        <v>439</v>
      </c>
      <c r="D472">
        <v>1</v>
      </c>
      <c r="J472" t="s">
        <v>3029</v>
      </c>
      <c r="K472">
        <v>1</v>
      </c>
      <c r="O472" t="s">
        <v>375</v>
      </c>
      <c r="P472">
        <v>0</v>
      </c>
    </row>
    <row r="473" spans="1:16" x14ac:dyDescent="0.35">
      <c r="A473" t="s">
        <v>2249</v>
      </c>
      <c r="B473">
        <v>1</v>
      </c>
      <c r="C473" t="s">
        <v>440</v>
      </c>
      <c r="D473">
        <v>1</v>
      </c>
      <c r="J473" t="s">
        <v>3030</v>
      </c>
      <c r="K473">
        <v>1</v>
      </c>
      <c r="O473" t="s">
        <v>376</v>
      </c>
      <c r="P473">
        <v>0</v>
      </c>
    </row>
    <row r="474" spans="1:16" x14ac:dyDescent="0.35">
      <c r="A474" t="s">
        <v>2204</v>
      </c>
      <c r="B474">
        <v>1</v>
      </c>
      <c r="C474" t="s">
        <v>441</v>
      </c>
      <c r="D474">
        <v>1</v>
      </c>
      <c r="J474" t="s">
        <v>1995</v>
      </c>
      <c r="K474">
        <v>1</v>
      </c>
      <c r="O474" t="s">
        <v>377</v>
      </c>
      <c r="P474">
        <v>1</v>
      </c>
    </row>
    <row r="475" spans="1:16" x14ac:dyDescent="0.35">
      <c r="A475" t="s">
        <v>2253</v>
      </c>
      <c r="B475">
        <v>1</v>
      </c>
      <c r="C475" t="s">
        <v>442</v>
      </c>
      <c r="D475">
        <v>1</v>
      </c>
      <c r="J475" t="s">
        <v>3031</v>
      </c>
      <c r="K475">
        <v>1</v>
      </c>
      <c r="O475" t="s">
        <v>378</v>
      </c>
      <c r="P475">
        <v>0</v>
      </c>
    </row>
    <row r="476" spans="1:16" x14ac:dyDescent="0.35">
      <c r="A476" t="s">
        <v>1584</v>
      </c>
      <c r="B476">
        <v>1</v>
      </c>
      <c r="C476" t="s">
        <v>443</v>
      </c>
      <c r="D476">
        <v>1</v>
      </c>
      <c r="J476" t="s">
        <v>3032</v>
      </c>
      <c r="K476">
        <v>1</v>
      </c>
      <c r="O476" t="s">
        <v>379</v>
      </c>
      <c r="P476">
        <v>0</v>
      </c>
    </row>
    <row r="477" spans="1:16" x14ac:dyDescent="0.35">
      <c r="A477" t="s">
        <v>2428</v>
      </c>
      <c r="B477">
        <v>1</v>
      </c>
      <c r="C477" t="s">
        <v>444</v>
      </c>
      <c r="D477">
        <v>1</v>
      </c>
      <c r="J477" t="s">
        <v>346</v>
      </c>
      <c r="K477">
        <v>1</v>
      </c>
      <c r="O477" t="s">
        <v>380</v>
      </c>
      <c r="P477">
        <v>0</v>
      </c>
    </row>
    <row r="478" spans="1:16" x14ac:dyDescent="0.35">
      <c r="A478" t="s">
        <v>2429</v>
      </c>
      <c r="B478">
        <v>1</v>
      </c>
      <c r="C478" t="s">
        <v>445</v>
      </c>
      <c r="D478">
        <v>1</v>
      </c>
      <c r="J478" t="s">
        <v>22</v>
      </c>
      <c r="K478">
        <v>1</v>
      </c>
      <c r="O478" t="s">
        <v>382</v>
      </c>
      <c r="P478">
        <v>0</v>
      </c>
    </row>
    <row r="479" spans="1:16" x14ac:dyDescent="0.35">
      <c r="A479" t="s">
        <v>2251</v>
      </c>
      <c r="B479">
        <v>1</v>
      </c>
      <c r="C479" t="s">
        <v>446</v>
      </c>
      <c r="D479">
        <v>1</v>
      </c>
      <c r="J479" t="s">
        <v>3033</v>
      </c>
      <c r="K479">
        <v>1</v>
      </c>
      <c r="O479" t="s">
        <v>383</v>
      </c>
      <c r="P479">
        <v>0</v>
      </c>
    </row>
    <row r="480" spans="1:16" x14ac:dyDescent="0.35">
      <c r="A480" t="s">
        <v>2105</v>
      </c>
      <c r="B480">
        <v>1</v>
      </c>
      <c r="C480" t="s">
        <v>447</v>
      </c>
      <c r="D480">
        <v>1</v>
      </c>
      <c r="J480" t="s">
        <v>3034</v>
      </c>
      <c r="K480">
        <v>1</v>
      </c>
      <c r="O480" t="s">
        <v>384</v>
      </c>
      <c r="P480">
        <v>0</v>
      </c>
    </row>
    <row r="481" spans="1:16" x14ac:dyDescent="0.35">
      <c r="A481" t="s">
        <v>2139</v>
      </c>
      <c r="B481">
        <v>1</v>
      </c>
      <c r="C481" t="s">
        <v>448</v>
      </c>
      <c r="D481">
        <v>1</v>
      </c>
      <c r="J481" t="s">
        <v>3035</v>
      </c>
      <c r="K481">
        <v>1</v>
      </c>
      <c r="O481" t="s">
        <v>385</v>
      </c>
      <c r="P481">
        <v>0</v>
      </c>
    </row>
    <row r="482" spans="1:16" x14ac:dyDescent="0.35">
      <c r="A482" t="s">
        <v>1639</v>
      </c>
      <c r="B482">
        <v>1</v>
      </c>
      <c r="C482" t="s">
        <v>449</v>
      </c>
      <c r="D482">
        <v>1</v>
      </c>
      <c r="J482" t="s">
        <v>3036</v>
      </c>
      <c r="K482">
        <v>1</v>
      </c>
      <c r="O482" t="s">
        <v>386</v>
      </c>
      <c r="P482">
        <v>0</v>
      </c>
    </row>
    <row r="483" spans="1:16" x14ac:dyDescent="0.35">
      <c r="A483" t="s">
        <v>2430</v>
      </c>
      <c r="B483">
        <v>1</v>
      </c>
      <c r="C483" t="s">
        <v>450</v>
      </c>
      <c r="D483">
        <v>1</v>
      </c>
      <c r="J483" t="s">
        <v>3037</v>
      </c>
      <c r="K483">
        <v>1</v>
      </c>
      <c r="O483" t="s">
        <v>387</v>
      </c>
      <c r="P483">
        <v>0</v>
      </c>
    </row>
    <row r="484" spans="1:16" x14ac:dyDescent="0.35">
      <c r="A484" t="s">
        <v>2431</v>
      </c>
      <c r="B484">
        <v>1</v>
      </c>
      <c r="C484" t="s">
        <v>451</v>
      </c>
      <c r="D484">
        <v>1</v>
      </c>
      <c r="J484" t="s">
        <v>3038</v>
      </c>
      <c r="K484">
        <v>1</v>
      </c>
      <c r="O484" t="s">
        <v>388</v>
      </c>
      <c r="P484">
        <v>0</v>
      </c>
    </row>
    <row r="485" spans="1:16" x14ac:dyDescent="0.35">
      <c r="A485" t="s">
        <v>2135</v>
      </c>
      <c r="B485">
        <v>1</v>
      </c>
      <c r="C485" t="s">
        <v>452</v>
      </c>
      <c r="D485">
        <v>1</v>
      </c>
      <c r="J485" t="s">
        <v>3039</v>
      </c>
      <c r="K485">
        <v>1</v>
      </c>
      <c r="O485" t="s">
        <v>389</v>
      </c>
      <c r="P485">
        <v>0</v>
      </c>
    </row>
    <row r="486" spans="1:16" x14ac:dyDescent="0.35">
      <c r="A486" t="s">
        <v>2089</v>
      </c>
      <c r="B486">
        <v>1</v>
      </c>
      <c r="C486" t="s">
        <v>453</v>
      </c>
      <c r="D486">
        <v>1</v>
      </c>
      <c r="J486" t="s">
        <v>3040</v>
      </c>
      <c r="K486">
        <v>1</v>
      </c>
      <c r="O486" t="s">
        <v>390</v>
      </c>
      <c r="P486">
        <v>0</v>
      </c>
    </row>
    <row r="487" spans="1:16" x14ac:dyDescent="0.35">
      <c r="A487" t="s">
        <v>2137</v>
      </c>
      <c r="B487">
        <v>1</v>
      </c>
      <c r="C487" t="s">
        <v>454</v>
      </c>
      <c r="D487">
        <v>1</v>
      </c>
      <c r="J487" t="s">
        <v>3041</v>
      </c>
      <c r="K487">
        <v>1</v>
      </c>
      <c r="O487" t="s">
        <v>391</v>
      </c>
      <c r="P487">
        <v>0</v>
      </c>
    </row>
    <row r="488" spans="1:16" x14ac:dyDescent="0.35">
      <c r="A488" t="s">
        <v>2432</v>
      </c>
      <c r="B488">
        <v>1</v>
      </c>
      <c r="C488" t="s">
        <v>455</v>
      </c>
      <c r="D488">
        <v>1</v>
      </c>
      <c r="J488" t="s">
        <v>3042</v>
      </c>
      <c r="K488">
        <v>1</v>
      </c>
      <c r="O488" t="s">
        <v>392</v>
      </c>
      <c r="P488">
        <v>0</v>
      </c>
    </row>
    <row r="489" spans="1:16" x14ac:dyDescent="0.35">
      <c r="A489" t="s">
        <v>2090</v>
      </c>
      <c r="B489">
        <v>1</v>
      </c>
      <c r="C489" t="s">
        <v>456</v>
      </c>
      <c r="D489">
        <v>1</v>
      </c>
      <c r="J489" t="s">
        <v>3043</v>
      </c>
      <c r="K489">
        <v>1</v>
      </c>
      <c r="O489" t="s">
        <v>393</v>
      </c>
      <c r="P489">
        <v>0</v>
      </c>
    </row>
    <row r="490" spans="1:16" x14ac:dyDescent="0.35">
      <c r="A490" t="s">
        <v>2433</v>
      </c>
      <c r="B490">
        <v>1</v>
      </c>
      <c r="C490" t="s">
        <v>457</v>
      </c>
      <c r="D490">
        <v>1</v>
      </c>
      <c r="J490" t="s">
        <v>3044</v>
      </c>
      <c r="K490">
        <v>1</v>
      </c>
      <c r="O490" t="s">
        <v>394</v>
      </c>
      <c r="P490">
        <v>0</v>
      </c>
    </row>
    <row r="491" spans="1:16" x14ac:dyDescent="0.35">
      <c r="A491" t="s">
        <v>2143</v>
      </c>
      <c r="B491">
        <v>1</v>
      </c>
      <c r="C491" t="s">
        <v>458</v>
      </c>
      <c r="D491">
        <v>1</v>
      </c>
      <c r="J491" t="s">
        <v>3045</v>
      </c>
      <c r="K491">
        <v>1</v>
      </c>
      <c r="O491" t="s">
        <v>395</v>
      </c>
      <c r="P491">
        <v>0</v>
      </c>
    </row>
    <row r="492" spans="1:16" x14ac:dyDescent="0.35">
      <c r="A492" t="s">
        <v>2434</v>
      </c>
      <c r="B492">
        <v>1</v>
      </c>
      <c r="C492" t="s">
        <v>459</v>
      </c>
      <c r="D492">
        <v>1</v>
      </c>
      <c r="J492" t="s">
        <v>3046</v>
      </c>
      <c r="K492">
        <v>1</v>
      </c>
      <c r="O492" t="s">
        <v>396</v>
      </c>
      <c r="P492">
        <v>0</v>
      </c>
    </row>
    <row r="493" spans="1:16" x14ac:dyDescent="0.35">
      <c r="A493" t="s">
        <v>2435</v>
      </c>
      <c r="B493">
        <v>1</v>
      </c>
      <c r="C493" t="s">
        <v>460</v>
      </c>
      <c r="D493">
        <v>1</v>
      </c>
      <c r="J493" t="s">
        <v>3047</v>
      </c>
      <c r="K493">
        <v>1</v>
      </c>
      <c r="O493" t="s">
        <v>397</v>
      </c>
      <c r="P493">
        <v>0</v>
      </c>
    </row>
    <row r="494" spans="1:16" x14ac:dyDescent="0.35">
      <c r="A494" t="s">
        <v>2269</v>
      </c>
      <c r="B494">
        <v>1</v>
      </c>
      <c r="C494" t="s">
        <v>461</v>
      </c>
      <c r="D494">
        <v>1</v>
      </c>
      <c r="J494" t="s">
        <v>3048</v>
      </c>
      <c r="K494">
        <v>1</v>
      </c>
      <c r="O494" t="s">
        <v>399</v>
      </c>
      <c r="P494">
        <v>0</v>
      </c>
    </row>
    <row r="495" spans="1:16" x14ac:dyDescent="0.35">
      <c r="A495" t="s">
        <v>2436</v>
      </c>
      <c r="B495">
        <v>1</v>
      </c>
      <c r="C495" t="s">
        <v>462</v>
      </c>
      <c r="D495">
        <v>1</v>
      </c>
      <c r="J495" t="s">
        <v>3049</v>
      </c>
      <c r="K495">
        <v>1</v>
      </c>
      <c r="O495" t="s">
        <v>400</v>
      </c>
      <c r="P495">
        <v>0</v>
      </c>
    </row>
    <row r="496" spans="1:16" x14ac:dyDescent="0.35">
      <c r="A496" t="s">
        <v>2437</v>
      </c>
      <c r="B496">
        <v>1</v>
      </c>
      <c r="C496" t="s">
        <v>463</v>
      </c>
      <c r="D496">
        <v>1</v>
      </c>
      <c r="J496" t="s">
        <v>3050</v>
      </c>
      <c r="K496">
        <v>1</v>
      </c>
      <c r="O496" t="s">
        <v>401</v>
      </c>
      <c r="P496">
        <v>0</v>
      </c>
    </row>
    <row r="497" spans="1:16" x14ac:dyDescent="0.35">
      <c r="A497" t="s">
        <v>2248</v>
      </c>
      <c r="B497">
        <v>1</v>
      </c>
      <c r="C497" t="s">
        <v>464</v>
      </c>
      <c r="D497">
        <v>1</v>
      </c>
      <c r="J497" t="s">
        <v>3051</v>
      </c>
      <c r="K497">
        <v>1</v>
      </c>
      <c r="O497" t="s">
        <v>402</v>
      </c>
      <c r="P497">
        <v>0</v>
      </c>
    </row>
    <row r="498" spans="1:16" x14ac:dyDescent="0.35">
      <c r="A498" t="s">
        <v>1630</v>
      </c>
      <c r="B498">
        <v>1</v>
      </c>
      <c r="C498" t="s">
        <v>465</v>
      </c>
      <c r="D498">
        <v>1</v>
      </c>
      <c r="J498" t="s">
        <v>3052</v>
      </c>
      <c r="K498">
        <v>1</v>
      </c>
      <c r="O498" t="s">
        <v>403</v>
      </c>
      <c r="P498">
        <v>0</v>
      </c>
    </row>
    <row r="499" spans="1:16" x14ac:dyDescent="0.35">
      <c r="A499" t="s">
        <v>1693</v>
      </c>
      <c r="B499">
        <v>1</v>
      </c>
      <c r="C499" t="s">
        <v>466</v>
      </c>
      <c r="D499">
        <v>1</v>
      </c>
      <c r="J499" t="s">
        <v>3053</v>
      </c>
      <c r="K499">
        <v>1</v>
      </c>
      <c r="O499" t="s">
        <v>404</v>
      </c>
      <c r="P499">
        <v>0</v>
      </c>
    </row>
    <row r="500" spans="1:16" x14ac:dyDescent="0.35">
      <c r="A500" t="s">
        <v>2146</v>
      </c>
      <c r="B500">
        <v>1</v>
      </c>
      <c r="C500" t="s">
        <v>467</v>
      </c>
      <c r="D500">
        <v>1</v>
      </c>
      <c r="J500" t="s">
        <v>3054</v>
      </c>
      <c r="K500">
        <v>1</v>
      </c>
      <c r="O500" t="s">
        <v>405</v>
      </c>
      <c r="P500">
        <v>0</v>
      </c>
    </row>
    <row r="501" spans="1:16" x14ac:dyDescent="0.35">
      <c r="A501" t="s">
        <v>2145</v>
      </c>
      <c r="B501">
        <v>1</v>
      </c>
      <c r="C501" t="s">
        <v>468</v>
      </c>
      <c r="D501">
        <v>1</v>
      </c>
      <c r="J501" t="s">
        <v>3055</v>
      </c>
      <c r="K501">
        <v>1</v>
      </c>
      <c r="O501" t="s">
        <v>406</v>
      </c>
      <c r="P501">
        <v>0</v>
      </c>
    </row>
    <row r="502" spans="1:16" x14ac:dyDescent="0.35">
      <c r="A502" t="s">
        <v>2228</v>
      </c>
      <c r="B502">
        <v>1</v>
      </c>
      <c r="C502" t="s">
        <v>469</v>
      </c>
      <c r="D502">
        <v>1</v>
      </c>
      <c r="J502" t="s">
        <v>3056</v>
      </c>
      <c r="K502">
        <v>1</v>
      </c>
      <c r="O502" t="s">
        <v>407</v>
      </c>
      <c r="P502">
        <v>0</v>
      </c>
    </row>
    <row r="503" spans="1:16" x14ac:dyDescent="0.35">
      <c r="A503" t="s">
        <v>2438</v>
      </c>
      <c r="B503">
        <v>1</v>
      </c>
      <c r="C503" t="s">
        <v>470</v>
      </c>
      <c r="D503">
        <v>1</v>
      </c>
      <c r="J503" t="s">
        <v>3057</v>
      </c>
      <c r="K503">
        <v>1</v>
      </c>
      <c r="O503" t="s">
        <v>409</v>
      </c>
      <c r="P503">
        <v>0</v>
      </c>
    </row>
    <row r="504" spans="1:16" x14ac:dyDescent="0.35">
      <c r="A504" t="s">
        <v>2439</v>
      </c>
      <c r="B504">
        <v>1</v>
      </c>
      <c r="C504" t="s">
        <v>471</v>
      </c>
      <c r="D504">
        <v>1</v>
      </c>
      <c r="J504" t="s">
        <v>3058</v>
      </c>
      <c r="K504">
        <v>1</v>
      </c>
      <c r="O504" t="s">
        <v>410</v>
      </c>
      <c r="P504">
        <v>0</v>
      </c>
    </row>
    <row r="505" spans="1:16" x14ac:dyDescent="0.35">
      <c r="A505" t="s">
        <v>1880</v>
      </c>
      <c r="B505">
        <v>1</v>
      </c>
      <c r="C505" t="s">
        <v>472</v>
      </c>
      <c r="D505">
        <v>1</v>
      </c>
      <c r="J505" t="s">
        <v>3059</v>
      </c>
      <c r="K505">
        <v>1</v>
      </c>
      <c r="O505" t="s">
        <v>411</v>
      </c>
      <c r="P505">
        <v>0</v>
      </c>
    </row>
    <row r="506" spans="1:16" x14ac:dyDescent="0.35">
      <c r="A506" t="s">
        <v>2440</v>
      </c>
      <c r="B506">
        <v>1</v>
      </c>
      <c r="C506" t="s">
        <v>473</v>
      </c>
      <c r="D506">
        <v>1</v>
      </c>
      <c r="J506" t="s">
        <v>3060</v>
      </c>
      <c r="K506">
        <v>1</v>
      </c>
      <c r="O506" t="s">
        <v>1417</v>
      </c>
      <c r="P506">
        <v>0</v>
      </c>
    </row>
    <row r="507" spans="1:16" x14ac:dyDescent="0.35">
      <c r="A507" t="s">
        <v>2441</v>
      </c>
      <c r="B507">
        <v>1</v>
      </c>
      <c r="C507" t="s">
        <v>474</v>
      </c>
      <c r="D507">
        <v>1</v>
      </c>
      <c r="J507" t="s">
        <v>3061</v>
      </c>
      <c r="K507">
        <v>1</v>
      </c>
      <c r="O507" t="s">
        <v>412</v>
      </c>
      <c r="P507">
        <v>0</v>
      </c>
    </row>
    <row r="508" spans="1:16" x14ac:dyDescent="0.35">
      <c r="A508" t="s">
        <v>2442</v>
      </c>
      <c r="B508">
        <v>1</v>
      </c>
      <c r="C508" t="s">
        <v>475</v>
      </c>
      <c r="D508">
        <v>1</v>
      </c>
      <c r="J508" t="s">
        <v>3062</v>
      </c>
      <c r="K508">
        <v>1</v>
      </c>
      <c r="O508" t="s">
        <v>413</v>
      </c>
      <c r="P508">
        <v>0</v>
      </c>
    </row>
    <row r="509" spans="1:16" x14ac:dyDescent="0.35">
      <c r="A509" t="s">
        <v>2443</v>
      </c>
      <c r="B509">
        <v>1</v>
      </c>
      <c r="C509" t="s">
        <v>476</v>
      </c>
      <c r="D509">
        <v>1</v>
      </c>
      <c r="J509" t="s">
        <v>3063</v>
      </c>
      <c r="K509">
        <v>1</v>
      </c>
      <c r="O509" t="s">
        <v>414</v>
      </c>
      <c r="P509">
        <v>0</v>
      </c>
    </row>
    <row r="510" spans="1:16" x14ac:dyDescent="0.35">
      <c r="A510" t="s">
        <v>2148</v>
      </c>
      <c r="B510">
        <v>1</v>
      </c>
      <c r="C510" t="s">
        <v>477</v>
      </c>
      <c r="D510">
        <v>1</v>
      </c>
      <c r="J510" t="s">
        <v>3064</v>
      </c>
      <c r="K510">
        <v>1</v>
      </c>
      <c r="O510" t="s">
        <v>415</v>
      </c>
      <c r="P510">
        <v>0</v>
      </c>
    </row>
    <row r="511" spans="1:16" x14ac:dyDescent="0.35">
      <c r="A511" t="s">
        <v>2144</v>
      </c>
      <c r="B511">
        <v>1</v>
      </c>
      <c r="C511" t="s">
        <v>478</v>
      </c>
      <c r="D511">
        <v>1</v>
      </c>
      <c r="J511" t="s">
        <v>3065</v>
      </c>
      <c r="K511">
        <v>1</v>
      </c>
      <c r="O511" t="s">
        <v>416</v>
      </c>
      <c r="P511">
        <v>0</v>
      </c>
    </row>
    <row r="512" spans="1:16" x14ac:dyDescent="0.35">
      <c r="A512" t="s">
        <v>1755</v>
      </c>
      <c r="B512">
        <v>1</v>
      </c>
      <c r="C512" t="s">
        <v>479</v>
      </c>
      <c r="D512">
        <v>1</v>
      </c>
      <c r="J512" t="s">
        <v>3066</v>
      </c>
      <c r="K512">
        <v>1</v>
      </c>
      <c r="O512" t="s">
        <v>417</v>
      </c>
      <c r="P512">
        <v>0</v>
      </c>
    </row>
    <row r="513" spans="1:16" x14ac:dyDescent="0.35">
      <c r="A513" t="s">
        <v>2257</v>
      </c>
      <c r="B513">
        <v>1</v>
      </c>
      <c r="C513" t="s">
        <v>480</v>
      </c>
      <c r="D513">
        <v>1</v>
      </c>
      <c r="J513" t="s">
        <v>3067</v>
      </c>
      <c r="K513">
        <v>1</v>
      </c>
      <c r="O513" t="s">
        <v>418</v>
      </c>
      <c r="P513">
        <v>0</v>
      </c>
    </row>
    <row r="514" spans="1:16" x14ac:dyDescent="0.35">
      <c r="A514" t="s">
        <v>2444</v>
      </c>
      <c r="B514">
        <v>1</v>
      </c>
      <c r="C514" t="s">
        <v>481</v>
      </c>
      <c r="D514">
        <v>1</v>
      </c>
      <c r="J514" t="s">
        <v>3068</v>
      </c>
      <c r="K514">
        <v>1</v>
      </c>
      <c r="O514" t="s">
        <v>419</v>
      </c>
      <c r="P514">
        <v>0</v>
      </c>
    </row>
    <row r="515" spans="1:16" x14ac:dyDescent="0.35">
      <c r="A515" t="s">
        <v>2149</v>
      </c>
      <c r="B515">
        <v>1</v>
      </c>
      <c r="C515" t="s">
        <v>482</v>
      </c>
      <c r="D515">
        <v>1</v>
      </c>
      <c r="J515" t="s">
        <v>3069</v>
      </c>
      <c r="K515">
        <v>1</v>
      </c>
      <c r="O515" t="s">
        <v>420</v>
      </c>
      <c r="P515">
        <v>1</v>
      </c>
    </row>
    <row r="516" spans="1:16" x14ac:dyDescent="0.35">
      <c r="A516" t="s">
        <v>2445</v>
      </c>
      <c r="B516">
        <v>1</v>
      </c>
      <c r="C516" t="s">
        <v>483</v>
      </c>
      <c r="D516">
        <v>1</v>
      </c>
      <c r="J516" t="s">
        <v>3070</v>
      </c>
      <c r="K516">
        <v>1</v>
      </c>
      <c r="O516" t="s">
        <v>421</v>
      </c>
      <c r="P516">
        <v>0</v>
      </c>
    </row>
    <row r="517" spans="1:16" x14ac:dyDescent="0.35">
      <c r="A517" t="s">
        <v>2446</v>
      </c>
      <c r="B517">
        <v>1</v>
      </c>
      <c r="C517" t="s">
        <v>484</v>
      </c>
      <c r="D517">
        <v>1</v>
      </c>
      <c r="J517" t="s">
        <v>3071</v>
      </c>
      <c r="K517">
        <v>1</v>
      </c>
      <c r="O517" t="s">
        <v>422</v>
      </c>
      <c r="P517">
        <v>0</v>
      </c>
    </row>
    <row r="518" spans="1:16" x14ac:dyDescent="0.35">
      <c r="A518" t="s">
        <v>2258</v>
      </c>
      <c r="B518">
        <v>1</v>
      </c>
      <c r="C518" t="s">
        <v>485</v>
      </c>
      <c r="D518">
        <v>1</v>
      </c>
      <c r="J518" t="s">
        <v>3072</v>
      </c>
      <c r="K518">
        <v>1</v>
      </c>
      <c r="O518" t="s">
        <v>423</v>
      </c>
      <c r="P518">
        <v>0</v>
      </c>
    </row>
    <row r="519" spans="1:16" x14ac:dyDescent="0.35">
      <c r="A519" t="s">
        <v>2138</v>
      </c>
      <c r="B519">
        <v>1</v>
      </c>
      <c r="C519" t="s">
        <v>486</v>
      </c>
      <c r="D519">
        <v>1</v>
      </c>
      <c r="J519" t="s">
        <v>3073</v>
      </c>
      <c r="K519">
        <v>1</v>
      </c>
      <c r="O519" t="s">
        <v>424</v>
      </c>
      <c r="P519">
        <v>0</v>
      </c>
    </row>
    <row r="520" spans="1:16" x14ac:dyDescent="0.35">
      <c r="A520" t="s">
        <v>2447</v>
      </c>
      <c r="B520">
        <v>1</v>
      </c>
      <c r="C520" t="s">
        <v>487</v>
      </c>
      <c r="D520">
        <v>1</v>
      </c>
      <c r="J520" t="s">
        <v>3074</v>
      </c>
      <c r="K520">
        <v>1</v>
      </c>
      <c r="O520" t="s">
        <v>425</v>
      </c>
      <c r="P520">
        <v>0</v>
      </c>
    </row>
    <row r="521" spans="1:16" x14ac:dyDescent="0.35">
      <c r="A521" t="s">
        <v>2448</v>
      </c>
      <c r="B521">
        <v>1</v>
      </c>
      <c r="C521" t="s">
        <v>488</v>
      </c>
      <c r="D521">
        <v>1</v>
      </c>
      <c r="J521" t="s">
        <v>3075</v>
      </c>
      <c r="K521">
        <v>1</v>
      </c>
      <c r="O521" t="s">
        <v>426</v>
      </c>
      <c r="P521">
        <v>0</v>
      </c>
    </row>
    <row r="522" spans="1:16" x14ac:dyDescent="0.35">
      <c r="A522" t="s">
        <v>1838</v>
      </c>
      <c r="B522">
        <v>1</v>
      </c>
      <c r="C522" t="s">
        <v>489</v>
      </c>
      <c r="D522">
        <v>1</v>
      </c>
      <c r="J522" t="s">
        <v>3076</v>
      </c>
      <c r="K522">
        <v>1</v>
      </c>
      <c r="O522" t="s">
        <v>427</v>
      </c>
      <c r="P522">
        <v>0</v>
      </c>
    </row>
    <row r="523" spans="1:16" x14ac:dyDescent="0.35">
      <c r="A523" t="s">
        <v>1835</v>
      </c>
      <c r="B523">
        <v>1</v>
      </c>
      <c r="C523" t="s">
        <v>490</v>
      </c>
      <c r="D523">
        <v>1</v>
      </c>
      <c r="J523" t="s">
        <v>3077</v>
      </c>
      <c r="K523">
        <v>1</v>
      </c>
      <c r="O523" t="s">
        <v>428</v>
      </c>
      <c r="P523">
        <v>0</v>
      </c>
    </row>
    <row r="524" spans="1:16" x14ac:dyDescent="0.35">
      <c r="A524" t="s">
        <v>2211</v>
      </c>
      <c r="B524">
        <v>1</v>
      </c>
      <c r="C524" t="s">
        <v>491</v>
      </c>
      <c r="D524">
        <v>1</v>
      </c>
      <c r="J524" t="s">
        <v>3078</v>
      </c>
      <c r="K524">
        <v>1</v>
      </c>
      <c r="O524" t="s">
        <v>429</v>
      </c>
      <c r="P524">
        <v>0</v>
      </c>
    </row>
    <row r="525" spans="1:16" x14ac:dyDescent="0.35">
      <c r="A525" t="s">
        <v>2449</v>
      </c>
      <c r="B525">
        <v>1</v>
      </c>
      <c r="C525" t="s">
        <v>492</v>
      </c>
      <c r="D525">
        <v>1</v>
      </c>
      <c r="J525" t="s">
        <v>3079</v>
      </c>
      <c r="K525">
        <v>1</v>
      </c>
      <c r="O525" t="s">
        <v>430</v>
      </c>
      <c r="P525">
        <v>0</v>
      </c>
    </row>
    <row r="526" spans="1:16" x14ac:dyDescent="0.35">
      <c r="A526" t="s">
        <v>2450</v>
      </c>
      <c r="B526">
        <v>1</v>
      </c>
      <c r="C526" t="s">
        <v>493</v>
      </c>
      <c r="D526">
        <v>1</v>
      </c>
      <c r="J526" t="s">
        <v>3080</v>
      </c>
      <c r="K526">
        <v>1</v>
      </c>
      <c r="O526" t="s">
        <v>431</v>
      </c>
      <c r="P526">
        <v>0</v>
      </c>
    </row>
    <row r="527" spans="1:16" x14ac:dyDescent="0.35">
      <c r="A527" t="s">
        <v>2451</v>
      </c>
      <c r="B527">
        <v>1</v>
      </c>
      <c r="C527" t="s">
        <v>494</v>
      </c>
      <c r="D527">
        <v>1</v>
      </c>
      <c r="J527" t="s">
        <v>3081</v>
      </c>
      <c r="K527">
        <v>1</v>
      </c>
      <c r="O527" t="s">
        <v>432</v>
      </c>
      <c r="P527">
        <v>0</v>
      </c>
    </row>
    <row r="528" spans="1:16" x14ac:dyDescent="0.35">
      <c r="A528" t="s">
        <v>2233</v>
      </c>
      <c r="B528">
        <v>1</v>
      </c>
      <c r="C528" t="s">
        <v>495</v>
      </c>
      <c r="D528">
        <v>1</v>
      </c>
      <c r="J528" t="s">
        <v>2256</v>
      </c>
      <c r="K528">
        <v>1</v>
      </c>
      <c r="O528" t="s">
        <v>433</v>
      </c>
      <c r="P528">
        <v>0</v>
      </c>
    </row>
    <row r="529" spans="1:16" x14ac:dyDescent="0.35">
      <c r="A529" t="s">
        <v>2150</v>
      </c>
      <c r="B529">
        <v>1</v>
      </c>
      <c r="C529" t="s">
        <v>496</v>
      </c>
      <c r="D529">
        <v>1</v>
      </c>
      <c r="J529" t="s">
        <v>3082</v>
      </c>
      <c r="K529">
        <v>1</v>
      </c>
      <c r="O529" t="s">
        <v>434</v>
      </c>
      <c r="P529">
        <v>0</v>
      </c>
    </row>
    <row r="530" spans="1:16" x14ac:dyDescent="0.35">
      <c r="A530" t="s">
        <v>2265</v>
      </c>
      <c r="B530">
        <v>1</v>
      </c>
      <c r="C530" t="s">
        <v>497</v>
      </c>
      <c r="D530">
        <v>1</v>
      </c>
      <c r="J530" t="s">
        <v>3083</v>
      </c>
      <c r="K530">
        <v>1</v>
      </c>
      <c r="O530" t="s">
        <v>435</v>
      </c>
      <c r="P530">
        <v>0</v>
      </c>
    </row>
    <row r="531" spans="1:16" x14ac:dyDescent="0.35">
      <c r="A531" t="s">
        <v>2197</v>
      </c>
      <c r="B531">
        <v>1</v>
      </c>
      <c r="C531" t="s">
        <v>498</v>
      </c>
      <c r="D531">
        <v>1</v>
      </c>
      <c r="J531" t="s">
        <v>3084</v>
      </c>
      <c r="K531">
        <v>1</v>
      </c>
      <c r="O531" t="s">
        <v>1596</v>
      </c>
      <c r="P531">
        <v>1</v>
      </c>
    </row>
    <row r="532" spans="1:16" x14ac:dyDescent="0.35">
      <c r="A532" t="s">
        <v>2268</v>
      </c>
      <c r="B532">
        <v>1</v>
      </c>
      <c r="C532" t="s">
        <v>499</v>
      </c>
      <c r="D532">
        <v>1</v>
      </c>
      <c r="J532" t="s">
        <v>3085</v>
      </c>
      <c r="K532">
        <v>1</v>
      </c>
      <c r="O532" t="s">
        <v>436</v>
      </c>
      <c r="P532">
        <v>0</v>
      </c>
    </row>
    <row r="533" spans="1:16" x14ac:dyDescent="0.35">
      <c r="A533" t="s">
        <v>2259</v>
      </c>
      <c r="B533">
        <v>1</v>
      </c>
      <c r="C533" t="s">
        <v>500</v>
      </c>
      <c r="D533">
        <v>1</v>
      </c>
      <c r="J533" t="s">
        <v>3086</v>
      </c>
      <c r="K533">
        <v>1</v>
      </c>
      <c r="O533" t="s">
        <v>437</v>
      </c>
      <c r="P533">
        <v>0</v>
      </c>
    </row>
    <row r="534" spans="1:16" x14ac:dyDescent="0.35">
      <c r="A534" t="s">
        <v>2452</v>
      </c>
      <c r="B534">
        <v>1</v>
      </c>
      <c r="C534" t="s">
        <v>501</v>
      </c>
      <c r="D534">
        <v>1</v>
      </c>
      <c r="J534" t="s">
        <v>477</v>
      </c>
      <c r="K534">
        <v>1</v>
      </c>
      <c r="O534" t="s">
        <v>438</v>
      </c>
      <c r="P534">
        <v>0</v>
      </c>
    </row>
    <row r="535" spans="1:16" x14ac:dyDescent="0.35">
      <c r="A535" t="s">
        <v>374</v>
      </c>
      <c r="B535">
        <v>1</v>
      </c>
      <c r="C535" t="s">
        <v>502</v>
      </c>
      <c r="D535">
        <v>1</v>
      </c>
      <c r="J535" t="s">
        <v>3087</v>
      </c>
      <c r="K535">
        <v>1</v>
      </c>
      <c r="O535" t="s">
        <v>439</v>
      </c>
      <c r="P535">
        <v>0</v>
      </c>
    </row>
    <row r="536" spans="1:16" x14ac:dyDescent="0.35">
      <c r="A536" t="s">
        <v>9</v>
      </c>
      <c r="B536">
        <v>1</v>
      </c>
      <c r="C536" t="s">
        <v>503</v>
      </c>
      <c r="D536">
        <v>1</v>
      </c>
      <c r="J536" t="s">
        <v>3088</v>
      </c>
      <c r="K536">
        <v>1</v>
      </c>
      <c r="O536" t="s">
        <v>1995</v>
      </c>
      <c r="P536">
        <v>1</v>
      </c>
    </row>
    <row r="537" spans="1:16" x14ac:dyDescent="0.35">
      <c r="A537" t="s">
        <v>2453</v>
      </c>
      <c r="B537">
        <v>1</v>
      </c>
      <c r="C537" t="s">
        <v>504</v>
      </c>
      <c r="D537">
        <v>1</v>
      </c>
      <c r="J537" t="s">
        <v>52</v>
      </c>
      <c r="K537">
        <v>1</v>
      </c>
      <c r="O537" t="s">
        <v>440</v>
      </c>
      <c r="P537">
        <v>0</v>
      </c>
    </row>
    <row r="538" spans="1:16" x14ac:dyDescent="0.35">
      <c r="A538" t="s">
        <v>2151</v>
      </c>
      <c r="B538">
        <v>1</v>
      </c>
      <c r="C538" t="s">
        <v>505</v>
      </c>
      <c r="D538">
        <v>1</v>
      </c>
      <c r="J538" t="s">
        <v>3089</v>
      </c>
      <c r="K538">
        <v>1</v>
      </c>
      <c r="O538" t="s">
        <v>441</v>
      </c>
      <c r="P538">
        <v>0</v>
      </c>
    </row>
    <row r="539" spans="1:16" x14ac:dyDescent="0.35">
      <c r="A539" t="s">
        <v>2454</v>
      </c>
      <c r="B539">
        <v>1</v>
      </c>
      <c r="C539" t="s">
        <v>506</v>
      </c>
      <c r="D539">
        <v>1</v>
      </c>
      <c r="J539" t="s">
        <v>3090</v>
      </c>
      <c r="K539">
        <v>1</v>
      </c>
      <c r="O539" t="s">
        <v>443</v>
      </c>
      <c r="P539">
        <v>0</v>
      </c>
    </row>
    <row r="540" spans="1:16" x14ac:dyDescent="0.35">
      <c r="A540" t="s">
        <v>2455</v>
      </c>
      <c r="B540">
        <v>1</v>
      </c>
      <c r="C540" t="s">
        <v>507</v>
      </c>
      <c r="D540">
        <v>1</v>
      </c>
      <c r="J540" t="s">
        <v>2564</v>
      </c>
      <c r="K540">
        <v>1</v>
      </c>
      <c r="O540" t="s">
        <v>444</v>
      </c>
      <c r="P540">
        <v>0</v>
      </c>
    </row>
    <row r="541" spans="1:16" x14ac:dyDescent="0.35">
      <c r="A541" t="s">
        <v>2456</v>
      </c>
      <c r="B541">
        <v>1</v>
      </c>
      <c r="C541" t="s">
        <v>508</v>
      </c>
      <c r="D541">
        <v>1</v>
      </c>
      <c r="J541" t="s">
        <v>3091</v>
      </c>
      <c r="K541">
        <v>1</v>
      </c>
      <c r="O541" t="s">
        <v>445</v>
      </c>
      <c r="P541">
        <v>0</v>
      </c>
    </row>
    <row r="542" spans="1:16" x14ac:dyDescent="0.35">
      <c r="A542" t="s">
        <v>2261</v>
      </c>
      <c r="B542">
        <v>1</v>
      </c>
      <c r="C542" t="s">
        <v>509</v>
      </c>
      <c r="D542">
        <v>1</v>
      </c>
      <c r="J542" t="s">
        <v>2494</v>
      </c>
      <c r="K542">
        <v>1</v>
      </c>
      <c r="O542" t="s">
        <v>446</v>
      </c>
      <c r="P542">
        <v>0</v>
      </c>
    </row>
    <row r="543" spans="1:16" x14ac:dyDescent="0.35">
      <c r="C543" t="s">
        <v>510</v>
      </c>
      <c r="D543">
        <v>1</v>
      </c>
      <c r="J543" t="s">
        <v>3092</v>
      </c>
      <c r="K543">
        <v>1</v>
      </c>
      <c r="O543" t="s">
        <v>447</v>
      </c>
      <c r="P543">
        <v>0</v>
      </c>
    </row>
    <row r="544" spans="1:16" x14ac:dyDescent="0.35">
      <c r="C544" t="s">
        <v>511</v>
      </c>
      <c r="D544">
        <v>1</v>
      </c>
      <c r="J544" t="s">
        <v>3093</v>
      </c>
      <c r="K544">
        <v>1</v>
      </c>
      <c r="O544" t="s">
        <v>448</v>
      </c>
      <c r="P544">
        <v>0</v>
      </c>
    </row>
    <row r="545" spans="3:16" x14ac:dyDescent="0.35">
      <c r="C545" t="s">
        <v>512</v>
      </c>
      <c r="D545">
        <v>1</v>
      </c>
      <c r="J545" t="s">
        <v>3094</v>
      </c>
      <c r="K545">
        <v>1</v>
      </c>
      <c r="O545" t="s">
        <v>449</v>
      </c>
      <c r="P545">
        <v>0</v>
      </c>
    </row>
    <row r="546" spans="3:16" x14ac:dyDescent="0.35">
      <c r="C546" t="s">
        <v>513</v>
      </c>
      <c r="D546">
        <v>1</v>
      </c>
      <c r="J546" t="s">
        <v>3095</v>
      </c>
      <c r="K546">
        <v>1</v>
      </c>
      <c r="O546" t="s">
        <v>450</v>
      </c>
      <c r="P546">
        <v>0</v>
      </c>
    </row>
    <row r="547" spans="3:16" x14ac:dyDescent="0.35">
      <c r="C547" t="s">
        <v>514</v>
      </c>
      <c r="D547">
        <v>1</v>
      </c>
      <c r="J547" t="s">
        <v>3096</v>
      </c>
      <c r="K547">
        <v>1</v>
      </c>
      <c r="O547" t="s">
        <v>451</v>
      </c>
      <c r="P547">
        <v>0</v>
      </c>
    </row>
    <row r="548" spans="3:16" x14ac:dyDescent="0.35">
      <c r="C548" t="s">
        <v>515</v>
      </c>
      <c r="D548">
        <v>1</v>
      </c>
      <c r="J548" t="s">
        <v>3097</v>
      </c>
      <c r="K548">
        <v>1</v>
      </c>
      <c r="O548" t="s">
        <v>452</v>
      </c>
      <c r="P548">
        <v>0</v>
      </c>
    </row>
    <row r="549" spans="3:16" x14ac:dyDescent="0.35">
      <c r="C549" t="s">
        <v>516</v>
      </c>
      <c r="D549">
        <v>1</v>
      </c>
      <c r="J549" t="s">
        <v>3098</v>
      </c>
      <c r="K549">
        <v>1</v>
      </c>
      <c r="O549" t="s">
        <v>453</v>
      </c>
      <c r="P549">
        <v>0</v>
      </c>
    </row>
    <row r="550" spans="3:16" x14ac:dyDescent="0.35">
      <c r="C550" t="s">
        <v>517</v>
      </c>
      <c r="D550">
        <v>1</v>
      </c>
      <c r="J550" t="s">
        <v>1220</v>
      </c>
      <c r="K550">
        <v>1</v>
      </c>
      <c r="O550" t="s">
        <v>454</v>
      </c>
      <c r="P550">
        <v>0</v>
      </c>
    </row>
    <row r="551" spans="3:16" x14ac:dyDescent="0.35">
      <c r="C551" t="s">
        <v>518</v>
      </c>
      <c r="D551">
        <v>1</v>
      </c>
      <c r="J551" t="s">
        <v>3099</v>
      </c>
      <c r="K551">
        <v>1</v>
      </c>
      <c r="O551" t="s">
        <v>455</v>
      </c>
      <c r="P551">
        <v>0</v>
      </c>
    </row>
    <row r="552" spans="3:16" x14ac:dyDescent="0.35">
      <c r="C552" t="s">
        <v>519</v>
      </c>
      <c r="D552">
        <v>1</v>
      </c>
      <c r="J552" t="s">
        <v>3100</v>
      </c>
      <c r="K552">
        <v>1</v>
      </c>
      <c r="O552" t="s">
        <v>457</v>
      </c>
      <c r="P552">
        <v>0</v>
      </c>
    </row>
    <row r="553" spans="3:16" x14ac:dyDescent="0.35">
      <c r="C553" t="s">
        <v>520</v>
      </c>
      <c r="D553">
        <v>1</v>
      </c>
      <c r="J553" t="s">
        <v>3101</v>
      </c>
      <c r="K553">
        <v>1</v>
      </c>
      <c r="O553" t="s">
        <v>458</v>
      </c>
      <c r="P553">
        <v>0</v>
      </c>
    </row>
    <row r="554" spans="3:16" x14ac:dyDescent="0.35">
      <c r="C554" t="s">
        <v>521</v>
      </c>
      <c r="D554">
        <v>1</v>
      </c>
      <c r="J554" t="s">
        <v>3102</v>
      </c>
      <c r="K554">
        <v>1</v>
      </c>
      <c r="O554" t="s">
        <v>459</v>
      </c>
      <c r="P554">
        <v>0</v>
      </c>
    </row>
    <row r="555" spans="3:16" x14ac:dyDescent="0.35">
      <c r="C555" t="s">
        <v>522</v>
      </c>
      <c r="D555">
        <v>1</v>
      </c>
      <c r="J555" t="s">
        <v>574</v>
      </c>
      <c r="K555">
        <v>1</v>
      </c>
      <c r="O555" t="s">
        <v>460</v>
      </c>
      <c r="P555">
        <v>0</v>
      </c>
    </row>
    <row r="556" spans="3:16" x14ac:dyDescent="0.35">
      <c r="C556" t="s">
        <v>523</v>
      </c>
      <c r="D556">
        <v>1</v>
      </c>
      <c r="J556" t="s">
        <v>1957</v>
      </c>
      <c r="K556">
        <v>1</v>
      </c>
      <c r="O556" t="s">
        <v>461</v>
      </c>
      <c r="P556">
        <v>0</v>
      </c>
    </row>
    <row r="557" spans="3:16" x14ac:dyDescent="0.35">
      <c r="C557" t="s">
        <v>524</v>
      </c>
      <c r="D557">
        <v>1</v>
      </c>
      <c r="J557" t="s">
        <v>3103</v>
      </c>
      <c r="K557">
        <v>1</v>
      </c>
      <c r="O557" t="s">
        <v>462</v>
      </c>
      <c r="P557">
        <v>0</v>
      </c>
    </row>
    <row r="558" spans="3:16" x14ac:dyDescent="0.35">
      <c r="C558" t="s">
        <v>525</v>
      </c>
      <c r="D558">
        <v>1</v>
      </c>
      <c r="J558" t="s">
        <v>3104</v>
      </c>
      <c r="K558">
        <v>1</v>
      </c>
      <c r="O558" t="s">
        <v>463</v>
      </c>
      <c r="P558">
        <v>0</v>
      </c>
    </row>
    <row r="559" spans="3:16" x14ac:dyDescent="0.35">
      <c r="C559" t="s">
        <v>526</v>
      </c>
      <c r="D559">
        <v>1</v>
      </c>
      <c r="J559" t="s">
        <v>3105</v>
      </c>
      <c r="K559">
        <v>1</v>
      </c>
      <c r="O559" t="s">
        <v>465</v>
      </c>
      <c r="P559">
        <v>0</v>
      </c>
    </row>
    <row r="560" spans="3:16" x14ac:dyDescent="0.35">
      <c r="C560" t="s">
        <v>528</v>
      </c>
      <c r="D560">
        <v>1</v>
      </c>
      <c r="J560" t="s">
        <v>3106</v>
      </c>
      <c r="K560">
        <v>1</v>
      </c>
      <c r="O560" t="s">
        <v>466</v>
      </c>
      <c r="P560">
        <v>0</v>
      </c>
    </row>
    <row r="561" spans="3:16" x14ac:dyDescent="0.35">
      <c r="C561" t="s">
        <v>529</v>
      </c>
      <c r="D561">
        <v>1</v>
      </c>
      <c r="J561" t="s">
        <v>3107</v>
      </c>
      <c r="K561">
        <v>1</v>
      </c>
      <c r="O561" t="s">
        <v>467</v>
      </c>
      <c r="P561">
        <v>0</v>
      </c>
    </row>
    <row r="562" spans="3:16" x14ac:dyDescent="0.35">
      <c r="C562" t="s">
        <v>530</v>
      </c>
      <c r="D562">
        <v>1</v>
      </c>
      <c r="J562" t="s">
        <v>3108</v>
      </c>
      <c r="K562">
        <v>1</v>
      </c>
      <c r="O562" t="s">
        <v>468</v>
      </c>
      <c r="P562">
        <v>0</v>
      </c>
    </row>
    <row r="563" spans="3:16" x14ac:dyDescent="0.35">
      <c r="C563" t="s">
        <v>531</v>
      </c>
      <c r="D563">
        <v>1</v>
      </c>
      <c r="J563" t="s">
        <v>3109</v>
      </c>
      <c r="K563">
        <v>1</v>
      </c>
      <c r="O563" t="s">
        <v>469</v>
      </c>
      <c r="P563">
        <v>0</v>
      </c>
    </row>
    <row r="564" spans="3:16" x14ac:dyDescent="0.35">
      <c r="C564" t="s">
        <v>532</v>
      </c>
      <c r="D564">
        <v>1</v>
      </c>
      <c r="J564" t="s">
        <v>3110</v>
      </c>
      <c r="K564">
        <v>1</v>
      </c>
      <c r="O564" t="s">
        <v>470</v>
      </c>
      <c r="P564">
        <v>0</v>
      </c>
    </row>
    <row r="565" spans="3:16" x14ac:dyDescent="0.35">
      <c r="C565" t="s">
        <v>533</v>
      </c>
      <c r="D565">
        <v>1</v>
      </c>
      <c r="J565" t="s">
        <v>3111</v>
      </c>
      <c r="K565">
        <v>1</v>
      </c>
      <c r="O565" t="s">
        <v>471</v>
      </c>
      <c r="P565">
        <v>0</v>
      </c>
    </row>
    <row r="566" spans="3:16" x14ac:dyDescent="0.35">
      <c r="C566" t="s">
        <v>534</v>
      </c>
      <c r="D566">
        <v>1</v>
      </c>
      <c r="J566" t="s">
        <v>3112</v>
      </c>
      <c r="K566">
        <v>1</v>
      </c>
      <c r="O566" t="s">
        <v>472</v>
      </c>
      <c r="P566">
        <v>0</v>
      </c>
    </row>
    <row r="567" spans="3:16" x14ac:dyDescent="0.35">
      <c r="C567" t="s">
        <v>535</v>
      </c>
      <c r="D567">
        <v>1</v>
      </c>
      <c r="J567" t="s">
        <v>3113</v>
      </c>
      <c r="K567">
        <v>1</v>
      </c>
      <c r="O567" t="s">
        <v>473</v>
      </c>
      <c r="P567">
        <v>0</v>
      </c>
    </row>
    <row r="568" spans="3:16" x14ac:dyDescent="0.35">
      <c r="C568" t="s">
        <v>536</v>
      </c>
      <c r="D568">
        <v>1</v>
      </c>
      <c r="J568" t="s">
        <v>3114</v>
      </c>
      <c r="K568">
        <v>1</v>
      </c>
      <c r="O568" t="s">
        <v>474</v>
      </c>
      <c r="P568">
        <v>0</v>
      </c>
    </row>
    <row r="569" spans="3:16" x14ac:dyDescent="0.35">
      <c r="C569" t="s">
        <v>537</v>
      </c>
      <c r="D569">
        <v>1</v>
      </c>
      <c r="J569" t="s">
        <v>3115</v>
      </c>
      <c r="K569">
        <v>1</v>
      </c>
      <c r="O569" t="s">
        <v>475</v>
      </c>
      <c r="P569">
        <v>0</v>
      </c>
    </row>
    <row r="570" spans="3:16" x14ac:dyDescent="0.35">
      <c r="C570" t="s">
        <v>538</v>
      </c>
      <c r="D570">
        <v>1</v>
      </c>
      <c r="J570" t="s">
        <v>3116</v>
      </c>
      <c r="K570">
        <v>1</v>
      </c>
      <c r="O570" t="s">
        <v>478</v>
      </c>
      <c r="P570">
        <v>0</v>
      </c>
    </row>
    <row r="571" spans="3:16" x14ac:dyDescent="0.35">
      <c r="C571" t="s">
        <v>539</v>
      </c>
      <c r="D571">
        <v>1</v>
      </c>
      <c r="J571" t="s">
        <v>3117</v>
      </c>
      <c r="K571">
        <v>1</v>
      </c>
      <c r="O571" t="s">
        <v>479</v>
      </c>
      <c r="P571">
        <v>0</v>
      </c>
    </row>
    <row r="572" spans="3:16" x14ac:dyDescent="0.35">
      <c r="C572" t="s">
        <v>540</v>
      </c>
      <c r="D572">
        <v>1</v>
      </c>
      <c r="J572" t="s">
        <v>3118</v>
      </c>
      <c r="K572">
        <v>1</v>
      </c>
      <c r="O572" t="s">
        <v>480</v>
      </c>
      <c r="P572">
        <v>0</v>
      </c>
    </row>
    <row r="573" spans="3:16" x14ac:dyDescent="0.35">
      <c r="C573" t="s">
        <v>541</v>
      </c>
      <c r="D573">
        <v>1</v>
      </c>
      <c r="J573" t="s">
        <v>3119</v>
      </c>
      <c r="K573">
        <v>1</v>
      </c>
      <c r="O573" t="s">
        <v>482</v>
      </c>
      <c r="P573">
        <v>2</v>
      </c>
    </row>
    <row r="574" spans="3:16" x14ac:dyDescent="0.35">
      <c r="C574" t="s">
        <v>542</v>
      </c>
      <c r="D574">
        <v>1</v>
      </c>
      <c r="J574" t="s">
        <v>3120</v>
      </c>
      <c r="K574">
        <v>1</v>
      </c>
      <c r="O574" t="s">
        <v>484</v>
      </c>
      <c r="P574">
        <v>0</v>
      </c>
    </row>
    <row r="575" spans="3:16" x14ac:dyDescent="0.35">
      <c r="C575" t="s">
        <v>543</v>
      </c>
      <c r="D575">
        <v>1</v>
      </c>
      <c r="J575" t="s">
        <v>3121</v>
      </c>
      <c r="K575">
        <v>1</v>
      </c>
      <c r="O575" t="s">
        <v>485</v>
      </c>
      <c r="P575">
        <v>0</v>
      </c>
    </row>
    <row r="576" spans="3:16" x14ac:dyDescent="0.35">
      <c r="C576" t="s">
        <v>544</v>
      </c>
      <c r="D576">
        <v>1</v>
      </c>
      <c r="J576" t="s">
        <v>3122</v>
      </c>
      <c r="K576">
        <v>1</v>
      </c>
      <c r="O576" t="s">
        <v>486</v>
      </c>
      <c r="P576">
        <v>0</v>
      </c>
    </row>
    <row r="577" spans="3:16" x14ac:dyDescent="0.35">
      <c r="C577" t="s">
        <v>545</v>
      </c>
      <c r="D577">
        <v>1</v>
      </c>
      <c r="J577" t="s">
        <v>3123</v>
      </c>
      <c r="K577">
        <v>1</v>
      </c>
      <c r="O577" t="s">
        <v>487</v>
      </c>
      <c r="P577">
        <v>0</v>
      </c>
    </row>
    <row r="578" spans="3:16" x14ac:dyDescent="0.35">
      <c r="C578" t="s">
        <v>546</v>
      </c>
      <c r="D578">
        <v>1</v>
      </c>
      <c r="J578" t="s">
        <v>3124</v>
      </c>
      <c r="K578">
        <v>1</v>
      </c>
      <c r="O578" t="s">
        <v>488</v>
      </c>
      <c r="P578">
        <v>0</v>
      </c>
    </row>
    <row r="579" spans="3:16" x14ac:dyDescent="0.35">
      <c r="C579" t="s">
        <v>547</v>
      </c>
      <c r="D579">
        <v>1</v>
      </c>
      <c r="J579" t="s">
        <v>3125</v>
      </c>
      <c r="K579">
        <v>1</v>
      </c>
      <c r="O579" t="s">
        <v>489</v>
      </c>
      <c r="P579">
        <v>0</v>
      </c>
    </row>
    <row r="580" spans="3:16" x14ac:dyDescent="0.35">
      <c r="C580" t="s">
        <v>548</v>
      </c>
      <c r="D580">
        <v>1</v>
      </c>
      <c r="J580" t="s">
        <v>3126</v>
      </c>
      <c r="K580">
        <v>1</v>
      </c>
      <c r="O580" t="s">
        <v>490</v>
      </c>
      <c r="P580">
        <v>0</v>
      </c>
    </row>
    <row r="581" spans="3:16" x14ac:dyDescent="0.35">
      <c r="C581" t="s">
        <v>549</v>
      </c>
      <c r="D581">
        <v>1</v>
      </c>
      <c r="J581" t="s">
        <v>3127</v>
      </c>
      <c r="K581">
        <v>1</v>
      </c>
      <c r="O581" t="s">
        <v>491</v>
      </c>
      <c r="P581">
        <v>0</v>
      </c>
    </row>
    <row r="582" spans="3:16" x14ac:dyDescent="0.35">
      <c r="C582" t="s">
        <v>550</v>
      </c>
      <c r="D582">
        <v>1</v>
      </c>
      <c r="J582" t="s">
        <v>3128</v>
      </c>
      <c r="K582">
        <v>1</v>
      </c>
      <c r="O582" t="s">
        <v>492</v>
      </c>
      <c r="P582">
        <v>0</v>
      </c>
    </row>
    <row r="583" spans="3:16" x14ac:dyDescent="0.35">
      <c r="C583" t="s">
        <v>551</v>
      </c>
      <c r="D583">
        <v>1</v>
      </c>
      <c r="J583" t="s">
        <v>3129</v>
      </c>
      <c r="K583">
        <v>1</v>
      </c>
      <c r="O583" t="s">
        <v>493</v>
      </c>
      <c r="P583">
        <v>0</v>
      </c>
    </row>
    <row r="584" spans="3:16" x14ac:dyDescent="0.35">
      <c r="C584" t="s">
        <v>552</v>
      </c>
      <c r="D584">
        <v>1</v>
      </c>
      <c r="J584" t="s">
        <v>3130</v>
      </c>
      <c r="K584">
        <v>1</v>
      </c>
      <c r="O584" t="s">
        <v>494</v>
      </c>
      <c r="P584">
        <v>0</v>
      </c>
    </row>
    <row r="585" spans="3:16" x14ac:dyDescent="0.35">
      <c r="C585" t="s">
        <v>553</v>
      </c>
      <c r="D585">
        <v>1</v>
      </c>
      <c r="J585" t="s">
        <v>3131</v>
      </c>
      <c r="K585">
        <v>1</v>
      </c>
      <c r="O585" t="s">
        <v>495</v>
      </c>
      <c r="P585">
        <v>0</v>
      </c>
    </row>
    <row r="586" spans="3:16" x14ac:dyDescent="0.35">
      <c r="C586" t="s">
        <v>554</v>
      </c>
      <c r="D586">
        <v>1</v>
      </c>
      <c r="J586" t="s">
        <v>3132</v>
      </c>
      <c r="K586">
        <v>1</v>
      </c>
      <c r="O586" t="s">
        <v>2256</v>
      </c>
      <c r="P586">
        <v>0</v>
      </c>
    </row>
    <row r="587" spans="3:16" x14ac:dyDescent="0.35">
      <c r="C587" t="s">
        <v>555</v>
      </c>
      <c r="D587">
        <v>1</v>
      </c>
      <c r="J587" t="s">
        <v>3133</v>
      </c>
      <c r="K587">
        <v>1</v>
      </c>
      <c r="O587" t="s">
        <v>496</v>
      </c>
      <c r="P587">
        <v>0</v>
      </c>
    </row>
    <row r="588" spans="3:16" x14ac:dyDescent="0.35">
      <c r="C588" t="s">
        <v>556</v>
      </c>
      <c r="D588">
        <v>1</v>
      </c>
      <c r="J588" t="s">
        <v>3134</v>
      </c>
      <c r="K588">
        <v>1</v>
      </c>
      <c r="O588" t="s">
        <v>497</v>
      </c>
      <c r="P588">
        <v>1</v>
      </c>
    </row>
    <row r="589" spans="3:16" x14ac:dyDescent="0.35">
      <c r="C589" t="s">
        <v>557</v>
      </c>
      <c r="D589">
        <v>1</v>
      </c>
      <c r="J589" t="s">
        <v>3135</v>
      </c>
      <c r="K589">
        <v>1</v>
      </c>
      <c r="O589" t="s">
        <v>498</v>
      </c>
      <c r="P589">
        <v>0</v>
      </c>
    </row>
    <row r="590" spans="3:16" x14ac:dyDescent="0.35">
      <c r="C590" t="s">
        <v>558</v>
      </c>
      <c r="D590">
        <v>1</v>
      </c>
      <c r="J590" t="s">
        <v>3136</v>
      </c>
      <c r="K590">
        <v>1</v>
      </c>
      <c r="O590" t="s">
        <v>499</v>
      </c>
      <c r="P590">
        <v>0</v>
      </c>
    </row>
    <row r="591" spans="3:16" x14ac:dyDescent="0.35">
      <c r="C591" t="s">
        <v>559</v>
      </c>
      <c r="D591">
        <v>1</v>
      </c>
      <c r="J591" t="s">
        <v>3137</v>
      </c>
      <c r="K591">
        <v>1</v>
      </c>
      <c r="O591" t="s">
        <v>500</v>
      </c>
      <c r="P591">
        <v>0</v>
      </c>
    </row>
    <row r="592" spans="3:16" x14ac:dyDescent="0.35">
      <c r="C592" t="s">
        <v>560</v>
      </c>
      <c r="D592">
        <v>1</v>
      </c>
      <c r="J592" t="s">
        <v>3138</v>
      </c>
      <c r="K592">
        <v>1</v>
      </c>
      <c r="O592" t="s">
        <v>501</v>
      </c>
      <c r="P592">
        <v>0</v>
      </c>
    </row>
    <row r="593" spans="3:16" x14ac:dyDescent="0.35">
      <c r="C593" t="s">
        <v>561</v>
      </c>
      <c r="D593">
        <v>1</v>
      </c>
      <c r="J593" t="s">
        <v>3139</v>
      </c>
      <c r="K593">
        <v>1</v>
      </c>
      <c r="O593" t="s">
        <v>502</v>
      </c>
      <c r="P593">
        <v>0</v>
      </c>
    </row>
    <row r="594" spans="3:16" x14ac:dyDescent="0.35">
      <c r="C594" t="s">
        <v>562</v>
      </c>
      <c r="D594">
        <v>1</v>
      </c>
      <c r="J594" t="s">
        <v>3140</v>
      </c>
      <c r="K594">
        <v>1</v>
      </c>
      <c r="O594" t="s">
        <v>503</v>
      </c>
      <c r="P594">
        <v>2</v>
      </c>
    </row>
    <row r="595" spans="3:16" x14ac:dyDescent="0.35">
      <c r="C595" t="s">
        <v>563</v>
      </c>
      <c r="D595">
        <v>1</v>
      </c>
      <c r="J595" t="s">
        <v>3141</v>
      </c>
      <c r="K595">
        <v>1</v>
      </c>
      <c r="O595" t="s">
        <v>504</v>
      </c>
      <c r="P595">
        <v>0</v>
      </c>
    </row>
    <row r="596" spans="3:16" x14ac:dyDescent="0.35">
      <c r="C596" t="s">
        <v>564</v>
      </c>
      <c r="D596">
        <v>1</v>
      </c>
      <c r="J596" t="s">
        <v>3142</v>
      </c>
      <c r="K596">
        <v>1</v>
      </c>
      <c r="O596" t="s">
        <v>505</v>
      </c>
      <c r="P596">
        <v>0</v>
      </c>
    </row>
    <row r="597" spans="3:16" x14ac:dyDescent="0.35">
      <c r="C597" t="s">
        <v>565</v>
      </c>
      <c r="D597">
        <v>1</v>
      </c>
      <c r="J597" t="s">
        <v>1655</v>
      </c>
      <c r="K597">
        <v>1</v>
      </c>
      <c r="O597" t="s">
        <v>506</v>
      </c>
      <c r="P597">
        <v>0</v>
      </c>
    </row>
    <row r="598" spans="3:16" x14ac:dyDescent="0.35">
      <c r="C598" t="s">
        <v>566</v>
      </c>
      <c r="D598">
        <v>1</v>
      </c>
      <c r="J598" t="s">
        <v>3143</v>
      </c>
      <c r="K598">
        <v>1</v>
      </c>
      <c r="O598" t="s">
        <v>507</v>
      </c>
      <c r="P598">
        <v>0</v>
      </c>
    </row>
    <row r="599" spans="3:16" x14ac:dyDescent="0.35">
      <c r="C599" t="s">
        <v>567</v>
      </c>
      <c r="D599">
        <v>1</v>
      </c>
      <c r="J599" t="s">
        <v>3144</v>
      </c>
      <c r="K599">
        <v>1</v>
      </c>
      <c r="O599" t="s">
        <v>508</v>
      </c>
      <c r="P599">
        <v>0</v>
      </c>
    </row>
    <row r="600" spans="3:16" x14ac:dyDescent="0.35">
      <c r="C600" t="s">
        <v>568</v>
      </c>
      <c r="D600">
        <v>1</v>
      </c>
      <c r="J600" t="s">
        <v>3145</v>
      </c>
      <c r="K600">
        <v>1</v>
      </c>
      <c r="O600" t="s">
        <v>509</v>
      </c>
      <c r="P600">
        <v>0</v>
      </c>
    </row>
    <row r="601" spans="3:16" x14ac:dyDescent="0.35">
      <c r="C601" t="s">
        <v>569</v>
      </c>
      <c r="D601">
        <v>1</v>
      </c>
      <c r="J601" t="s">
        <v>3146</v>
      </c>
      <c r="K601">
        <v>1</v>
      </c>
      <c r="O601" t="s">
        <v>510</v>
      </c>
      <c r="P601">
        <v>0</v>
      </c>
    </row>
    <row r="602" spans="3:16" x14ac:dyDescent="0.35">
      <c r="C602" t="s">
        <v>570</v>
      </c>
      <c r="D602">
        <v>1</v>
      </c>
      <c r="J602" t="s">
        <v>3147</v>
      </c>
      <c r="K602">
        <v>1</v>
      </c>
      <c r="O602" t="s">
        <v>511</v>
      </c>
      <c r="P602">
        <v>0</v>
      </c>
    </row>
    <row r="603" spans="3:16" x14ac:dyDescent="0.35">
      <c r="C603" t="s">
        <v>571</v>
      </c>
      <c r="D603">
        <v>1</v>
      </c>
      <c r="J603" t="s">
        <v>3148</v>
      </c>
      <c r="K603">
        <v>1</v>
      </c>
      <c r="O603" t="s">
        <v>512</v>
      </c>
      <c r="P603">
        <v>0</v>
      </c>
    </row>
    <row r="604" spans="3:16" x14ac:dyDescent="0.35">
      <c r="C604" t="s">
        <v>572</v>
      </c>
      <c r="D604">
        <v>1</v>
      </c>
      <c r="J604" t="s">
        <v>3149</v>
      </c>
      <c r="K604">
        <v>1</v>
      </c>
      <c r="O604" t="s">
        <v>513</v>
      </c>
      <c r="P604">
        <v>0</v>
      </c>
    </row>
    <row r="605" spans="3:16" x14ac:dyDescent="0.35">
      <c r="C605" t="s">
        <v>573</v>
      </c>
      <c r="D605">
        <v>1</v>
      </c>
      <c r="J605" t="s">
        <v>108</v>
      </c>
      <c r="K605">
        <v>1</v>
      </c>
      <c r="O605" t="s">
        <v>514</v>
      </c>
      <c r="P605">
        <v>0</v>
      </c>
    </row>
    <row r="606" spans="3:16" x14ac:dyDescent="0.35">
      <c r="C606" t="s">
        <v>574</v>
      </c>
      <c r="D606">
        <v>1</v>
      </c>
      <c r="J606" t="s">
        <v>3150</v>
      </c>
      <c r="K606">
        <v>1</v>
      </c>
      <c r="O606" t="s">
        <v>515</v>
      </c>
      <c r="P606">
        <v>0</v>
      </c>
    </row>
    <row r="607" spans="3:16" x14ac:dyDescent="0.35">
      <c r="C607" t="s">
        <v>575</v>
      </c>
      <c r="D607">
        <v>1</v>
      </c>
      <c r="J607" t="s">
        <v>3151</v>
      </c>
      <c r="K607">
        <v>1</v>
      </c>
      <c r="O607" t="s">
        <v>516</v>
      </c>
      <c r="P607">
        <v>0</v>
      </c>
    </row>
    <row r="608" spans="3:16" x14ac:dyDescent="0.35">
      <c r="C608" t="s">
        <v>576</v>
      </c>
      <c r="D608">
        <v>1</v>
      </c>
      <c r="J608" t="s">
        <v>3152</v>
      </c>
      <c r="K608">
        <v>1</v>
      </c>
      <c r="O608" t="s">
        <v>517</v>
      </c>
      <c r="P608">
        <v>0</v>
      </c>
    </row>
    <row r="609" spans="3:16" x14ac:dyDescent="0.35">
      <c r="C609" t="s">
        <v>577</v>
      </c>
      <c r="D609">
        <v>1</v>
      </c>
      <c r="J609" t="s">
        <v>1839</v>
      </c>
      <c r="K609">
        <v>1</v>
      </c>
      <c r="O609" t="s">
        <v>1220</v>
      </c>
      <c r="P609">
        <v>0</v>
      </c>
    </row>
    <row r="610" spans="3:16" x14ac:dyDescent="0.35">
      <c r="C610" t="s">
        <v>578</v>
      </c>
      <c r="D610">
        <v>1</v>
      </c>
      <c r="J610" t="s">
        <v>3153</v>
      </c>
      <c r="K610">
        <v>1</v>
      </c>
      <c r="O610" t="s">
        <v>518</v>
      </c>
      <c r="P610">
        <v>0</v>
      </c>
    </row>
    <row r="611" spans="3:16" x14ac:dyDescent="0.35">
      <c r="C611" t="s">
        <v>579</v>
      </c>
      <c r="D611">
        <v>1</v>
      </c>
      <c r="J611" t="s">
        <v>3154</v>
      </c>
      <c r="K611">
        <v>1</v>
      </c>
      <c r="O611" t="s">
        <v>519</v>
      </c>
      <c r="P611">
        <v>0</v>
      </c>
    </row>
    <row r="612" spans="3:16" x14ac:dyDescent="0.35">
      <c r="C612" t="s">
        <v>580</v>
      </c>
      <c r="D612">
        <v>1</v>
      </c>
      <c r="J612" t="s">
        <v>3155</v>
      </c>
      <c r="K612">
        <v>1</v>
      </c>
      <c r="O612" t="s">
        <v>520</v>
      </c>
      <c r="P612">
        <v>0</v>
      </c>
    </row>
    <row r="613" spans="3:16" x14ac:dyDescent="0.35">
      <c r="C613" t="s">
        <v>581</v>
      </c>
      <c r="D613">
        <v>1</v>
      </c>
      <c r="J613" t="s">
        <v>3156</v>
      </c>
      <c r="K613">
        <v>1</v>
      </c>
      <c r="O613" t="s">
        <v>521</v>
      </c>
      <c r="P613">
        <v>0</v>
      </c>
    </row>
    <row r="614" spans="3:16" x14ac:dyDescent="0.35">
      <c r="C614" t="s">
        <v>582</v>
      </c>
      <c r="D614">
        <v>1</v>
      </c>
      <c r="J614" t="s">
        <v>3157</v>
      </c>
      <c r="K614">
        <v>1</v>
      </c>
      <c r="O614" t="s">
        <v>522</v>
      </c>
      <c r="P614">
        <v>0</v>
      </c>
    </row>
    <row r="615" spans="3:16" x14ac:dyDescent="0.35">
      <c r="C615" t="s">
        <v>583</v>
      </c>
      <c r="D615">
        <v>1</v>
      </c>
      <c r="J615" t="s">
        <v>3158</v>
      </c>
      <c r="K615">
        <v>1</v>
      </c>
      <c r="O615" t="s">
        <v>574</v>
      </c>
      <c r="P615">
        <v>0</v>
      </c>
    </row>
    <row r="616" spans="3:16" x14ac:dyDescent="0.35">
      <c r="C616" t="s">
        <v>584</v>
      </c>
      <c r="D616">
        <v>1</v>
      </c>
      <c r="J616" t="s">
        <v>3159</v>
      </c>
      <c r="K616">
        <v>1</v>
      </c>
      <c r="O616" t="s">
        <v>523</v>
      </c>
      <c r="P616">
        <v>0</v>
      </c>
    </row>
    <row r="617" spans="3:16" x14ac:dyDescent="0.35">
      <c r="C617" t="s">
        <v>585</v>
      </c>
      <c r="D617">
        <v>1</v>
      </c>
      <c r="J617" t="s">
        <v>3160</v>
      </c>
      <c r="K617">
        <v>1</v>
      </c>
      <c r="O617" t="s">
        <v>524</v>
      </c>
      <c r="P617">
        <v>0</v>
      </c>
    </row>
    <row r="618" spans="3:16" x14ac:dyDescent="0.35">
      <c r="C618" t="s">
        <v>586</v>
      </c>
      <c r="D618">
        <v>1</v>
      </c>
      <c r="J618" t="s">
        <v>3161</v>
      </c>
      <c r="K618">
        <v>1</v>
      </c>
      <c r="O618" t="s">
        <v>525</v>
      </c>
      <c r="P618">
        <v>0</v>
      </c>
    </row>
    <row r="619" spans="3:16" x14ac:dyDescent="0.35">
      <c r="C619" t="s">
        <v>587</v>
      </c>
      <c r="D619">
        <v>1</v>
      </c>
      <c r="J619" t="s">
        <v>3162</v>
      </c>
      <c r="K619">
        <v>1</v>
      </c>
      <c r="O619" t="s">
        <v>526</v>
      </c>
      <c r="P619">
        <v>0</v>
      </c>
    </row>
    <row r="620" spans="3:16" x14ac:dyDescent="0.35">
      <c r="C620" t="s">
        <v>588</v>
      </c>
      <c r="D620">
        <v>1</v>
      </c>
      <c r="J620" t="s">
        <v>670</v>
      </c>
      <c r="K620">
        <v>1</v>
      </c>
      <c r="O620" t="s">
        <v>528</v>
      </c>
      <c r="P620">
        <v>0</v>
      </c>
    </row>
    <row r="621" spans="3:16" x14ac:dyDescent="0.35">
      <c r="C621" t="s">
        <v>589</v>
      </c>
      <c r="D621">
        <v>1</v>
      </c>
      <c r="J621" t="s">
        <v>3163</v>
      </c>
      <c r="K621">
        <v>1</v>
      </c>
      <c r="O621" t="s">
        <v>529</v>
      </c>
      <c r="P621">
        <v>0</v>
      </c>
    </row>
    <row r="622" spans="3:16" x14ac:dyDescent="0.35">
      <c r="C622" t="s">
        <v>590</v>
      </c>
      <c r="D622">
        <v>1</v>
      </c>
      <c r="J622" t="s">
        <v>3164</v>
      </c>
      <c r="K622">
        <v>1</v>
      </c>
      <c r="O622" t="s">
        <v>530</v>
      </c>
      <c r="P622">
        <v>0</v>
      </c>
    </row>
    <row r="623" spans="3:16" x14ac:dyDescent="0.35">
      <c r="C623" t="s">
        <v>591</v>
      </c>
      <c r="D623">
        <v>1</v>
      </c>
      <c r="J623" t="s">
        <v>3165</v>
      </c>
      <c r="K623">
        <v>1</v>
      </c>
      <c r="O623" t="s">
        <v>531</v>
      </c>
      <c r="P623">
        <v>0</v>
      </c>
    </row>
    <row r="624" spans="3:16" x14ac:dyDescent="0.35">
      <c r="C624" t="s">
        <v>592</v>
      </c>
      <c r="D624">
        <v>1</v>
      </c>
      <c r="J624" t="s">
        <v>3166</v>
      </c>
      <c r="K624">
        <v>1</v>
      </c>
      <c r="O624" t="s">
        <v>532</v>
      </c>
      <c r="P624">
        <v>0</v>
      </c>
    </row>
    <row r="625" spans="3:16" x14ac:dyDescent="0.35">
      <c r="C625" t="s">
        <v>593</v>
      </c>
      <c r="D625">
        <v>1</v>
      </c>
      <c r="J625" t="s">
        <v>3167</v>
      </c>
      <c r="K625">
        <v>1</v>
      </c>
      <c r="O625" t="s">
        <v>533</v>
      </c>
      <c r="P625">
        <v>1</v>
      </c>
    </row>
    <row r="626" spans="3:16" x14ac:dyDescent="0.35">
      <c r="C626" t="s">
        <v>594</v>
      </c>
      <c r="D626">
        <v>1</v>
      </c>
      <c r="J626" t="s">
        <v>3168</v>
      </c>
      <c r="K626">
        <v>1</v>
      </c>
      <c r="O626" t="s">
        <v>534</v>
      </c>
      <c r="P626">
        <v>0</v>
      </c>
    </row>
    <row r="627" spans="3:16" x14ac:dyDescent="0.35">
      <c r="C627" t="s">
        <v>595</v>
      </c>
      <c r="D627">
        <v>1</v>
      </c>
      <c r="J627" t="s">
        <v>3169</v>
      </c>
      <c r="K627">
        <v>1</v>
      </c>
      <c r="O627" t="s">
        <v>535</v>
      </c>
      <c r="P627">
        <v>0</v>
      </c>
    </row>
    <row r="628" spans="3:16" x14ac:dyDescent="0.35">
      <c r="C628" t="s">
        <v>596</v>
      </c>
      <c r="D628">
        <v>1</v>
      </c>
      <c r="J628" t="s">
        <v>3170</v>
      </c>
      <c r="K628">
        <v>1</v>
      </c>
      <c r="O628" t="s">
        <v>536</v>
      </c>
      <c r="P628">
        <v>0</v>
      </c>
    </row>
    <row r="629" spans="3:16" x14ac:dyDescent="0.35">
      <c r="C629" t="s">
        <v>597</v>
      </c>
      <c r="D629">
        <v>1</v>
      </c>
      <c r="J629" t="s">
        <v>3171</v>
      </c>
      <c r="K629">
        <v>1</v>
      </c>
      <c r="O629" t="s">
        <v>537</v>
      </c>
      <c r="P629">
        <v>0</v>
      </c>
    </row>
    <row r="630" spans="3:16" x14ac:dyDescent="0.35">
      <c r="C630" t="s">
        <v>598</v>
      </c>
      <c r="D630">
        <v>1</v>
      </c>
      <c r="J630" t="s">
        <v>3172</v>
      </c>
      <c r="K630">
        <v>1</v>
      </c>
      <c r="O630" t="s">
        <v>538</v>
      </c>
      <c r="P630">
        <v>0</v>
      </c>
    </row>
    <row r="631" spans="3:16" x14ac:dyDescent="0.35">
      <c r="C631" t="s">
        <v>599</v>
      </c>
      <c r="D631">
        <v>1</v>
      </c>
      <c r="J631" t="s">
        <v>3173</v>
      </c>
      <c r="K631">
        <v>1</v>
      </c>
      <c r="O631" t="s">
        <v>539</v>
      </c>
      <c r="P631">
        <v>0</v>
      </c>
    </row>
    <row r="632" spans="3:16" x14ac:dyDescent="0.35">
      <c r="C632" t="s">
        <v>600</v>
      </c>
      <c r="D632">
        <v>1</v>
      </c>
      <c r="J632" t="s">
        <v>3174</v>
      </c>
      <c r="K632">
        <v>1</v>
      </c>
      <c r="O632" t="s">
        <v>540</v>
      </c>
      <c r="P632">
        <v>0</v>
      </c>
    </row>
    <row r="633" spans="3:16" x14ac:dyDescent="0.35">
      <c r="C633" t="s">
        <v>601</v>
      </c>
      <c r="D633">
        <v>1</v>
      </c>
      <c r="J633" t="s">
        <v>3175</v>
      </c>
      <c r="K633">
        <v>1</v>
      </c>
      <c r="O633" t="s">
        <v>541</v>
      </c>
      <c r="P633">
        <v>0</v>
      </c>
    </row>
    <row r="634" spans="3:16" x14ac:dyDescent="0.35">
      <c r="C634" t="s">
        <v>602</v>
      </c>
      <c r="D634">
        <v>1</v>
      </c>
      <c r="J634" t="s">
        <v>3176</v>
      </c>
      <c r="K634">
        <v>1</v>
      </c>
      <c r="O634" t="s">
        <v>543</v>
      </c>
      <c r="P634">
        <v>0</v>
      </c>
    </row>
    <row r="635" spans="3:16" x14ac:dyDescent="0.35">
      <c r="C635" t="s">
        <v>603</v>
      </c>
      <c r="D635">
        <v>1</v>
      </c>
      <c r="J635" t="s">
        <v>3177</v>
      </c>
      <c r="K635">
        <v>1</v>
      </c>
      <c r="O635" t="s">
        <v>544</v>
      </c>
      <c r="P635">
        <v>0</v>
      </c>
    </row>
    <row r="636" spans="3:16" x14ac:dyDescent="0.35">
      <c r="C636" t="s">
        <v>604</v>
      </c>
      <c r="D636">
        <v>1</v>
      </c>
      <c r="J636" t="s">
        <v>3178</v>
      </c>
      <c r="K636">
        <v>1</v>
      </c>
      <c r="O636" t="s">
        <v>545</v>
      </c>
      <c r="P636">
        <v>0</v>
      </c>
    </row>
    <row r="637" spans="3:16" x14ac:dyDescent="0.35">
      <c r="C637" t="s">
        <v>605</v>
      </c>
      <c r="D637">
        <v>1</v>
      </c>
      <c r="J637" t="s">
        <v>3179</v>
      </c>
      <c r="K637">
        <v>1</v>
      </c>
      <c r="O637" t="s">
        <v>546</v>
      </c>
      <c r="P637">
        <v>0</v>
      </c>
    </row>
    <row r="638" spans="3:16" x14ac:dyDescent="0.35">
      <c r="C638" t="s">
        <v>606</v>
      </c>
      <c r="D638">
        <v>1</v>
      </c>
      <c r="J638" t="s">
        <v>3180</v>
      </c>
      <c r="K638">
        <v>1</v>
      </c>
      <c r="O638" t="s">
        <v>547</v>
      </c>
      <c r="P638">
        <v>0</v>
      </c>
    </row>
    <row r="639" spans="3:16" x14ac:dyDescent="0.35">
      <c r="C639" t="s">
        <v>607</v>
      </c>
      <c r="D639">
        <v>1</v>
      </c>
      <c r="J639" t="s">
        <v>3181</v>
      </c>
      <c r="K639">
        <v>1</v>
      </c>
      <c r="O639" t="s">
        <v>549</v>
      </c>
      <c r="P639">
        <v>0</v>
      </c>
    </row>
    <row r="640" spans="3:16" x14ac:dyDescent="0.35">
      <c r="C640" t="s">
        <v>608</v>
      </c>
      <c r="D640">
        <v>1</v>
      </c>
      <c r="J640" t="s">
        <v>3182</v>
      </c>
      <c r="K640">
        <v>1</v>
      </c>
      <c r="O640" t="s">
        <v>550</v>
      </c>
      <c r="P640">
        <v>0</v>
      </c>
    </row>
    <row r="641" spans="3:16" x14ac:dyDescent="0.35">
      <c r="C641" t="s">
        <v>609</v>
      </c>
      <c r="D641">
        <v>1</v>
      </c>
      <c r="J641" t="s">
        <v>3183</v>
      </c>
      <c r="K641">
        <v>1</v>
      </c>
      <c r="O641" t="s">
        <v>551</v>
      </c>
      <c r="P641">
        <v>0</v>
      </c>
    </row>
    <row r="642" spans="3:16" x14ac:dyDescent="0.35">
      <c r="C642" t="s">
        <v>610</v>
      </c>
      <c r="D642">
        <v>1</v>
      </c>
      <c r="J642" t="s">
        <v>3184</v>
      </c>
      <c r="K642">
        <v>1</v>
      </c>
      <c r="O642" t="s">
        <v>552</v>
      </c>
      <c r="P642">
        <v>0</v>
      </c>
    </row>
    <row r="643" spans="3:16" x14ac:dyDescent="0.35">
      <c r="C643" t="s">
        <v>611</v>
      </c>
      <c r="D643">
        <v>1</v>
      </c>
      <c r="J643" t="s">
        <v>3185</v>
      </c>
      <c r="K643">
        <v>1</v>
      </c>
      <c r="O643" t="s">
        <v>554</v>
      </c>
      <c r="P643">
        <v>0</v>
      </c>
    </row>
    <row r="644" spans="3:16" x14ac:dyDescent="0.35">
      <c r="C644" t="s">
        <v>612</v>
      </c>
      <c r="D644">
        <v>1</v>
      </c>
      <c r="J644" t="s">
        <v>3186</v>
      </c>
      <c r="K644">
        <v>1</v>
      </c>
      <c r="O644" t="s">
        <v>555</v>
      </c>
      <c r="P644">
        <v>0</v>
      </c>
    </row>
    <row r="645" spans="3:16" x14ac:dyDescent="0.35">
      <c r="C645" t="s">
        <v>613</v>
      </c>
      <c r="D645">
        <v>1</v>
      </c>
      <c r="J645" t="s">
        <v>3187</v>
      </c>
      <c r="K645">
        <v>1</v>
      </c>
      <c r="O645" t="s">
        <v>556</v>
      </c>
      <c r="P645">
        <v>0</v>
      </c>
    </row>
    <row r="646" spans="3:16" x14ac:dyDescent="0.35">
      <c r="C646" t="s">
        <v>614</v>
      </c>
      <c r="D646">
        <v>1</v>
      </c>
      <c r="J646" t="s">
        <v>3188</v>
      </c>
      <c r="K646">
        <v>1</v>
      </c>
      <c r="O646" t="s">
        <v>557</v>
      </c>
      <c r="P646">
        <v>0</v>
      </c>
    </row>
    <row r="647" spans="3:16" x14ac:dyDescent="0.35">
      <c r="C647" t="s">
        <v>615</v>
      </c>
      <c r="D647">
        <v>1</v>
      </c>
      <c r="J647" t="s">
        <v>3189</v>
      </c>
      <c r="K647">
        <v>1</v>
      </c>
      <c r="O647" t="s">
        <v>558</v>
      </c>
      <c r="P647">
        <v>0</v>
      </c>
    </row>
    <row r="648" spans="3:16" x14ac:dyDescent="0.35">
      <c r="C648" t="s">
        <v>616</v>
      </c>
      <c r="D648">
        <v>1</v>
      </c>
      <c r="J648" t="s">
        <v>3190</v>
      </c>
      <c r="K648">
        <v>1</v>
      </c>
      <c r="O648" t="s">
        <v>559</v>
      </c>
      <c r="P648">
        <v>0</v>
      </c>
    </row>
    <row r="649" spans="3:16" x14ac:dyDescent="0.35">
      <c r="C649" t="s">
        <v>617</v>
      </c>
      <c r="D649">
        <v>1</v>
      </c>
      <c r="J649" t="s">
        <v>3191</v>
      </c>
      <c r="K649">
        <v>1</v>
      </c>
      <c r="O649" t="s">
        <v>560</v>
      </c>
      <c r="P649">
        <v>0</v>
      </c>
    </row>
    <row r="650" spans="3:16" x14ac:dyDescent="0.35">
      <c r="C650" t="s">
        <v>618</v>
      </c>
      <c r="D650">
        <v>1</v>
      </c>
      <c r="J650" t="s">
        <v>1390</v>
      </c>
      <c r="K650">
        <v>1</v>
      </c>
      <c r="O650" t="s">
        <v>561</v>
      </c>
      <c r="P650">
        <v>0</v>
      </c>
    </row>
    <row r="651" spans="3:16" x14ac:dyDescent="0.35">
      <c r="C651" t="s">
        <v>619</v>
      </c>
      <c r="D651">
        <v>1</v>
      </c>
      <c r="J651" t="s">
        <v>3192</v>
      </c>
      <c r="K651">
        <v>1</v>
      </c>
      <c r="O651" t="s">
        <v>562</v>
      </c>
      <c r="P651">
        <v>0</v>
      </c>
    </row>
    <row r="652" spans="3:16" x14ac:dyDescent="0.35">
      <c r="C652" t="s">
        <v>620</v>
      </c>
      <c r="D652">
        <v>1</v>
      </c>
      <c r="J652" t="s">
        <v>3193</v>
      </c>
      <c r="K652">
        <v>1</v>
      </c>
      <c r="O652" t="s">
        <v>563</v>
      </c>
      <c r="P652">
        <v>0</v>
      </c>
    </row>
    <row r="653" spans="3:16" x14ac:dyDescent="0.35">
      <c r="C653" t="s">
        <v>621</v>
      </c>
      <c r="D653">
        <v>1</v>
      </c>
      <c r="J653" t="s">
        <v>3194</v>
      </c>
      <c r="K653">
        <v>1</v>
      </c>
      <c r="O653" t="s">
        <v>564</v>
      </c>
      <c r="P653">
        <v>0</v>
      </c>
    </row>
    <row r="654" spans="3:16" x14ac:dyDescent="0.35">
      <c r="C654" t="s">
        <v>622</v>
      </c>
      <c r="D654">
        <v>1</v>
      </c>
      <c r="J654" t="s">
        <v>3195</v>
      </c>
      <c r="K654">
        <v>1</v>
      </c>
      <c r="O654" t="s">
        <v>565</v>
      </c>
      <c r="P654">
        <v>0</v>
      </c>
    </row>
    <row r="655" spans="3:16" x14ac:dyDescent="0.35">
      <c r="C655" t="s">
        <v>623</v>
      </c>
      <c r="D655">
        <v>1</v>
      </c>
      <c r="J655" t="s">
        <v>377</v>
      </c>
      <c r="K655">
        <v>1</v>
      </c>
      <c r="O655" t="s">
        <v>1655</v>
      </c>
      <c r="P655">
        <v>0</v>
      </c>
    </row>
    <row r="656" spans="3:16" x14ac:dyDescent="0.35">
      <c r="C656" t="s">
        <v>624</v>
      </c>
      <c r="D656">
        <v>1</v>
      </c>
      <c r="J656" t="s">
        <v>3196</v>
      </c>
      <c r="K656">
        <v>1</v>
      </c>
      <c r="O656" t="s">
        <v>566</v>
      </c>
      <c r="P656">
        <v>0</v>
      </c>
    </row>
    <row r="657" spans="3:16" x14ac:dyDescent="0.35">
      <c r="C657" t="s">
        <v>625</v>
      </c>
      <c r="D657">
        <v>1</v>
      </c>
      <c r="J657" t="s">
        <v>3197</v>
      </c>
      <c r="K657">
        <v>1</v>
      </c>
      <c r="O657" t="s">
        <v>567</v>
      </c>
      <c r="P657">
        <v>0</v>
      </c>
    </row>
    <row r="658" spans="3:16" x14ac:dyDescent="0.35">
      <c r="C658" t="s">
        <v>626</v>
      </c>
      <c r="D658">
        <v>1</v>
      </c>
      <c r="J658" t="s">
        <v>3198</v>
      </c>
      <c r="K658">
        <v>1</v>
      </c>
      <c r="O658" t="s">
        <v>568</v>
      </c>
      <c r="P658">
        <v>0</v>
      </c>
    </row>
    <row r="659" spans="3:16" x14ac:dyDescent="0.35">
      <c r="C659" t="s">
        <v>627</v>
      </c>
      <c r="D659">
        <v>1</v>
      </c>
      <c r="J659" t="s">
        <v>3199</v>
      </c>
      <c r="K659">
        <v>1</v>
      </c>
      <c r="O659" t="s">
        <v>569</v>
      </c>
      <c r="P659">
        <v>0</v>
      </c>
    </row>
    <row r="660" spans="3:16" x14ac:dyDescent="0.35">
      <c r="C660" t="s">
        <v>628</v>
      </c>
      <c r="D660">
        <v>1</v>
      </c>
      <c r="J660" t="s">
        <v>3200</v>
      </c>
      <c r="K660">
        <v>1</v>
      </c>
      <c r="O660" t="s">
        <v>570</v>
      </c>
      <c r="P660">
        <v>0</v>
      </c>
    </row>
    <row r="661" spans="3:16" x14ac:dyDescent="0.35">
      <c r="C661" t="s">
        <v>629</v>
      </c>
      <c r="D661">
        <v>1</v>
      </c>
      <c r="J661" t="s">
        <v>3201</v>
      </c>
      <c r="K661">
        <v>1</v>
      </c>
      <c r="O661" t="s">
        <v>571</v>
      </c>
      <c r="P661">
        <v>0</v>
      </c>
    </row>
    <row r="662" spans="3:16" x14ac:dyDescent="0.35">
      <c r="C662" t="s">
        <v>630</v>
      </c>
      <c r="D662">
        <v>1</v>
      </c>
      <c r="J662" t="s">
        <v>3202</v>
      </c>
      <c r="K662">
        <v>1</v>
      </c>
      <c r="O662" t="s">
        <v>572</v>
      </c>
      <c r="P662">
        <v>0</v>
      </c>
    </row>
    <row r="663" spans="3:16" x14ac:dyDescent="0.35">
      <c r="C663" t="s">
        <v>631</v>
      </c>
      <c r="D663">
        <v>1</v>
      </c>
      <c r="J663" t="s">
        <v>3203</v>
      </c>
      <c r="K663">
        <v>1</v>
      </c>
      <c r="O663" t="s">
        <v>573</v>
      </c>
      <c r="P663">
        <v>0</v>
      </c>
    </row>
    <row r="664" spans="3:16" x14ac:dyDescent="0.35">
      <c r="C664" t="s">
        <v>632</v>
      </c>
      <c r="D664">
        <v>1</v>
      </c>
      <c r="J664" t="s">
        <v>3204</v>
      </c>
      <c r="K664">
        <v>1</v>
      </c>
      <c r="O664" t="s">
        <v>575</v>
      </c>
      <c r="P664">
        <v>0</v>
      </c>
    </row>
    <row r="665" spans="3:16" x14ac:dyDescent="0.35">
      <c r="C665" t="s">
        <v>633</v>
      </c>
      <c r="D665">
        <v>1</v>
      </c>
      <c r="J665" t="s">
        <v>3205</v>
      </c>
      <c r="K665">
        <v>1</v>
      </c>
      <c r="O665" t="s">
        <v>576</v>
      </c>
      <c r="P665">
        <v>0</v>
      </c>
    </row>
    <row r="666" spans="3:16" x14ac:dyDescent="0.35">
      <c r="C666" t="s">
        <v>634</v>
      </c>
      <c r="D666">
        <v>1</v>
      </c>
      <c r="J666" t="s">
        <v>3206</v>
      </c>
      <c r="K666">
        <v>1</v>
      </c>
      <c r="O666" t="s">
        <v>577</v>
      </c>
      <c r="P666">
        <v>0</v>
      </c>
    </row>
    <row r="667" spans="3:16" x14ac:dyDescent="0.35">
      <c r="C667" t="s">
        <v>635</v>
      </c>
      <c r="D667">
        <v>1</v>
      </c>
      <c r="J667" t="s">
        <v>3207</v>
      </c>
      <c r="K667">
        <v>1</v>
      </c>
      <c r="O667" t="s">
        <v>1839</v>
      </c>
      <c r="P667">
        <v>0</v>
      </c>
    </row>
    <row r="668" spans="3:16" x14ac:dyDescent="0.35">
      <c r="C668" t="s">
        <v>636</v>
      </c>
      <c r="D668">
        <v>1</v>
      </c>
      <c r="J668" t="s">
        <v>3208</v>
      </c>
      <c r="K668">
        <v>1</v>
      </c>
      <c r="O668" t="s">
        <v>578</v>
      </c>
      <c r="P668">
        <v>0</v>
      </c>
    </row>
    <row r="669" spans="3:16" x14ac:dyDescent="0.35">
      <c r="C669" t="s">
        <v>637</v>
      </c>
      <c r="D669">
        <v>1</v>
      </c>
      <c r="J669" t="s">
        <v>3209</v>
      </c>
      <c r="K669">
        <v>1</v>
      </c>
      <c r="O669" t="s">
        <v>579</v>
      </c>
      <c r="P669">
        <v>0</v>
      </c>
    </row>
    <row r="670" spans="3:16" x14ac:dyDescent="0.35">
      <c r="C670" t="s">
        <v>638</v>
      </c>
      <c r="D670">
        <v>1</v>
      </c>
      <c r="J670" t="s">
        <v>3210</v>
      </c>
      <c r="K670">
        <v>1</v>
      </c>
      <c r="O670" t="s">
        <v>580</v>
      </c>
      <c r="P670">
        <v>0</v>
      </c>
    </row>
    <row r="671" spans="3:16" x14ac:dyDescent="0.35">
      <c r="C671" t="s">
        <v>639</v>
      </c>
      <c r="D671">
        <v>1</v>
      </c>
      <c r="J671" t="s">
        <v>3211</v>
      </c>
      <c r="K671">
        <v>1</v>
      </c>
      <c r="O671" t="s">
        <v>581</v>
      </c>
      <c r="P671">
        <v>1</v>
      </c>
    </row>
    <row r="672" spans="3:16" x14ac:dyDescent="0.35">
      <c r="C672" t="s">
        <v>640</v>
      </c>
      <c r="D672">
        <v>1</v>
      </c>
      <c r="J672" t="s">
        <v>3212</v>
      </c>
      <c r="K672">
        <v>1</v>
      </c>
      <c r="O672" t="s">
        <v>582</v>
      </c>
      <c r="P672">
        <v>0</v>
      </c>
    </row>
    <row r="673" spans="3:16" x14ac:dyDescent="0.35">
      <c r="C673" t="s">
        <v>641</v>
      </c>
      <c r="D673">
        <v>1</v>
      </c>
      <c r="J673" t="s">
        <v>3213</v>
      </c>
      <c r="K673">
        <v>1</v>
      </c>
      <c r="O673" t="s">
        <v>583</v>
      </c>
      <c r="P673">
        <v>0</v>
      </c>
    </row>
    <row r="674" spans="3:16" x14ac:dyDescent="0.35">
      <c r="C674" t="s">
        <v>642</v>
      </c>
      <c r="D674">
        <v>1</v>
      </c>
      <c r="J674" t="s">
        <v>3214</v>
      </c>
      <c r="K674">
        <v>1</v>
      </c>
      <c r="O674" t="s">
        <v>584</v>
      </c>
      <c r="P674">
        <v>0</v>
      </c>
    </row>
    <row r="675" spans="3:16" x14ac:dyDescent="0.35">
      <c r="C675" t="s">
        <v>643</v>
      </c>
      <c r="D675">
        <v>1</v>
      </c>
      <c r="J675" t="s">
        <v>3215</v>
      </c>
      <c r="K675">
        <v>1</v>
      </c>
      <c r="O675" t="s">
        <v>585</v>
      </c>
      <c r="P675">
        <v>0</v>
      </c>
    </row>
    <row r="676" spans="3:16" x14ac:dyDescent="0.35">
      <c r="C676" t="s">
        <v>644</v>
      </c>
      <c r="D676">
        <v>1</v>
      </c>
      <c r="J676" t="s">
        <v>3216</v>
      </c>
      <c r="K676">
        <v>1</v>
      </c>
      <c r="O676" t="s">
        <v>586</v>
      </c>
      <c r="P676">
        <v>0</v>
      </c>
    </row>
    <row r="677" spans="3:16" x14ac:dyDescent="0.35">
      <c r="C677" t="s">
        <v>645</v>
      </c>
      <c r="D677">
        <v>1</v>
      </c>
      <c r="J677" t="s">
        <v>3217</v>
      </c>
      <c r="K677">
        <v>1</v>
      </c>
      <c r="O677" t="s">
        <v>587</v>
      </c>
      <c r="P677">
        <v>0</v>
      </c>
    </row>
    <row r="678" spans="3:16" x14ac:dyDescent="0.35">
      <c r="C678" t="s">
        <v>646</v>
      </c>
      <c r="D678">
        <v>1</v>
      </c>
      <c r="J678" t="s">
        <v>3218</v>
      </c>
      <c r="K678">
        <v>1</v>
      </c>
      <c r="O678" t="s">
        <v>588</v>
      </c>
      <c r="P678">
        <v>0</v>
      </c>
    </row>
    <row r="679" spans="3:16" x14ac:dyDescent="0.35">
      <c r="C679" t="s">
        <v>647</v>
      </c>
      <c r="D679">
        <v>1</v>
      </c>
      <c r="J679" t="s">
        <v>3219</v>
      </c>
      <c r="K679">
        <v>1</v>
      </c>
      <c r="O679" t="s">
        <v>670</v>
      </c>
      <c r="P679">
        <v>1</v>
      </c>
    </row>
    <row r="680" spans="3:16" x14ac:dyDescent="0.35">
      <c r="C680" t="s">
        <v>648</v>
      </c>
      <c r="D680">
        <v>1</v>
      </c>
      <c r="J680" t="s">
        <v>3220</v>
      </c>
      <c r="K680">
        <v>1</v>
      </c>
      <c r="O680" t="s">
        <v>589</v>
      </c>
      <c r="P680">
        <v>0</v>
      </c>
    </row>
    <row r="681" spans="3:16" x14ac:dyDescent="0.35">
      <c r="C681" t="s">
        <v>649</v>
      </c>
      <c r="D681">
        <v>1</v>
      </c>
      <c r="J681" t="s">
        <v>3221</v>
      </c>
      <c r="K681">
        <v>1</v>
      </c>
      <c r="O681" t="s">
        <v>590</v>
      </c>
      <c r="P681">
        <v>0</v>
      </c>
    </row>
    <row r="682" spans="3:16" x14ac:dyDescent="0.35">
      <c r="C682" t="s">
        <v>650</v>
      </c>
      <c r="D682">
        <v>1</v>
      </c>
      <c r="J682" t="s">
        <v>3222</v>
      </c>
      <c r="K682">
        <v>1</v>
      </c>
      <c r="O682" t="s">
        <v>591</v>
      </c>
      <c r="P682">
        <v>1</v>
      </c>
    </row>
    <row r="683" spans="3:16" x14ac:dyDescent="0.35">
      <c r="C683" t="s">
        <v>651</v>
      </c>
      <c r="D683">
        <v>1</v>
      </c>
      <c r="J683" t="s">
        <v>3223</v>
      </c>
      <c r="K683">
        <v>1</v>
      </c>
      <c r="O683" t="s">
        <v>592</v>
      </c>
      <c r="P683">
        <v>0</v>
      </c>
    </row>
    <row r="684" spans="3:16" x14ac:dyDescent="0.35">
      <c r="C684" t="s">
        <v>652</v>
      </c>
      <c r="D684">
        <v>1</v>
      </c>
      <c r="J684" t="s">
        <v>3224</v>
      </c>
      <c r="K684">
        <v>1</v>
      </c>
      <c r="O684" t="s">
        <v>593</v>
      </c>
      <c r="P684">
        <v>0</v>
      </c>
    </row>
    <row r="685" spans="3:16" x14ac:dyDescent="0.35">
      <c r="C685" t="s">
        <v>653</v>
      </c>
      <c r="D685">
        <v>1</v>
      </c>
      <c r="J685" t="s">
        <v>3225</v>
      </c>
      <c r="K685">
        <v>1</v>
      </c>
      <c r="O685" t="s">
        <v>594</v>
      </c>
      <c r="P685">
        <v>0</v>
      </c>
    </row>
    <row r="686" spans="3:16" x14ac:dyDescent="0.35">
      <c r="C686" t="s">
        <v>654</v>
      </c>
      <c r="D686">
        <v>1</v>
      </c>
      <c r="J686" t="s">
        <v>3226</v>
      </c>
      <c r="K686">
        <v>1</v>
      </c>
      <c r="O686" t="s">
        <v>595</v>
      </c>
      <c r="P686">
        <v>0</v>
      </c>
    </row>
    <row r="687" spans="3:16" x14ac:dyDescent="0.35">
      <c r="C687" t="s">
        <v>655</v>
      </c>
      <c r="D687">
        <v>1</v>
      </c>
      <c r="J687" t="s">
        <v>198</v>
      </c>
      <c r="K687">
        <v>1</v>
      </c>
      <c r="O687" t="s">
        <v>596</v>
      </c>
      <c r="P687">
        <v>0</v>
      </c>
    </row>
    <row r="688" spans="3:16" x14ac:dyDescent="0.35">
      <c r="C688" t="s">
        <v>656</v>
      </c>
      <c r="D688">
        <v>1</v>
      </c>
      <c r="J688" t="s">
        <v>3227</v>
      </c>
      <c r="K688">
        <v>1</v>
      </c>
      <c r="O688" t="s">
        <v>597</v>
      </c>
      <c r="P688">
        <v>0</v>
      </c>
    </row>
    <row r="689" spans="3:16" x14ac:dyDescent="0.35">
      <c r="C689" t="s">
        <v>657</v>
      </c>
      <c r="D689">
        <v>1</v>
      </c>
      <c r="J689" t="s">
        <v>3228</v>
      </c>
      <c r="K689">
        <v>1</v>
      </c>
      <c r="O689" t="s">
        <v>598</v>
      </c>
      <c r="P689">
        <v>0</v>
      </c>
    </row>
    <row r="690" spans="3:16" x14ac:dyDescent="0.35">
      <c r="C690" t="s">
        <v>658</v>
      </c>
      <c r="D690">
        <v>1</v>
      </c>
      <c r="J690" t="s">
        <v>3229</v>
      </c>
      <c r="K690">
        <v>1</v>
      </c>
      <c r="O690" t="s">
        <v>599</v>
      </c>
      <c r="P690">
        <v>0</v>
      </c>
    </row>
    <row r="691" spans="3:16" x14ac:dyDescent="0.35">
      <c r="C691" t="s">
        <v>659</v>
      </c>
      <c r="D691">
        <v>1</v>
      </c>
      <c r="J691" t="s">
        <v>3230</v>
      </c>
      <c r="K691">
        <v>1</v>
      </c>
      <c r="O691" t="s">
        <v>600</v>
      </c>
      <c r="P691">
        <v>0</v>
      </c>
    </row>
    <row r="692" spans="3:16" x14ac:dyDescent="0.35">
      <c r="C692" t="s">
        <v>660</v>
      </c>
      <c r="D692">
        <v>1</v>
      </c>
      <c r="J692" t="s">
        <v>3231</v>
      </c>
      <c r="K692">
        <v>1</v>
      </c>
      <c r="O692" t="s">
        <v>601</v>
      </c>
      <c r="P692">
        <v>0</v>
      </c>
    </row>
    <row r="693" spans="3:16" x14ac:dyDescent="0.35">
      <c r="C693" t="s">
        <v>661</v>
      </c>
      <c r="D693">
        <v>1</v>
      </c>
      <c r="J693" t="s">
        <v>3232</v>
      </c>
      <c r="K693">
        <v>1</v>
      </c>
      <c r="O693" t="s">
        <v>602</v>
      </c>
      <c r="P693">
        <v>0</v>
      </c>
    </row>
    <row r="694" spans="3:16" x14ac:dyDescent="0.35">
      <c r="C694" t="s">
        <v>662</v>
      </c>
      <c r="D694">
        <v>1</v>
      </c>
      <c r="J694" t="s">
        <v>3233</v>
      </c>
      <c r="K694">
        <v>1</v>
      </c>
      <c r="O694" t="s">
        <v>603</v>
      </c>
      <c r="P694">
        <v>0</v>
      </c>
    </row>
    <row r="695" spans="3:16" x14ac:dyDescent="0.35">
      <c r="C695" t="s">
        <v>663</v>
      </c>
      <c r="D695">
        <v>1</v>
      </c>
      <c r="J695" t="s">
        <v>3234</v>
      </c>
      <c r="K695">
        <v>1</v>
      </c>
      <c r="O695" t="s">
        <v>604</v>
      </c>
      <c r="P695">
        <v>0</v>
      </c>
    </row>
    <row r="696" spans="3:16" x14ac:dyDescent="0.35">
      <c r="C696" t="s">
        <v>664</v>
      </c>
      <c r="D696">
        <v>1</v>
      </c>
      <c r="J696" t="s">
        <v>3235</v>
      </c>
      <c r="K696">
        <v>1</v>
      </c>
      <c r="O696" t="s">
        <v>605</v>
      </c>
      <c r="P696">
        <v>0</v>
      </c>
    </row>
    <row r="697" spans="3:16" x14ac:dyDescent="0.35">
      <c r="C697" t="s">
        <v>665</v>
      </c>
      <c r="D697">
        <v>1</v>
      </c>
      <c r="J697" t="s">
        <v>3236</v>
      </c>
      <c r="K697">
        <v>1</v>
      </c>
      <c r="O697" t="s">
        <v>606</v>
      </c>
      <c r="P697">
        <v>0</v>
      </c>
    </row>
    <row r="698" spans="3:16" x14ac:dyDescent="0.35">
      <c r="C698" t="s">
        <v>666</v>
      </c>
      <c r="D698">
        <v>1</v>
      </c>
      <c r="J698" t="s">
        <v>3237</v>
      </c>
      <c r="K698">
        <v>1</v>
      </c>
      <c r="O698" t="s">
        <v>607</v>
      </c>
      <c r="P698">
        <v>0</v>
      </c>
    </row>
    <row r="699" spans="3:16" x14ac:dyDescent="0.35">
      <c r="C699" t="s">
        <v>667</v>
      </c>
      <c r="D699">
        <v>1</v>
      </c>
      <c r="J699" t="s">
        <v>3238</v>
      </c>
      <c r="K699">
        <v>1</v>
      </c>
      <c r="O699" t="s">
        <v>608</v>
      </c>
      <c r="P699">
        <v>0</v>
      </c>
    </row>
    <row r="700" spans="3:16" x14ac:dyDescent="0.35">
      <c r="C700" t="s">
        <v>668</v>
      </c>
      <c r="D700">
        <v>1</v>
      </c>
      <c r="J700" t="s">
        <v>3239</v>
      </c>
      <c r="K700">
        <v>1</v>
      </c>
      <c r="O700" t="s">
        <v>609</v>
      </c>
      <c r="P700">
        <v>0</v>
      </c>
    </row>
    <row r="701" spans="3:16" x14ac:dyDescent="0.35">
      <c r="C701" t="s">
        <v>669</v>
      </c>
      <c r="D701">
        <v>1</v>
      </c>
      <c r="J701" t="s">
        <v>3240</v>
      </c>
      <c r="K701">
        <v>1</v>
      </c>
      <c r="O701" t="s">
        <v>610</v>
      </c>
      <c r="P701">
        <v>0</v>
      </c>
    </row>
    <row r="702" spans="3:16" x14ac:dyDescent="0.35">
      <c r="C702" t="s">
        <v>670</v>
      </c>
      <c r="D702">
        <v>1</v>
      </c>
      <c r="J702" t="s">
        <v>3241</v>
      </c>
      <c r="K702">
        <v>1</v>
      </c>
      <c r="O702" t="s">
        <v>611</v>
      </c>
      <c r="P702">
        <v>0</v>
      </c>
    </row>
    <row r="703" spans="3:16" x14ac:dyDescent="0.35">
      <c r="C703" t="s">
        <v>671</v>
      </c>
      <c r="D703">
        <v>1</v>
      </c>
      <c r="J703" t="s">
        <v>3242</v>
      </c>
      <c r="K703">
        <v>1</v>
      </c>
      <c r="O703" t="s">
        <v>612</v>
      </c>
      <c r="P703">
        <v>0</v>
      </c>
    </row>
    <row r="704" spans="3:16" x14ac:dyDescent="0.35">
      <c r="C704" t="s">
        <v>672</v>
      </c>
      <c r="D704">
        <v>1</v>
      </c>
      <c r="J704" t="s">
        <v>3243</v>
      </c>
      <c r="K704">
        <v>1</v>
      </c>
      <c r="O704" t="s">
        <v>613</v>
      </c>
      <c r="P704">
        <v>0</v>
      </c>
    </row>
    <row r="705" spans="3:16" x14ac:dyDescent="0.35">
      <c r="C705" t="s">
        <v>673</v>
      </c>
      <c r="D705">
        <v>1</v>
      </c>
      <c r="J705" t="s">
        <v>3244</v>
      </c>
      <c r="K705">
        <v>1</v>
      </c>
      <c r="O705" t="s">
        <v>614</v>
      </c>
      <c r="P705">
        <v>0</v>
      </c>
    </row>
    <row r="706" spans="3:16" x14ac:dyDescent="0.35">
      <c r="C706" t="s">
        <v>674</v>
      </c>
      <c r="D706">
        <v>1</v>
      </c>
      <c r="J706" t="s">
        <v>3245</v>
      </c>
      <c r="K706">
        <v>1</v>
      </c>
      <c r="O706" t="s">
        <v>615</v>
      </c>
      <c r="P706">
        <v>0</v>
      </c>
    </row>
    <row r="707" spans="3:16" x14ac:dyDescent="0.35">
      <c r="C707" t="s">
        <v>675</v>
      </c>
      <c r="D707">
        <v>1</v>
      </c>
      <c r="J707" t="s">
        <v>3246</v>
      </c>
      <c r="K707">
        <v>1</v>
      </c>
      <c r="O707" t="s">
        <v>616</v>
      </c>
      <c r="P707">
        <v>0</v>
      </c>
    </row>
    <row r="708" spans="3:16" x14ac:dyDescent="0.35">
      <c r="C708" t="s">
        <v>676</v>
      </c>
      <c r="D708">
        <v>1</v>
      </c>
      <c r="J708" t="s">
        <v>3247</v>
      </c>
      <c r="K708">
        <v>1</v>
      </c>
      <c r="O708" t="s">
        <v>617</v>
      </c>
      <c r="P708">
        <v>0</v>
      </c>
    </row>
    <row r="709" spans="3:16" x14ac:dyDescent="0.35">
      <c r="C709" t="s">
        <v>677</v>
      </c>
      <c r="D709">
        <v>1</v>
      </c>
      <c r="J709" t="s">
        <v>3248</v>
      </c>
      <c r="K709">
        <v>1</v>
      </c>
      <c r="O709" t="s">
        <v>618</v>
      </c>
      <c r="P709">
        <v>0</v>
      </c>
    </row>
    <row r="710" spans="3:16" x14ac:dyDescent="0.35">
      <c r="C710" t="s">
        <v>678</v>
      </c>
      <c r="D710">
        <v>1</v>
      </c>
      <c r="J710" t="s">
        <v>3249</v>
      </c>
      <c r="K710">
        <v>1</v>
      </c>
      <c r="O710" t="s">
        <v>1390</v>
      </c>
      <c r="P710">
        <v>0</v>
      </c>
    </row>
    <row r="711" spans="3:16" x14ac:dyDescent="0.35">
      <c r="C711" t="s">
        <v>679</v>
      </c>
      <c r="D711">
        <v>1</v>
      </c>
      <c r="J711" t="s">
        <v>3250</v>
      </c>
      <c r="K711">
        <v>1</v>
      </c>
      <c r="O711" t="s">
        <v>619</v>
      </c>
      <c r="P711">
        <v>0</v>
      </c>
    </row>
    <row r="712" spans="3:16" x14ac:dyDescent="0.35">
      <c r="C712" t="s">
        <v>680</v>
      </c>
      <c r="D712">
        <v>1</v>
      </c>
      <c r="J712" t="s">
        <v>3251</v>
      </c>
      <c r="K712">
        <v>1</v>
      </c>
      <c r="O712" t="s">
        <v>620</v>
      </c>
      <c r="P712">
        <v>0</v>
      </c>
    </row>
    <row r="713" spans="3:16" x14ac:dyDescent="0.35">
      <c r="C713" t="s">
        <v>681</v>
      </c>
      <c r="D713">
        <v>1</v>
      </c>
      <c r="J713" t="s">
        <v>3252</v>
      </c>
      <c r="K713">
        <v>1</v>
      </c>
      <c r="O713" t="s">
        <v>621</v>
      </c>
      <c r="P713">
        <v>0</v>
      </c>
    </row>
    <row r="714" spans="3:16" x14ac:dyDescent="0.35">
      <c r="C714" t="s">
        <v>682</v>
      </c>
      <c r="D714">
        <v>1</v>
      </c>
      <c r="J714" t="s">
        <v>1999</v>
      </c>
      <c r="K714">
        <v>1</v>
      </c>
      <c r="O714" t="s">
        <v>622</v>
      </c>
      <c r="P714">
        <v>0</v>
      </c>
    </row>
    <row r="715" spans="3:16" x14ac:dyDescent="0.35">
      <c r="C715" t="s">
        <v>683</v>
      </c>
      <c r="D715">
        <v>1</v>
      </c>
      <c r="J715" t="s">
        <v>3253</v>
      </c>
      <c r="K715">
        <v>1</v>
      </c>
      <c r="O715" t="s">
        <v>623</v>
      </c>
      <c r="P715">
        <v>0</v>
      </c>
    </row>
    <row r="716" spans="3:16" x14ac:dyDescent="0.35">
      <c r="C716" t="s">
        <v>684</v>
      </c>
      <c r="D716">
        <v>1</v>
      </c>
      <c r="J716" t="s">
        <v>3254</v>
      </c>
      <c r="K716">
        <v>1</v>
      </c>
      <c r="O716" t="s">
        <v>624</v>
      </c>
      <c r="P716">
        <v>0</v>
      </c>
    </row>
    <row r="717" spans="3:16" x14ac:dyDescent="0.35">
      <c r="C717" t="s">
        <v>685</v>
      </c>
      <c r="D717">
        <v>1</v>
      </c>
      <c r="J717" t="s">
        <v>3255</v>
      </c>
      <c r="K717">
        <v>1</v>
      </c>
      <c r="O717" t="s">
        <v>625</v>
      </c>
      <c r="P717">
        <v>0</v>
      </c>
    </row>
    <row r="718" spans="3:16" x14ac:dyDescent="0.35">
      <c r="C718" t="s">
        <v>686</v>
      </c>
      <c r="D718">
        <v>1</v>
      </c>
      <c r="J718" t="s">
        <v>3256</v>
      </c>
      <c r="K718">
        <v>1</v>
      </c>
      <c r="O718" t="s">
        <v>626</v>
      </c>
      <c r="P718">
        <v>0</v>
      </c>
    </row>
    <row r="719" spans="3:16" x14ac:dyDescent="0.35">
      <c r="C719" t="s">
        <v>687</v>
      </c>
      <c r="D719">
        <v>1</v>
      </c>
      <c r="J719" t="s">
        <v>1882</v>
      </c>
      <c r="K719">
        <v>1</v>
      </c>
      <c r="O719" t="s">
        <v>627</v>
      </c>
      <c r="P719">
        <v>0</v>
      </c>
    </row>
    <row r="720" spans="3:16" x14ac:dyDescent="0.35">
      <c r="C720" t="s">
        <v>688</v>
      </c>
      <c r="D720">
        <v>1</v>
      </c>
      <c r="J720" t="s">
        <v>3257</v>
      </c>
      <c r="K720">
        <v>1</v>
      </c>
      <c r="O720" t="s">
        <v>628</v>
      </c>
      <c r="P720">
        <v>0</v>
      </c>
    </row>
    <row r="721" spans="3:16" x14ac:dyDescent="0.35">
      <c r="C721" t="s">
        <v>689</v>
      </c>
      <c r="D721">
        <v>1</v>
      </c>
      <c r="J721" t="s">
        <v>3258</v>
      </c>
      <c r="K721">
        <v>1</v>
      </c>
      <c r="O721" t="s">
        <v>629</v>
      </c>
      <c r="P721">
        <v>0</v>
      </c>
    </row>
    <row r="722" spans="3:16" x14ac:dyDescent="0.35">
      <c r="C722" t="s">
        <v>690</v>
      </c>
      <c r="D722">
        <v>1</v>
      </c>
      <c r="J722" t="s">
        <v>3259</v>
      </c>
      <c r="K722">
        <v>1</v>
      </c>
      <c r="O722" t="s">
        <v>630</v>
      </c>
      <c r="P722">
        <v>0</v>
      </c>
    </row>
    <row r="723" spans="3:16" x14ac:dyDescent="0.35">
      <c r="C723" t="s">
        <v>691</v>
      </c>
      <c r="D723">
        <v>1</v>
      </c>
      <c r="J723" t="s">
        <v>3260</v>
      </c>
      <c r="K723">
        <v>1</v>
      </c>
      <c r="O723" t="s">
        <v>631</v>
      </c>
      <c r="P723">
        <v>0</v>
      </c>
    </row>
    <row r="724" spans="3:16" x14ac:dyDescent="0.35">
      <c r="C724" t="s">
        <v>692</v>
      </c>
      <c r="D724">
        <v>1</v>
      </c>
      <c r="J724" t="s">
        <v>3261</v>
      </c>
      <c r="K724">
        <v>1</v>
      </c>
      <c r="O724" t="s">
        <v>632</v>
      </c>
      <c r="P724">
        <v>0</v>
      </c>
    </row>
    <row r="725" spans="3:16" x14ac:dyDescent="0.35">
      <c r="C725" t="s">
        <v>693</v>
      </c>
      <c r="D725">
        <v>1</v>
      </c>
      <c r="J725" t="s">
        <v>888</v>
      </c>
      <c r="K725">
        <v>1</v>
      </c>
      <c r="O725" t="s">
        <v>633</v>
      </c>
      <c r="P725">
        <v>0</v>
      </c>
    </row>
    <row r="726" spans="3:16" x14ac:dyDescent="0.35">
      <c r="C726" t="s">
        <v>694</v>
      </c>
      <c r="D726">
        <v>1</v>
      </c>
      <c r="J726" t="s">
        <v>12</v>
      </c>
      <c r="K726">
        <v>1</v>
      </c>
      <c r="O726" t="s">
        <v>634</v>
      </c>
      <c r="P726">
        <v>0</v>
      </c>
    </row>
    <row r="727" spans="3:16" x14ac:dyDescent="0.35">
      <c r="C727" t="s">
        <v>695</v>
      </c>
      <c r="D727">
        <v>1</v>
      </c>
      <c r="J727" t="s">
        <v>3262</v>
      </c>
      <c r="K727">
        <v>1</v>
      </c>
      <c r="O727" t="s">
        <v>635</v>
      </c>
      <c r="P727">
        <v>0</v>
      </c>
    </row>
    <row r="728" spans="3:16" x14ac:dyDescent="0.35">
      <c r="C728" t="s">
        <v>696</v>
      </c>
      <c r="D728">
        <v>1</v>
      </c>
      <c r="J728" t="s">
        <v>3263</v>
      </c>
      <c r="K728">
        <v>1</v>
      </c>
      <c r="O728" t="s">
        <v>636</v>
      </c>
      <c r="P728">
        <v>0</v>
      </c>
    </row>
    <row r="729" spans="3:16" x14ac:dyDescent="0.35">
      <c r="C729" t="s">
        <v>697</v>
      </c>
      <c r="D729">
        <v>1</v>
      </c>
      <c r="J729" t="s">
        <v>3264</v>
      </c>
      <c r="K729">
        <v>1</v>
      </c>
      <c r="O729" t="s">
        <v>637</v>
      </c>
      <c r="P729">
        <v>1</v>
      </c>
    </row>
    <row r="730" spans="3:16" x14ac:dyDescent="0.35">
      <c r="C730" t="s">
        <v>698</v>
      </c>
      <c r="D730">
        <v>1</v>
      </c>
      <c r="J730" t="s">
        <v>3265</v>
      </c>
      <c r="K730">
        <v>1</v>
      </c>
      <c r="O730" t="s">
        <v>638</v>
      </c>
      <c r="P730">
        <v>0</v>
      </c>
    </row>
    <row r="731" spans="3:16" x14ac:dyDescent="0.35">
      <c r="C731" t="s">
        <v>699</v>
      </c>
      <c r="D731">
        <v>1</v>
      </c>
      <c r="J731" t="s">
        <v>3266</v>
      </c>
      <c r="K731">
        <v>1</v>
      </c>
      <c r="O731" t="s">
        <v>639</v>
      </c>
      <c r="P731">
        <v>0</v>
      </c>
    </row>
    <row r="732" spans="3:16" x14ac:dyDescent="0.35">
      <c r="C732" t="s">
        <v>700</v>
      </c>
      <c r="D732">
        <v>1</v>
      </c>
      <c r="J732" t="s">
        <v>3267</v>
      </c>
      <c r="K732">
        <v>1</v>
      </c>
      <c r="O732" t="s">
        <v>640</v>
      </c>
      <c r="P732">
        <v>0</v>
      </c>
    </row>
    <row r="733" spans="3:16" x14ac:dyDescent="0.35">
      <c r="C733" t="s">
        <v>701</v>
      </c>
      <c r="D733">
        <v>1</v>
      </c>
      <c r="J733" t="s">
        <v>3268</v>
      </c>
      <c r="K733">
        <v>1</v>
      </c>
      <c r="O733" t="s">
        <v>641</v>
      </c>
      <c r="P733">
        <v>0</v>
      </c>
    </row>
    <row r="734" spans="3:16" x14ac:dyDescent="0.35">
      <c r="C734" t="s">
        <v>702</v>
      </c>
      <c r="D734">
        <v>1</v>
      </c>
      <c r="J734" t="s">
        <v>3269</v>
      </c>
      <c r="K734">
        <v>1</v>
      </c>
      <c r="O734" t="s">
        <v>642</v>
      </c>
      <c r="P734">
        <v>0</v>
      </c>
    </row>
    <row r="735" spans="3:16" x14ac:dyDescent="0.35">
      <c r="C735" t="s">
        <v>703</v>
      </c>
      <c r="D735">
        <v>1</v>
      </c>
      <c r="J735" t="s">
        <v>3270</v>
      </c>
      <c r="K735">
        <v>1</v>
      </c>
      <c r="O735" t="s">
        <v>643</v>
      </c>
      <c r="P735">
        <v>0</v>
      </c>
    </row>
    <row r="736" spans="3:16" x14ac:dyDescent="0.35">
      <c r="C736" t="s">
        <v>704</v>
      </c>
      <c r="D736">
        <v>1</v>
      </c>
      <c r="J736" t="s">
        <v>3271</v>
      </c>
      <c r="K736">
        <v>1</v>
      </c>
      <c r="O736" t="s">
        <v>644</v>
      </c>
      <c r="P736">
        <v>0</v>
      </c>
    </row>
    <row r="737" spans="3:16" x14ac:dyDescent="0.35">
      <c r="C737" t="s">
        <v>705</v>
      </c>
      <c r="D737">
        <v>1</v>
      </c>
      <c r="J737" t="s">
        <v>3272</v>
      </c>
      <c r="K737">
        <v>1</v>
      </c>
      <c r="O737" t="s">
        <v>645</v>
      </c>
      <c r="P737">
        <v>0</v>
      </c>
    </row>
    <row r="738" spans="3:16" x14ac:dyDescent="0.35">
      <c r="C738" t="s">
        <v>706</v>
      </c>
      <c r="D738">
        <v>1</v>
      </c>
      <c r="J738" t="s">
        <v>2051</v>
      </c>
      <c r="K738">
        <v>1</v>
      </c>
      <c r="O738" t="s">
        <v>646</v>
      </c>
      <c r="P738">
        <v>0</v>
      </c>
    </row>
    <row r="739" spans="3:16" x14ac:dyDescent="0.35">
      <c r="C739" t="s">
        <v>707</v>
      </c>
      <c r="D739">
        <v>1</v>
      </c>
      <c r="J739" t="s">
        <v>3273</v>
      </c>
      <c r="K739">
        <v>1</v>
      </c>
      <c r="O739" t="s">
        <v>647</v>
      </c>
      <c r="P739">
        <v>0</v>
      </c>
    </row>
    <row r="740" spans="3:16" x14ac:dyDescent="0.35">
      <c r="C740" t="s">
        <v>708</v>
      </c>
      <c r="D740">
        <v>1</v>
      </c>
      <c r="J740" t="s">
        <v>3274</v>
      </c>
      <c r="K740">
        <v>1</v>
      </c>
      <c r="O740" t="s">
        <v>648</v>
      </c>
      <c r="P740">
        <v>0</v>
      </c>
    </row>
    <row r="741" spans="3:16" x14ac:dyDescent="0.35">
      <c r="C741" t="s">
        <v>709</v>
      </c>
      <c r="D741">
        <v>1</v>
      </c>
      <c r="J741" t="s">
        <v>3275</v>
      </c>
      <c r="K741">
        <v>1</v>
      </c>
      <c r="O741" t="s">
        <v>649</v>
      </c>
      <c r="P741">
        <v>0</v>
      </c>
    </row>
    <row r="742" spans="3:16" x14ac:dyDescent="0.35">
      <c r="C742" t="s">
        <v>710</v>
      </c>
      <c r="D742">
        <v>1</v>
      </c>
      <c r="J742" t="s">
        <v>3276</v>
      </c>
      <c r="K742">
        <v>1</v>
      </c>
      <c r="O742" t="s">
        <v>650</v>
      </c>
      <c r="P742">
        <v>0</v>
      </c>
    </row>
    <row r="743" spans="3:16" x14ac:dyDescent="0.35">
      <c r="C743" t="s">
        <v>711</v>
      </c>
      <c r="D743">
        <v>1</v>
      </c>
      <c r="J743" t="s">
        <v>3277</v>
      </c>
      <c r="K743">
        <v>1</v>
      </c>
      <c r="O743" t="s">
        <v>651</v>
      </c>
      <c r="P743">
        <v>0</v>
      </c>
    </row>
    <row r="744" spans="3:16" x14ac:dyDescent="0.35">
      <c r="C744" t="s">
        <v>712</v>
      </c>
      <c r="D744">
        <v>1</v>
      </c>
      <c r="J744" t="s">
        <v>3278</v>
      </c>
      <c r="K744">
        <v>1</v>
      </c>
      <c r="O744" t="s">
        <v>652</v>
      </c>
      <c r="P744">
        <v>0</v>
      </c>
    </row>
    <row r="745" spans="3:16" x14ac:dyDescent="0.35">
      <c r="C745" t="s">
        <v>713</v>
      </c>
      <c r="D745">
        <v>1</v>
      </c>
      <c r="J745" t="s">
        <v>3279</v>
      </c>
      <c r="K745">
        <v>1</v>
      </c>
      <c r="O745" t="s">
        <v>653</v>
      </c>
      <c r="P745">
        <v>0</v>
      </c>
    </row>
    <row r="746" spans="3:16" x14ac:dyDescent="0.35">
      <c r="C746" t="s">
        <v>714</v>
      </c>
      <c r="D746">
        <v>1</v>
      </c>
      <c r="J746" t="s">
        <v>1635</v>
      </c>
      <c r="K746">
        <v>1</v>
      </c>
      <c r="O746" t="s">
        <v>654</v>
      </c>
      <c r="P746">
        <v>0</v>
      </c>
    </row>
    <row r="747" spans="3:16" x14ac:dyDescent="0.35">
      <c r="C747" t="s">
        <v>125</v>
      </c>
      <c r="D747">
        <v>1</v>
      </c>
      <c r="J747" t="s">
        <v>3280</v>
      </c>
      <c r="K747">
        <v>1</v>
      </c>
      <c r="O747" t="s">
        <v>655</v>
      </c>
      <c r="P747">
        <v>2</v>
      </c>
    </row>
    <row r="748" spans="3:16" x14ac:dyDescent="0.35">
      <c r="C748" t="s">
        <v>715</v>
      </c>
      <c r="D748">
        <v>1</v>
      </c>
      <c r="J748" t="s">
        <v>3281</v>
      </c>
      <c r="K748">
        <v>1</v>
      </c>
      <c r="O748" t="s">
        <v>656</v>
      </c>
      <c r="P748">
        <v>0</v>
      </c>
    </row>
    <row r="749" spans="3:16" x14ac:dyDescent="0.35">
      <c r="C749" t="s">
        <v>716</v>
      </c>
      <c r="D749">
        <v>1</v>
      </c>
      <c r="J749" t="s">
        <v>3282</v>
      </c>
      <c r="K749">
        <v>1</v>
      </c>
      <c r="O749" t="s">
        <v>657</v>
      </c>
      <c r="P749">
        <v>0</v>
      </c>
    </row>
    <row r="750" spans="3:16" x14ac:dyDescent="0.35">
      <c r="C750" t="s">
        <v>717</v>
      </c>
      <c r="D750">
        <v>1</v>
      </c>
      <c r="J750" t="s">
        <v>2330</v>
      </c>
      <c r="K750">
        <v>1</v>
      </c>
      <c r="O750" t="s">
        <v>658</v>
      </c>
      <c r="P750">
        <v>0</v>
      </c>
    </row>
    <row r="751" spans="3:16" x14ac:dyDescent="0.35">
      <c r="C751" t="s">
        <v>718</v>
      </c>
      <c r="D751">
        <v>1</v>
      </c>
      <c r="J751" t="s">
        <v>3283</v>
      </c>
      <c r="K751">
        <v>1</v>
      </c>
      <c r="O751" t="s">
        <v>659</v>
      </c>
      <c r="P751">
        <v>0</v>
      </c>
    </row>
    <row r="752" spans="3:16" x14ac:dyDescent="0.35">
      <c r="C752" t="s">
        <v>719</v>
      </c>
      <c r="D752">
        <v>1</v>
      </c>
      <c r="J752" t="s">
        <v>3284</v>
      </c>
      <c r="K752">
        <v>1</v>
      </c>
      <c r="O752" t="s">
        <v>661</v>
      </c>
      <c r="P752">
        <v>0</v>
      </c>
    </row>
    <row r="753" spans="3:16" x14ac:dyDescent="0.35">
      <c r="C753" t="s">
        <v>720</v>
      </c>
      <c r="D753">
        <v>1</v>
      </c>
      <c r="J753" t="s">
        <v>1801</v>
      </c>
      <c r="K753">
        <v>1</v>
      </c>
      <c r="O753" t="s">
        <v>662</v>
      </c>
      <c r="P753">
        <v>0</v>
      </c>
    </row>
    <row r="754" spans="3:16" x14ac:dyDescent="0.35">
      <c r="C754" t="s">
        <v>721</v>
      </c>
      <c r="D754">
        <v>1</v>
      </c>
      <c r="J754" t="s">
        <v>3285</v>
      </c>
      <c r="K754">
        <v>1</v>
      </c>
      <c r="O754" t="s">
        <v>663</v>
      </c>
      <c r="P754">
        <v>0</v>
      </c>
    </row>
    <row r="755" spans="3:16" x14ac:dyDescent="0.35">
      <c r="C755" t="s">
        <v>722</v>
      </c>
      <c r="D755">
        <v>1</v>
      </c>
      <c r="J755" t="s">
        <v>1907</v>
      </c>
      <c r="K755">
        <v>1</v>
      </c>
      <c r="O755" t="s">
        <v>664</v>
      </c>
      <c r="P755">
        <v>0</v>
      </c>
    </row>
    <row r="756" spans="3:16" x14ac:dyDescent="0.35">
      <c r="C756" t="s">
        <v>723</v>
      </c>
      <c r="D756">
        <v>1</v>
      </c>
      <c r="J756" t="s">
        <v>3286</v>
      </c>
      <c r="K756">
        <v>1</v>
      </c>
      <c r="O756" t="s">
        <v>665</v>
      </c>
      <c r="P756">
        <v>0</v>
      </c>
    </row>
    <row r="757" spans="3:16" x14ac:dyDescent="0.35">
      <c r="C757" t="s">
        <v>724</v>
      </c>
      <c r="D757">
        <v>1</v>
      </c>
      <c r="J757" t="s">
        <v>3287</v>
      </c>
      <c r="K757">
        <v>1</v>
      </c>
      <c r="O757" t="s">
        <v>667</v>
      </c>
      <c r="P757">
        <v>1</v>
      </c>
    </row>
    <row r="758" spans="3:16" x14ac:dyDescent="0.35">
      <c r="C758" t="s">
        <v>725</v>
      </c>
      <c r="D758">
        <v>1</v>
      </c>
      <c r="J758" t="s">
        <v>3288</v>
      </c>
      <c r="K758">
        <v>1</v>
      </c>
      <c r="O758" t="s">
        <v>668</v>
      </c>
      <c r="P758">
        <v>0</v>
      </c>
    </row>
    <row r="759" spans="3:16" x14ac:dyDescent="0.35">
      <c r="C759" t="s">
        <v>726</v>
      </c>
      <c r="D759">
        <v>1</v>
      </c>
      <c r="J759" t="s">
        <v>3289</v>
      </c>
      <c r="K759">
        <v>1</v>
      </c>
      <c r="O759" t="s">
        <v>669</v>
      </c>
      <c r="P759">
        <v>0</v>
      </c>
    </row>
    <row r="760" spans="3:16" x14ac:dyDescent="0.35">
      <c r="C760" t="s">
        <v>727</v>
      </c>
      <c r="D760">
        <v>1</v>
      </c>
      <c r="J760" t="s">
        <v>3290</v>
      </c>
      <c r="K760">
        <v>1</v>
      </c>
      <c r="O760" t="s">
        <v>671</v>
      </c>
      <c r="P760">
        <v>0</v>
      </c>
    </row>
    <row r="761" spans="3:16" x14ac:dyDescent="0.35">
      <c r="C761" t="s">
        <v>728</v>
      </c>
      <c r="D761">
        <v>1</v>
      </c>
      <c r="J761" t="s">
        <v>3291</v>
      </c>
      <c r="K761">
        <v>1</v>
      </c>
      <c r="O761" t="s">
        <v>673</v>
      </c>
      <c r="P761">
        <v>0</v>
      </c>
    </row>
    <row r="762" spans="3:16" x14ac:dyDescent="0.35">
      <c r="C762" t="s">
        <v>729</v>
      </c>
      <c r="D762">
        <v>1</v>
      </c>
      <c r="J762" t="s">
        <v>3292</v>
      </c>
      <c r="K762">
        <v>1</v>
      </c>
      <c r="O762" t="s">
        <v>674</v>
      </c>
      <c r="P762">
        <v>0</v>
      </c>
    </row>
    <row r="763" spans="3:16" x14ac:dyDescent="0.35">
      <c r="C763" t="s">
        <v>730</v>
      </c>
      <c r="D763">
        <v>1</v>
      </c>
      <c r="J763" t="s">
        <v>3293</v>
      </c>
      <c r="K763">
        <v>1</v>
      </c>
      <c r="O763" t="s">
        <v>675</v>
      </c>
      <c r="P763">
        <v>0</v>
      </c>
    </row>
    <row r="764" spans="3:16" x14ac:dyDescent="0.35">
      <c r="C764" t="s">
        <v>731</v>
      </c>
      <c r="D764">
        <v>1</v>
      </c>
      <c r="J764" t="s">
        <v>3294</v>
      </c>
      <c r="K764">
        <v>1</v>
      </c>
      <c r="O764" t="s">
        <v>676</v>
      </c>
      <c r="P764">
        <v>0</v>
      </c>
    </row>
    <row r="765" spans="3:16" x14ac:dyDescent="0.35">
      <c r="C765" t="s">
        <v>732</v>
      </c>
      <c r="D765">
        <v>1</v>
      </c>
      <c r="J765" t="s">
        <v>3295</v>
      </c>
      <c r="K765">
        <v>1</v>
      </c>
      <c r="O765" t="s">
        <v>677</v>
      </c>
      <c r="P765">
        <v>0</v>
      </c>
    </row>
    <row r="766" spans="3:16" x14ac:dyDescent="0.35">
      <c r="C766" t="s">
        <v>733</v>
      </c>
      <c r="D766">
        <v>1</v>
      </c>
      <c r="J766" t="s">
        <v>2020</v>
      </c>
      <c r="K766">
        <v>1</v>
      </c>
      <c r="O766" t="s">
        <v>679</v>
      </c>
      <c r="P766">
        <v>0</v>
      </c>
    </row>
    <row r="767" spans="3:16" x14ac:dyDescent="0.35">
      <c r="C767" t="s">
        <v>734</v>
      </c>
      <c r="D767">
        <v>1</v>
      </c>
      <c r="J767" t="s">
        <v>185</v>
      </c>
      <c r="K767">
        <v>1</v>
      </c>
      <c r="O767" t="s">
        <v>680</v>
      </c>
      <c r="P767">
        <v>0</v>
      </c>
    </row>
    <row r="768" spans="3:16" x14ac:dyDescent="0.35">
      <c r="C768" t="s">
        <v>735</v>
      </c>
      <c r="D768">
        <v>1</v>
      </c>
      <c r="J768" t="s">
        <v>3296</v>
      </c>
      <c r="K768">
        <v>1</v>
      </c>
      <c r="O768" t="s">
        <v>681</v>
      </c>
      <c r="P768">
        <v>0</v>
      </c>
    </row>
    <row r="769" spans="3:16" x14ac:dyDescent="0.35">
      <c r="C769" t="s">
        <v>736</v>
      </c>
      <c r="D769">
        <v>1</v>
      </c>
      <c r="J769" t="s">
        <v>3297</v>
      </c>
      <c r="K769">
        <v>1</v>
      </c>
      <c r="O769" t="s">
        <v>682</v>
      </c>
      <c r="P769">
        <v>0</v>
      </c>
    </row>
    <row r="770" spans="3:16" x14ac:dyDescent="0.35">
      <c r="C770" t="s">
        <v>737</v>
      </c>
      <c r="D770">
        <v>1</v>
      </c>
      <c r="J770" t="s">
        <v>3298</v>
      </c>
      <c r="K770">
        <v>1</v>
      </c>
      <c r="O770" t="s">
        <v>1999</v>
      </c>
      <c r="P770">
        <v>1</v>
      </c>
    </row>
    <row r="771" spans="3:16" x14ac:dyDescent="0.35">
      <c r="C771" t="s">
        <v>738</v>
      </c>
      <c r="D771">
        <v>1</v>
      </c>
      <c r="J771" t="s">
        <v>1470</v>
      </c>
      <c r="K771">
        <v>1</v>
      </c>
      <c r="O771" t="s">
        <v>683</v>
      </c>
      <c r="P771">
        <v>0</v>
      </c>
    </row>
    <row r="772" spans="3:16" x14ac:dyDescent="0.35">
      <c r="C772" t="s">
        <v>739</v>
      </c>
      <c r="D772">
        <v>1</v>
      </c>
      <c r="J772" t="s">
        <v>3299</v>
      </c>
      <c r="K772">
        <v>1</v>
      </c>
      <c r="O772" t="s">
        <v>684</v>
      </c>
      <c r="P772">
        <v>0</v>
      </c>
    </row>
    <row r="773" spans="3:16" x14ac:dyDescent="0.35">
      <c r="C773" t="s">
        <v>740</v>
      </c>
      <c r="D773">
        <v>1</v>
      </c>
      <c r="J773" t="s">
        <v>3300</v>
      </c>
      <c r="K773">
        <v>1</v>
      </c>
      <c r="O773" t="s">
        <v>685</v>
      </c>
      <c r="P773">
        <v>0</v>
      </c>
    </row>
    <row r="774" spans="3:16" x14ac:dyDescent="0.35">
      <c r="C774" t="s">
        <v>741</v>
      </c>
      <c r="D774">
        <v>1</v>
      </c>
      <c r="J774" t="s">
        <v>3301</v>
      </c>
      <c r="K774">
        <v>1</v>
      </c>
      <c r="O774" t="s">
        <v>686</v>
      </c>
      <c r="P774">
        <v>1</v>
      </c>
    </row>
    <row r="775" spans="3:16" x14ac:dyDescent="0.35">
      <c r="C775" t="s">
        <v>742</v>
      </c>
      <c r="D775">
        <v>1</v>
      </c>
      <c r="J775" t="s">
        <v>3302</v>
      </c>
      <c r="K775">
        <v>1</v>
      </c>
      <c r="O775" t="s">
        <v>687</v>
      </c>
      <c r="P775">
        <v>0</v>
      </c>
    </row>
    <row r="776" spans="3:16" x14ac:dyDescent="0.35">
      <c r="C776" t="s">
        <v>743</v>
      </c>
      <c r="D776">
        <v>1</v>
      </c>
      <c r="J776" t="s">
        <v>3303</v>
      </c>
      <c r="K776">
        <v>1</v>
      </c>
      <c r="O776" t="s">
        <v>1882</v>
      </c>
      <c r="P776">
        <v>0</v>
      </c>
    </row>
    <row r="777" spans="3:16" x14ac:dyDescent="0.35">
      <c r="C777" t="s">
        <v>744</v>
      </c>
      <c r="D777">
        <v>1</v>
      </c>
      <c r="J777" t="s">
        <v>3304</v>
      </c>
      <c r="K777">
        <v>1</v>
      </c>
      <c r="O777" t="s">
        <v>688</v>
      </c>
      <c r="P777">
        <v>0</v>
      </c>
    </row>
    <row r="778" spans="3:16" x14ac:dyDescent="0.35">
      <c r="C778" t="s">
        <v>745</v>
      </c>
      <c r="D778">
        <v>1</v>
      </c>
      <c r="J778" t="s">
        <v>3305</v>
      </c>
      <c r="K778">
        <v>1</v>
      </c>
      <c r="O778" t="s">
        <v>691</v>
      </c>
      <c r="P778">
        <v>0</v>
      </c>
    </row>
    <row r="779" spans="3:16" x14ac:dyDescent="0.35">
      <c r="C779" t="s">
        <v>746</v>
      </c>
      <c r="D779">
        <v>1</v>
      </c>
      <c r="J779" t="s">
        <v>3306</v>
      </c>
      <c r="K779">
        <v>1</v>
      </c>
      <c r="O779" t="s">
        <v>692</v>
      </c>
      <c r="P779">
        <v>0</v>
      </c>
    </row>
    <row r="780" spans="3:16" x14ac:dyDescent="0.35">
      <c r="C780" t="s">
        <v>747</v>
      </c>
      <c r="D780">
        <v>1</v>
      </c>
      <c r="J780" t="s">
        <v>3307</v>
      </c>
      <c r="K780">
        <v>1</v>
      </c>
      <c r="O780" t="s">
        <v>693</v>
      </c>
      <c r="P780">
        <v>0</v>
      </c>
    </row>
    <row r="781" spans="3:16" x14ac:dyDescent="0.35">
      <c r="C781" t="s">
        <v>748</v>
      </c>
      <c r="D781">
        <v>1</v>
      </c>
      <c r="J781" t="s">
        <v>3308</v>
      </c>
      <c r="K781">
        <v>1</v>
      </c>
      <c r="O781" t="s">
        <v>888</v>
      </c>
      <c r="P781">
        <v>0</v>
      </c>
    </row>
    <row r="782" spans="3:16" x14ac:dyDescent="0.35">
      <c r="C782" t="s">
        <v>749</v>
      </c>
      <c r="D782">
        <v>1</v>
      </c>
      <c r="J782" t="s">
        <v>3309</v>
      </c>
      <c r="K782">
        <v>1</v>
      </c>
      <c r="O782" t="s">
        <v>694</v>
      </c>
      <c r="P782">
        <v>0</v>
      </c>
    </row>
    <row r="783" spans="3:16" x14ac:dyDescent="0.35">
      <c r="C783" t="s">
        <v>750</v>
      </c>
      <c r="D783">
        <v>1</v>
      </c>
      <c r="J783" t="s">
        <v>3310</v>
      </c>
      <c r="K783">
        <v>1</v>
      </c>
      <c r="O783" t="s">
        <v>695</v>
      </c>
      <c r="P783">
        <v>0</v>
      </c>
    </row>
    <row r="784" spans="3:16" x14ac:dyDescent="0.35">
      <c r="C784" t="s">
        <v>751</v>
      </c>
      <c r="D784">
        <v>1</v>
      </c>
      <c r="J784" t="s">
        <v>3311</v>
      </c>
      <c r="K784">
        <v>1</v>
      </c>
      <c r="O784" t="s">
        <v>696</v>
      </c>
      <c r="P784">
        <v>0</v>
      </c>
    </row>
    <row r="785" spans="3:16" x14ac:dyDescent="0.35">
      <c r="C785" t="s">
        <v>752</v>
      </c>
      <c r="D785">
        <v>1</v>
      </c>
      <c r="J785" t="s">
        <v>3312</v>
      </c>
      <c r="K785">
        <v>1</v>
      </c>
      <c r="O785" t="s">
        <v>697</v>
      </c>
      <c r="P785">
        <v>0</v>
      </c>
    </row>
    <row r="786" spans="3:16" x14ac:dyDescent="0.35">
      <c r="C786" t="s">
        <v>753</v>
      </c>
      <c r="D786">
        <v>1</v>
      </c>
      <c r="J786" t="s">
        <v>3313</v>
      </c>
      <c r="K786">
        <v>1</v>
      </c>
      <c r="O786" t="s">
        <v>698</v>
      </c>
      <c r="P786">
        <v>0</v>
      </c>
    </row>
    <row r="787" spans="3:16" x14ac:dyDescent="0.35">
      <c r="C787" t="s">
        <v>754</v>
      </c>
      <c r="D787">
        <v>1</v>
      </c>
      <c r="J787" t="s">
        <v>3314</v>
      </c>
      <c r="K787">
        <v>1</v>
      </c>
      <c r="O787" t="s">
        <v>699</v>
      </c>
      <c r="P787">
        <v>0</v>
      </c>
    </row>
    <row r="788" spans="3:16" x14ac:dyDescent="0.35">
      <c r="C788" t="s">
        <v>755</v>
      </c>
      <c r="D788">
        <v>1</v>
      </c>
      <c r="J788" t="s">
        <v>3315</v>
      </c>
      <c r="K788">
        <v>1</v>
      </c>
      <c r="O788" t="s">
        <v>700</v>
      </c>
      <c r="P788">
        <v>0</v>
      </c>
    </row>
    <row r="789" spans="3:16" x14ac:dyDescent="0.35">
      <c r="C789" t="s">
        <v>756</v>
      </c>
      <c r="D789">
        <v>1</v>
      </c>
      <c r="J789" t="s">
        <v>3316</v>
      </c>
      <c r="K789">
        <v>1</v>
      </c>
      <c r="O789" t="s">
        <v>701</v>
      </c>
      <c r="P789">
        <v>0</v>
      </c>
    </row>
    <row r="790" spans="3:16" x14ac:dyDescent="0.35">
      <c r="C790" t="s">
        <v>757</v>
      </c>
      <c r="D790">
        <v>1</v>
      </c>
      <c r="J790" t="s">
        <v>3317</v>
      </c>
      <c r="K790">
        <v>1</v>
      </c>
      <c r="O790" t="s">
        <v>702</v>
      </c>
      <c r="P790">
        <v>0</v>
      </c>
    </row>
    <row r="791" spans="3:16" x14ac:dyDescent="0.35">
      <c r="C791" t="s">
        <v>759</v>
      </c>
      <c r="D791">
        <v>1</v>
      </c>
      <c r="J791" t="s">
        <v>1702</v>
      </c>
      <c r="K791">
        <v>1</v>
      </c>
      <c r="O791" t="s">
        <v>703</v>
      </c>
      <c r="P791">
        <v>0</v>
      </c>
    </row>
    <row r="792" spans="3:16" x14ac:dyDescent="0.35">
      <c r="C792" t="s">
        <v>760</v>
      </c>
      <c r="D792">
        <v>1</v>
      </c>
      <c r="J792" t="s">
        <v>3318</v>
      </c>
      <c r="K792">
        <v>1</v>
      </c>
      <c r="O792" t="s">
        <v>704</v>
      </c>
      <c r="P792">
        <v>0</v>
      </c>
    </row>
    <row r="793" spans="3:16" x14ac:dyDescent="0.35">
      <c r="C793" t="s">
        <v>761</v>
      </c>
      <c r="D793">
        <v>1</v>
      </c>
      <c r="J793" t="s">
        <v>3319</v>
      </c>
      <c r="K793">
        <v>1</v>
      </c>
      <c r="O793" t="s">
        <v>705</v>
      </c>
      <c r="P793">
        <v>0</v>
      </c>
    </row>
    <row r="794" spans="3:16" x14ac:dyDescent="0.35">
      <c r="C794" t="s">
        <v>762</v>
      </c>
      <c r="D794">
        <v>1</v>
      </c>
      <c r="J794" t="s">
        <v>656</v>
      </c>
      <c r="K794">
        <v>1</v>
      </c>
      <c r="O794" t="s">
        <v>706</v>
      </c>
      <c r="P794">
        <v>0</v>
      </c>
    </row>
    <row r="795" spans="3:16" x14ac:dyDescent="0.35">
      <c r="C795" t="s">
        <v>763</v>
      </c>
      <c r="D795">
        <v>1</v>
      </c>
      <c r="J795" t="s">
        <v>3320</v>
      </c>
      <c r="K795">
        <v>1</v>
      </c>
      <c r="O795" t="s">
        <v>707</v>
      </c>
      <c r="P795">
        <v>0</v>
      </c>
    </row>
    <row r="796" spans="3:16" x14ac:dyDescent="0.35">
      <c r="C796" t="s">
        <v>764</v>
      </c>
      <c r="D796">
        <v>1</v>
      </c>
      <c r="J796" t="s">
        <v>3321</v>
      </c>
      <c r="K796">
        <v>1</v>
      </c>
      <c r="O796" t="s">
        <v>708</v>
      </c>
      <c r="P796">
        <v>0</v>
      </c>
    </row>
    <row r="797" spans="3:16" x14ac:dyDescent="0.35">
      <c r="C797" t="s">
        <v>765</v>
      </c>
      <c r="D797">
        <v>1</v>
      </c>
      <c r="J797" t="s">
        <v>3322</v>
      </c>
      <c r="K797">
        <v>1</v>
      </c>
      <c r="O797" t="s">
        <v>709</v>
      </c>
      <c r="P797">
        <v>0</v>
      </c>
    </row>
    <row r="798" spans="3:16" x14ac:dyDescent="0.35">
      <c r="C798" t="s">
        <v>766</v>
      </c>
      <c r="D798">
        <v>1</v>
      </c>
      <c r="J798" t="s">
        <v>3323</v>
      </c>
      <c r="K798">
        <v>1</v>
      </c>
      <c r="O798" t="s">
        <v>710</v>
      </c>
      <c r="P798">
        <v>0</v>
      </c>
    </row>
    <row r="799" spans="3:16" x14ac:dyDescent="0.35">
      <c r="C799" t="s">
        <v>767</v>
      </c>
      <c r="D799">
        <v>1</v>
      </c>
      <c r="J799" t="s">
        <v>3324</v>
      </c>
      <c r="K799">
        <v>1</v>
      </c>
      <c r="O799" t="s">
        <v>711</v>
      </c>
      <c r="P799">
        <v>0</v>
      </c>
    </row>
    <row r="800" spans="3:16" x14ac:dyDescent="0.35">
      <c r="C800" t="s">
        <v>768</v>
      </c>
      <c r="D800">
        <v>1</v>
      </c>
      <c r="J800" t="s">
        <v>3325</v>
      </c>
      <c r="K800">
        <v>1</v>
      </c>
      <c r="O800" t="s">
        <v>712</v>
      </c>
      <c r="P800">
        <v>0</v>
      </c>
    </row>
    <row r="801" spans="3:16" x14ac:dyDescent="0.35">
      <c r="C801" t="s">
        <v>769</v>
      </c>
      <c r="D801">
        <v>1</v>
      </c>
      <c r="J801" t="s">
        <v>3326</v>
      </c>
      <c r="K801">
        <v>1</v>
      </c>
      <c r="O801" t="s">
        <v>713</v>
      </c>
      <c r="P801">
        <v>0</v>
      </c>
    </row>
    <row r="802" spans="3:16" x14ac:dyDescent="0.35">
      <c r="C802" t="s">
        <v>770</v>
      </c>
      <c r="D802">
        <v>1</v>
      </c>
      <c r="J802" t="s">
        <v>3327</v>
      </c>
      <c r="K802">
        <v>1</v>
      </c>
      <c r="O802" t="s">
        <v>714</v>
      </c>
      <c r="P802">
        <v>0</v>
      </c>
    </row>
    <row r="803" spans="3:16" x14ac:dyDescent="0.35">
      <c r="C803" t="s">
        <v>771</v>
      </c>
      <c r="D803">
        <v>1</v>
      </c>
      <c r="J803" t="s">
        <v>3328</v>
      </c>
      <c r="K803">
        <v>1</v>
      </c>
      <c r="O803" t="s">
        <v>1635</v>
      </c>
      <c r="P803">
        <v>0</v>
      </c>
    </row>
    <row r="804" spans="3:16" x14ac:dyDescent="0.35">
      <c r="C804" t="s">
        <v>772</v>
      </c>
      <c r="D804">
        <v>1</v>
      </c>
      <c r="J804" t="s">
        <v>3329</v>
      </c>
      <c r="K804">
        <v>1</v>
      </c>
      <c r="O804" t="s">
        <v>715</v>
      </c>
      <c r="P804">
        <v>0</v>
      </c>
    </row>
    <row r="805" spans="3:16" x14ac:dyDescent="0.35">
      <c r="C805" t="s">
        <v>773</v>
      </c>
      <c r="D805">
        <v>1</v>
      </c>
      <c r="J805" t="s">
        <v>3330</v>
      </c>
      <c r="K805">
        <v>1</v>
      </c>
      <c r="O805" t="s">
        <v>716</v>
      </c>
      <c r="P805">
        <v>0</v>
      </c>
    </row>
    <row r="806" spans="3:16" x14ac:dyDescent="0.35">
      <c r="C806" t="s">
        <v>774</v>
      </c>
      <c r="D806">
        <v>1</v>
      </c>
      <c r="J806" t="s">
        <v>3331</v>
      </c>
      <c r="K806">
        <v>1</v>
      </c>
      <c r="O806" t="s">
        <v>717</v>
      </c>
      <c r="P806">
        <v>0</v>
      </c>
    </row>
    <row r="807" spans="3:16" x14ac:dyDescent="0.35">
      <c r="C807" t="s">
        <v>775</v>
      </c>
      <c r="D807">
        <v>1</v>
      </c>
      <c r="J807" t="s">
        <v>3332</v>
      </c>
      <c r="K807">
        <v>1</v>
      </c>
      <c r="O807" t="s">
        <v>2330</v>
      </c>
      <c r="P807">
        <v>0</v>
      </c>
    </row>
    <row r="808" spans="3:16" x14ac:dyDescent="0.35">
      <c r="C808" t="s">
        <v>776</v>
      </c>
      <c r="D808">
        <v>1</v>
      </c>
      <c r="J808" t="s">
        <v>3333</v>
      </c>
      <c r="K808">
        <v>1</v>
      </c>
      <c r="O808" t="s">
        <v>718</v>
      </c>
      <c r="P808">
        <v>0</v>
      </c>
    </row>
    <row r="809" spans="3:16" x14ac:dyDescent="0.35">
      <c r="C809" t="s">
        <v>777</v>
      </c>
      <c r="D809">
        <v>1</v>
      </c>
      <c r="J809" t="s">
        <v>3334</v>
      </c>
      <c r="K809">
        <v>1</v>
      </c>
      <c r="O809" t="s">
        <v>719</v>
      </c>
      <c r="P809">
        <v>1</v>
      </c>
    </row>
    <row r="810" spans="3:16" x14ac:dyDescent="0.35">
      <c r="C810" t="s">
        <v>778</v>
      </c>
      <c r="D810">
        <v>1</v>
      </c>
      <c r="J810" t="s">
        <v>3335</v>
      </c>
      <c r="K810">
        <v>1</v>
      </c>
      <c r="O810" t="s">
        <v>720</v>
      </c>
      <c r="P810">
        <v>0</v>
      </c>
    </row>
    <row r="811" spans="3:16" x14ac:dyDescent="0.35">
      <c r="C811" t="s">
        <v>779</v>
      </c>
      <c r="D811">
        <v>1</v>
      </c>
      <c r="J811" t="s">
        <v>3336</v>
      </c>
      <c r="K811">
        <v>1</v>
      </c>
      <c r="O811" t="s">
        <v>1801</v>
      </c>
      <c r="P811">
        <v>0</v>
      </c>
    </row>
    <row r="812" spans="3:16" x14ac:dyDescent="0.35">
      <c r="C812" t="s">
        <v>780</v>
      </c>
      <c r="D812">
        <v>1</v>
      </c>
      <c r="J812" t="s">
        <v>3337</v>
      </c>
      <c r="K812">
        <v>1</v>
      </c>
      <c r="O812" t="s">
        <v>721</v>
      </c>
      <c r="P812">
        <v>0</v>
      </c>
    </row>
    <row r="813" spans="3:16" x14ac:dyDescent="0.35">
      <c r="C813" t="s">
        <v>781</v>
      </c>
      <c r="D813">
        <v>1</v>
      </c>
      <c r="J813" t="s">
        <v>3338</v>
      </c>
      <c r="K813">
        <v>1</v>
      </c>
      <c r="O813" t="s">
        <v>722</v>
      </c>
      <c r="P813">
        <v>0</v>
      </c>
    </row>
    <row r="814" spans="3:16" x14ac:dyDescent="0.35">
      <c r="C814" t="s">
        <v>782</v>
      </c>
      <c r="D814">
        <v>1</v>
      </c>
      <c r="J814" t="s">
        <v>3339</v>
      </c>
      <c r="K814">
        <v>1</v>
      </c>
      <c r="O814" t="s">
        <v>1907</v>
      </c>
      <c r="P814">
        <v>0</v>
      </c>
    </row>
    <row r="815" spans="3:16" x14ac:dyDescent="0.35">
      <c r="C815" t="s">
        <v>783</v>
      </c>
      <c r="D815">
        <v>1</v>
      </c>
      <c r="J815" t="s">
        <v>3340</v>
      </c>
      <c r="K815">
        <v>1</v>
      </c>
      <c r="O815" t="s">
        <v>723</v>
      </c>
      <c r="P815">
        <v>0</v>
      </c>
    </row>
    <row r="816" spans="3:16" x14ac:dyDescent="0.35">
      <c r="C816" t="s">
        <v>784</v>
      </c>
      <c r="D816">
        <v>1</v>
      </c>
      <c r="J816" t="s">
        <v>3341</v>
      </c>
      <c r="K816">
        <v>1</v>
      </c>
      <c r="O816" t="s">
        <v>724</v>
      </c>
      <c r="P816">
        <v>0</v>
      </c>
    </row>
    <row r="817" spans="3:16" x14ac:dyDescent="0.35">
      <c r="C817" t="s">
        <v>785</v>
      </c>
      <c r="D817">
        <v>1</v>
      </c>
      <c r="J817" t="s">
        <v>3342</v>
      </c>
      <c r="K817">
        <v>1</v>
      </c>
      <c r="O817" t="s">
        <v>725</v>
      </c>
      <c r="P817">
        <v>0</v>
      </c>
    </row>
    <row r="818" spans="3:16" x14ac:dyDescent="0.35">
      <c r="C818" t="s">
        <v>786</v>
      </c>
      <c r="D818">
        <v>1</v>
      </c>
      <c r="J818" t="s">
        <v>3343</v>
      </c>
      <c r="K818">
        <v>1</v>
      </c>
      <c r="O818" t="s">
        <v>726</v>
      </c>
      <c r="P818">
        <v>0</v>
      </c>
    </row>
    <row r="819" spans="3:16" x14ac:dyDescent="0.35">
      <c r="C819" t="s">
        <v>787</v>
      </c>
      <c r="D819">
        <v>1</v>
      </c>
      <c r="J819" t="s">
        <v>3344</v>
      </c>
      <c r="K819">
        <v>1</v>
      </c>
      <c r="O819" t="s">
        <v>727</v>
      </c>
      <c r="P819">
        <v>0</v>
      </c>
    </row>
    <row r="820" spans="3:16" x14ac:dyDescent="0.35">
      <c r="C820" t="s">
        <v>788</v>
      </c>
      <c r="D820">
        <v>1</v>
      </c>
      <c r="J820" t="s">
        <v>6</v>
      </c>
      <c r="K820">
        <v>1</v>
      </c>
      <c r="O820" t="s">
        <v>728</v>
      </c>
      <c r="P820">
        <v>0</v>
      </c>
    </row>
    <row r="821" spans="3:16" x14ac:dyDescent="0.35">
      <c r="C821" t="s">
        <v>789</v>
      </c>
      <c r="D821">
        <v>1</v>
      </c>
      <c r="J821" t="s">
        <v>3345</v>
      </c>
      <c r="K821">
        <v>1</v>
      </c>
      <c r="O821" t="s">
        <v>729</v>
      </c>
      <c r="P821">
        <v>0</v>
      </c>
    </row>
    <row r="822" spans="3:16" x14ac:dyDescent="0.35">
      <c r="C822" t="s">
        <v>790</v>
      </c>
      <c r="D822">
        <v>1</v>
      </c>
      <c r="J822" t="s">
        <v>3346</v>
      </c>
      <c r="K822">
        <v>1</v>
      </c>
      <c r="O822" t="s">
        <v>730</v>
      </c>
      <c r="P822">
        <v>0</v>
      </c>
    </row>
    <row r="823" spans="3:16" x14ac:dyDescent="0.35">
      <c r="C823" t="s">
        <v>791</v>
      </c>
      <c r="D823">
        <v>1</v>
      </c>
      <c r="J823" t="s">
        <v>3347</v>
      </c>
      <c r="K823">
        <v>1</v>
      </c>
      <c r="O823" t="s">
        <v>731</v>
      </c>
      <c r="P823">
        <v>0</v>
      </c>
    </row>
    <row r="824" spans="3:16" x14ac:dyDescent="0.35">
      <c r="C824" t="s">
        <v>792</v>
      </c>
      <c r="D824">
        <v>1</v>
      </c>
      <c r="J824" t="s">
        <v>3348</v>
      </c>
      <c r="K824">
        <v>1</v>
      </c>
      <c r="O824" t="s">
        <v>732</v>
      </c>
      <c r="P824">
        <v>0</v>
      </c>
    </row>
    <row r="825" spans="3:16" x14ac:dyDescent="0.35">
      <c r="C825" t="s">
        <v>793</v>
      </c>
      <c r="D825">
        <v>1</v>
      </c>
      <c r="J825" t="s">
        <v>3349</v>
      </c>
      <c r="K825">
        <v>1</v>
      </c>
      <c r="O825" t="s">
        <v>733</v>
      </c>
      <c r="P825">
        <v>0</v>
      </c>
    </row>
    <row r="826" spans="3:16" x14ac:dyDescent="0.35">
      <c r="C826" t="s">
        <v>794</v>
      </c>
      <c r="D826">
        <v>1</v>
      </c>
      <c r="J826" t="s">
        <v>3350</v>
      </c>
      <c r="K826">
        <v>1</v>
      </c>
      <c r="O826" t="s">
        <v>2020</v>
      </c>
      <c r="P826">
        <v>1</v>
      </c>
    </row>
    <row r="827" spans="3:16" x14ac:dyDescent="0.35">
      <c r="C827" t="s">
        <v>795</v>
      </c>
      <c r="D827">
        <v>1</v>
      </c>
      <c r="J827" t="s">
        <v>3351</v>
      </c>
      <c r="K827">
        <v>1</v>
      </c>
      <c r="O827" t="s">
        <v>734</v>
      </c>
      <c r="P827">
        <v>0</v>
      </c>
    </row>
    <row r="828" spans="3:16" x14ac:dyDescent="0.35">
      <c r="C828" t="s">
        <v>796</v>
      </c>
      <c r="D828">
        <v>1</v>
      </c>
      <c r="J828" t="s">
        <v>3352</v>
      </c>
      <c r="K828">
        <v>1</v>
      </c>
      <c r="O828" t="s">
        <v>735</v>
      </c>
      <c r="P828">
        <v>0</v>
      </c>
    </row>
    <row r="829" spans="3:16" x14ac:dyDescent="0.35">
      <c r="C829" t="s">
        <v>797</v>
      </c>
      <c r="D829">
        <v>1</v>
      </c>
      <c r="J829" t="s">
        <v>3353</v>
      </c>
      <c r="K829">
        <v>1</v>
      </c>
      <c r="O829" t="s">
        <v>736</v>
      </c>
      <c r="P829">
        <v>1</v>
      </c>
    </row>
    <row r="830" spans="3:16" x14ac:dyDescent="0.35">
      <c r="C830" t="s">
        <v>798</v>
      </c>
      <c r="D830">
        <v>1</v>
      </c>
      <c r="J830" t="s">
        <v>3354</v>
      </c>
      <c r="K830">
        <v>1</v>
      </c>
      <c r="O830" t="s">
        <v>737</v>
      </c>
      <c r="P830">
        <v>1</v>
      </c>
    </row>
    <row r="831" spans="3:16" x14ac:dyDescent="0.35">
      <c r="C831" t="s">
        <v>799</v>
      </c>
      <c r="D831">
        <v>1</v>
      </c>
      <c r="J831" t="s">
        <v>3355</v>
      </c>
      <c r="K831">
        <v>1</v>
      </c>
      <c r="O831" t="s">
        <v>738</v>
      </c>
      <c r="P831">
        <v>0</v>
      </c>
    </row>
    <row r="832" spans="3:16" x14ac:dyDescent="0.35">
      <c r="C832" t="s">
        <v>800</v>
      </c>
      <c r="D832">
        <v>1</v>
      </c>
      <c r="J832" t="s">
        <v>3356</v>
      </c>
      <c r="K832">
        <v>1</v>
      </c>
      <c r="O832" t="s">
        <v>1470</v>
      </c>
      <c r="P832">
        <v>0</v>
      </c>
    </row>
    <row r="833" spans="3:16" x14ac:dyDescent="0.35">
      <c r="C833" t="s">
        <v>801</v>
      </c>
      <c r="D833">
        <v>1</v>
      </c>
      <c r="J833" t="s">
        <v>3357</v>
      </c>
      <c r="K833">
        <v>1</v>
      </c>
      <c r="O833" t="s">
        <v>739</v>
      </c>
      <c r="P833">
        <v>0</v>
      </c>
    </row>
    <row r="834" spans="3:16" x14ac:dyDescent="0.35">
      <c r="C834" t="s">
        <v>802</v>
      </c>
      <c r="D834">
        <v>1</v>
      </c>
      <c r="J834" t="s">
        <v>3358</v>
      </c>
      <c r="K834">
        <v>1</v>
      </c>
      <c r="O834" t="s">
        <v>740</v>
      </c>
      <c r="P834">
        <v>0</v>
      </c>
    </row>
    <row r="835" spans="3:16" x14ac:dyDescent="0.35">
      <c r="C835" t="s">
        <v>803</v>
      </c>
      <c r="D835">
        <v>1</v>
      </c>
      <c r="J835" t="s">
        <v>3359</v>
      </c>
      <c r="K835">
        <v>1</v>
      </c>
      <c r="O835" t="s">
        <v>741</v>
      </c>
      <c r="P835">
        <v>0</v>
      </c>
    </row>
    <row r="836" spans="3:16" x14ac:dyDescent="0.35">
      <c r="C836" t="s">
        <v>804</v>
      </c>
      <c r="D836">
        <v>1</v>
      </c>
      <c r="J836" t="s">
        <v>3360</v>
      </c>
      <c r="K836">
        <v>1</v>
      </c>
      <c r="O836" t="s">
        <v>742</v>
      </c>
      <c r="P836">
        <v>0</v>
      </c>
    </row>
    <row r="837" spans="3:16" x14ac:dyDescent="0.35">
      <c r="C837" t="s">
        <v>805</v>
      </c>
      <c r="D837">
        <v>1</v>
      </c>
      <c r="J837" t="s">
        <v>3361</v>
      </c>
      <c r="K837">
        <v>1</v>
      </c>
      <c r="O837" t="s">
        <v>743</v>
      </c>
      <c r="P837">
        <v>0</v>
      </c>
    </row>
    <row r="838" spans="3:16" x14ac:dyDescent="0.35">
      <c r="C838" t="s">
        <v>806</v>
      </c>
      <c r="D838">
        <v>1</v>
      </c>
      <c r="J838" t="s">
        <v>3362</v>
      </c>
      <c r="K838">
        <v>1</v>
      </c>
      <c r="O838" t="s">
        <v>744</v>
      </c>
      <c r="P838">
        <v>0</v>
      </c>
    </row>
    <row r="839" spans="3:16" x14ac:dyDescent="0.35">
      <c r="C839" t="s">
        <v>807</v>
      </c>
      <c r="D839">
        <v>1</v>
      </c>
      <c r="J839" t="s">
        <v>3363</v>
      </c>
      <c r="K839">
        <v>1</v>
      </c>
      <c r="O839" t="s">
        <v>745</v>
      </c>
      <c r="P839">
        <v>0</v>
      </c>
    </row>
    <row r="840" spans="3:16" x14ac:dyDescent="0.35">
      <c r="C840" t="s">
        <v>808</v>
      </c>
      <c r="D840">
        <v>1</v>
      </c>
      <c r="J840" t="s">
        <v>3364</v>
      </c>
      <c r="K840">
        <v>1</v>
      </c>
      <c r="O840" t="s">
        <v>746</v>
      </c>
      <c r="P840">
        <v>0</v>
      </c>
    </row>
    <row r="841" spans="3:16" x14ac:dyDescent="0.35">
      <c r="C841" t="s">
        <v>809</v>
      </c>
      <c r="D841">
        <v>1</v>
      </c>
      <c r="J841" t="s">
        <v>3365</v>
      </c>
      <c r="K841">
        <v>1</v>
      </c>
      <c r="O841" t="s">
        <v>747</v>
      </c>
      <c r="P841">
        <v>0</v>
      </c>
    </row>
    <row r="842" spans="3:16" x14ac:dyDescent="0.35">
      <c r="C842" t="s">
        <v>810</v>
      </c>
      <c r="D842">
        <v>1</v>
      </c>
      <c r="J842" t="s">
        <v>3366</v>
      </c>
      <c r="K842">
        <v>1</v>
      </c>
      <c r="O842" t="s">
        <v>748</v>
      </c>
      <c r="P842">
        <v>0</v>
      </c>
    </row>
    <row r="843" spans="3:16" x14ac:dyDescent="0.35">
      <c r="C843" t="s">
        <v>811</v>
      </c>
      <c r="D843">
        <v>1</v>
      </c>
      <c r="J843" t="s">
        <v>3367</v>
      </c>
      <c r="K843">
        <v>1</v>
      </c>
      <c r="O843" t="s">
        <v>749</v>
      </c>
      <c r="P843">
        <v>0</v>
      </c>
    </row>
    <row r="844" spans="3:16" x14ac:dyDescent="0.35">
      <c r="C844" t="s">
        <v>812</v>
      </c>
      <c r="D844">
        <v>1</v>
      </c>
      <c r="J844" t="s">
        <v>3368</v>
      </c>
      <c r="K844">
        <v>1</v>
      </c>
      <c r="O844" t="s">
        <v>750</v>
      </c>
      <c r="P844">
        <v>0</v>
      </c>
    </row>
    <row r="845" spans="3:16" x14ac:dyDescent="0.35">
      <c r="C845" t="s">
        <v>813</v>
      </c>
      <c r="D845">
        <v>1</v>
      </c>
      <c r="J845" t="s">
        <v>3369</v>
      </c>
      <c r="K845">
        <v>1</v>
      </c>
      <c r="O845" t="s">
        <v>751</v>
      </c>
      <c r="P845">
        <v>0</v>
      </c>
    </row>
    <row r="846" spans="3:16" x14ac:dyDescent="0.35">
      <c r="C846" t="s">
        <v>814</v>
      </c>
      <c r="D846">
        <v>1</v>
      </c>
      <c r="J846" t="s">
        <v>3370</v>
      </c>
      <c r="K846">
        <v>1</v>
      </c>
      <c r="O846" t="s">
        <v>752</v>
      </c>
      <c r="P846">
        <v>0</v>
      </c>
    </row>
    <row r="847" spans="3:16" x14ac:dyDescent="0.35">
      <c r="C847" t="s">
        <v>815</v>
      </c>
      <c r="D847">
        <v>1</v>
      </c>
      <c r="J847" t="s">
        <v>3371</v>
      </c>
      <c r="K847">
        <v>1</v>
      </c>
      <c r="O847" t="s">
        <v>753</v>
      </c>
      <c r="P847">
        <v>0</v>
      </c>
    </row>
    <row r="848" spans="3:16" x14ac:dyDescent="0.35">
      <c r="C848" t="s">
        <v>816</v>
      </c>
      <c r="D848">
        <v>1</v>
      </c>
      <c r="J848" t="s">
        <v>3372</v>
      </c>
      <c r="K848">
        <v>1</v>
      </c>
      <c r="O848" t="s">
        <v>754</v>
      </c>
      <c r="P848">
        <v>0</v>
      </c>
    </row>
    <row r="849" spans="3:16" x14ac:dyDescent="0.35">
      <c r="C849" t="s">
        <v>817</v>
      </c>
      <c r="D849">
        <v>1</v>
      </c>
      <c r="J849" t="s">
        <v>3373</v>
      </c>
      <c r="K849">
        <v>1</v>
      </c>
      <c r="O849" t="s">
        <v>755</v>
      </c>
      <c r="P849">
        <v>1</v>
      </c>
    </row>
    <row r="850" spans="3:16" x14ac:dyDescent="0.35">
      <c r="C850" t="s">
        <v>818</v>
      </c>
      <c r="D850">
        <v>1</v>
      </c>
      <c r="J850" t="s">
        <v>2360</v>
      </c>
      <c r="K850">
        <v>1</v>
      </c>
      <c r="O850" t="s">
        <v>756</v>
      </c>
      <c r="P850">
        <v>0</v>
      </c>
    </row>
    <row r="851" spans="3:16" x14ac:dyDescent="0.35">
      <c r="C851" t="s">
        <v>819</v>
      </c>
      <c r="D851">
        <v>1</v>
      </c>
      <c r="J851" t="s">
        <v>1604</v>
      </c>
      <c r="K851">
        <v>1</v>
      </c>
      <c r="O851" t="s">
        <v>757</v>
      </c>
      <c r="P851">
        <v>0</v>
      </c>
    </row>
    <row r="852" spans="3:16" x14ac:dyDescent="0.35">
      <c r="C852" t="s">
        <v>820</v>
      </c>
      <c r="D852">
        <v>1</v>
      </c>
      <c r="J852" t="s">
        <v>3374</v>
      </c>
      <c r="K852">
        <v>1</v>
      </c>
      <c r="O852" t="s">
        <v>759</v>
      </c>
      <c r="P852">
        <v>1</v>
      </c>
    </row>
    <row r="853" spans="3:16" x14ac:dyDescent="0.35">
      <c r="C853" t="s">
        <v>821</v>
      </c>
      <c r="D853">
        <v>1</v>
      </c>
      <c r="J853" t="s">
        <v>3375</v>
      </c>
      <c r="K853">
        <v>1</v>
      </c>
      <c r="O853" t="s">
        <v>1702</v>
      </c>
      <c r="P853">
        <v>0</v>
      </c>
    </row>
    <row r="854" spans="3:16" x14ac:dyDescent="0.35">
      <c r="C854" t="s">
        <v>822</v>
      </c>
      <c r="D854">
        <v>1</v>
      </c>
      <c r="J854" t="s">
        <v>3376</v>
      </c>
      <c r="K854">
        <v>1</v>
      </c>
      <c r="O854" t="s">
        <v>760</v>
      </c>
      <c r="P854">
        <v>0</v>
      </c>
    </row>
    <row r="855" spans="3:16" x14ac:dyDescent="0.35">
      <c r="C855" t="s">
        <v>823</v>
      </c>
      <c r="D855">
        <v>1</v>
      </c>
      <c r="J855" t="s">
        <v>3377</v>
      </c>
      <c r="K855">
        <v>1</v>
      </c>
      <c r="O855" t="s">
        <v>761</v>
      </c>
      <c r="P855">
        <v>0</v>
      </c>
    </row>
    <row r="856" spans="3:16" x14ac:dyDescent="0.35">
      <c r="C856" t="s">
        <v>824</v>
      </c>
      <c r="D856">
        <v>1</v>
      </c>
      <c r="J856" t="s">
        <v>3378</v>
      </c>
      <c r="K856">
        <v>1</v>
      </c>
      <c r="O856" t="s">
        <v>762</v>
      </c>
      <c r="P856">
        <v>0</v>
      </c>
    </row>
    <row r="857" spans="3:16" x14ac:dyDescent="0.35">
      <c r="C857" t="s">
        <v>825</v>
      </c>
      <c r="D857">
        <v>1</v>
      </c>
      <c r="J857" t="s">
        <v>3379</v>
      </c>
      <c r="K857">
        <v>1</v>
      </c>
      <c r="O857" t="s">
        <v>763</v>
      </c>
      <c r="P857">
        <v>0</v>
      </c>
    </row>
    <row r="858" spans="3:16" x14ac:dyDescent="0.35">
      <c r="C858" t="s">
        <v>826</v>
      </c>
      <c r="D858">
        <v>1</v>
      </c>
      <c r="J858" t="s">
        <v>3380</v>
      </c>
      <c r="K858">
        <v>1</v>
      </c>
      <c r="O858" t="s">
        <v>764</v>
      </c>
      <c r="P858">
        <v>0</v>
      </c>
    </row>
    <row r="859" spans="3:16" x14ac:dyDescent="0.35">
      <c r="C859" t="s">
        <v>827</v>
      </c>
      <c r="D859">
        <v>1</v>
      </c>
      <c r="J859" t="s">
        <v>3381</v>
      </c>
      <c r="K859">
        <v>1</v>
      </c>
      <c r="O859" t="s">
        <v>765</v>
      </c>
      <c r="P859">
        <v>0</v>
      </c>
    </row>
    <row r="860" spans="3:16" x14ac:dyDescent="0.35">
      <c r="C860" t="s">
        <v>828</v>
      </c>
      <c r="D860">
        <v>1</v>
      </c>
      <c r="J860" t="s">
        <v>3382</v>
      </c>
      <c r="K860">
        <v>1</v>
      </c>
      <c r="O860" t="s">
        <v>766</v>
      </c>
      <c r="P860">
        <v>0</v>
      </c>
    </row>
    <row r="861" spans="3:16" x14ac:dyDescent="0.35">
      <c r="C861" t="s">
        <v>829</v>
      </c>
      <c r="D861">
        <v>1</v>
      </c>
      <c r="J861" t="s">
        <v>3383</v>
      </c>
      <c r="K861">
        <v>1</v>
      </c>
      <c r="O861" t="s">
        <v>767</v>
      </c>
      <c r="P861">
        <v>0</v>
      </c>
    </row>
    <row r="862" spans="3:16" x14ac:dyDescent="0.35">
      <c r="C862" t="s">
        <v>830</v>
      </c>
      <c r="D862">
        <v>1</v>
      </c>
      <c r="J862" t="s">
        <v>3384</v>
      </c>
      <c r="K862">
        <v>1</v>
      </c>
      <c r="O862" t="s">
        <v>768</v>
      </c>
      <c r="P862">
        <v>0</v>
      </c>
    </row>
    <row r="863" spans="3:16" x14ac:dyDescent="0.35">
      <c r="C863" t="s">
        <v>831</v>
      </c>
      <c r="D863">
        <v>1</v>
      </c>
      <c r="J863" t="s">
        <v>3385</v>
      </c>
      <c r="K863">
        <v>1</v>
      </c>
      <c r="O863" t="s">
        <v>769</v>
      </c>
      <c r="P863">
        <v>2</v>
      </c>
    </row>
    <row r="864" spans="3:16" x14ac:dyDescent="0.35">
      <c r="C864" t="s">
        <v>832</v>
      </c>
      <c r="D864">
        <v>1</v>
      </c>
      <c r="J864" t="s">
        <v>3386</v>
      </c>
      <c r="K864">
        <v>1</v>
      </c>
      <c r="O864" t="s">
        <v>770</v>
      </c>
      <c r="P864">
        <v>0</v>
      </c>
    </row>
    <row r="865" spans="3:16" x14ac:dyDescent="0.35">
      <c r="C865" t="s">
        <v>833</v>
      </c>
      <c r="D865">
        <v>1</v>
      </c>
      <c r="J865" t="s">
        <v>3387</v>
      </c>
      <c r="K865">
        <v>1</v>
      </c>
      <c r="O865" t="s">
        <v>772</v>
      </c>
      <c r="P865">
        <v>0</v>
      </c>
    </row>
    <row r="866" spans="3:16" x14ac:dyDescent="0.35">
      <c r="C866" t="s">
        <v>834</v>
      </c>
      <c r="D866">
        <v>1</v>
      </c>
      <c r="J866" t="s">
        <v>3388</v>
      </c>
      <c r="K866">
        <v>1</v>
      </c>
      <c r="O866" t="s">
        <v>773</v>
      </c>
      <c r="P866">
        <v>0</v>
      </c>
    </row>
    <row r="867" spans="3:16" x14ac:dyDescent="0.35">
      <c r="C867" t="s">
        <v>835</v>
      </c>
      <c r="D867">
        <v>1</v>
      </c>
      <c r="J867" t="s">
        <v>3389</v>
      </c>
      <c r="K867">
        <v>1</v>
      </c>
      <c r="O867" t="s">
        <v>775</v>
      </c>
      <c r="P867">
        <v>0</v>
      </c>
    </row>
    <row r="868" spans="3:16" x14ac:dyDescent="0.35">
      <c r="C868" t="s">
        <v>836</v>
      </c>
      <c r="D868">
        <v>1</v>
      </c>
      <c r="J868" t="s">
        <v>3390</v>
      </c>
      <c r="K868">
        <v>1</v>
      </c>
      <c r="O868" t="s">
        <v>776</v>
      </c>
      <c r="P868">
        <v>0</v>
      </c>
    </row>
    <row r="869" spans="3:16" x14ac:dyDescent="0.35">
      <c r="C869" t="s">
        <v>837</v>
      </c>
      <c r="D869">
        <v>1</v>
      </c>
      <c r="J869" t="s">
        <v>3391</v>
      </c>
      <c r="K869">
        <v>1</v>
      </c>
      <c r="O869" t="s">
        <v>777</v>
      </c>
      <c r="P869">
        <v>0</v>
      </c>
    </row>
    <row r="870" spans="3:16" x14ac:dyDescent="0.35">
      <c r="C870" t="s">
        <v>838</v>
      </c>
      <c r="D870">
        <v>1</v>
      </c>
      <c r="J870" t="s">
        <v>3392</v>
      </c>
      <c r="K870">
        <v>1</v>
      </c>
      <c r="O870" t="s">
        <v>778</v>
      </c>
      <c r="P870">
        <v>0</v>
      </c>
    </row>
    <row r="871" spans="3:16" x14ac:dyDescent="0.35">
      <c r="C871" t="s">
        <v>839</v>
      </c>
      <c r="D871">
        <v>1</v>
      </c>
      <c r="J871" t="s">
        <v>3393</v>
      </c>
      <c r="K871">
        <v>1</v>
      </c>
      <c r="O871" t="s">
        <v>779</v>
      </c>
      <c r="P871">
        <v>0</v>
      </c>
    </row>
    <row r="872" spans="3:16" x14ac:dyDescent="0.35">
      <c r="C872" t="s">
        <v>840</v>
      </c>
      <c r="D872">
        <v>1</v>
      </c>
      <c r="J872" t="s">
        <v>3394</v>
      </c>
      <c r="K872">
        <v>1</v>
      </c>
      <c r="O872" t="s">
        <v>780</v>
      </c>
      <c r="P872">
        <v>0</v>
      </c>
    </row>
    <row r="873" spans="3:16" x14ac:dyDescent="0.35">
      <c r="C873" t="s">
        <v>841</v>
      </c>
      <c r="D873">
        <v>1</v>
      </c>
      <c r="J873" t="s">
        <v>3395</v>
      </c>
      <c r="K873">
        <v>1</v>
      </c>
      <c r="O873" t="s">
        <v>781</v>
      </c>
      <c r="P873">
        <v>0</v>
      </c>
    </row>
    <row r="874" spans="3:16" x14ac:dyDescent="0.35">
      <c r="C874" t="s">
        <v>842</v>
      </c>
      <c r="D874">
        <v>1</v>
      </c>
      <c r="J874" t="s">
        <v>3396</v>
      </c>
      <c r="K874">
        <v>1</v>
      </c>
      <c r="O874" t="s">
        <v>782</v>
      </c>
      <c r="P874">
        <v>0</v>
      </c>
    </row>
    <row r="875" spans="3:16" x14ac:dyDescent="0.35">
      <c r="C875" t="s">
        <v>843</v>
      </c>
      <c r="D875">
        <v>1</v>
      </c>
      <c r="J875" t="s">
        <v>3397</v>
      </c>
      <c r="K875">
        <v>1</v>
      </c>
      <c r="O875" t="s">
        <v>783</v>
      </c>
      <c r="P875">
        <v>0</v>
      </c>
    </row>
    <row r="876" spans="3:16" x14ac:dyDescent="0.35">
      <c r="C876" t="s">
        <v>844</v>
      </c>
      <c r="D876">
        <v>1</v>
      </c>
      <c r="J876" t="s">
        <v>3398</v>
      </c>
      <c r="K876">
        <v>1</v>
      </c>
      <c r="O876" t="s">
        <v>784</v>
      </c>
      <c r="P876">
        <v>0</v>
      </c>
    </row>
    <row r="877" spans="3:16" x14ac:dyDescent="0.35">
      <c r="C877" t="s">
        <v>845</v>
      </c>
      <c r="D877">
        <v>1</v>
      </c>
      <c r="J877" t="s">
        <v>3399</v>
      </c>
      <c r="K877">
        <v>1</v>
      </c>
      <c r="O877" t="s">
        <v>785</v>
      </c>
      <c r="P877">
        <v>0</v>
      </c>
    </row>
    <row r="878" spans="3:16" x14ac:dyDescent="0.35">
      <c r="C878" t="s">
        <v>846</v>
      </c>
      <c r="D878">
        <v>1</v>
      </c>
      <c r="J878" t="s">
        <v>3400</v>
      </c>
      <c r="K878">
        <v>1</v>
      </c>
      <c r="O878" t="s">
        <v>786</v>
      </c>
      <c r="P878">
        <v>0</v>
      </c>
    </row>
    <row r="879" spans="3:16" x14ac:dyDescent="0.35">
      <c r="C879" t="s">
        <v>847</v>
      </c>
      <c r="D879">
        <v>1</v>
      </c>
      <c r="J879" t="s">
        <v>3401</v>
      </c>
      <c r="K879">
        <v>1</v>
      </c>
      <c r="O879" t="s">
        <v>787</v>
      </c>
      <c r="P879">
        <v>0</v>
      </c>
    </row>
    <row r="880" spans="3:16" x14ac:dyDescent="0.35">
      <c r="C880" t="s">
        <v>848</v>
      </c>
      <c r="D880">
        <v>1</v>
      </c>
      <c r="J880" t="s">
        <v>3402</v>
      </c>
      <c r="K880">
        <v>1</v>
      </c>
      <c r="O880" t="s">
        <v>788</v>
      </c>
      <c r="P880">
        <v>0</v>
      </c>
    </row>
    <row r="881" spans="3:16" x14ac:dyDescent="0.35">
      <c r="C881" t="s">
        <v>849</v>
      </c>
      <c r="D881">
        <v>1</v>
      </c>
      <c r="J881" t="s">
        <v>3403</v>
      </c>
      <c r="K881">
        <v>1</v>
      </c>
      <c r="O881" t="s">
        <v>789</v>
      </c>
      <c r="P881">
        <v>0</v>
      </c>
    </row>
    <row r="882" spans="3:16" x14ac:dyDescent="0.35">
      <c r="C882" t="s">
        <v>850</v>
      </c>
      <c r="D882">
        <v>1</v>
      </c>
      <c r="J882" t="s">
        <v>3404</v>
      </c>
      <c r="K882">
        <v>1</v>
      </c>
      <c r="O882" t="s">
        <v>790</v>
      </c>
      <c r="P882">
        <v>0</v>
      </c>
    </row>
    <row r="883" spans="3:16" x14ac:dyDescent="0.35">
      <c r="C883" t="s">
        <v>851</v>
      </c>
      <c r="D883">
        <v>1</v>
      </c>
      <c r="J883" t="s">
        <v>3405</v>
      </c>
      <c r="K883">
        <v>1</v>
      </c>
      <c r="O883" t="s">
        <v>791</v>
      </c>
      <c r="P883">
        <v>0</v>
      </c>
    </row>
    <row r="884" spans="3:16" x14ac:dyDescent="0.35">
      <c r="C884" t="s">
        <v>852</v>
      </c>
      <c r="D884">
        <v>1</v>
      </c>
      <c r="J884" t="s">
        <v>3406</v>
      </c>
      <c r="K884">
        <v>1</v>
      </c>
      <c r="O884" t="s">
        <v>792</v>
      </c>
      <c r="P884">
        <v>1</v>
      </c>
    </row>
    <row r="885" spans="3:16" x14ac:dyDescent="0.35">
      <c r="C885" t="s">
        <v>853</v>
      </c>
      <c r="D885">
        <v>1</v>
      </c>
      <c r="J885" t="s">
        <v>3407</v>
      </c>
      <c r="K885">
        <v>1</v>
      </c>
      <c r="O885" t="s">
        <v>793</v>
      </c>
      <c r="P885">
        <v>0</v>
      </c>
    </row>
    <row r="886" spans="3:16" x14ac:dyDescent="0.35">
      <c r="C886" t="s">
        <v>854</v>
      </c>
      <c r="D886">
        <v>1</v>
      </c>
      <c r="J886" t="s">
        <v>3408</v>
      </c>
      <c r="K886">
        <v>1</v>
      </c>
      <c r="O886" t="s">
        <v>794</v>
      </c>
      <c r="P886">
        <v>1</v>
      </c>
    </row>
    <row r="887" spans="3:16" x14ac:dyDescent="0.35">
      <c r="C887" t="s">
        <v>855</v>
      </c>
      <c r="D887">
        <v>1</v>
      </c>
      <c r="J887">
        <v>474543411</v>
      </c>
      <c r="K887">
        <v>1</v>
      </c>
      <c r="O887" t="s">
        <v>795</v>
      </c>
      <c r="P887">
        <v>0</v>
      </c>
    </row>
    <row r="888" spans="3:16" x14ac:dyDescent="0.35">
      <c r="C888" t="s">
        <v>856</v>
      </c>
      <c r="D888">
        <v>1</v>
      </c>
      <c r="J888" t="s">
        <v>3409</v>
      </c>
      <c r="K888">
        <v>1</v>
      </c>
      <c r="O888" t="s">
        <v>796</v>
      </c>
      <c r="P888">
        <v>0</v>
      </c>
    </row>
    <row r="889" spans="3:16" x14ac:dyDescent="0.35">
      <c r="C889" t="s">
        <v>857</v>
      </c>
      <c r="D889">
        <v>1</v>
      </c>
      <c r="J889" t="s">
        <v>3410</v>
      </c>
      <c r="K889">
        <v>1</v>
      </c>
      <c r="O889" t="s">
        <v>797</v>
      </c>
      <c r="P889">
        <v>0</v>
      </c>
    </row>
    <row r="890" spans="3:16" x14ac:dyDescent="0.35">
      <c r="C890" t="s">
        <v>858</v>
      </c>
      <c r="D890">
        <v>1</v>
      </c>
      <c r="J890" t="s">
        <v>3411</v>
      </c>
      <c r="K890">
        <v>1</v>
      </c>
      <c r="O890" t="s">
        <v>798</v>
      </c>
      <c r="P890">
        <v>0</v>
      </c>
    </row>
    <row r="891" spans="3:16" x14ac:dyDescent="0.35">
      <c r="C891" t="s">
        <v>859</v>
      </c>
      <c r="D891">
        <v>1</v>
      </c>
      <c r="J891" t="s">
        <v>3412</v>
      </c>
      <c r="K891">
        <v>1</v>
      </c>
      <c r="O891" t="s">
        <v>799</v>
      </c>
      <c r="P891">
        <v>0</v>
      </c>
    </row>
    <row r="892" spans="3:16" x14ac:dyDescent="0.35">
      <c r="C892" t="s">
        <v>860</v>
      </c>
      <c r="D892">
        <v>1</v>
      </c>
      <c r="J892" t="s">
        <v>3413</v>
      </c>
      <c r="K892">
        <v>1</v>
      </c>
      <c r="O892" t="s">
        <v>800</v>
      </c>
      <c r="P892">
        <v>0</v>
      </c>
    </row>
    <row r="893" spans="3:16" x14ac:dyDescent="0.35">
      <c r="C893" t="s">
        <v>861</v>
      </c>
      <c r="D893">
        <v>1</v>
      </c>
      <c r="J893" t="s">
        <v>3414</v>
      </c>
      <c r="K893">
        <v>1</v>
      </c>
      <c r="O893" t="s">
        <v>801</v>
      </c>
      <c r="P893">
        <v>1</v>
      </c>
    </row>
    <row r="894" spans="3:16" x14ac:dyDescent="0.35">
      <c r="C894" t="s">
        <v>862</v>
      </c>
      <c r="D894">
        <v>1</v>
      </c>
      <c r="J894" t="s">
        <v>3415</v>
      </c>
      <c r="K894">
        <v>1</v>
      </c>
      <c r="O894" t="s">
        <v>802</v>
      </c>
      <c r="P894">
        <v>0</v>
      </c>
    </row>
    <row r="895" spans="3:16" x14ac:dyDescent="0.35">
      <c r="C895" t="s">
        <v>863</v>
      </c>
      <c r="D895">
        <v>1</v>
      </c>
      <c r="J895" t="s">
        <v>1903</v>
      </c>
      <c r="K895">
        <v>1</v>
      </c>
      <c r="O895" t="s">
        <v>803</v>
      </c>
      <c r="P895">
        <v>0</v>
      </c>
    </row>
    <row r="896" spans="3:16" x14ac:dyDescent="0.35">
      <c r="C896" t="s">
        <v>864</v>
      </c>
      <c r="D896">
        <v>1</v>
      </c>
      <c r="J896" t="s">
        <v>3416</v>
      </c>
      <c r="K896">
        <v>1</v>
      </c>
      <c r="O896" t="s">
        <v>804</v>
      </c>
      <c r="P896">
        <v>0</v>
      </c>
    </row>
    <row r="897" spans="3:16" x14ac:dyDescent="0.35">
      <c r="C897" t="s">
        <v>865</v>
      </c>
      <c r="D897">
        <v>1</v>
      </c>
      <c r="J897" t="s">
        <v>3417</v>
      </c>
      <c r="K897">
        <v>1</v>
      </c>
      <c r="O897" t="s">
        <v>805</v>
      </c>
      <c r="P897">
        <v>0</v>
      </c>
    </row>
    <row r="898" spans="3:16" x14ac:dyDescent="0.35">
      <c r="C898" t="s">
        <v>141</v>
      </c>
      <c r="D898">
        <v>1</v>
      </c>
      <c r="J898" t="s">
        <v>3418</v>
      </c>
      <c r="K898">
        <v>1</v>
      </c>
      <c r="O898" t="s">
        <v>806</v>
      </c>
      <c r="P898">
        <v>0</v>
      </c>
    </row>
    <row r="899" spans="3:16" x14ac:dyDescent="0.35">
      <c r="C899" t="s">
        <v>866</v>
      </c>
      <c r="D899">
        <v>1</v>
      </c>
      <c r="J899" t="s">
        <v>181</v>
      </c>
      <c r="K899">
        <v>1</v>
      </c>
      <c r="O899" t="s">
        <v>807</v>
      </c>
      <c r="P899">
        <v>0</v>
      </c>
    </row>
    <row r="900" spans="3:16" x14ac:dyDescent="0.35">
      <c r="C900" t="s">
        <v>867</v>
      </c>
      <c r="D900">
        <v>1</v>
      </c>
      <c r="J900" t="s">
        <v>3419</v>
      </c>
      <c r="K900">
        <v>1</v>
      </c>
      <c r="O900" t="s">
        <v>808</v>
      </c>
      <c r="P900">
        <v>0</v>
      </c>
    </row>
    <row r="901" spans="3:16" x14ac:dyDescent="0.35">
      <c r="C901" t="s">
        <v>868</v>
      </c>
      <c r="D901">
        <v>1</v>
      </c>
      <c r="J901" t="s">
        <v>3420</v>
      </c>
      <c r="K901">
        <v>1</v>
      </c>
      <c r="O901" t="s">
        <v>809</v>
      </c>
      <c r="P901">
        <v>0</v>
      </c>
    </row>
    <row r="902" spans="3:16" x14ac:dyDescent="0.35">
      <c r="C902" t="s">
        <v>869</v>
      </c>
      <c r="D902">
        <v>1</v>
      </c>
      <c r="J902" t="s">
        <v>3421</v>
      </c>
      <c r="K902">
        <v>1</v>
      </c>
      <c r="O902" t="s">
        <v>810</v>
      </c>
      <c r="P902">
        <v>0</v>
      </c>
    </row>
    <row r="903" spans="3:16" x14ac:dyDescent="0.35">
      <c r="C903" t="s">
        <v>870</v>
      </c>
      <c r="D903">
        <v>1</v>
      </c>
      <c r="J903" t="s">
        <v>3422</v>
      </c>
      <c r="K903">
        <v>1</v>
      </c>
      <c r="O903" t="s">
        <v>811</v>
      </c>
      <c r="P903">
        <v>0</v>
      </c>
    </row>
    <row r="904" spans="3:16" x14ac:dyDescent="0.35">
      <c r="C904" t="s">
        <v>871</v>
      </c>
      <c r="D904">
        <v>1</v>
      </c>
      <c r="J904" t="s">
        <v>3423</v>
      </c>
      <c r="K904">
        <v>1</v>
      </c>
      <c r="O904" t="s">
        <v>812</v>
      </c>
      <c r="P904">
        <v>0</v>
      </c>
    </row>
    <row r="905" spans="3:16" x14ac:dyDescent="0.35">
      <c r="C905" t="s">
        <v>872</v>
      </c>
      <c r="D905">
        <v>1</v>
      </c>
      <c r="J905" t="s">
        <v>3424</v>
      </c>
      <c r="K905">
        <v>1</v>
      </c>
      <c r="O905" t="s">
        <v>813</v>
      </c>
      <c r="P905">
        <v>0</v>
      </c>
    </row>
    <row r="906" spans="3:16" x14ac:dyDescent="0.35">
      <c r="C906" t="s">
        <v>873</v>
      </c>
      <c r="D906">
        <v>1</v>
      </c>
      <c r="J906" t="s">
        <v>3425</v>
      </c>
      <c r="K906">
        <v>1</v>
      </c>
      <c r="O906" t="s">
        <v>814</v>
      </c>
      <c r="P906">
        <v>0</v>
      </c>
    </row>
    <row r="907" spans="3:16" x14ac:dyDescent="0.35">
      <c r="C907" t="s">
        <v>874</v>
      </c>
      <c r="D907">
        <v>1</v>
      </c>
      <c r="J907" t="s">
        <v>3426</v>
      </c>
      <c r="K907">
        <v>1</v>
      </c>
      <c r="O907" t="s">
        <v>815</v>
      </c>
      <c r="P907">
        <v>0</v>
      </c>
    </row>
    <row r="908" spans="3:16" x14ac:dyDescent="0.35">
      <c r="C908" t="s">
        <v>875</v>
      </c>
      <c r="D908">
        <v>1</v>
      </c>
      <c r="J908" t="s">
        <v>3427</v>
      </c>
      <c r="K908">
        <v>1</v>
      </c>
      <c r="O908" t="s">
        <v>816</v>
      </c>
      <c r="P908">
        <v>0</v>
      </c>
    </row>
    <row r="909" spans="3:16" x14ac:dyDescent="0.35">
      <c r="C909" t="s">
        <v>876</v>
      </c>
      <c r="D909">
        <v>1</v>
      </c>
      <c r="J909" t="s">
        <v>3428</v>
      </c>
      <c r="K909">
        <v>1</v>
      </c>
      <c r="O909" t="s">
        <v>817</v>
      </c>
      <c r="P909">
        <v>0</v>
      </c>
    </row>
    <row r="910" spans="3:16" x14ac:dyDescent="0.35">
      <c r="C910" t="s">
        <v>877</v>
      </c>
      <c r="D910">
        <v>1</v>
      </c>
      <c r="J910" t="s">
        <v>3429</v>
      </c>
      <c r="K910">
        <v>1</v>
      </c>
      <c r="O910" t="s">
        <v>818</v>
      </c>
      <c r="P910">
        <v>1</v>
      </c>
    </row>
    <row r="911" spans="3:16" x14ac:dyDescent="0.35">
      <c r="C911" t="s">
        <v>878</v>
      </c>
      <c r="D911">
        <v>1</v>
      </c>
      <c r="J911" t="s">
        <v>3430</v>
      </c>
      <c r="K911">
        <v>1</v>
      </c>
      <c r="O911" t="s">
        <v>2360</v>
      </c>
      <c r="P911">
        <v>0</v>
      </c>
    </row>
    <row r="912" spans="3:16" x14ac:dyDescent="0.35">
      <c r="C912" t="s">
        <v>879</v>
      </c>
      <c r="D912">
        <v>1</v>
      </c>
      <c r="J912" t="s">
        <v>3431</v>
      </c>
      <c r="K912">
        <v>1</v>
      </c>
      <c r="O912" t="s">
        <v>819</v>
      </c>
      <c r="P912">
        <v>0</v>
      </c>
    </row>
    <row r="913" spans="3:16" x14ac:dyDescent="0.35">
      <c r="C913" t="s">
        <v>880</v>
      </c>
      <c r="D913">
        <v>1</v>
      </c>
      <c r="J913" t="s">
        <v>3432</v>
      </c>
      <c r="K913">
        <v>1</v>
      </c>
      <c r="O913" t="s">
        <v>1604</v>
      </c>
      <c r="P913">
        <v>0</v>
      </c>
    </row>
    <row r="914" spans="3:16" x14ac:dyDescent="0.35">
      <c r="C914" t="s">
        <v>881</v>
      </c>
      <c r="D914">
        <v>1</v>
      </c>
      <c r="J914" t="s">
        <v>3433</v>
      </c>
      <c r="K914">
        <v>1</v>
      </c>
      <c r="O914" t="s">
        <v>820</v>
      </c>
      <c r="P914">
        <v>0</v>
      </c>
    </row>
    <row r="915" spans="3:16" x14ac:dyDescent="0.35">
      <c r="C915" t="s">
        <v>882</v>
      </c>
      <c r="D915">
        <v>1</v>
      </c>
      <c r="J915" t="s">
        <v>3434</v>
      </c>
      <c r="K915">
        <v>1</v>
      </c>
      <c r="O915" t="s">
        <v>821</v>
      </c>
      <c r="P915">
        <v>0</v>
      </c>
    </row>
    <row r="916" spans="3:16" x14ac:dyDescent="0.35">
      <c r="C916" t="s">
        <v>883</v>
      </c>
      <c r="D916">
        <v>1</v>
      </c>
      <c r="J916" t="s">
        <v>3435</v>
      </c>
      <c r="K916">
        <v>1</v>
      </c>
      <c r="O916" t="s">
        <v>822</v>
      </c>
      <c r="P916">
        <v>0</v>
      </c>
    </row>
    <row r="917" spans="3:16" x14ac:dyDescent="0.35">
      <c r="C917" t="s">
        <v>884</v>
      </c>
      <c r="D917">
        <v>1</v>
      </c>
      <c r="J917" t="s">
        <v>3436</v>
      </c>
      <c r="K917">
        <v>1</v>
      </c>
      <c r="O917" t="s">
        <v>823</v>
      </c>
      <c r="P917">
        <v>0</v>
      </c>
    </row>
    <row r="918" spans="3:16" x14ac:dyDescent="0.35">
      <c r="C918" t="s">
        <v>885</v>
      </c>
      <c r="D918">
        <v>1</v>
      </c>
      <c r="J918" t="s">
        <v>3437</v>
      </c>
      <c r="K918">
        <v>1</v>
      </c>
      <c r="O918" t="s">
        <v>824</v>
      </c>
      <c r="P918">
        <v>0</v>
      </c>
    </row>
    <row r="919" spans="3:16" x14ac:dyDescent="0.35">
      <c r="C919" t="s">
        <v>886</v>
      </c>
      <c r="D919">
        <v>1</v>
      </c>
      <c r="J919" t="s">
        <v>3438</v>
      </c>
      <c r="K919">
        <v>1</v>
      </c>
      <c r="O919" t="s">
        <v>825</v>
      </c>
      <c r="P919">
        <v>0</v>
      </c>
    </row>
    <row r="920" spans="3:16" x14ac:dyDescent="0.35">
      <c r="C920" t="s">
        <v>887</v>
      </c>
      <c r="D920">
        <v>1</v>
      </c>
      <c r="J920" t="s">
        <v>3439</v>
      </c>
      <c r="K920">
        <v>1</v>
      </c>
      <c r="O920" t="s">
        <v>826</v>
      </c>
      <c r="P920">
        <v>0</v>
      </c>
    </row>
    <row r="921" spans="3:16" x14ac:dyDescent="0.35">
      <c r="C921" t="s">
        <v>888</v>
      </c>
      <c r="D921">
        <v>1</v>
      </c>
      <c r="J921" t="s">
        <v>3440</v>
      </c>
      <c r="K921">
        <v>1</v>
      </c>
      <c r="O921" t="s">
        <v>827</v>
      </c>
      <c r="P921">
        <v>0</v>
      </c>
    </row>
    <row r="922" spans="3:16" x14ac:dyDescent="0.35">
      <c r="C922" t="s">
        <v>889</v>
      </c>
      <c r="D922">
        <v>1</v>
      </c>
      <c r="J922" t="s">
        <v>3441</v>
      </c>
      <c r="K922">
        <v>1</v>
      </c>
      <c r="O922" t="s">
        <v>828</v>
      </c>
      <c r="P922">
        <v>0</v>
      </c>
    </row>
    <row r="923" spans="3:16" x14ac:dyDescent="0.35">
      <c r="C923" t="s">
        <v>890</v>
      </c>
      <c r="D923">
        <v>1</v>
      </c>
      <c r="J923" t="s">
        <v>3442</v>
      </c>
      <c r="K923">
        <v>1</v>
      </c>
      <c r="O923" t="s">
        <v>829</v>
      </c>
      <c r="P923">
        <v>0</v>
      </c>
    </row>
    <row r="924" spans="3:16" x14ac:dyDescent="0.35">
      <c r="C924" t="s">
        <v>891</v>
      </c>
      <c r="D924">
        <v>1</v>
      </c>
      <c r="J924" t="s">
        <v>3443</v>
      </c>
      <c r="K924">
        <v>1</v>
      </c>
      <c r="O924" t="s">
        <v>830</v>
      </c>
      <c r="P924">
        <v>0</v>
      </c>
    </row>
    <row r="925" spans="3:16" x14ac:dyDescent="0.35">
      <c r="C925" t="s">
        <v>892</v>
      </c>
      <c r="D925">
        <v>1</v>
      </c>
      <c r="J925" t="s">
        <v>3444</v>
      </c>
      <c r="K925">
        <v>1</v>
      </c>
      <c r="O925" t="s">
        <v>831</v>
      </c>
      <c r="P925">
        <v>0</v>
      </c>
    </row>
    <row r="926" spans="3:16" x14ac:dyDescent="0.35">
      <c r="C926" t="s">
        <v>893</v>
      </c>
      <c r="D926">
        <v>1</v>
      </c>
      <c r="J926" t="s">
        <v>3445</v>
      </c>
      <c r="K926">
        <v>1</v>
      </c>
      <c r="O926" t="s">
        <v>832</v>
      </c>
      <c r="P926">
        <v>0</v>
      </c>
    </row>
    <row r="927" spans="3:16" x14ac:dyDescent="0.35">
      <c r="C927" t="s">
        <v>894</v>
      </c>
      <c r="D927">
        <v>1</v>
      </c>
      <c r="J927" t="s">
        <v>3446</v>
      </c>
      <c r="K927">
        <v>1</v>
      </c>
      <c r="O927" t="s">
        <v>833</v>
      </c>
      <c r="P927">
        <v>0</v>
      </c>
    </row>
    <row r="928" spans="3:16" x14ac:dyDescent="0.35">
      <c r="C928" t="s">
        <v>895</v>
      </c>
      <c r="D928">
        <v>1</v>
      </c>
      <c r="J928" t="s">
        <v>3447</v>
      </c>
      <c r="K928">
        <v>1</v>
      </c>
      <c r="O928" t="s">
        <v>834</v>
      </c>
      <c r="P928">
        <v>0</v>
      </c>
    </row>
    <row r="929" spans="3:16" x14ac:dyDescent="0.35">
      <c r="C929" t="s">
        <v>896</v>
      </c>
      <c r="D929">
        <v>1</v>
      </c>
      <c r="J929" t="s">
        <v>3448</v>
      </c>
      <c r="K929">
        <v>1</v>
      </c>
      <c r="O929" t="s">
        <v>835</v>
      </c>
      <c r="P929">
        <v>0</v>
      </c>
    </row>
    <row r="930" spans="3:16" x14ac:dyDescent="0.35">
      <c r="C930" t="s">
        <v>897</v>
      </c>
      <c r="D930">
        <v>1</v>
      </c>
      <c r="J930" t="s">
        <v>3449</v>
      </c>
      <c r="K930">
        <v>1</v>
      </c>
      <c r="O930" t="s">
        <v>836</v>
      </c>
      <c r="P930">
        <v>0</v>
      </c>
    </row>
    <row r="931" spans="3:16" x14ac:dyDescent="0.35">
      <c r="C931" t="s">
        <v>898</v>
      </c>
      <c r="D931">
        <v>1</v>
      </c>
      <c r="J931" t="s">
        <v>3450</v>
      </c>
      <c r="K931">
        <v>1</v>
      </c>
      <c r="O931" t="s">
        <v>837</v>
      </c>
      <c r="P931">
        <v>0</v>
      </c>
    </row>
    <row r="932" spans="3:16" x14ac:dyDescent="0.35">
      <c r="C932" t="s">
        <v>899</v>
      </c>
      <c r="D932">
        <v>1</v>
      </c>
      <c r="J932" t="s">
        <v>1105</v>
      </c>
      <c r="K932">
        <v>1</v>
      </c>
      <c r="O932" t="s">
        <v>838</v>
      </c>
      <c r="P932">
        <v>0</v>
      </c>
    </row>
    <row r="933" spans="3:16" x14ac:dyDescent="0.35">
      <c r="C933" t="s">
        <v>900</v>
      </c>
      <c r="D933">
        <v>1</v>
      </c>
      <c r="J933" t="s">
        <v>3451</v>
      </c>
      <c r="K933">
        <v>1</v>
      </c>
      <c r="O933" t="s">
        <v>839</v>
      </c>
      <c r="P933">
        <v>0</v>
      </c>
    </row>
    <row r="934" spans="3:16" x14ac:dyDescent="0.35">
      <c r="C934" t="s">
        <v>901</v>
      </c>
      <c r="D934">
        <v>1</v>
      </c>
      <c r="J934" t="s">
        <v>3452</v>
      </c>
      <c r="K934">
        <v>1</v>
      </c>
      <c r="O934" t="s">
        <v>840</v>
      </c>
      <c r="P934">
        <v>0</v>
      </c>
    </row>
    <row r="935" spans="3:16" x14ac:dyDescent="0.35">
      <c r="C935" t="s">
        <v>902</v>
      </c>
      <c r="D935">
        <v>1</v>
      </c>
      <c r="J935" t="s">
        <v>3453</v>
      </c>
      <c r="K935">
        <v>1</v>
      </c>
      <c r="O935" t="s">
        <v>841</v>
      </c>
      <c r="P935">
        <v>0</v>
      </c>
    </row>
    <row r="936" spans="3:16" x14ac:dyDescent="0.35">
      <c r="C936" t="s">
        <v>903</v>
      </c>
      <c r="D936">
        <v>1</v>
      </c>
      <c r="J936" t="s">
        <v>3454</v>
      </c>
      <c r="K936">
        <v>1</v>
      </c>
      <c r="O936" t="s">
        <v>842</v>
      </c>
      <c r="P936">
        <v>0</v>
      </c>
    </row>
    <row r="937" spans="3:16" x14ac:dyDescent="0.35">
      <c r="C937" t="s">
        <v>904</v>
      </c>
      <c r="D937">
        <v>1</v>
      </c>
      <c r="J937" t="s">
        <v>3455</v>
      </c>
      <c r="K937">
        <v>1</v>
      </c>
      <c r="O937" t="s">
        <v>843</v>
      </c>
      <c r="P937">
        <v>0</v>
      </c>
    </row>
    <row r="938" spans="3:16" x14ac:dyDescent="0.35">
      <c r="C938" t="s">
        <v>905</v>
      </c>
      <c r="D938">
        <v>1</v>
      </c>
      <c r="J938" t="s">
        <v>3456</v>
      </c>
      <c r="K938">
        <v>1</v>
      </c>
      <c r="O938" t="s">
        <v>844</v>
      </c>
      <c r="P938">
        <v>0</v>
      </c>
    </row>
    <row r="939" spans="3:16" x14ac:dyDescent="0.35">
      <c r="C939" t="s">
        <v>906</v>
      </c>
      <c r="D939">
        <v>1</v>
      </c>
      <c r="J939" t="s">
        <v>3457</v>
      </c>
      <c r="K939">
        <v>1</v>
      </c>
      <c r="O939" t="s">
        <v>845</v>
      </c>
      <c r="P939">
        <v>0</v>
      </c>
    </row>
    <row r="940" spans="3:16" x14ac:dyDescent="0.35">
      <c r="C940" t="s">
        <v>907</v>
      </c>
      <c r="D940">
        <v>1</v>
      </c>
      <c r="J940" t="s">
        <v>1131</v>
      </c>
      <c r="K940">
        <v>1</v>
      </c>
      <c r="O940" t="s">
        <v>846</v>
      </c>
      <c r="P940">
        <v>0</v>
      </c>
    </row>
    <row r="941" spans="3:16" x14ac:dyDescent="0.35">
      <c r="C941" t="s">
        <v>908</v>
      </c>
      <c r="D941">
        <v>1</v>
      </c>
      <c r="J941" t="s">
        <v>3458</v>
      </c>
      <c r="K941">
        <v>1</v>
      </c>
      <c r="O941" t="s">
        <v>847</v>
      </c>
      <c r="P941">
        <v>0</v>
      </c>
    </row>
    <row r="942" spans="3:16" x14ac:dyDescent="0.35">
      <c r="C942" t="s">
        <v>909</v>
      </c>
      <c r="D942">
        <v>1</v>
      </c>
      <c r="J942" t="s">
        <v>3459</v>
      </c>
      <c r="K942">
        <v>1</v>
      </c>
      <c r="O942" t="s">
        <v>848</v>
      </c>
      <c r="P942">
        <v>0</v>
      </c>
    </row>
    <row r="943" spans="3:16" x14ac:dyDescent="0.35">
      <c r="C943" t="s">
        <v>910</v>
      </c>
      <c r="D943">
        <v>1</v>
      </c>
      <c r="J943" t="s">
        <v>3460</v>
      </c>
      <c r="K943">
        <v>1</v>
      </c>
      <c r="O943" t="s">
        <v>849</v>
      </c>
      <c r="P943">
        <v>0</v>
      </c>
    </row>
    <row r="944" spans="3:16" x14ac:dyDescent="0.35">
      <c r="C944" t="s">
        <v>911</v>
      </c>
      <c r="D944">
        <v>1</v>
      </c>
      <c r="J944" t="s">
        <v>3461</v>
      </c>
      <c r="K944">
        <v>1</v>
      </c>
      <c r="O944" t="s">
        <v>851</v>
      </c>
      <c r="P944">
        <v>0</v>
      </c>
    </row>
    <row r="945" spans="3:16" x14ac:dyDescent="0.35">
      <c r="C945" t="s">
        <v>912</v>
      </c>
      <c r="D945">
        <v>1</v>
      </c>
      <c r="J945" t="s">
        <v>3462</v>
      </c>
      <c r="K945">
        <v>1</v>
      </c>
      <c r="O945" t="s">
        <v>852</v>
      </c>
      <c r="P945">
        <v>0</v>
      </c>
    </row>
    <row r="946" spans="3:16" x14ac:dyDescent="0.35">
      <c r="C946" t="s">
        <v>913</v>
      </c>
      <c r="D946">
        <v>1</v>
      </c>
      <c r="J946" t="s">
        <v>2527</v>
      </c>
      <c r="K946">
        <v>1</v>
      </c>
      <c r="O946" t="s">
        <v>853</v>
      </c>
      <c r="P946">
        <v>0</v>
      </c>
    </row>
    <row r="947" spans="3:16" x14ac:dyDescent="0.35">
      <c r="C947" t="s">
        <v>914</v>
      </c>
      <c r="D947">
        <v>1</v>
      </c>
      <c r="J947" t="s">
        <v>3463</v>
      </c>
      <c r="K947">
        <v>1</v>
      </c>
      <c r="O947" t="s">
        <v>854</v>
      </c>
      <c r="P947">
        <v>0</v>
      </c>
    </row>
    <row r="948" spans="3:16" x14ac:dyDescent="0.35">
      <c r="C948" t="s">
        <v>915</v>
      </c>
      <c r="D948">
        <v>1</v>
      </c>
      <c r="J948" t="s">
        <v>3464</v>
      </c>
      <c r="K948">
        <v>1</v>
      </c>
      <c r="O948" t="s">
        <v>855</v>
      </c>
      <c r="P948">
        <v>0</v>
      </c>
    </row>
    <row r="949" spans="3:16" x14ac:dyDescent="0.35">
      <c r="C949" t="s">
        <v>916</v>
      </c>
      <c r="D949">
        <v>1</v>
      </c>
      <c r="J949" t="s">
        <v>3465</v>
      </c>
      <c r="K949">
        <v>1</v>
      </c>
      <c r="O949" t="s">
        <v>856</v>
      </c>
      <c r="P949">
        <v>0</v>
      </c>
    </row>
    <row r="950" spans="3:16" x14ac:dyDescent="0.35">
      <c r="C950" t="s">
        <v>917</v>
      </c>
      <c r="D950">
        <v>1</v>
      </c>
      <c r="J950" t="s">
        <v>3466</v>
      </c>
      <c r="K950">
        <v>1</v>
      </c>
      <c r="O950" t="s">
        <v>857</v>
      </c>
      <c r="P950">
        <v>0</v>
      </c>
    </row>
    <row r="951" spans="3:16" x14ac:dyDescent="0.35">
      <c r="C951" t="s">
        <v>918</v>
      </c>
      <c r="D951">
        <v>1</v>
      </c>
      <c r="J951" t="s">
        <v>3467</v>
      </c>
      <c r="K951">
        <v>1</v>
      </c>
      <c r="O951" t="s">
        <v>858</v>
      </c>
      <c r="P951">
        <v>0</v>
      </c>
    </row>
    <row r="952" spans="3:16" x14ac:dyDescent="0.35">
      <c r="C952" t="s">
        <v>919</v>
      </c>
      <c r="D952">
        <v>1</v>
      </c>
      <c r="J952" t="s">
        <v>3468</v>
      </c>
      <c r="K952">
        <v>1</v>
      </c>
      <c r="O952" t="s">
        <v>859</v>
      </c>
      <c r="P952">
        <v>0</v>
      </c>
    </row>
    <row r="953" spans="3:16" x14ac:dyDescent="0.35">
      <c r="C953" t="s">
        <v>920</v>
      </c>
      <c r="D953">
        <v>1</v>
      </c>
      <c r="J953" t="s">
        <v>3469</v>
      </c>
      <c r="K953">
        <v>1</v>
      </c>
      <c r="O953" t="s">
        <v>860</v>
      </c>
      <c r="P953">
        <v>0</v>
      </c>
    </row>
    <row r="954" spans="3:16" x14ac:dyDescent="0.35">
      <c r="C954" t="s">
        <v>921</v>
      </c>
      <c r="D954">
        <v>1</v>
      </c>
      <c r="J954" t="s">
        <v>3470</v>
      </c>
      <c r="K954">
        <v>1</v>
      </c>
      <c r="O954" t="s">
        <v>861</v>
      </c>
      <c r="P954">
        <v>0</v>
      </c>
    </row>
    <row r="955" spans="3:16" x14ac:dyDescent="0.35">
      <c r="C955" t="s">
        <v>922</v>
      </c>
      <c r="D955">
        <v>1</v>
      </c>
      <c r="J955" t="s">
        <v>3471</v>
      </c>
      <c r="K955">
        <v>1</v>
      </c>
      <c r="O955" t="s">
        <v>862</v>
      </c>
      <c r="P955">
        <v>0</v>
      </c>
    </row>
    <row r="956" spans="3:16" x14ac:dyDescent="0.35">
      <c r="C956" t="s">
        <v>923</v>
      </c>
      <c r="D956">
        <v>1</v>
      </c>
      <c r="J956" t="s">
        <v>3472</v>
      </c>
      <c r="K956">
        <v>1</v>
      </c>
      <c r="O956" t="s">
        <v>863</v>
      </c>
      <c r="P956">
        <v>0</v>
      </c>
    </row>
    <row r="957" spans="3:16" x14ac:dyDescent="0.35">
      <c r="C957" t="s">
        <v>924</v>
      </c>
      <c r="D957">
        <v>1</v>
      </c>
      <c r="J957" t="s">
        <v>3473</v>
      </c>
      <c r="K957">
        <v>1</v>
      </c>
      <c r="O957" t="s">
        <v>1903</v>
      </c>
      <c r="P957">
        <v>0</v>
      </c>
    </row>
    <row r="958" spans="3:16" x14ac:dyDescent="0.35">
      <c r="C958" t="s">
        <v>925</v>
      </c>
      <c r="D958">
        <v>1</v>
      </c>
      <c r="J958" t="s">
        <v>3474</v>
      </c>
      <c r="K958">
        <v>1</v>
      </c>
      <c r="O958" t="s">
        <v>864</v>
      </c>
      <c r="P958">
        <v>0</v>
      </c>
    </row>
    <row r="959" spans="3:16" x14ac:dyDescent="0.35">
      <c r="C959" t="s">
        <v>926</v>
      </c>
      <c r="D959">
        <v>1</v>
      </c>
      <c r="J959" t="s">
        <v>2045</v>
      </c>
      <c r="K959">
        <v>1</v>
      </c>
      <c r="O959" t="s">
        <v>865</v>
      </c>
      <c r="P959">
        <v>0</v>
      </c>
    </row>
    <row r="960" spans="3:16" x14ac:dyDescent="0.35">
      <c r="C960" t="s">
        <v>927</v>
      </c>
      <c r="D960">
        <v>1</v>
      </c>
      <c r="J960" t="s">
        <v>3475</v>
      </c>
      <c r="K960">
        <v>1</v>
      </c>
      <c r="O960" t="s">
        <v>141</v>
      </c>
      <c r="P960">
        <v>0</v>
      </c>
    </row>
    <row r="961" spans="3:16" x14ac:dyDescent="0.35">
      <c r="C961" t="s">
        <v>928</v>
      </c>
      <c r="D961">
        <v>1</v>
      </c>
      <c r="J961" t="s">
        <v>3476</v>
      </c>
      <c r="K961">
        <v>1</v>
      </c>
      <c r="O961" t="s">
        <v>866</v>
      </c>
      <c r="P961">
        <v>0</v>
      </c>
    </row>
    <row r="962" spans="3:16" x14ac:dyDescent="0.35">
      <c r="C962" t="s">
        <v>929</v>
      </c>
      <c r="D962">
        <v>1</v>
      </c>
      <c r="J962" t="s">
        <v>3477</v>
      </c>
      <c r="K962">
        <v>1</v>
      </c>
      <c r="O962" t="s">
        <v>867</v>
      </c>
      <c r="P962">
        <v>0</v>
      </c>
    </row>
    <row r="963" spans="3:16" x14ac:dyDescent="0.35">
      <c r="C963" t="s">
        <v>930</v>
      </c>
      <c r="D963">
        <v>1</v>
      </c>
      <c r="J963" t="s">
        <v>3478</v>
      </c>
      <c r="K963">
        <v>1</v>
      </c>
      <c r="O963" t="s">
        <v>868</v>
      </c>
      <c r="P963">
        <v>0</v>
      </c>
    </row>
    <row r="964" spans="3:16" x14ac:dyDescent="0.35">
      <c r="C964" t="s">
        <v>931</v>
      </c>
      <c r="D964">
        <v>1</v>
      </c>
      <c r="J964" t="s">
        <v>3479</v>
      </c>
      <c r="K964">
        <v>1</v>
      </c>
      <c r="O964" t="s">
        <v>869</v>
      </c>
      <c r="P964">
        <v>0</v>
      </c>
    </row>
    <row r="965" spans="3:16" x14ac:dyDescent="0.35">
      <c r="C965" t="s">
        <v>932</v>
      </c>
      <c r="D965">
        <v>1</v>
      </c>
      <c r="J965" t="s">
        <v>3480</v>
      </c>
      <c r="K965">
        <v>1</v>
      </c>
      <c r="O965" t="s">
        <v>870</v>
      </c>
      <c r="P965">
        <v>0</v>
      </c>
    </row>
    <row r="966" spans="3:16" x14ac:dyDescent="0.35">
      <c r="C966" t="s">
        <v>933</v>
      </c>
      <c r="D966">
        <v>1</v>
      </c>
      <c r="J966" t="s">
        <v>3481</v>
      </c>
      <c r="K966">
        <v>1</v>
      </c>
      <c r="O966" t="s">
        <v>871</v>
      </c>
      <c r="P966">
        <v>0</v>
      </c>
    </row>
    <row r="967" spans="3:16" x14ac:dyDescent="0.35">
      <c r="C967" t="s">
        <v>934</v>
      </c>
      <c r="D967">
        <v>1</v>
      </c>
      <c r="J967" t="s">
        <v>3482</v>
      </c>
      <c r="K967">
        <v>1</v>
      </c>
      <c r="O967" t="s">
        <v>872</v>
      </c>
      <c r="P967">
        <v>0</v>
      </c>
    </row>
    <row r="968" spans="3:16" x14ac:dyDescent="0.35">
      <c r="C968" t="s">
        <v>935</v>
      </c>
      <c r="D968">
        <v>1</v>
      </c>
      <c r="J968" t="s">
        <v>1433</v>
      </c>
      <c r="K968">
        <v>1</v>
      </c>
      <c r="O968" t="s">
        <v>874</v>
      </c>
      <c r="P968">
        <v>0</v>
      </c>
    </row>
    <row r="969" spans="3:16" x14ac:dyDescent="0.35">
      <c r="C969" t="s">
        <v>936</v>
      </c>
      <c r="D969">
        <v>1</v>
      </c>
      <c r="J969" t="s">
        <v>3483</v>
      </c>
      <c r="K969">
        <v>1</v>
      </c>
      <c r="O969" t="s">
        <v>875</v>
      </c>
      <c r="P969">
        <v>0</v>
      </c>
    </row>
    <row r="970" spans="3:16" x14ac:dyDescent="0.35">
      <c r="C970" t="s">
        <v>937</v>
      </c>
      <c r="D970">
        <v>1</v>
      </c>
      <c r="J970" t="s">
        <v>3484</v>
      </c>
      <c r="K970">
        <v>1</v>
      </c>
      <c r="O970" t="s">
        <v>876</v>
      </c>
      <c r="P970">
        <v>0</v>
      </c>
    </row>
    <row r="971" spans="3:16" x14ac:dyDescent="0.35">
      <c r="C971" t="s">
        <v>938</v>
      </c>
      <c r="D971">
        <v>1</v>
      </c>
      <c r="J971" t="s">
        <v>3485</v>
      </c>
      <c r="K971">
        <v>1</v>
      </c>
      <c r="O971" t="s">
        <v>877</v>
      </c>
      <c r="P971">
        <v>0</v>
      </c>
    </row>
    <row r="972" spans="3:16" x14ac:dyDescent="0.35">
      <c r="C972" t="s">
        <v>939</v>
      </c>
      <c r="D972">
        <v>1</v>
      </c>
      <c r="J972" t="s">
        <v>3486</v>
      </c>
      <c r="K972">
        <v>1</v>
      </c>
      <c r="O972" t="s">
        <v>878</v>
      </c>
      <c r="P972">
        <v>1</v>
      </c>
    </row>
    <row r="973" spans="3:16" x14ac:dyDescent="0.35">
      <c r="C973" t="s">
        <v>940</v>
      </c>
      <c r="D973">
        <v>1</v>
      </c>
      <c r="J973" t="s">
        <v>10</v>
      </c>
      <c r="K973">
        <v>1</v>
      </c>
      <c r="O973" t="s">
        <v>879</v>
      </c>
      <c r="P973">
        <v>0</v>
      </c>
    </row>
    <row r="974" spans="3:16" x14ac:dyDescent="0.35">
      <c r="C974" t="s">
        <v>941</v>
      </c>
      <c r="D974">
        <v>1</v>
      </c>
      <c r="J974" t="s">
        <v>3487</v>
      </c>
      <c r="K974">
        <v>1</v>
      </c>
      <c r="O974" t="s">
        <v>880</v>
      </c>
      <c r="P974">
        <v>0</v>
      </c>
    </row>
    <row r="975" spans="3:16" x14ac:dyDescent="0.35">
      <c r="C975" t="s">
        <v>942</v>
      </c>
      <c r="D975">
        <v>1</v>
      </c>
      <c r="J975" t="s">
        <v>3488</v>
      </c>
      <c r="K975">
        <v>1</v>
      </c>
      <c r="O975" t="s">
        <v>881</v>
      </c>
      <c r="P975">
        <v>0</v>
      </c>
    </row>
    <row r="976" spans="3:16" x14ac:dyDescent="0.35">
      <c r="C976" t="s">
        <v>943</v>
      </c>
      <c r="D976">
        <v>1</v>
      </c>
      <c r="J976" t="s">
        <v>3489</v>
      </c>
      <c r="K976">
        <v>1</v>
      </c>
      <c r="O976" t="s">
        <v>882</v>
      </c>
      <c r="P976">
        <v>0</v>
      </c>
    </row>
    <row r="977" spans="3:16" x14ac:dyDescent="0.35">
      <c r="C977" t="s">
        <v>944</v>
      </c>
      <c r="D977">
        <v>1</v>
      </c>
      <c r="J977" t="s">
        <v>3490</v>
      </c>
      <c r="K977">
        <v>1</v>
      </c>
      <c r="O977" t="s">
        <v>883</v>
      </c>
      <c r="P977">
        <v>0</v>
      </c>
    </row>
    <row r="978" spans="3:16" x14ac:dyDescent="0.35">
      <c r="C978" t="s">
        <v>945</v>
      </c>
      <c r="D978">
        <v>1</v>
      </c>
      <c r="J978" t="s">
        <v>3491</v>
      </c>
      <c r="K978">
        <v>1</v>
      </c>
      <c r="O978" t="s">
        <v>884</v>
      </c>
      <c r="P978">
        <v>0</v>
      </c>
    </row>
    <row r="979" spans="3:16" x14ac:dyDescent="0.35">
      <c r="C979" t="s">
        <v>946</v>
      </c>
      <c r="D979">
        <v>1</v>
      </c>
      <c r="J979" t="s">
        <v>2079</v>
      </c>
      <c r="K979">
        <v>1</v>
      </c>
      <c r="O979" t="s">
        <v>885</v>
      </c>
      <c r="P979">
        <v>0</v>
      </c>
    </row>
    <row r="980" spans="3:16" x14ac:dyDescent="0.35">
      <c r="C980" t="s">
        <v>947</v>
      </c>
      <c r="D980">
        <v>1</v>
      </c>
      <c r="J980" t="s">
        <v>3492</v>
      </c>
      <c r="K980">
        <v>1</v>
      </c>
      <c r="O980" t="s">
        <v>886</v>
      </c>
      <c r="P980">
        <v>0</v>
      </c>
    </row>
    <row r="981" spans="3:16" x14ac:dyDescent="0.35">
      <c r="C981" t="s">
        <v>948</v>
      </c>
      <c r="D981">
        <v>1</v>
      </c>
      <c r="J981" t="s">
        <v>3493</v>
      </c>
      <c r="K981">
        <v>1</v>
      </c>
      <c r="O981" t="s">
        <v>887</v>
      </c>
      <c r="P981">
        <v>0</v>
      </c>
    </row>
    <row r="982" spans="3:16" x14ac:dyDescent="0.35">
      <c r="C982" t="s">
        <v>949</v>
      </c>
      <c r="D982">
        <v>1</v>
      </c>
      <c r="J982" t="s">
        <v>3494</v>
      </c>
      <c r="K982">
        <v>1</v>
      </c>
      <c r="O982" t="s">
        <v>889</v>
      </c>
      <c r="P982">
        <v>0</v>
      </c>
    </row>
    <row r="983" spans="3:16" x14ac:dyDescent="0.35">
      <c r="C983" t="s">
        <v>950</v>
      </c>
      <c r="D983">
        <v>1</v>
      </c>
      <c r="J983" t="s">
        <v>3495</v>
      </c>
      <c r="K983">
        <v>1</v>
      </c>
      <c r="O983" t="s">
        <v>890</v>
      </c>
      <c r="P983">
        <v>0</v>
      </c>
    </row>
    <row r="984" spans="3:16" x14ac:dyDescent="0.35">
      <c r="C984" t="s">
        <v>951</v>
      </c>
      <c r="D984">
        <v>1</v>
      </c>
      <c r="J984" t="s">
        <v>988</v>
      </c>
      <c r="K984">
        <v>1</v>
      </c>
      <c r="O984" t="s">
        <v>891</v>
      </c>
      <c r="P984">
        <v>0</v>
      </c>
    </row>
    <row r="985" spans="3:16" x14ac:dyDescent="0.35">
      <c r="C985" t="s">
        <v>952</v>
      </c>
      <c r="D985">
        <v>1</v>
      </c>
      <c r="J985" t="s">
        <v>1568</v>
      </c>
      <c r="K985">
        <v>1</v>
      </c>
      <c r="O985" t="s">
        <v>892</v>
      </c>
      <c r="P985">
        <v>0</v>
      </c>
    </row>
    <row r="986" spans="3:16" x14ac:dyDescent="0.35">
      <c r="C986" t="s">
        <v>953</v>
      </c>
      <c r="D986">
        <v>1</v>
      </c>
      <c r="J986" t="s">
        <v>3496</v>
      </c>
      <c r="K986">
        <v>1</v>
      </c>
      <c r="O986" t="s">
        <v>893</v>
      </c>
      <c r="P986">
        <v>0</v>
      </c>
    </row>
    <row r="987" spans="3:16" x14ac:dyDescent="0.35">
      <c r="C987" t="s">
        <v>954</v>
      </c>
      <c r="D987">
        <v>1</v>
      </c>
      <c r="J987" t="s">
        <v>3497</v>
      </c>
      <c r="K987">
        <v>1</v>
      </c>
      <c r="O987" t="s">
        <v>894</v>
      </c>
      <c r="P987">
        <v>0</v>
      </c>
    </row>
    <row r="988" spans="3:16" x14ac:dyDescent="0.35">
      <c r="C988" t="s">
        <v>955</v>
      </c>
      <c r="D988">
        <v>1</v>
      </c>
      <c r="J988" t="s">
        <v>3498</v>
      </c>
      <c r="K988">
        <v>1</v>
      </c>
      <c r="O988" t="s">
        <v>895</v>
      </c>
      <c r="P988">
        <v>0</v>
      </c>
    </row>
    <row r="989" spans="3:16" x14ac:dyDescent="0.35">
      <c r="C989" t="s">
        <v>956</v>
      </c>
      <c r="D989">
        <v>1</v>
      </c>
      <c r="J989" t="s">
        <v>3499</v>
      </c>
      <c r="K989">
        <v>1</v>
      </c>
      <c r="O989" t="s">
        <v>896</v>
      </c>
      <c r="P989">
        <v>0</v>
      </c>
    </row>
    <row r="990" spans="3:16" x14ac:dyDescent="0.35">
      <c r="C990" t="s">
        <v>957</v>
      </c>
      <c r="D990">
        <v>1</v>
      </c>
      <c r="J990" t="s">
        <v>3500</v>
      </c>
      <c r="K990">
        <v>1</v>
      </c>
      <c r="O990" t="s">
        <v>897</v>
      </c>
      <c r="P990">
        <v>0</v>
      </c>
    </row>
    <row r="991" spans="3:16" x14ac:dyDescent="0.35">
      <c r="C991" t="s">
        <v>958</v>
      </c>
      <c r="D991">
        <v>1</v>
      </c>
      <c r="J991" t="s">
        <v>3501</v>
      </c>
      <c r="K991">
        <v>1</v>
      </c>
      <c r="O991" t="s">
        <v>898</v>
      </c>
      <c r="P991">
        <v>0</v>
      </c>
    </row>
    <row r="992" spans="3:16" x14ac:dyDescent="0.35">
      <c r="C992" t="s">
        <v>959</v>
      </c>
      <c r="D992">
        <v>1</v>
      </c>
      <c r="J992" t="s">
        <v>3502</v>
      </c>
      <c r="K992">
        <v>1</v>
      </c>
      <c r="O992" t="s">
        <v>899</v>
      </c>
      <c r="P992">
        <v>0</v>
      </c>
    </row>
    <row r="993" spans="3:16" x14ac:dyDescent="0.35">
      <c r="C993" t="s">
        <v>960</v>
      </c>
      <c r="D993">
        <v>1</v>
      </c>
      <c r="J993" t="s">
        <v>3503</v>
      </c>
      <c r="K993">
        <v>1</v>
      </c>
      <c r="O993" t="s">
        <v>1105</v>
      </c>
      <c r="P993">
        <v>0</v>
      </c>
    </row>
    <row r="994" spans="3:16" x14ac:dyDescent="0.35">
      <c r="C994" t="s">
        <v>961</v>
      </c>
      <c r="D994">
        <v>1</v>
      </c>
      <c r="J994" t="s">
        <v>3504</v>
      </c>
      <c r="K994">
        <v>1</v>
      </c>
      <c r="O994" t="s">
        <v>900</v>
      </c>
      <c r="P994">
        <v>0</v>
      </c>
    </row>
    <row r="995" spans="3:16" x14ac:dyDescent="0.35">
      <c r="C995" t="s">
        <v>962</v>
      </c>
      <c r="D995">
        <v>1</v>
      </c>
      <c r="J995" t="s">
        <v>3505</v>
      </c>
      <c r="K995">
        <v>1</v>
      </c>
      <c r="O995" t="s">
        <v>901</v>
      </c>
      <c r="P995">
        <v>0</v>
      </c>
    </row>
    <row r="996" spans="3:16" x14ac:dyDescent="0.35">
      <c r="C996" t="s">
        <v>963</v>
      </c>
      <c r="D996">
        <v>1</v>
      </c>
      <c r="J996" t="s">
        <v>3506</v>
      </c>
      <c r="K996">
        <v>1</v>
      </c>
      <c r="O996" t="s">
        <v>902</v>
      </c>
      <c r="P996">
        <v>0</v>
      </c>
    </row>
    <row r="997" spans="3:16" x14ac:dyDescent="0.35">
      <c r="C997" t="s">
        <v>964</v>
      </c>
      <c r="D997">
        <v>1</v>
      </c>
      <c r="J997" t="s">
        <v>3507</v>
      </c>
      <c r="K997">
        <v>1</v>
      </c>
      <c r="O997" t="s">
        <v>903</v>
      </c>
      <c r="P997">
        <v>0</v>
      </c>
    </row>
    <row r="998" spans="3:16" x14ac:dyDescent="0.35">
      <c r="C998" t="s">
        <v>965</v>
      </c>
      <c r="D998">
        <v>1</v>
      </c>
      <c r="J998" t="s">
        <v>2140</v>
      </c>
      <c r="K998">
        <v>1</v>
      </c>
      <c r="O998" t="s">
        <v>904</v>
      </c>
      <c r="P998">
        <v>0</v>
      </c>
    </row>
    <row r="999" spans="3:16" x14ac:dyDescent="0.35">
      <c r="C999" t="s">
        <v>966</v>
      </c>
      <c r="D999">
        <v>1</v>
      </c>
      <c r="J999" t="s">
        <v>1628</v>
      </c>
      <c r="K999">
        <v>1</v>
      </c>
      <c r="O999" t="s">
        <v>905</v>
      </c>
      <c r="P999">
        <v>0</v>
      </c>
    </row>
    <row r="1000" spans="3:16" x14ac:dyDescent="0.35">
      <c r="C1000" t="s">
        <v>967</v>
      </c>
      <c r="D1000">
        <v>1</v>
      </c>
      <c r="J1000" t="s">
        <v>783</v>
      </c>
      <c r="K1000">
        <v>1</v>
      </c>
      <c r="O1000" t="s">
        <v>906</v>
      </c>
      <c r="P1000">
        <v>0</v>
      </c>
    </row>
    <row r="1001" spans="3:16" x14ac:dyDescent="0.35">
      <c r="C1001" t="s">
        <v>968</v>
      </c>
      <c r="D1001">
        <v>1</v>
      </c>
      <c r="J1001" t="s">
        <v>3508</v>
      </c>
      <c r="K1001">
        <v>1</v>
      </c>
      <c r="O1001" t="s">
        <v>907</v>
      </c>
      <c r="P1001">
        <v>0</v>
      </c>
    </row>
    <row r="1002" spans="3:16" x14ac:dyDescent="0.35">
      <c r="C1002" t="s">
        <v>969</v>
      </c>
      <c r="D1002">
        <v>1</v>
      </c>
      <c r="J1002" t="s">
        <v>3509</v>
      </c>
      <c r="K1002">
        <v>1</v>
      </c>
      <c r="O1002" t="s">
        <v>1131</v>
      </c>
      <c r="P1002">
        <v>0</v>
      </c>
    </row>
    <row r="1003" spans="3:16" x14ac:dyDescent="0.35">
      <c r="C1003" t="s">
        <v>970</v>
      </c>
      <c r="D1003">
        <v>1</v>
      </c>
      <c r="J1003" t="s">
        <v>3510</v>
      </c>
      <c r="K1003">
        <v>1</v>
      </c>
      <c r="O1003" t="s">
        <v>908</v>
      </c>
      <c r="P1003">
        <v>0</v>
      </c>
    </row>
    <row r="1004" spans="3:16" x14ac:dyDescent="0.35">
      <c r="C1004" t="s">
        <v>971</v>
      </c>
      <c r="D1004">
        <v>1</v>
      </c>
      <c r="J1004" t="s">
        <v>3511</v>
      </c>
      <c r="K1004">
        <v>1</v>
      </c>
      <c r="O1004" t="s">
        <v>909</v>
      </c>
      <c r="P1004">
        <v>0</v>
      </c>
    </row>
    <row r="1005" spans="3:16" x14ac:dyDescent="0.35">
      <c r="C1005" t="s">
        <v>972</v>
      </c>
      <c r="D1005">
        <v>1</v>
      </c>
      <c r="J1005" t="s">
        <v>3512</v>
      </c>
      <c r="K1005">
        <v>1</v>
      </c>
      <c r="O1005" t="s">
        <v>910</v>
      </c>
      <c r="P1005">
        <v>0</v>
      </c>
    </row>
    <row r="1006" spans="3:16" x14ac:dyDescent="0.35">
      <c r="C1006" t="s">
        <v>973</v>
      </c>
      <c r="D1006">
        <v>1</v>
      </c>
      <c r="J1006" t="s">
        <v>2463</v>
      </c>
      <c r="K1006">
        <v>1</v>
      </c>
      <c r="O1006" t="s">
        <v>911</v>
      </c>
      <c r="P1006">
        <v>0</v>
      </c>
    </row>
    <row r="1007" spans="3:16" x14ac:dyDescent="0.35">
      <c r="C1007" t="s">
        <v>974</v>
      </c>
      <c r="D1007">
        <v>1</v>
      </c>
      <c r="J1007" t="s">
        <v>3513</v>
      </c>
      <c r="K1007">
        <v>1</v>
      </c>
      <c r="O1007" t="s">
        <v>913</v>
      </c>
      <c r="P1007">
        <v>0</v>
      </c>
    </row>
    <row r="1008" spans="3:16" x14ac:dyDescent="0.35">
      <c r="C1008" t="s">
        <v>975</v>
      </c>
      <c r="D1008">
        <v>1</v>
      </c>
      <c r="J1008" t="s">
        <v>3514</v>
      </c>
      <c r="K1008">
        <v>1</v>
      </c>
      <c r="O1008" t="s">
        <v>914</v>
      </c>
      <c r="P1008">
        <v>1</v>
      </c>
    </row>
    <row r="1009" spans="3:16" x14ac:dyDescent="0.35">
      <c r="C1009" t="s">
        <v>976</v>
      </c>
      <c r="D1009">
        <v>1</v>
      </c>
      <c r="J1009" t="s">
        <v>3515</v>
      </c>
      <c r="K1009">
        <v>1</v>
      </c>
      <c r="O1009" t="s">
        <v>915</v>
      </c>
      <c r="P1009">
        <v>0</v>
      </c>
    </row>
    <row r="1010" spans="3:16" x14ac:dyDescent="0.35">
      <c r="C1010" t="s">
        <v>977</v>
      </c>
      <c r="D1010">
        <v>1</v>
      </c>
      <c r="J1010" t="s">
        <v>712</v>
      </c>
      <c r="K1010">
        <v>1</v>
      </c>
      <c r="O1010" t="s">
        <v>916</v>
      </c>
      <c r="P1010">
        <v>0</v>
      </c>
    </row>
    <row r="1011" spans="3:16" x14ac:dyDescent="0.35">
      <c r="C1011" t="s">
        <v>978</v>
      </c>
      <c r="D1011">
        <v>1</v>
      </c>
      <c r="J1011" t="s">
        <v>3516</v>
      </c>
      <c r="K1011">
        <v>1</v>
      </c>
      <c r="O1011" t="s">
        <v>917</v>
      </c>
      <c r="P1011">
        <v>0</v>
      </c>
    </row>
    <row r="1012" spans="3:16" x14ac:dyDescent="0.35">
      <c r="C1012" t="s">
        <v>979</v>
      </c>
      <c r="D1012">
        <v>1</v>
      </c>
      <c r="J1012" t="s">
        <v>3517</v>
      </c>
      <c r="K1012">
        <v>1</v>
      </c>
      <c r="O1012" t="s">
        <v>918</v>
      </c>
      <c r="P1012">
        <v>0</v>
      </c>
    </row>
    <row r="1013" spans="3:16" x14ac:dyDescent="0.35">
      <c r="C1013" t="s">
        <v>151</v>
      </c>
      <c r="D1013">
        <v>1</v>
      </c>
      <c r="J1013" t="s">
        <v>3518</v>
      </c>
      <c r="K1013">
        <v>1</v>
      </c>
      <c r="O1013" t="s">
        <v>919</v>
      </c>
      <c r="P1013">
        <v>0</v>
      </c>
    </row>
    <row r="1014" spans="3:16" x14ac:dyDescent="0.35">
      <c r="C1014" t="s">
        <v>980</v>
      </c>
      <c r="D1014">
        <v>1</v>
      </c>
      <c r="J1014" t="s">
        <v>3519</v>
      </c>
      <c r="K1014">
        <v>1</v>
      </c>
      <c r="O1014" t="s">
        <v>920</v>
      </c>
      <c r="P1014">
        <v>0</v>
      </c>
    </row>
    <row r="1015" spans="3:16" x14ac:dyDescent="0.35">
      <c r="C1015" t="s">
        <v>981</v>
      </c>
      <c r="D1015">
        <v>1</v>
      </c>
      <c r="J1015" t="s">
        <v>3520</v>
      </c>
      <c r="K1015">
        <v>1</v>
      </c>
      <c r="O1015" t="s">
        <v>921</v>
      </c>
      <c r="P1015">
        <v>0</v>
      </c>
    </row>
    <row r="1016" spans="3:16" x14ac:dyDescent="0.35">
      <c r="C1016" t="s">
        <v>982</v>
      </c>
      <c r="D1016">
        <v>1</v>
      </c>
      <c r="J1016" t="s">
        <v>3521</v>
      </c>
      <c r="K1016">
        <v>1</v>
      </c>
      <c r="O1016" t="s">
        <v>922</v>
      </c>
      <c r="P1016">
        <v>0</v>
      </c>
    </row>
    <row r="1017" spans="3:16" x14ac:dyDescent="0.35">
      <c r="C1017" t="s">
        <v>983</v>
      </c>
      <c r="D1017">
        <v>1</v>
      </c>
      <c r="J1017" t="s">
        <v>3522</v>
      </c>
      <c r="K1017">
        <v>1</v>
      </c>
      <c r="O1017" t="s">
        <v>923</v>
      </c>
      <c r="P1017">
        <v>0</v>
      </c>
    </row>
    <row r="1018" spans="3:16" x14ac:dyDescent="0.35">
      <c r="C1018" t="s">
        <v>984</v>
      </c>
      <c r="D1018">
        <v>1</v>
      </c>
      <c r="J1018" t="s">
        <v>3523</v>
      </c>
      <c r="K1018">
        <v>1</v>
      </c>
      <c r="O1018" t="s">
        <v>924</v>
      </c>
      <c r="P1018">
        <v>0</v>
      </c>
    </row>
    <row r="1019" spans="3:16" x14ac:dyDescent="0.35">
      <c r="C1019" t="s">
        <v>985</v>
      </c>
      <c r="D1019">
        <v>1</v>
      </c>
      <c r="J1019" t="s">
        <v>3524</v>
      </c>
      <c r="K1019">
        <v>1</v>
      </c>
      <c r="O1019" t="s">
        <v>925</v>
      </c>
      <c r="P1019">
        <v>0</v>
      </c>
    </row>
    <row r="1020" spans="3:16" x14ac:dyDescent="0.35">
      <c r="C1020" t="s">
        <v>986</v>
      </c>
      <c r="D1020">
        <v>1</v>
      </c>
      <c r="J1020" t="s">
        <v>3525</v>
      </c>
      <c r="K1020">
        <v>1</v>
      </c>
      <c r="O1020" t="s">
        <v>926</v>
      </c>
      <c r="P1020">
        <v>0</v>
      </c>
    </row>
    <row r="1021" spans="3:16" x14ac:dyDescent="0.35">
      <c r="C1021" t="s">
        <v>987</v>
      </c>
      <c r="D1021">
        <v>1</v>
      </c>
      <c r="J1021" t="s">
        <v>3526</v>
      </c>
      <c r="K1021">
        <v>1</v>
      </c>
      <c r="O1021" t="s">
        <v>2045</v>
      </c>
      <c r="P1021">
        <v>0</v>
      </c>
    </row>
    <row r="1022" spans="3:16" x14ac:dyDescent="0.35">
      <c r="C1022" t="s">
        <v>988</v>
      </c>
      <c r="D1022">
        <v>1</v>
      </c>
      <c r="J1022" t="s">
        <v>3527</v>
      </c>
      <c r="K1022">
        <v>1</v>
      </c>
      <c r="O1022" t="s">
        <v>927</v>
      </c>
      <c r="P1022">
        <v>0</v>
      </c>
    </row>
    <row r="1023" spans="3:16" x14ac:dyDescent="0.35">
      <c r="C1023" t="s">
        <v>989</v>
      </c>
      <c r="D1023">
        <v>1</v>
      </c>
      <c r="J1023" t="s">
        <v>3528</v>
      </c>
      <c r="K1023">
        <v>1</v>
      </c>
      <c r="O1023" t="s">
        <v>928</v>
      </c>
      <c r="P1023">
        <v>0</v>
      </c>
    </row>
    <row r="1024" spans="3:16" x14ac:dyDescent="0.35">
      <c r="C1024" t="s">
        <v>990</v>
      </c>
      <c r="D1024">
        <v>1</v>
      </c>
      <c r="J1024" t="s">
        <v>3529</v>
      </c>
      <c r="K1024">
        <v>1</v>
      </c>
      <c r="O1024" t="s">
        <v>929</v>
      </c>
      <c r="P1024">
        <v>0</v>
      </c>
    </row>
    <row r="1025" spans="3:16" x14ac:dyDescent="0.35">
      <c r="C1025" t="s">
        <v>991</v>
      </c>
      <c r="D1025">
        <v>1</v>
      </c>
      <c r="J1025" t="s">
        <v>3530</v>
      </c>
      <c r="K1025">
        <v>1</v>
      </c>
      <c r="O1025" t="s">
        <v>930</v>
      </c>
      <c r="P1025">
        <v>0</v>
      </c>
    </row>
    <row r="1026" spans="3:16" x14ac:dyDescent="0.35">
      <c r="C1026" t="s">
        <v>992</v>
      </c>
      <c r="D1026">
        <v>1</v>
      </c>
      <c r="J1026" t="s">
        <v>3531</v>
      </c>
      <c r="K1026">
        <v>1</v>
      </c>
      <c r="O1026" t="s">
        <v>931</v>
      </c>
      <c r="P1026">
        <v>0</v>
      </c>
    </row>
    <row r="1027" spans="3:16" x14ac:dyDescent="0.35">
      <c r="C1027" t="s">
        <v>993</v>
      </c>
      <c r="D1027">
        <v>1</v>
      </c>
      <c r="J1027" t="s">
        <v>1010</v>
      </c>
      <c r="K1027">
        <v>1</v>
      </c>
      <c r="O1027" t="s">
        <v>932</v>
      </c>
      <c r="P1027">
        <v>0</v>
      </c>
    </row>
    <row r="1028" spans="3:16" x14ac:dyDescent="0.35">
      <c r="C1028" t="s">
        <v>994</v>
      </c>
      <c r="D1028">
        <v>1</v>
      </c>
      <c r="J1028" t="s">
        <v>3532</v>
      </c>
      <c r="K1028">
        <v>1</v>
      </c>
      <c r="O1028" t="s">
        <v>933</v>
      </c>
      <c r="P1028">
        <v>0</v>
      </c>
    </row>
    <row r="1029" spans="3:16" x14ac:dyDescent="0.35">
      <c r="C1029" t="s">
        <v>995</v>
      </c>
      <c r="D1029">
        <v>1</v>
      </c>
      <c r="J1029" t="s">
        <v>3533</v>
      </c>
      <c r="K1029">
        <v>1</v>
      </c>
      <c r="O1029" t="s">
        <v>934</v>
      </c>
      <c r="P1029">
        <v>0</v>
      </c>
    </row>
    <row r="1030" spans="3:16" x14ac:dyDescent="0.35">
      <c r="C1030" t="s">
        <v>996</v>
      </c>
      <c r="D1030">
        <v>1</v>
      </c>
      <c r="J1030" t="s">
        <v>3534</v>
      </c>
      <c r="K1030">
        <v>1</v>
      </c>
      <c r="O1030" t="s">
        <v>935</v>
      </c>
      <c r="P1030">
        <v>0</v>
      </c>
    </row>
    <row r="1031" spans="3:16" x14ac:dyDescent="0.35">
      <c r="C1031" t="s">
        <v>997</v>
      </c>
      <c r="D1031">
        <v>1</v>
      </c>
      <c r="J1031" t="s">
        <v>3535</v>
      </c>
      <c r="K1031">
        <v>1</v>
      </c>
      <c r="O1031" t="s">
        <v>1433</v>
      </c>
      <c r="P1031">
        <v>0</v>
      </c>
    </row>
    <row r="1032" spans="3:16" x14ac:dyDescent="0.35">
      <c r="C1032" t="s">
        <v>998</v>
      </c>
      <c r="D1032">
        <v>1</v>
      </c>
      <c r="J1032" t="s">
        <v>3536</v>
      </c>
      <c r="K1032">
        <v>1</v>
      </c>
      <c r="O1032" t="s">
        <v>936</v>
      </c>
      <c r="P1032">
        <v>0</v>
      </c>
    </row>
    <row r="1033" spans="3:16" x14ac:dyDescent="0.35">
      <c r="C1033" t="s">
        <v>999</v>
      </c>
      <c r="D1033">
        <v>1</v>
      </c>
      <c r="J1033" t="s">
        <v>3537</v>
      </c>
      <c r="K1033">
        <v>1</v>
      </c>
      <c r="O1033" t="s">
        <v>937</v>
      </c>
      <c r="P1033">
        <v>0</v>
      </c>
    </row>
    <row r="1034" spans="3:16" x14ac:dyDescent="0.35">
      <c r="C1034" t="s">
        <v>1000</v>
      </c>
      <c r="D1034">
        <v>1</v>
      </c>
      <c r="J1034" t="s">
        <v>1424</v>
      </c>
      <c r="K1034">
        <v>1</v>
      </c>
      <c r="O1034" t="s">
        <v>938</v>
      </c>
      <c r="P1034">
        <v>0</v>
      </c>
    </row>
    <row r="1035" spans="3:16" x14ac:dyDescent="0.35">
      <c r="C1035" t="s">
        <v>1001</v>
      </c>
      <c r="D1035">
        <v>1</v>
      </c>
      <c r="J1035" t="s">
        <v>3538</v>
      </c>
      <c r="K1035">
        <v>1</v>
      </c>
      <c r="O1035" t="s">
        <v>939</v>
      </c>
      <c r="P1035">
        <v>0</v>
      </c>
    </row>
    <row r="1036" spans="3:16" x14ac:dyDescent="0.35">
      <c r="C1036" t="s">
        <v>1002</v>
      </c>
      <c r="D1036">
        <v>1</v>
      </c>
      <c r="J1036" t="s">
        <v>551</v>
      </c>
      <c r="K1036">
        <v>1</v>
      </c>
      <c r="O1036" t="s">
        <v>940</v>
      </c>
      <c r="P1036">
        <v>0</v>
      </c>
    </row>
    <row r="1037" spans="3:16" x14ac:dyDescent="0.35">
      <c r="C1037" t="s">
        <v>1003</v>
      </c>
      <c r="D1037">
        <v>1</v>
      </c>
      <c r="J1037" t="s">
        <v>102</v>
      </c>
      <c r="K1037">
        <v>1</v>
      </c>
      <c r="O1037" t="s">
        <v>941</v>
      </c>
      <c r="P1037">
        <v>0</v>
      </c>
    </row>
    <row r="1038" spans="3:16" x14ac:dyDescent="0.35">
      <c r="C1038" t="s">
        <v>1004</v>
      </c>
      <c r="D1038">
        <v>1</v>
      </c>
      <c r="J1038" t="s">
        <v>3539</v>
      </c>
      <c r="K1038">
        <v>1</v>
      </c>
      <c r="O1038" t="s">
        <v>942</v>
      </c>
      <c r="P1038">
        <v>0</v>
      </c>
    </row>
    <row r="1039" spans="3:16" x14ac:dyDescent="0.35">
      <c r="C1039" t="s">
        <v>1005</v>
      </c>
      <c r="D1039">
        <v>1</v>
      </c>
      <c r="J1039" t="s">
        <v>3540</v>
      </c>
      <c r="K1039">
        <v>1</v>
      </c>
      <c r="O1039" t="s">
        <v>943</v>
      </c>
      <c r="P1039">
        <v>0</v>
      </c>
    </row>
    <row r="1040" spans="3:16" x14ac:dyDescent="0.35">
      <c r="C1040" t="s">
        <v>1006</v>
      </c>
      <c r="D1040">
        <v>1</v>
      </c>
      <c r="J1040" t="s">
        <v>3541</v>
      </c>
      <c r="K1040">
        <v>1</v>
      </c>
      <c r="O1040" t="s">
        <v>944</v>
      </c>
      <c r="P1040">
        <v>0</v>
      </c>
    </row>
    <row r="1041" spans="3:16" x14ac:dyDescent="0.35">
      <c r="C1041" t="s">
        <v>1007</v>
      </c>
      <c r="D1041">
        <v>1</v>
      </c>
      <c r="J1041" t="s">
        <v>3542</v>
      </c>
      <c r="K1041">
        <v>1</v>
      </c>
      <c r="O1041" t="s">
        <v>945</v>
      </c>
      <c r="P1041">
        <v>0</v>
      </c>
    </row>
    <row r="1042" spans="3:16" x14ac:dyDescent="0.35">
      <c r="C1042" t="s">
        <v>1008</v>
      </c>
      <c r="D1042">
        <v>1</v>
      </c>
      <c r="J1042" t="s">
        <v>858</v>
      </c>
      <c r="K1042">
        <v>1</v>
      </c>
      <c r="O1042" t="s">
        <v>946</v>
      </c>
      <c r="P1042">
        <v>0</v>
      </c>
    </row>
    <row r="1043" spans="3:16" x14ac:dyDescent="0.35">
      <c r="C1043" t="s">
        <v>1009</v>
      </c>
      <c r="D1043">
        <v>1</v>
      </c>
      <c r="J1043" t="s">
        <v>3543</v>
      </c>
      <c r="K1043">
        <v>1</v>
      </c>
      <c r="O1043" t="s">
        <v>2079</v>
      </c>
      <c r="P1043">
        <v>1</v>
      </c>
    </row>
    <row r="1044" spans="3:16" x14ac:dyDescent="0.35">
      <c r="C1044" t="s">
        <v>1010</v>
      </c>
      <c r="D1044">
        <v>1</v>
      </c>
      <c r="J1044" t="s">
        <v>3544</v>
      </c>
      <c r="K1044">
        <v>1</v>
      </c>
      <c r="O1044" t="s">
        <v>947</v>
      </c>
      <c r="P1044">
        <v>0</v>
      </c>
    </row>
    <row r="1045" spans="3:16" x14ac:dyDescent="0.35">
      <c r="C1045" t="s">
        <v>1011</v>
      </c>
      <c r="D1045">
        <v>1</v>
      </c>
      <c r="J1045" t="s">
        <v>3545</v>
      </c>
      <c r="K1045">
        <v>1</v>
      </c>
      <c r="O1045" t="s">
        <v>948</v>
      </c>
      <c r="P1045">
        <v>0</v>
      </c>
    </row>
    <row r="1046" spans="3:16" x14ac:dyDescent="0.35">
      <c r="C1046" t="s">
        <v>1012</v>
      </c>
      <c r="D1046">
        <v>1</v>
      </c>
      <c r="J1046" t="s">
        <v>3546</v>
      </c>
      <c r="K1046">
        <v>1</v>
      </c>
      <c r="O1046" t="s">
        <v>949</v>
      </c>
      <c r="P1046">
        <v>0</v>
      </c>
    </row>
    <row r="1047" spans="3:16" x14ac:dyDescent="0.35">
      <c r="C1047" t="s">
        <v>1013</v>
      </c>
      <c r="D1047">
        <v>1</v>
      </c>
      <c r="J1047" t="s">
        <v>3547</v>
      </c>
      <c r="K1047">
        <v>1</v>
      </c>
      <c r="O1047" t="s">
        <v>950</v>
      </c>
      <c r="P1047">
        <v>0</v>
      </c>
    </row>
    <row r="1048" spans="3:16" x14ac:dyDescent="0.35">
      <c r="C1048" t="s">
        <v>1014</v>
      </c>
      <c r="D1048">
        <v>1</v>
      </c>
      <c r="J1048" t="s">
        <v>3548</v>
      </c>
      <c r="K1048">
        <v>1</v>
      </c>
      <c r="O1048" t="s">
        <v>951</v>
      </c>
      <c r="P1048">
        <v>1</v>
      </c>
    </row>
    <row r="1049" spans="3:16" x14ac:dyDescent="0.35">
      <c r="C1049" t="s">
        <v>1015</v>
      </c>
      <c r="D1049">
        <v>1</v>
      </c>
      <c r="J1049" t="s">
        <v>3549</v>
      </c>
      <c r="K1049">
        <v>1</v>
      </c>
      <c r="O1049" t="s">
        <v>988</v>
      </c>
      <c r="P1049">
        <v>1</v>
      </c>
    </row>
    <row r="1050" spans="3:16" x14ac:dyDescent="0.35">
      <c r="C1050" t="s">
        <v>1016</v>
      </c>
      <c r="D1050">
        <v>1</v>
      </c>
      <c r="J1050" t="s">
        <v>3550</v>
      </c>
      <c r="K1050">
        <v>1</v>
      </c>
      <c r="O1050" t="s">
        <v>952</v>
      </c>
      <c r="P1050">
        <v>1</v>
      </c>
    </row>
    <row r="1051" spans="3:16" x14ac:dyDescent="0.35">
      <c r="C1051" t="s">
        <v>1017</v>
      </c>
      <c r="D1051">
        <v>1</v>
      </c>
      <c r="J1051" t="s">
        <v>1555</v>
      </c>
      <c r="K1051">
        <v>1</v>
      </c>
      <c r="O1051" t="s">
        <v>1568</v>
      </c>
      <c r="P1051">
        <v>0</v>
      </c>
    </row>
    <row r="1052" spans="3:16" x14ac:dyDescent="0.35">
      <c r="C1052" t="s">
        <v>1018</v>
      </c>
      <c r="D1052">
        <v>1</v>
      </c>
      <c r="J1052" t="s">
        <v>3551</v>
      </c>
      <c r="K1052">
        <v>1</v>
      </c>
      <c r="O1052" t="s">
        <v>953</v>
      </c>
      <c r="P1052">
        <v>0</v>
      </c>
    </row>
    <row r="1053" spans="3:16" x14ac:dyDescent="0.35">
      <c r="C1053" t="s">
        <v>1019</v>
      </c>
      <c r="D1053">
        <v>1</v>
      </c>
      <c r="J1053" t="s">
        <v>3552</v>
      </c>
      <c r="K1053">
        <v>1</v>
      </c>
      <c r="O1053" t="s">
        <v>954</v>
      </c>
      <c r="P1053">
        <v>0</v>
      </c>
    </row>
    <row r="1054" spans="3:16" x14ac:dyDescent="0.35">
      <c r="C1054" t="s">
        <v>1020</v>
      </c>
      <c r="D1054">
        <v>1</v>
      </c>
      <c r="J1054" t="s">
        <v>3553</v>
      </c>
      <c r="K1054">
        <v>1</v>
      </c>
      <c r="O1054" t="s">
        <v>955</v>
      </c>
      <c r="P1054">
        <v>0</v>
      </c>
    </row>
    <row r="1055" spans="3:16" x14ac:dyDescent="0.35">
      <c r="C1055" t="s">
        <v>1021</v>
      </c>
      <c r="D1055">
        <v>1</v>
      </c>
      <c r="J1055" t="s">
        <v>3554</v>
      </c>
      <c r="K1055">
        <v>1</v>
      </c>
      <c r="O1055" t="s">
        <v>956</v>
      </c>
      <c r="P1055">
        <v>0</v>
      </c>
    </row>
    <row r="1056" spans="3:16" x14ac:dyDescent="0.35">
      <c r="C1056" t="s">
        <v>1022</v>
      </c>
      <c r="D1056">
        <v>1</v>
      </c>
      <c r="J1056" t="s">
        <v>3555</v>
      </c>
      <c r="K1056">
        <v>1</v>
      </c>
      <c r="O1056" t="s">
        <v>957</v>
      </c>
      <c r="P1056">
        <v>0</v>
      </c>
    </row>
    <row r="1057" spans="3:16" x14ac:dyDescent="0.35">
      <c r="C1057" t="s">
        <v>1023</v>
      </c>
      <c r="D1057">
        <v>1</v>
      </c>
      <c r="J1057" t="s">
        <v>3556</v>
      </c>
      <c r="K1057">
        <v>1</v>
      </c>
      <c r="O1057" t="s">
        <v>958</v>
      </c>
      <c r="P1057">
        <v>0</v>
      </c>
    </row>
    <row r="1058" spans="3:16" x14ac:dyDescent="0.35">
      <c r="C1058" t="s">
        <v>1024</v>
      </c>
      <c r="D1058">
        <v>1</v>
      </c>
      <c r="J1058" t="s">
        <v>3557</v>
      </c>
      <c r="K1058">
        <v>1</v>
      </c>
      <c r="O1058" t="s">
        <v>959</v>
      </c>
      <c r="P1058">
        <v>0</v>
      </c>
    </row>
    <row r="1059" spans="3:16" x14ac:dyDescent="0.35">
      <c r="C1059" t="s">
        <v>1025</v>
      </c>
      <c r="D1059">
        <v>1</v>
      </c>
      <c r="J1059" t="s">
        <v>3558</v>
      </c>
      <c r="K1059">
        <v>1</v>
      </c>
      <c r="O1059" t="s">
        <v>960</v>
      </c>
      <c r="P1059">
        <v>0</v>
      </c>
    </row>
    <row r="1060" spans="3:16" x14ac:dyDescent="0.35">
      <c r="C1060" t="s">
        <v>1026</v>
      </c>
      <c r="D1060">
        <v>1</v>
      </c>
      <c r="J1060" t="s">
        <v>3559</v>
      </c>
      <c r="K1060">
        <v>1</v>
      </c>
      <c r="O1060" t="s">
        <v>961</v>
      </c>
      <c r="P1060">
        <v>0</v>
      </c>
    </row>
    <row r="1061" spans="3:16" x14ac:dyDescent="0.35">
      <c r="C1061" t="s">
        <v>1027</v>
      </c>
      <c r="D1061">
        <v>1</v>
      </c>
      <c r="J1061" t="s">
        <v>3560</v>
      </c>
      <c r="K1061">
        <v>1</v>
      </c>
      <c r="O1061" t="s">
        <v>962</v>
      </c>
      <c r="P1061">
        <v>0</v>
      </c>
    </row>
    <row r="1062" spans="3:16" x14ac:dyDescent="0.35">
      <c r="C1062" t="s">
        <v>1028</v>
      </c>
      <c r="D1062">
        <v>1</v>
      </c>
      <c r="J1062" t="s">
        <v>3561</v>
      </c>
      <c r="K1062">
        <v>1</v>
      </c>
      <c r="O1062" t="s">
        <v>963</v>
      </c>
      <c r="P1062">
        <v>0</v>
      </c>
    </row>
    <row r="1063" spans="3:16" x14ac:dyDescent="0.35">
      <c r="C1063" t="s">
        <v>1029</v>
      </c>
      <c r="D1063">
        <v>1</v>
      </c>
      <c r="J1063" t="s">
        <v>3562</v>
      </c>
      <c r="K1063">
        <v>1</v>
      </c>
      <c r="O1063" t="s">
        <v>964</v>
      </c>
      <c r="P1063">
        <v>0</v>
      </c>
    </row>
    <row r="1064" spans="3:16" x14ac:dyDescent="0.35">
      <c r="C1064" t="s">
        <v>1030</v>
      </c>
      <c r="D1064">
        <v>1</v>
      </c>
      <c r="J1064" t="s">
        <v>3563</v>
      </c>
      <c r="K1064">
        <v>1</v>
      </c>
      <c r="O1064" t="s">
        <v>965</v>
      </c>
      <c r="P1064">
        <v>0</v>
      </c>
    </row>
    <row r="1065" spans="3:16" x14ac:dyDescent="0.35">
      <c r="C1065" t="s">
        <v>1031</v>
      </c>
      <c r="D1065">
        <v>1</v>
      </c>
      <c r="J1065" t="s">
        <v>3564</v>
      </c>
      <c r="K1065">
        <v>1</v>
      </c>
      <c r="O1065" t="s">
        <v>2140</v>
      </c>
      <c r="P1065">
        <v>0</v>
      </c>
    </row>
    <row r="1066" spans="3:16" x14ac:dyDescent="0.35">
      <c r="C1066" t="s">
        <v>1032</v>
      </c>
      <c r="D1066">
        <v>1</v>
      </c>
      <c r="J1066" t="s">
        <v>3565</v>
      </c>
      <c r="K1066">
        <v>1</v>
      </c>
      <c r="O1066" t="s">
        <v>966</v>
      </c>
      <c r="P1066">
        <v>0</v>
      </c>
    </row>
    <row r="1067" spans="3:16" x14ac:dyDescent="0.35">
      <c r="C1067" t="s">
        <v>1033</v>
      </c>
      <c r="D1067">
        <v>1</v>
      </c>
      <c r="J1067" t="s">
        <v>3566</v>
      </c>
      <c r="K1067">
        <v>1</v>
      </c>
      <c r="O1067" t="s">
        <v>1628</v>
      </c>
      <c r="P1067">
        <v>0</v>
      </c>
    </row>
    <row r="1068" spans="3:16" x14ac:dyDescent="0.35">
      <c r="C1068" t="s">
        <v>1034</v>
      </c>
      <c r="D1068">
        <v>1</v>
      </c>
      <c r="J1068" t="s">
        <v>3567</v>
      </c>
      <c r="K1068">
        <v>1</v>
      </c>
      <c r="O1068" t="s">
        <v>967</v>
      </c>
      <c r="P1068">
        <v>0</v>
      </c>
    </row>
    <row r="1069" spans="3:16" x14ac:dyDescent="0.35">
      <c r="C1069" t="s">
        <v>1035</v>
      </c>
      <c r="D1069">
        <v>1</v>
      </c>
      <c r="J1069" t="s">
        <v>3568</v>
      </c>
      <c r="K1069">
        <v>1</v>
      </c>
      <c r="O1069" t="s">
        <v>968</v>
      </c>
      <c r="P1069">
        <v>0</v>
      </c>
    </row>
    <row r="1070" spans="3:16" x14ac:dyDescent="0.35">
      <c r="C1070" t="s">
        <v>1036</v>
      </c>
      <c r="D1070">
        <v>1</v>
      </c>
      <c r="J1070" t="s">
        <v>3569</v>
      </c>
      <c r="K1070">
        <v>1</v>
      </c>
      <c r="O1070" t="s">
        <v>969</v>
      </c>
      <c r="P1070">
        <v>0</v>
      </c>
    </row>
    <row r="1071" spans="3:16" x14ac:dyDescent="0.35">
      <c r="C1071" t="s">
        <v>1037</v>
      </c>
      <c r="D1071">
        <v>1</v>
      </c>
      <c r="J1071" t="s">
        <v>3570</v>
      </c>
      <c r="K1071">
        <v>1</v>
      </c>
      <c r="O1071" t="s">
        <v>970</v>
      </c>
      <c r="P1071">
        <v>0</v>
      </c>
    </row>
    <row r="1072" spans="3:16" x14ac:dyDescent="0.35">
      <c r="C1072" t="s">
        <v>1038</v>
      </c>
      <c r="D1072">
        <v>1</v>
      </c>
      <c r="J1072" t="s">
        <v>3571</v>
      </c>
      <c r="K1072">
        <v>1</v>
      </c>
      <c r="O1072" t="s">
        <v>971</v>
      </c>
      <c r="P1072">
        <v>1</v>
      </c>
    </row>
    <row r="1073" spans="3:16" x14ac:dyDescent="0.35">
      <c r="C1073" t="s">
        <v>1039</v>
      </c>
      <c r="D1073">
        <v>1</v>
      </c>
      <c r="J1073" t="s">
        <v>3572</v>
      </c>
      <c r="K1073">
        <v>1</v>
      </c>
      <c r="O1073" t="s">
        <v>972</v>
      </c>
      <c r="P1073">
        <v>0</v>
      </c>
    </row>
    <row r="1074" spans="3:16" x14ac:dyDescent="0.35">
      <c r="C1074" t="s">
        <v>1040</v>
      </c>
      <c r="D1074">
        <v>1</v>
      </c>
      <c r="J1074" t="s">
        <v>3573</v>
      </c>
      <c r="K1074">
        <v>1</v>
      </c>
      <c r="O1074" t="s">
        <v>973</v>
      </c>
      <c r="P1074">
        <v>0</v>
      </c>
    </row>
    <row r="1075" spans="3:16" x14ac:dyDescent="0.35">
      <c r="C1075" t="s">
        <v>1041</v>
      </c>
      <c r="D1075">
        <v>1</v>
      </c>
      <c r="J1075" t="s">
        <v>3574</v>
      </c>
      <c r="K1075">
        <v>1</v>
      </c>
      <c r="O1075" t="s">
        <v>974</v>
      </c>
      <c r="P1075">
        <v>0</v>
      </c>
    </row>
    <row r="1076" spans="3:16" x14ac:dyDescent="0.35">
      <c r="C1076" t="s">
        <v>1042</v>
      </c>
      <c r="D1076">
        <v>1</v>
      </c>
      <c r="J1076" t="s">
        <v>3575</v>
      </c>
      <c r="K1076">
        <v>1</v>
      </c>
      <c r="O1076" t="s">
        <v>975</v>
      </c>
      <c r="P1076">
        <v>0</v>
      </c>
    </row>
    <row r="1077" spans="3:16" x14ac:dyDescent="0.35">
      <c r="C1077" t="s">
        <v>1043</v>
      </c>
      <c r="D1077">
        <v>1</v>
      </c>
      <c r="J1077" t="s">
        <v>3576</v>
      </c>
      <c r="K1077">
        <v>1</v>
      </c>
      <c r="O1077" t="s">
        <v>976</v>
      </c>
      <c r="P1077">
        <v>0</v>
      </c>
    </row>
    <row r="1078" spans="3:16" x14ac:dyDescent="0.35">
      <c r="C1078" t="s">
        <v>1044</v>
      </c>
      <c r="D1078">
        <v>1</v>
      </c>
      <c r="J1078" t="s">
        <v>3577</v>
      </c>
      <c r="K1078">
        <v>1</v>
      </c>
      <c r="O1078" t="s">
        <v>977</v>
      </c>
      <c r="P1078">
        <v>0</v>
      </c>
    </row>
    <row r="1079" spans="3:16" x14ac:dyDescent="0.35">
      <c r="C1079" t="s">
        <v>1045</v>
      </c>
      <c r="D1079">
        <v>1</v>
      </c>
      <c r="J1079" t="s">
        <v>1579</v>
      </c>
      <c r="K1079">
        <v>1</v>
      </c>
      <c r="O1079" t="s">
        <v>978</v>
      </c>
      <c r="P1079">
        <v>0</v>
      </c>
    </row>
    <row r="1080" spans="3:16" x14ac:dyDescent="0.35">
      <c r="C1080" t="s">
        <v>1046</v>
      </c>
      <c r="D1080">
        <v>1</v>
      </c>
      <c r="J1080" t="s">
        <v>3578</v>
      </c>
      <c r="K1080">
        <v>1</v>
      </c>
      <c r="O1080" t="s">
        <v>979</v>
      </c>
      <c r="P1080">
        <v>0</v>
      </c>
    </row>
    <row r="1081" spans="3:16" x14ac:dyDescent="0.35">
      <c r="C1081" t="s">
        <v>1047</v>
      </c>
      <c r="D1081">
        <v>1</v>
      </c>
      <c r="J1081" t="s">
        <v>3579</v>
      </c>
      <c r="K1081">
        <v>1</v>
      </c>
      <c r="O1081" t="s">
        <v>980</v>
      </c>
      <c r="P1081">
        <v>0</v>
      </c>
    </row>
    <row r="1082" spans="3:16" x14ac:dyDescent="0.35">
      <c r="C1082" t="s">
        <v>1048</v>
      </c>
      <c r="D1082">
        <v>1</v>
      </c>
      <c r="J1082" t="s">
        <v>3580</v>
      </c>
      <c r="K1082">
        <v>1</v>
      </c>
      <c r="O1082" t="s">
        <v>981</v>
      </c>
      <c r="P1082">
        <v>0</v>
      </c>
    </row>
    <row r="1083" spans="3:16" x14ac:dyDescent="0.35">
      <c r="C1083" t="s">
        <v>1049</v>
      </c>
      <c r="D1083">
        <v>1</v>
      </c>
      <c r="J1083" t="s">
        <v>3581</v>
      </c>
      <c r="K1083">
        <v>1</v>
      </c>
      <c r="O1083" t="s">
        <v>982</v>
      </c>
      <c r="P1083">
        <v>0</v>
      </c>
    </row>
    <row r="1084" spans="3:16" x14ac:dyDescent="0.35">
      <c r="C1084" t="s">
        <v>1050</v>
      </c>
      <c r="D1084">
        <v>1</v>
      </c>
      <c r="J1084" t="s">
        <v>3582</v>
      </c>
      <c r="K1084">
        <v>1</v>
      </c>
      <c r="O1084" t="s">
        <v>983</v>
      </c>
      <c r="P1084">
        <v>0</v>
      </c>
    </row>
    <row r="1085" spans="3:16" x14ac:dyDescent="0.35">
      <c r="C1085" t="s">
        <v>1051</v>
      </c>
      <c r="D1085">
        <v>1</v>
      </c>
      <c r="J1085" t="s">
        <v>3583</v>
      </c>
      <c r="K1085">
        <v>1</v>
      </c>
      <c r="O1085" t="s">
        <v>984</v>
      </c>
      <c r="P1085">
        <v>0</v>
      </c>
    </row>
    <row r="1086" spans="3:16" x14ac:dyDescent="0.35">
      <c r="C1086" t="s">
        <v>1052</v>
      </c>
      <c r="D1086">
        <v>1</v>
      </c>
      <c r="J1086" t="s">
        <v>3584</v>
      </c>
      <c r="K1086">
        <v>1</v>
      </c>
      <c r="O1086" t="s">
        <v>985</v>
      </c>
      <c r="P1086">
        <v>0</v>
      </c>
    </row>
    <row r="1087" spans="3:16" x14ac:dyDescent="0.35">
      <c r="C1087" t="s">
        <v>1053</v>
      </c>
      <c r="D1087">
        <v>1</v>
      </c>
      <c r="J1087" t="s">
        <v>3585</v>
      </c>
      <c r="K1087">
        <v>1</v>
      </c>
      <c r="O1087" t="s">
        <v>986</v>
      </c>
      <c r="P1087">
        <v>0</v>
      </c>
    </row>
    <row r="1088" spans="3:16" x14ac:dyDescent="0.35">
      <c r="C1088" t="s">
        <v>1054</v>
      </c>
      <c r="D1088">
        <v>1</v>
      </c>
      <c r="J1088" t="s">
        <v>3586</v>
      </c>
      <c r="K1088">
        <v>1</v>
      </c>
      <c r="O1088" t="s">
        <v>987</v>
      </c>
      <c r="P1088">
        <v>0</v>
      </c>
    </row>
    <row r="1089" spans="3:16" x14ac:dyDescent="0.35">
      <c r="C1089" t="s">
        <v>1055</v>
      </c>
      <c r="D1089">
        <v>1</v>
      </c>
      <c r="J1089" t="s">
        <v>1993</v>
      </c>
      <c r="K1089">
        <v>1</v>
      </c>
      <c r="O1089" t="s">
        <v>989</v>
      </c>
      <c r="P1089">
        <v>0</v>
      </c>
    </row>
    <row r="1090" spans="3:16" x14ac:dyDescent="0.35">
      <c r="C1090" t="s">
        <v>1056</v>
      </c>
      <c r="D1090">
        <v>1</v>
      </c>
      <c r="J1090" t="s">
        <v>353</v>
      </c>
      <c r="K1090">
        <v>1</v>
      </c>
      <c r="O1090" t="s">
        <v>990</v>
      </c>
      <c r="P1090">
        <v>0</v>
      </c>
    </row>
    <row r="1091" spans="3:16" x14ac:dyDescent="0.35">
      <c r="C1091" t="s">
        <v>1057</v>
      </c>
      <c r="D1091">
        <v>1</v>
      </c>
      <c r="J1091" t="s">
        <v>3587</v>
      </c>
      <c r="K1091">
        <v>1</v>
      </c>
      <c r="O1091" t="s">
        <v>991</v>
      </c>
      <c r="P1091">
        <v>0</v>
      </c>
    </row>
    <row r="1092" spans="3:16" x14ac:dyDescent="0.35">
      <c r="C1092" t="s">
        <v>1058</v>
      </c>
      <c r="D1092">
        <v>1</v>
      </c>
      <c r="J1092" t="s">
        <v>3588</v>
      </c>
      <c r="K1092">
        <v>1</v>
      </c>
      <c r="O1092" t="s">
        <v>992</v>
      </c>
      <c r="P1092">
        <v>0</v>
      </c>
    </row>
    <row r="1093" spans="3:16" x14ac:dyDescent="0.35">
      <c r="C1093" t="s">
        <v>1059</v>
      </c>
      <c r="D1093">
        <v>1</v>
      </c>
      <c r="J1093" t="s">
        <v>3589</v>
      </c>
      <c r="K1093">
        <v>1</v>
      </c>
      <c r="O1093" t="s">
        <v>993</v>
      </c>
      <c r="P1093">
        <v>0</v>
      </c>
    </row>
    <row r="1094" spans="3:16" x14ac:dyDescent="0.35">
      <c r="C1094" t="s">
        <v>1060</v>
      </c>
      <c r="D1094">
        <v>1</v>
      </c>
      <c r="J1094" t="s">
        <v>3590</v>
      </c>
      <c r="K1094">
        <v>1</v>
      </c>
      <c r="O1094" t="s">
        <v>1010</v>
      </c>
      <c r="P1094">
        <v>0</v>
      </c>
    </row>
    <row r="1095" spans="3:16" x14ac:dyDescent="0.35">
      <c r="C1095" t="s">
        <v>1061</v>
      </c>
      <c r="D1095">
        <v>1</v>
      </c>
      <c r="J1095" t="s">
        <v>3591</v>
      </c>
      <c r="K1095">
        <v>1</v>
      </c>
      <c r="O1095" t="s">
        <v>994</v>
      </c>
      <c r="P1095">
        <v>0</v>
      </c>
    </row>
    <row r="1096" spans="3:16" x14ac:dyDescent="0.35">
      <c r="C1096" t="s">
        <v>1062</v>
      </c>
      <c r="D1096">
        <v>1</v>
      </c>
      <c r="J1096" t="s">
        <v>3592</v>
      </c>
      <c r="K1096">
        <v>1</v>
      </c>
      <c r="O1096" t="s">
        <v>995</v>
      </c>
      <c r="P1096">
        <v>0</v>
      </c>
    </row>
    <row r="1097" spans="3:16" x14ac:dyDescent="0.35">
      <c r="C1097" t="s">
        <v>1063</v>
      </c>
      <c r="D1097">
        <v>1</v>
      </c>
      <c r="J1097" t="s">
        <v>736</v>
      </c>
      <c r="K1097">
        <v>1</v>
      </c>
      <c r="O1097" t="s">
        <v>996</v>
      </c>
      <c r="P1097">
        <v>0</v>
      </c>
    </row>
    <row r="1098" spans="3:16" x14ac:dyDescent="0.35">
      <c r="C1098" t="s">
        <v>1064</v>
      </c>
      <c r="D1098">
        <v>1</v>
      </c>
      <c r="J1098" t="s">
        <v>3593</v>
      </c>
      <c r="K1098">
        <v>1</v>
      </c>
      <c r="O1098" t="s">
        <v>997</v>
      </c>
      <c r="P1098">
        <v>0</v>
      </c>
    </row>
    <row r="1099" spans="3:16" x14ac:dyDescent="0.35">
      <c r="C1099" t="s">
        <v>1065</v>
      </c>
      <c r="D1099">
        <v>1</v>
      </c>
      <c r="J1099" t="s">
        <v>3594</v>
      </c>
      <c r="K1099">
        <v>1</v>
      </c>
      <c r="O1099" t="s">
        <v>998</v>
      </c>
      <c r="P1099">
        <v>0</v>
      </c>
    </row>
    <row r="1100" spans="3:16" x14ac:dyDescent="0.35">
      <c r="C1100" t="s">
        <v>1066</v>
      </c>
      <c r="D1100">
        <v>1</v>
      </c>
      <c r="J1100" t="s">
        <v>3595</v>
      </c>
      <c r="K1100">
        <v>1</v>
      </c>
      <c r="O1100" t="s">
        <v>999</v>
      </c>
      <c r="P1100">
        <v>1</v>
      </c>
    </row>
    <row r="1101" spans="3:16" x14ac:dyDescent="0.35">
      <c r="C1101" t="s">
        <v>1067</v>
      </c>
      <c r="D1101">
        <v>1</v>
      </c>
      <c r="J1101" t="s">
        <v>3596</v>
      </c>
      <c r="K1101">
        <v>1</v>
      </c>
      <c r="O1101" t="s">
        <v>1000</v>
      </c>
      <c r="P1101">
        <v>0</v>
      </c>
    </row>
    <row r="1102" spans="3:16" x14ac:dyDescent="0.35">
      <c r="C1102" t="s">
        <v>1068</v>
      </c>
      <c r="D1102">
        <v>1</v>
      </c>
      <c r="J1102" t="s">
        <v>3597</v>
      </c>
      <c r="K1102">
        <v>1</v>
      </c>
      <c r="O1102" t="s">
        <v>1424</v>
      </c>
      <c r="P1102">
        <v>0</v>
      </c>
    </row>
    <row r="1103" spans="3:16" x14ac:dyDescent="0.35">
      <c r="C1103" t="s">
        <v>1069</v>
      </c>
      <c r="D1103">
        <v>1</v>
      </c>
      <c r="J1103" t="s">
        <v>806</v>
      </c>
      <c r="K1103">
        <v>1</v>
      </c>
      <c r="O1103" t="s">
        <v>1001</v>
      </c>
      <c r="P1103">
        <v>0</v>
      </c>
    </row>
    <row r="1104" spans="3:16" x14ac:dyDescent="0.35">
      <c r="C1104" t="s">
        <v>1070</v>
      </c>
      <c r="D1104">
        <v>1</v>
      </c>
      <c r="J1104" t="s">
        <v>3598</v>
      </c>
      <c r="K1104">
        <v>1</v>
      </c>
      <c r="O1104" t="s">
        <v>1002</v>
      </c>
      <c r="P1104">
        <v>0</v>
      </c>
    </row>
    <row r="1105" spans="3:16" x14ac:dyDescent="0.35">
      <c r="C1105" t="s">
        <v>1071</v>
      </c>
      <c r="D1105">
        <v>1</v>
      </c>
      <c r="J1105" t="s">
        <v>3599</v>
      </c>
      <c r="K1105">
        <v>1</v>
      </c>
      <c r="O1105" t="s">
        <v>1003</v>
      </c>
      <c r="P1105">
        <v>0</v>
      </c>
    </row>
    <row r="1106" spans="3:16" x14ac:dyDescent="0.35">
      <c r="C1106" t="s">
        <v>1072</v>
      </c>
      <c r="D1106">
        <v>1</v>
      </c>
      <c r="J1106" t="s">
        <v>3600</v>
      </c>
      <c r="K1106">
        <v>1</v>
      </c>
      <c r="O1106" t="s">
        <v>1004</v>
      </c>
      <c r="P1106">
        <v>0</v>
      </c>
    </row>
    <row r="1107" spans="3:16" x14ac:dyDescent="0.35">
      <c r="C1107" t="s">
        <v>1073</v>
      </c>
      <c r="D1107">
        <v>1</v>
      </c>
      <c r="J1107" t="s">
        <v>3601</v>
      </c>
      <c r="K1107">
        <v>1</v>
      </c>
      <c r="O1107" t="s">
        <v>1005</v>
      </c>
      <c r="P1107">
        <v>0</v>
      </c>
    </row>
    <row r="1108" spans="3:16" x14ac:dyDescent="0.35">
      <c r="C1108" t="s">
        <v>1074</v>
      </c>
      <c r="D1108">
        <v>1</v>
      </c>
      <c r="J1108" t="s">
        <v>1988</v>
      </c>
      <c r="K1108">
        <v>1</v>
      </c>
      <c r="O1108" t="s">
        <v>1006</v>
      </c>
      <c r="P1108">
        <v>0</v>
      </c>
    </row>
    <row r="1109" spans="3:16" x14ac:dyDescent="0.35">
      <c r="C1109" t="s">
        <v>1075</v>
      </c>
      <c r="D1109">
        <v>1</v>
      </c>
      <c r="J1109" t="s">
        <v>3602</v>
      </c>
      <c r="K1109">
        <v>1</v>
      </c>
      <c r="O1109" t="s">
        <v>1007</v>
      </c>
      <c r="P1109">
        <v>0</v>
      </c>
    </row>
    <row r="1110" spans="3:16" x14ac:dyDescent="0.35">
      <c r="C1110" t="s">
        <v>1076</v>
      </c>
      <c r="D1110">
        <v>1</v>
      </c>
      <c r="J1110" t="s">
        <v>3603</v>
      </c>
      <c r="K1110">
        <v>1</v>
      </c>
      <c r="O1110" t="s">
        <v>1008</v>
      </c>
      <c r="P1110">
        <v>0</v>
      </c>
    </row>
    <row r="1111" spans="3:16" x14ac:dyDescent="0.35">
      <c r="C1111" t="s">
        <v>1077</v>
      </c>
      <c r="D1111">
        <v>1</v>
      </c>
      <c r="J1111" t="s">
        <v>2589</v>
      </c>
      <c r="K1111">
        <v>1</v>
      </c>
      <c r="O1111" t="s">
        <v>1009</v>
      </c>
      <c r="P1111">
        <v>0</v>
      </c>
    </row>
    <row r="1112" spans="3:16" x14ac:dyDescent="0.35">
      <c r="C1112" t="s">
        <v>1078</v>
      </c>
      <c r="D1112">
        <v>1</v>
      </c>
      <c r="J1112" t="s">
        <v>3604</v>
      </c>
      <c r="K1112">
        <v>1</v>
      </c>
      <c r="O1112" t="s">
        <v>1011</v>
      </c>
      <c r="P1112">
        <v>0</v>
      </c>
    </row>
    <row r="1113" spans="3:16" x14ac:dyDescent="0.35">
      <c r="C1113" t="s">
        <v>1079</v>
      </c>
      <c r="D1113">
        <v>1</v>
      </c>
      <c r="J1113" t="s">
        <v>3605</v>
      </c>
      <c r="K1113">
        <v>1</v>
      </c>
      <c r="O1113" t="s">
        <v>1012</v>
      </c>
      <c r="P1113">
        <v>0</v>
      </c>
    </row>
    <row r="1114" spans="3:16" x14ac:dyDescent="0.35">
      <c r="C1114" t="s">
        <v>1080</v>
      </c>
      <c r="D1114">
        <v>1</v>
      </c>
      <c r="J1114" t="s">
        <v>3606</v>
      </c>
      <c r="K1114">
        <v>1</v>
      </c>
      <c r="O1114" t="s">
        <v>1013</v>
      </c>
      <c r="P1114">
        <v>0</v>
      </c>
    </row>
    <row r="1115" spans="3:16" x14ac:dyDescent="0.35">
      <c r="C1115" t="s">
        <v>1081</v>
      </c>
      <c r="D1115">
        <v>1</v>
      </c>
      <c r="J1115" t="s">
        <v>3607</v>
      </c>
      <c r="K1115">
        <v>1</v>
      </c>
      <c r="O1115" t="s">
        <v>1014</v>
      </c>
      <c r="P1115">
        <v>0</v>
      </c>
    </row>
    <row r="1116" spans="3:16" x14ac:dyDescent="0.35">
      <c r="C1116" t="s">
        <v>1082</v>
      </c>
      <c r="D1116">
        <v>1</v>
      </c>
      <c r="J1116" t="s">
        <v>3608</v>
      </c>
      <c r="K1116">
        <v>1</v>
      </c>
      <c r="O1116" t="s">
        <v>1015</v>
      </c>
      <c r="P1116">
        <v>0</v>
      </c>
    </row>
    <row r="1117" spans="3:16" x14ac:dyDescent="0.35">
      <c r="C1117" t="s">
        <v>1083</v>
      </c>
      <c r="D1117">
        <v>1</v>
      </c>
      <c r="J1117" t="s">
        <v>3609</v>
      </c>
      <c r="K1117">
        <v>1</v>
      </c>
      <c r="O1117" t="s">
        <v>1016</v>
      </c>
      <c r="P1117">
        <v>0</v>
      </c>
    </row>
    <row r="1118" spans="3:16" x14ac:dyDescent="0.35">
      <c r="C1118" t="s">
        <v>1084</v>
      </c>
      <c r="D1118">
        <v>1</v>
      </c>
      <c r="J1118" t="s">
        <v>3610</v>
      </c>
      <c r="K1118">
        <v>1</v>
      </c>
      <c r="O1118" t="s">
        <v>1017</v>
      </c>
      <c r="P1118">
        <v>0</v>
      </c>
    </row>
    <row r="1119" spans="3:16" x14ac:dyDescent="0.35">
      <c r="C1119" t="s">
        <v>1085</v>
      </c>
      <c r="D1119">
        <v>1</v>
      </c>
      <c r="J1119" t="s">
        <v>3611</v>
      </c>
      <c r="K1119">
        <v>1</v>
      </c>
      <c r="O1119" t="s">
        <v>1555</v>
      </c>
      <c r="P1119">
        <v>0</v>
      </c>
    </row>
    <row r="1120" spans="3:16" x14ac:dyDescent="0.35">
      <c r="C1120" t="s">
        <v>1086</v>
      </c>
      <c r="D1120">
        <v>1</v>
      </c>
      <c r="J1120" t="s">
        <v>3612</v>
      </c>
      <c r="K1120">
        <v>1</v>
      </c>
      <c r="O1120" t="s">
        <v>1018</v>
      </c>
      <c r="P1120">
        <v>0</v>
      </c>
    </row>
    <row r="1121" spans="3:16" x14ac:dyDescent="0.35">
      <c r="C1121" t="s">
        <v>1087</v>
      </c>
      <c r="D1121">
        <v>1</v>
      </c>
      <c r="J1121" t="s">
        <v>3613</v>
      </c>
      <c r="K1121">
        <v>1</v>
      </c>
      <c r="O1121" t="s">
        <v>1019</v>
      </c>
      <c r="P1121">
        <v>0</v>
      </c>
    </row>
    <row r="1122" spans="3:16" x14ac:dyDescent="0.35">
      <c r="C1122" t="s">
        <v>1088</v>
      </c>
      <c r="D1122">
        <v>1</v>
      </c>
      <c r="J1122" t="s">
        <v>3614</v>
      </c>
      <c r="K1122">
        <v>1</v>
      </c>
      <c r="O1122" t="s">
        <v>1020</v>
      </c>
      <c r="P1122">
        <v>0</v>
      </c>
    </row>
    <row r="1123" spans="3:16" x14ac:dyDescent="0.35">
      <c r="C1123" t="s">
        <v>1089</v>
      </c>
      <c r="D1123">
        <v>1</v>
      </c>
      <c r="J1123" t="s">
        <v>3615</v>
      </c>
      <c r="K1123">
        <v>1</v>
      </c>
      <c r="O1123" t="s">
        <v>1021</v>
      </c>
      <c r="P1123">
        <v>0</v>
      </c>
    </row>
    <row r="1124" spans="3:16" x14ac:dyDescent="0.35">
      <c r="C1124" t="s">
        <v>1090</v>
      </c>
      <c r="D1124">
        <v>1</v>
      </c>
      <c r="J1124" t="s">
        <v>3616</v>
      </c>
      <c r="K1124">
        <v>1</v>
      </c>
      <c r="O1124" t="s">
        <v>1023</v>
      </c>
      <c r="P1124">
        <v>0</v>
      </c>
    </row>
    <row r="1125" spans="3:16" x14ac:dyDescent="0.35">
      <c r="C1125" t="s">
        <v>1091</v>
      </c>
      <c r="D1125">
        <v>1</v>
      </c>
      <c r="J1125" t="s">
        <v>3617</v>
      </c>
      <c r="K1125">
        <v>1</v>
      </c>
      <c r="O1125" t="s">
        <v>1024</v>
      </c>
      <c r="P1125">
        <v>0</v>
      </c>
    </row>
    <row r="1126" spans="3:16" x14ac:dyDescent="0.35">
      <c r="C1126" t="s">
        <v>1092</v>
      </c>
      <c r="D1126">
        <v>1</v>
      </c>
      <c r="J1126" t="s">
        <v>3618</v>
      </c>
      <c r="K1126">
        <v>1</v>
      </c>
      <c r="O1126" t="s">
        <v>1025</v>
      </c>
      <c r="P1126">
        <v>0</v>
      </c>
    </row>
    <row r="1127" spans="3:16" x14ac:dyDescent="0.35">
      <c r="C1127" t="s">
        <v>1093</v>
      </c>
      <c r="D1127">
        <v>1</v>
      </c>
      <c r="J1127" t="s">
        <v>3619</v>
      </c>
      <c r="K1127">
        <v>1</v>
      </c>
      <c r="O1127" t="s">
        <v>1026</v>
      </c>
      <c r="P1127">
        <v>0</v>
      </c>
    </row>
    <row r="1128" spans="3:16" x14ac:dyDescent="0.35">
      <c r="C1128" t="s">
        <v>1094</v>
      </c>
      <c r="D1128">
        <v>1</v>
      </c>
      <c r="J1128" t="s">
        <v>3620</v>
      </c>
      <c r="K1128">
        <v>1</v>
      </c>
      <c r="O1128" t="s">
        <v>1027</v>
      </c>
      <c r="P1128">
        <v>0</v>
      </c>
    </row>
    <row r="1129" spans="3:16" x14ac:dyDescent="0.35">
      <c r="C1129" t="s">
        <v>1095</v>
      </c>
      <c r="D1129">
        <v>1</v>
      </c>
      <c r="J1129" t="s">
        <v>3621</v>
      </c>
      <c r="K1129">
        <v>1</v>
      </c>
      <c r="O1129" t="s">
        <v>1028</v>
      </c>
      <c r="P1129">
        <v>0</v>
      </c>
    </row>
    <row r="1130" spans="3:16" x14ac:dyDescent="0.35">
      <c r="C1130" t="s">
        <v>1096</v>
      </c>
      <c r="D1130">
        <v>1</v>
      </c>
      <c r="J1130" t="s">
        <v>3622</v>
      </c>
      <c r="K1130">
        <v>1</v>
      </c>
      <c r="O1130" t="s">
        <v>1029</v>
      </c>
      <c r="P1130">
        <v>0</v>
      </c>
    </row>
    <row r="1131" spans="3:16" x14ac:dyDescent="0.35">
      <c r="C1131" t="s">
        <v>4486</v>
      </c>
      <c r="D1131">
        <v>1</v>
      </c>
      <c r="J1131" t="s">
        <v>3623</v>
      </c>
      <c r="K1131">
        <v>1</v>
      </c>
      <c r="O1131" t="s">
        <v>1030</v>
      </c>
      <c r="P1131">
        <v>0</v>
      </c>
    </row>
    <row r="1132" spans="3:16" x14ac:dyDescent="0.35">
      <c r="C1132" t="s">
        <v>1097</v>
      </c>
      <c r="D1132">
        <v>1</v>
      </c>
      <c r="J1132" t="s">
        <v>3624</v>
      </c>
      <c r="K1132">
        <v>1</v>
      </c>
      <c r="O1132" t="s">
        <v>1031</v>
      </c>
      <c r="P1132">
        <v>0</v>
      </c>
    </row>
    <row r="1133" spans="3:16" x14ac:dyDescent="0.35">
      <c r="C1133" t="s">
        <v>1098</v>
      </c>
      <c r="D1133">
        <v>1</v>
      </c>
      <c r="J1133" t="s">
        <v>3625</v>
      </c>
      <c r="K1133">
        <v>1</v>
      </c>
      <c r="O1133" t="s">
        <v>1032</v>
      </c>
      <c r="P1133">
        <v>0</v>
      </c>
    </row>
    <row r="1134" spans="3:16" x14ac:dyDescent="0.35">
      <c r="C1134" t="s">
        <v>1099</v>
      </c>
      <c r="D1134">
        <v>1</v>
      </c>
      <c r="J1134" t="s">
        <v>3626</v>
      </c>
      <c r="K1134">
        <v>1</v>
      </c>
      <c r="O1134" t="s">
        <v>1033</v>
      </c>
      <c r="P1134">
        <v>0</v>
      </c>
    </row>
    <row r="1135" spans="3:16" x14ac:dyDescent="0.35">
      <c r="C1135" t="s">
        <v>1100</v>
      </c>
      <c r="D1135">
        <v>1</v>
      </c>
      <c r="J1135" t="s">
        <v>3627</v>
      </c>
      <c r="K1135">
        <v>1</v>
      </c>
      <c r="O1135" t="s">
        <v>1034</v>
      </c>
      <c r="P1135">
        <v>0</v>
      </c>
    </row>
    <row r="1136" spans="3:16" x14ac:dyDescent="0.35">
      <c r="C1136" t="s">
        <v>1101</v>
      </c>
      <c r="D1136">
        <v>1</v>
      </c>
      <c r="J1136" t="s">
        <v>3628</v>
      </c>
      <c r="K1136">
        <v>1</v>
      </c>
      <c r="O1136" t="s">
        <v>1035</v>
      </c>
      <c r="P1136">
        <v>1</v>
      </c>
    </row>
    <row r="1137" spans="3:16" x14ac:dyDescent="0.35">
      <c r="C1137" t="s">
        <v>1102</v>
      </c>
      <c r="D1137">
        <v>1</v>
      </c>
      <c r="J1137" t="s">
        <v>2039</v>
      </c>
      <c r="K1137">
        <v>1</v>
      </c>
      <c r="O1137" t="s">
        <v>1036</v>
      </c>
      <c r="P1137">
        <v>0</v>
      </c>
    </row>
    <row r="1138" spans="3:16" x14ac:dyDescent="0.35">
      <c r="C1138" t="s">
        <v>164</v>
      </c>
      <c r="D1138">
        <v>1</v>
      </c>
      <c r="J1138" t="s">
        <v>3629</v>
      </c>
      <c r="K1138">
        <v>1</v>
      </c>
      <c r="O1138" t="s">
        <v>1037</v>
      </c>
      <c r="P1138">
        <v>0</v>
      </c>
    </row>
    <row r="1139" spans="3:16" x14ac:dyDescent="0.35">
      <c r="C1139" t="s">
        <v>1103</v>
      </c>
      <c r="D1139">
        <v>1</v>
      </c>
      <c r="J1139" t="s">
        <v>3630</v>
      </c>
      <c r="K1139">
        <v>1</v>
      </c>
      <c r="O1139" t="s">
        <v>1038</v>
      </c>
      <c r="P1139">
        <v>1</v>
      </c>
    </row>
    <row r="1140" spans="3:16" x14ac:dyDescent="0.35">
      <c r="C1140" t="s">
        <v>1104</v>
      </c>
      <c r="D1140">
        <v>1</v>
      </c>
      <c r="J1140" t="s">
        <v>3631</v>
      </c>
      <c r="K1140">
        <v>1</v>
      </c>
      <c r="O1140" t="s">
        <v>1039</v>
      </c>
      <c r="P1140">
        <v>0</v>
      </c>
    </row>
    <row r="1141" spans="3:16" x14ac:dyDescent="0.35">
      <c r="C1141" t="s">
        <v>1105</v>
      </c>
      <c r="D1141">
        <v>1</v>
      </c>
      <c r="J1141" t="s">
        <v>3632</v>
      </c>
      <c r="K1141">
        <v>1</v>
      </c>
      <c r="O1141" t="s">
        <v>1040</v>
      </c>
      <c r="P1141">
        <v>0</v>
      </c>
    </row>
    <row r="1142" spans="3:16" x14ac:dyDescent="0.35">
      <c r="C1142" t="s">
        <v>1106</v>
      </c>
      <c r="D1142">
        <v>1</v>
      </c>
      <c r="J1142" t="s">
        <v>3633</v>
      </c>
      <c r="K1142">
        <v>1</v>
      </c>
      <c r="O1142" t="s">
        <v>1041</v>
      </c>
      <c r="P1142">
        <v>0</v>
      </c>
    </row>
    <row r="1143" spans="3:16" x14ac:dyDescent="0.35">
      <c r="C1143" t="s">
        <v>1107</v>
      </c>
      <c r="D1143">
        <v>1</v>
      </c>
      <c r="J1143" t="s">
        <v>3634</v>
      </c>
      <c r="K1143">
        <v>1</v>
      </c>
      <c r="O1143" t="s">
        <v>1042</v>
      </c>
      <c r="P1143">
        <v>0</v>
      </c>
    </row>
    <row r="1144" spans="3:16" x14ac:dyDescent="0.35">
      <c r="C1144" t="s">
        <v>1108</v>
      </c>
      <c r="D1144">
        <v>1</v>
      </c>
      <c r="J1144" t="s">
        <v>3635</v>
      </c>
      <c r="K1144">
        <v>1</v>
      </c>
      <c r="O1144" t="s">
        <v>1043</v>
      </c>
      <c r="P1144">
        <v>0</v>
      </c>
    </row>
    <row r="1145" spans="3:16" x14ac:dyDescent="0.35">
      <c r="C1145" t="s">
        <v>1109</v>
      </c>
      <c r="D1145">
        <v>1</v>
      </c>
      <c r="J1145" t="s">
        <v>3636</v>
      </c>
      <c r="K1145">
        <v>1</v>
      </c>
      <c r="O1145" t="s">
        <v>1044</v>
      </c>
      <c r="P1145">
        <v>0</v>
      </c>
    </row>
    <row r="1146" spans="3:16" x14ac:dyDescent="0.35">
      <c r="C1146" t="s">
        <v>1110</v>
      </c>
      <c r="D1146">
        <v>1</v>
      </c>
      <c r="J1146" t="s">
        <v>3637</v>
      </c>
      <c r="K1146">
        <v>1</v>
      </c>
      <c r="O1146" t="s">
        <v>1045</v>
      </c>
      <c r="P1146">
        <v>0</v>
      </c>
    </row>
    <row r="1147" spans="3:16" x14ac:dyDescent="0.35">
      <c r="C1147" t="s">
        <v>1111</v>
      </c>
      <c r="D1147">
        <v>1</v>
      </c>
      <c r="J1147" t="s">
        <v>3638</v>
      </c>
      <c r="K1147">
        <v>1</v>
      </c>
      <c r="O1147" t="s">
        <v>1579</v>
      </c>
      <c r="P1147">
        <v>0</v>
      </c>
    </row>
    <row r="1148" spans="3:16" x14ac:dyDescent="0.35">
      <c r="C1148" t="s">
        <v>1112</v>
      </c>
      <c r="D1148">
        <v>1</v>
      </c>
      <c r="J1148" t="s">
        <v>3639</v>
      </c>
      <c r="K1148">
        <v>1</v>
      </c>
      <c r="O1148" t="s">
        <v>1046</v>
      </c>
      <c r="P1148">
        <v>0</v>
      </c>
    </row>
    <row r="1149" spans="3:16" x14ac:dyDescent="0.35">
      <c r="C1149" t="s">
        <v>1113</v>
      </c>
      <c r="D1149">
        <v>1</v>
      </c>
      <c r="J1149" t="s">
        <v>3640</v>
      </c>
      <c r="K1149">
        <v>1</v>
      </c>
      <c r="O1149" t="s">
        <v>1047</v>
      </c>
      <c r="P1149">
        <v>0</v>
      </c>
    </row>
    <row r="1150" spans="3:16" x14ac:dyDescent="0.35">
      <c r="C1150" t="s">
        <v>1114</v>
      </c>
      <c r="D1150">
        <v>1</v>
      </c>
      <c r="J1150" t="s">
        <v>3641</v>
      </c>
      <c r="K1150">
        <v>1</v>
      </c>
      <c r="O1150" t="s">
        <v>1048</v>
      </c>
      <c r="P1150">
        <v>0</v>
      </c>
    </row>
    <row r="1151" spans="3:16" x14ac:dyDescent="0.35">
      <c r="C1151" t="s">
        <v>1115</v>
      </c>
      <c r="D1151">
        <v>1</v>
      </c>
      <c r="J1151" t="s">
        <v>3642</v>
      </c>
      <c r="K1151">
        <v>1</v>
      </c>
      <c r="O1151" t="s">
        <v>1049</v>
      </c>
      <c r="P1151">
        <v>0</v>
      </c>
    </row>
    <row r="1152" spans="3:16" x14ac:dyDescent="0.35">
      <c r="C1152" t="s">
        <v>1116</v>
      </c>
      <c r="D1152">
        <v>1</v>
      </c>
      <c r="J1152" t="s">
        <v>3643</v>
      </c>
      <c r="K1152">
        <v>1</v>
      </c>
      <c r="O1152" t="s">
        <v>1050</v>
      </c>
      <c r="P1152">
        <v>0</v>
      </c>
    </row>
    <row r="1153" spans="3:16" x14ac:dyDescent="0.35">
      <c r="C1153" t="s">
        <v>1117</v>
      </c>
      <c r="D1153">
        <v>1</v>
      </c>
      <c r="J1153" t="s">
        <v>3644</v>
      </c>
      <c r="K1153">
        <v>1</v>
      </c>
      <c r="O1153" t="s">
        <v>1051</v>
      </c>
      <c r="P1153">
        <v>0</v>
      </c>
    </row>
    <row r="1154" spans="3:16" x14ac:dyDescent="0.35">
      <c r="C1154" t="s">
        <v>1118</v>
      </c>
      <c r="D1154">
        <v>1</v>
      </c>
      <c r="J1154" t="s">
        <v>647</v>
      </c>
      <c r="K1154">
        <v>1</v>
      </c>
      <c r="O1154" t="s">
        <v>1052</v>
      </c>
      <c r="P1154">
        <v>0</v>
      </c>
    </row>
    <row r="1155" spans="3:16" x14ac:dyDescent="0.35">
      <c r="C1155" t="s">
        <v>1119</v>
      </c>
      <c r="D1155">
        <v>1</v>
      </c>
      <c r="J1155" t="s">
        <v>3645</v>
      </c>
      <c r="K1155">
        <v>1</v>
      </c>
      <c r="O1155" t="s">
        <v>1053</v>
      </c>
      <c r="P1155">
        <v>0</v>
      </c>
    </row>
    <row r="1156" spans="3:16" x14ac:dyDescent="0.35">
      <c r="C1156" t="s">
        <v>1120</v>
      </c>
      <c r="D1156">
        <v>1</v>
      </c>
      <c r="J1156" t="s">
        <v>3646</v>
      </c>
      <c r="K1156">
        <v>1</v>
      </c>
      <c r="O1156" t="s">
        <v>1054</v>
      </c>
      <c r="P1156">
        <v>0</v>
      </c>
    </row>
    <row r="1157" spans="3:16" x14ac:dyDescent="0.35">
      <c r="C1157" t="s">
        <v>1121</v>
      </c>
      <c r="D1157">
        <v>1</v>
      </c>
      <c r="J1157" t="s">
        <v>3647</v>
      </c>
      <c r="K1157">
        <v>1</v>
      </c>
      <c r="O1157" t="s">
        <v>1055</v>
      </c>
      <c r="P1157">
        <v>1</v>
      </c>
    </row>
    <row r="1158" spans="3:16" x14ac:dyDescent="0.35">
      <c r="C1158" t="s">
        <v>1122</v>
      </c>
      <c r="D1158">
        <v>1</v>
      </c>
      <c r="J1158" t="s">
        <v>3648</v>
      </c>
      <c r="K1158">
        <v>1</v>
      </c>
      <c r="O1158" t="s">
        <v>1993</v>
      </c>
      <c r="P1158">
        <v>1</v>
      </c>
    </row>
    <row r="1159" spans="3:16" x14ac:dyDescent="0.35">
      <c r="C1159" t="s">
        <v>1123</v>
      </c>
      <c r="D1159">
        <v>1</v>
      </c>
      <c r="J1159" t="s">
        <v>3649</v>
      </c>
      <c r="K1159">
        <v>1</v>
      </c>
      <c r="O1159" t="s">
        <v>1056</v>
      </c>
      <c r="P1159">
        <v>0</v>
      </c>
    </row>
    <row r="1160" spans="3:16" x14ac:dyDescent="0.35">
      <c r="C1160" t="s">
        <v>1124</v>
      </c>
      <c r="D1160">
        <v>1</v>
      </c>
      <c r="J1160" t="s">
        <v>3650</v>
      </c>
      <c r="K1160">
        <v>1</v>
      </c>
      <c r="O1160" t="s">
        <v>1057</v>
      </c>
      <c r="P1160">
        <v>0</v>
      </c>
    </row>
    <row r="1161" spans="3:16" x14ac:dyDescent="0.35">
      <c r="C1161" t="s">
        <v>1125</v>
      </c>
      <c r="D1161">
        <v>1</v>
      </c>
      <c r="J1161" t="s">
        <v>3651</v>
      </c>
      <c r="K1161">
        <v>1</v>
      </c>
      <c r="O1161" t="s">
        <v>1058</v>
      </c>
      <c r="P1161">
        <v>0</v>
      </c>
    </row>
    <row r="1162" spans="3:16" x14ac:dyDescent="0.35">
      <c r="C1162" t="s">
        <v>1126</v>
      </c>
      <c r="D1162">
        <v>1</v>
      </c>
      <c r="J1162" t="s">
        <v>3652</v>
      </c>
      <c r="K1162">
        <v>1</v>
      </c>
      <c r="O1162" t="s">
        <v>1059</v>
      </c>
      <c r="P1162">
        <v>0</v>
      </c>
    </row>
    <row r="1163" spans="3:16" x14ac:dyDescent="0.35">
      <c r="C1163" t="s">
        <v>1127</v>
      </c>
      <c r="D1163">
        <v>1</v>
      </c>
      <c r="J1163" t="s">
        <v>2449</v>
      </c>
      <c r="K1163">
        <v>1</v>
      </c>
      <c r="O1163" t="s">
        <v>1060</v>
      </c>
      <c r="P1163">
        <v>0</v>
      </c>
    </row>
    <row r="1164" spans="3:16" x14ac:dyDescent="0.35">
      <c r="C1164" t="s">
        <v>1128</v>
      </c>
      <c r="D1164">
        <v>1</v>
      </c>
      <c r="J1164" t="s">
        <v>3653</v>
      </c>
      <c r="K1164">
        <v>1</v>
      </c>
      <c r="O1164" t="s">
        <v>1061</v>
      </c>
      <c r="P1164">
        <v>0</v>
      </c>
    </row>
    <row r="1165" spans="3:16" x14ac:dyDescent="0.35">
      <c r="C1165" t="s">
        <v>1129</v>
      </c>
      <c r="D1165">
        <v>1</v>
      </c>
      <c r="J1165" t="s">
        <v>3654</v>
      </c>
      <c r="K1165">
        <v>1</v>
      </c>
      <c r="O1165" t="s">
        <v>1062</v>
      </c>
      <c r="P1165">
        <v>0</v>
      </c>
    </row>
    <row r="1166" spans="3:16" x14ac:dyDescent="0.35">
      <c r="C1166" t="s">
        <v>1130</v>
      </c>
      <c r="D1166">
        <v>1</v>
      </c>
      <c r="J1166">
        <v>280666</v>
      </c>
      <c r="K1166">
        <v>1</v>
      </c>
      <c r="O1166" t="s">
        <v>1063</v>
      </c>
      <c r="P1166">
        <v>0</v>
      </c>
    </row>
    <row r="1167" spans="3:16" x14ac:dyDescent="0.35">
      <c r="C1167" t="s">
        <v>1131</v>
      </c>
      <c r="D1167">
        <v>1</v>
      </c>
      <c r="J1167" t="s">
        <v>3655</v>
      </c>
      <c r="K1167">
        <v>1</v>
      </c>
      <c r="O1167" t="s">
        <v>1064</v>
      </c>
      <c r="P1167">
        <v>0</v>
      </c>
    </row>
    <row r="1168" spans="3:16" x14ac:dyDescent="0.35">
      <c r="C1168" t="s">
        <v>1132</v>
      </c>
      <c r="D1168">
        <v>1</v>
      </c>
      <c r="J1168" t="s">
        <v>3656</v>
      </c>
      <c r="K1168">
        <v>1</v>
      </c>
      <c r="O1168" t="s">
        <v>1065</v>
      </c>
      <c r="P1168">
        <v>0</v>
      </c>
    </row>
    <row r="1169" spans="3:16" x14ac:dyDescent="0.35">
      <c r="C1169" t="s">
        <v>1133</v>
      </c>
      <c r="D1169">
        <v>1</v>
      </c>
      <c r="J1169" t="s">
        <v>3657</v>
      </c>
      <c r="K1169">
        <v>1</v>
      </c>
      <c r="O1169" t="s">
        <v>1066</v>
      </c>
      <c r="P1169">
        <v>0</v>
      </c>
    </row>
    <row r="1170" spans="3:16" x14ac:dyDescent="0.35">
      <c r="C1170" t="s">
        <v>1134</v>
      </c>
      <c r="D1170">
        <v>1</v>
      </c>
      <c r="J1170" t="s">
        <v>3658</v>
      </c>
      <c r="K1170">
        <v>1</v>
      </c>
      <c r="O1170" t="s">
        <v>1067</v>
      </c>
      <c r="P1170">
        <v>0</v>
      </c>
    </row>
    <row r="1171" spans="3:16" x14ac:dyDescent="0.35">
      <c r="C1171" t="s">
        <v>1135</v>
      </c>
      <c r="D1171">
        <v>1</v>
      </c>
      <c r="J1171" t="s">
        <v>3659</v>
      </c>
      <c r="K1171">
        <v>1</v>
      </c>
      <c r="O1171" t="s">
        <v>1068</v>
      </c>
      <c r="P1171">
        <v>0</v>
      </c>
    </row>
    <row r="1172" spans="3:16" x14ac:dyDescent="0.35">
      <c r="C1172" t="s">
        <v>1136</v>
      </c>
      <c r="D1172">
        <v>1</v>
      </c>
      <c r="J1172" t="s">
        <v>3660</v>
      </c>
      <c r="K1172">
        <v>1</v>
      </c>
      <c r="O1172" t="s">
        <v>1069</v>
      </c>
      <c r="P1172">
        <v>0</v>
      </c>
    </row>
    <row r="1173" spans="3:16" x14ac:dyDescent="0.35">
      <c r="C1173" t="s">
        <v>1137</v>
      </c>
      <c r="D1173">
        <v>1</v>
      </c>
      <c r="J1173" t="s">
        <v>1623</v>
      </c>
      <c r="K1173">
        <v>1</v>
      </c>
      <c r="O1173" t="s">
        <v>1070</v>
      </c>
      <c r="P1173">
        <v>1</v>
      </c>
    </row>
    <row r="1174" spans="3:16" x14ac:dyDescent="0.35">
      <c r="C1174" t="s">
        <v>1138</v>
      </c>
      <c r="D1174">
        <v>1</v>
      </c>
      <c r="J1174" t="s">
        <v>3661</v>
      </c>
      <c r="K1174">
        <v>1</v>
      </c>
      <c r="O1174" t="s">
        <v>1071</v>
      </c>
      <c r="P1174">
        <v>0</v>
      </c>
    </row>
    <row r="1175" spans="3:16" x14ac:dyDescent="0.35">
      <c r="C1175" t="s">
        <v>1139</v>
      </c>
      <c r="D1175">
        <v>1</v>
      </c>
      <c r="J1175" t="s">
        <v>3662</v>
      </c>
      <c r="K1175">
        <v>1</v>
      </c>
      <c r="O1175" t="s">
        <v>1072</v>
      </c>
      <c r="P1175">
        <v>0</v>
      </c>
    </row>
    <row r="1176" spans="3:16" x14ac:dyDescent="0.35">
      <c r="C1176" t="s">
        <v>1140</v>
      </c>
      <c r="D1176">
        <v>1</v>
      </c>
      <c r="J1176" t="s">
        <v>3663</v>
      </c>
      <c r="K1176">
        <v>1</v>
      </c>
      <c r="O1176" t="s">
        <v>1073</v>
      </c>
      <c r="P1176">
        <v>0</v>
      </c>
    </row>
    <row r="1177" spans="3:16" x14ac:dyDescent="0.35">
      <c r="C1177" t="s">
        <v>1141</v>
      </c>
      <c r="D1177">
        <v>1</v>
      </c>
      <c r="J1177" t="s">
        <v>3664</v>
      </c>
      <c r="K1177">
        <v>1</v>
      </c>
      <c r="O1177" t="s">
        <v>1074</v>
      </c>
      <c r="P1177">
        <v>0</v>
      </c>
    </row>
    <row r="1178" spans="3:16" x14ac:dyDescent="0.35">
      <c r="C1178" t="s">
        <v>1142</v>
      </c>
      <c r="D1178">
        <v>1</v>
      </c>
      <c r="J1178" t="s">
        <v>3665</v>
      </c>
      <c r="K1178">
        <v>1</v>
      </c>
      <c r="O1178" t="s">
        <v>1988</v>
      </c>
      <c r="P1178">
        <v>1</v>
      </c>
    </row>
    <row r="1179" spans="3:16" x14ac:dyDescent="0.35">
      <c r="C1179" t="s">
        <v>1143</v>
      </c>
      <c r="D1179">
        <v>1</v>
      </c>
      <c r="J1179" t="s">
        <v>1589</v>
      </c>
      <c r="K1179">
        <v>1</v>
      </c>
      <c r="O1179" t="s">
        <v>1075</v>
      </c>
      <c r="P1179">
        <v>0</v>
      </c>
    </row>
    <row r="1180" spans="3:16" x14ac:dyDescent="0.35">
      <c r="C1180" t="s">
        <v>1144</v>
      </c>
      <c r="D1180">
        <v>1</v>
      </c>
      <c r="J1180">
        <v>3735943886</v>
      </c>
      <c r="K1180">
        <v>1</v>
      </c>
      <c r="O1180" t="s">
        <v>1076</v>
      </c>
      <c r="P1180">
        <v>0</v>
      </c>
    </row>
    <row r="1181" spans="3:16" x14ac:dyDescent="0.35">
      <c r="C1181" t="s">
        <v>1145</v>
      </c>
      <c r="D1181">
        <v>1</v>
      </c>
      <c r="J1181" t="s">
        <v>202</v>
      </c>
      <c r="K1181">
        <v>1</v>
      </c>
      <c r="O1181" t="s">
        <v>1077</v>
      </c>
      <c r="P1181">
        <v>0</v>
      </c>
    </row>
    <row r="1182" spans="3:16" x14ac:dyDescent="0.35">
      <c r="C1182" t="s">
        <v>1146</v>
      </c>
      <c r="D1182">
        <v>1</v>
      </c>
      <c r="J1182" t="s">
        <v>3666</v>
      </c>
      <c r="K1182">
        <v>1</v>
      </c>
      <c r="O1182" t="s">
        <v>1078</v>
      </c>
      <c r="P1182">
        <v>0</v>
      </c>
    </row>
    <row r="1183" spans="3:16" x14ac:dyDescent="0.35">
      <c r="C1183" t="s">
        <v>1147</v>
      </c>
      <c r="D1183">
        <v>1</v>
      </c>
      <c r="J1183" t="s">
        <v>1729</v>
      </c>
      <c r="K1183">
        <v>1</v>
      </c>
      <c r="O1183" t="s">
        <v>1079</v>
      </c>
      <c r="P1183">
        <v>0</v>
      </c>
    </row>
    <row r="1184" spans="3:16" x14ac:dyDescent="0.35">
      <c r="C1184" t="s">
        <v>1148</v>
      </c>
      <c r="D1184">
        <v>1</v>
      </c>
      <c r="J1184" t="s">
        <v>3667</v>
      </c>
      <c r="K1184">
        <v>1</v>
      </c>
      <c r="O1184" t="s">
        <v>1080</v>
      </c>
      <c r="P1184">
        <v>0</v>
      </c>
    </row>
    <row r="1185" spans="3:16" x14ac:dyDescent="0.35">
      <c r="C1185" t="s">
        <v>1149</v>
      </c>
      <c r="D1185">
        <v>1</v>
      </c>
      <c r="J1185" t="s">
        <v>3668</v>
      </c>
      <c r="K1185">
        <v>1</v>
      </c>
      <c r="O1185" t="s">
        <v>1081</v>
      </c>
      <c r="P1185">
        <v>0</v>
      </c>
    </row>
    <row r="1186" spans="3:16" x14ac:dyDescent="0.35">
      <c r="C1186" t="s">
        <v>1150</v>
      </c>
      <c r="D1186">
        <v>1</v>
      </c>
      <c r="J1186" t="s">
        <v>3669</v>
      </c>
      <c r="K1186">
        <v>1</v>
      </c>
      <c r="O1186" t="s">
        <v>1082</v>
      </c>
      <c r="P1186">
        <v>0</v>
      </c>
    </row>
    <row r="1187" spans="3:16" x14ac:dyDescent="0.35">
      <c r="C1187" t="s">
        <v>1151</v>
      </c>
      <c r="D1187">
        <v>1</v>
      </c>
      <c r="J1187" t="s">
        <v>3670</v>
      </c>
      <c r="K1187">
        <v>1</v>
      </c>
      <c r="O1187" t="s">
        <v>1083</v>
      </c>
      <c r="P1187">
        <v>0</v>
      </c>
    </row>
    <row r="1188" spans="3:16" x14ac:dyDescent="0.35">
      <c r="C1188" t="s">
        <v>1152</v>
      </c>
      <c r="D1188">
        <v>1</v>
      </c>
      <c r="J1188" t="s">
        <v>3671</v>
      </c>
      <c r="K1188">
        <v>1</v>
      </c>
      <c r="O1188" t="s">
        <v>1084</v>
      </c>
      <c r="P1188">
        <v>0</v>
      </c>
    </row>
    <row r="1189" spans="3:16" x14ac:dyDescent="0.35">
      <c r="C1189" t="s">
        <v>1154</v>
      </c>
      <c r="D1189">
        <v>1</v>
      </c>
      <c r="J1189" t="s">
        <v>3672</v>
      </c>
      <c r="K1189">
        <v>1</v>
      </c>
      <c r="O1189" t="s">
        <v>1085</v>
      </c>
      <c r="P1189">
        <v>0</v>
      </c>
    </row>
    <row r="1190" spans="3:16" x14ac:dyDescent="0.35">
      <c r="C1190" t="s">
        <v>1155</v>
      </c>
      <c r="D1190">
        <v>1</v>
      </c>
      <c r="J1190" t="s">
        <v>3673</v>
      </c>
      <c r="K1190">
        <v>1</v>
      </c>
      <c r="O1190" t="s">
        <v>1086</v>
      </c>
      <c r="P1190">
        <v>0</v>
      </c>
    </row>
    <row r="1191" spans="3:16" x14ac:dyDescent="0.35">
      <c r="C1191" t="s">
        <v>1156</v>
      </c>
      <c r="D1191">
        <v>1</v>
      </c>
      <c r="J1191" t="s">
        <v>3674</v>
      </c>
      <c r="K1191">
        <v>1</v>
      </c>
      <c r="O1191" t="s">
        <v>1087</v>
      </c>
      <c r="P1191">
        <v>0</v>
      </c>
    </row>
    <row r="1192" spans="3:16" x14ac:dyDescent="0.35">
      <c r="C1192" t="s">
        <v>1157</v>
      </c>
      <c r="D1192">
        <v>1</v>
      </c>
      <c r="J1192" t="s">
        <v>3675</v>
      </c>
      <c r="K1192">
        <v>1</v>
      </c>
      <c r="O1192" t="s">
        <v>1088</v>
      </c>
      <c r="P1192">
        <v>0</v>
      </c>
    </row>
    <row r="1193" spans="3:16" x14ac:dyDescent="0.35">
      <c r="C1193" t="s">
        <v>1158</v>
      </c>
      <c r="D1193">
        <v>1</v>
      </c>
      <c r="J1193" t="s">
        <v>3676</v>
      </c>
      <c r="K1193">
        <v>1</v>
      </c>
      <c r="O1193" t="s">
        <v>1089</v>
      </c>
      <c r="P1193">
        <v>0</v>
      </c>
    </row>
    <row r="1194" spans="3:16" x14ac:dyDescent="0.35">
      <c r="C1194" t="s">
        <v>1159</v>
      </c>
      <c r="D1194">
        <v>1</v>
      </c>
      <c r="J1194" t="s">
        <v>3677</v>
      </c>
      <c r="K1194">
        <v>1</v>
      </c>
      <c r="O1194" t="s">
        <v>1090</v>
      </c>
      <c r="P1194">
        <v>0</v>
      </c>
    </row>
    <row r="1195" spans="3:16" x14ac:dyDescent="0.35">
      <c r="C1195" t="s">
        <v>1161</v>
      </c>
      <c r="D1195">
        <v>1</v>
      </c>
      <c r="J1195" t="s">
        <v>3678</v>
      </c>
      <c r="K1195">
        <v>1</v>
      </c>
      <c r="O1195" t="s">
        <v>1091</v>
      </c>
      <c r="P1195">
        <v>0</v>
      </c>
    </row>
    <row r="1196" spans="3:16" x14ac:dyDescent="0.35">
      <c r="C1196" t="s">
        <v>1162</v>
      </c>
      <c r="D1196">
        <v>1</v>
      </c>
      <c r="J1196" t="s">
        <v>3679</v>
      </c>
      <c r="K1196">
        <v>1</v>
      </c>
      <c r="O1196" t="s">
        <v>1092</v>
      </c>
      <c r="P1196">
        <v>0</v>
      </c>
    </row>
    <row r="1197" spans="3:16" x14ac:dyDescent="0.35">
      <c r="C1197" t="s">
        <v>1163</v>
      </c>
      <c r="D1197">
        <v>1</v>
      </c>
      <c r="J1197" t="s">
        <v>21</v>
      </c>
      <c r="K1197">
        <v>1</v>
      </c>
      <c r="O1197" t="s">
        <v>1093</v>
      </c>
      <c r="P1197">
        <v>0</v>
      </c>
    </row>
    <row r="1198" spans="3:16" x14ac:dyDescent="0.35">
      <c r="C1198" t="s">
        <v>1164</v>
      </c>
      <c r="D1198">
        <v>1</v>
      </c>
      <c r="J1198" t="s">
        <v>131</v>
      </c>
      <c r="K1198">
        <v>1</v>
      </c>
      <c r="O1198" t="s">
        <v>1094</v>
      </c>
      <c r="P1198">
        <v>1</v>
      </c>
    </row>
    <row r="1199" spans="3:16" x14ac:dyDescent="0.35">
      <c r="C1199" t="s">
        <v>1165</v>
      </c>
      <c r="D1199">
        <v>1</v>
      </c>
      <c r="J1199" t="s">
        <v>3680</v>
      </c>
      <c r="K1199">
        <v>1</v>
      </c>
      <c r="O1199" t="s">
        <v>1095</v>
      </c>
      <c r="P1199">
        <v>0</v>
      </c>
    </row>
    <row r="1200" spans="3:16" x14ac:dyDescent="0.35">
      <c r="C1200" t="s">
        <v>1166</v>
      </c>
      <c r="D1200">
        <v>1</v>
      </c>
      <c r="J1200" t="s">
        <v>2555</v>
      </c>
      <c r="K1200">
        <v>1</v>
      </c>
      <c r="O1200" t="s">
        <v>1096</v>
      </c>
      <c r="P1200">
        <v>0</v>
      </c>
    </row>
    <row r="1201" spans="3:16" x14ac:dyDescent="0.35">
      <c r="C1201" t="s">
        <v>1167</v>
      </c>
      <c r="D1201">
        <v>1</v>
      </c>
      <c r="J1201" t="s">
        <v>1452</v>
      </c>
      <c r="K1201">
        <v>1</v>
      </c>
      <c r="O1201" t="s">
        <v>4486</v>
      </c>
      <c r="P1201">
        <v>0</v>
      </c>
    </row>
    <row r="1202" spans="3:16" x14ac:dyDescent="0.35">
      <c r="C1202" t="s">
        <v>1168</v>
      </c>
      <c r="D1202">
        <v>1</v>
      </c>
      <c r="J1202" t="s">
        <v>1872</v>
      </c>
      <c r="K1202">
        <v>1</v>
      </c>
      <c r="O1202" t="s">
        <v>1097</v>
      </c>
      <c r="P1202">
        <v>0</v>
      </c>
    </row>
    <row r="1203" spans="3:16" x14ac:dyDescent="0.35">
      <c r="C1203" t="s">
        <v>1169</v>
      </c>
      <c r="D1203">
        <v>1</v>
      </c>
      <c r="J1203" t="s">
        <v>3681</v>
      </c>
      <c r="K1203">
        <v>1</v>
      </c>
      <c r="O1203" t="s">
        <v>1098</v>
      </c>
      <c r="P1203">
        <v>0</v>
      </c>
    </row>
    <row r="1204" spans="3:16" x14ac:dyDescent="0.35">
      <c r="C1204" t="s">
        <v>1170</v>
      </c>
      <c r="D1204">
        <v>1</v>
      </c>
      <c r="J1204" t="s">
        <v>3682</v>
      </c>
      <c r="K1204">
        <v>1</v>
      </c>
      <c r="O1204" t="s">
        <v>1099</v>
      </c>
      <c r="P1204">
        <v>0</v>
      </c>
    </row>
    <row r="1205" spans="3:16" x14ac:dyDescent="0.35">
      <c r="C1205" t="s">
        <v>1171</v>
      </c>
      <c r="D1205">
        <v>1</v>
      </c>
      <c r="J1205" t="s">
        <v>3683</v>
      </c>
      <c r="K1205">
        <v>1</v>
      </c>
      <c r="O1205" t="s">
        <v>1100</v>
      </c>
      <c r="P1205">
        <v>0</v>
      </c>
    </row>
    <row r="1206" spans="3:16" x14ac:dyDescent="0.35">
      <c r="C1206" t="s">
        <v>1172</v>
      </c>
      <c r="D1206">
        <v>1</v>
      </c>
      <c r="J1206" t="s">
        <v>3684</v>
      </c>
      <c r="K1206">
        <v>1</v>
      </c>
      <c r="O1206" t="s">
        <v>1101</v>
      </c>
      <c r="P1206">
        <v>0</v>
      </c>
    </row>
    <row r="1207" spans="3:16" x14ac:dyDescent="0.35">
      <c r="C1207" t="s">
        <v>1173</v>
      </c>
      <c r="D1207">
        <v>1</v>
      </c>
      <c r="J1207" t="s">
        <v>3685</v>
      </c>
      <c r="K1207">
        <v>1</v>
      </c>
      <c r="O1207" t="s">
        <v>1102</v>
      </c>
      <c r="P1207">
        <v>0</v>
      </c>
    </row>
    <row r="1208" spans="3:16" x14ac:dyDescent="0.35">
      <c r="C1208" t="s">
        <v>1174</v>
      </c>
      <c r="D1208">
        <v>1</v>
      </c>
      <c r="J1208" t="s">
        <v>803</v>
      </c>
      <c r="K1208">
        <v>1</v>
      </c>
      <c r="O1208" t="s">
        <v>2039</v>
      </c>
      <c r="P1208">
        <v>1</v>
      </c>
    </row>
    <row r="1209" spans="3:16" x14ac:dyDescent="0.35">
      <c r="C1209" t="s">
        <v>1175</v>
      </c>
      <c r="D1209">
        <v>1</v>
      </c>
      <c r="J1209" t="s">
        <v>3686</v>
      </c>
      <c r="K1209">
        <v>1</v>
      </c>
      <c r="O1209" t="s">
        <v>1103</v>
      </c>
      <c r="P1209">
        <v>0</v>
      </c>
    </row>
    <row r="1210" spans="3:16" x14ac:dyDescent="0.35">
      <c r="C1210" t="s">
        <v>1176</v>
      </c>
      <c r="D1210">
        <v>1</v>
      </c>
      <c r="J1210" t="s">
        <v>3687</v>
      </c>
      <c r="K1210">
        <v>1</v>
      </c>
      <c r="O1210" t="s">
        <v>1104</v>
      </c>
      <c r="P1210">
        <v>0</v>
      </c>
    </row>
    <row r="1211" spans="3:16" x14ac:dyDescent="0.35">
      <c r="C1211" t="s">
        <v>1177</v>
      </c>
      <c r="D1211">
        <v>1</v>
      </c>
      <c r="J1211" t="s">
        <v>3688</v>
      </c>
      <c r="K1211">
        <v>1</v>
      </c>
      <c r="O1211" t="s">
        <v>1106</v>
      </c>
      <c r="P1211">
        <v>0</v>
      </c>
    </row>
    <row r="1212" spans="3:16" x14ac:dyDescent="0.35">
      <c r="C1212" t="s">
        <v>1178</v>
      </c>
      <c r="D1212">
        <v>1</v>
      </c>
      <c r="J1212" t="s">
        <v>3689</v>
      </c>
      <c r="K1212">
        <v>1</v>
      </c>
      <c r="O1212" t="s">
        <v>1107</v>
      </c>
      <c r="P1212">
        <v>0</v>
      </c>
    </row>
    <row r="1213" spans="3:16" x14ac:dyDescent="0.35">
      <c r="C1213" t="s">
        <v>1179</v>
      </c>
      <c r="D1213">
        <v>1</v>
      </c>
      <c r="J1213" t="s">
        <v>3690</v>
      </c>
      <c r="K1213">
        <v>1</v>
      </c>
      <c r="O1213" t="s">
        <v>1108</v>
      </c>
      <c r="P1213">
        <v>0</v>
      </c>
    </row>
    <row r="1214" spans="3:16" x14ac:dyDescent="0.35">
      <c r="C1214" t="s">
        <v>1180</v>
      </c>
      <c r="D1214">
        <v>1</v>
      </c>
      <c r="J1214" t="s">
        <v>3691</v>
      </c>
      <c r="K1214">
        <v>1</v>
      </c>
      <c r="O1214" t="s">
        <v>1109</v>
      </c>
      <c r="P1214">
        <v>0</v>
      </c>
    </row>
    <row r="1215" spans="3:16" x14ac:dyDescent="0.35">
      <c r="C1215" t="s">
        <v>1181</v>
      </c>
      <c r="D1215">
        <v>1</v>
      </c>
      <c r="J1215" t="s">
        <v>3692</v>
      </c>
      <c r="K1215">
        <v>1</v>
      </c>
      <c r="O1215" t="s">
        <v>1110</v>
      </c>
      <c r="P1215">
        <v>0</v>
      </c>
    </row>
    <row r="1216" spans="3:16" x14ac:dyDescent="0.35">
      <c r="C1216" t="s">
        <v>1182</v>
      </c>
      <c r="D1216">
        <v>1</v>
      </c>
      <c r="J1216" t="s">
        <v>3693</v>
      </c>
      <c r="K1216">
        <v>1</v>
      </c>
      <c r="O1216" t="s">
        <v>1111</v>
      </c>
      <c r="P1216">
        <v>0</v>
      </c>
    </row>
    <row r="1217" spans="3:16" x14ac:dyDescent="0.35">
      <c r="C1217" t="s">
        <v>1183</v>
      </c>
      <c r="D1217">
        <v>1</v>
      </c>
      <c r="J1217" t="s">
        <v>3694</v>
      </c>
      <c r="K1217">
        <v>1</v>
      </c>
      <c r="O1217" t="s">
        <v>1112</v>
      </c>
      <c r="P1217">
        <v>0</v>
      </c>
    </row>
    <row r="1218" spans="3:16" x14ac:dyDescent="0.35">
      <c r="C1218" t="s">
        <v>1184</v>
      </c>
      <c r="D1218">
        <v>1</v>
      </c>
      <c r="J1218" t="s">
        <v>3695</v>
      </c>
      <c r="K1218">
        <v>1</v>
      </c>
      <c r="O1218" t="s">
        <v>1113</v>
      </c>
      <c r="P1218">
        <v>0</v>
      </c>
    </row>
    <row r="1219" spans="3:16" x14ac:dyDescent="0.35">
      <c r="C1219" t="s">
        <v>1185</v>
      </c>
      <c r="D1219">
        <v>1</v>
      </c>
      <c r="J1219" t="s">
        <v>3696</v>
      </c>
      <c r="K1219">
        <v>1</v>
      </c>
      <c r="O1219" t="s">
        <v>1114</v>
      </c>
      <c r="P1219">
        <v>0</v>
      </c>
    </row>
    <row r="1220" spans="3:16" x14ac:dyDescent="0.35">
      <c r="C1220" t="s">
        <v>1186</v>
      </c>
      <c r="D1220">
        <v>1</v>
      </c>
      <c r="J1220" t="s">
        <v>3697</v>
      </c>
      <c r="K1220">
        <v>1</v>
      </c>
      <c r="O1220" t="s">
        <v>1115</v>
      </c>
      <c r="P1220">
        <v>0</v>
      </c>
    </row>
    <row r="1221" spans="3:16" x14ac:dyDescent="0.35">
      <c r="C1221" t="s">
        <v>1187</v>
      </c>
      <c r="D1221">
        <v>1</v>
      </c>
      <c r="J1221" t="s">
        <v>3698</v>
      </c>
      <c r="K1221">
        <v>1</v>
      </c>
      <c r="O1221" t="s">
        <v>1116</v>
      </c>
      <c r="P1221">
        <v>2</v>
      </c>
    </row>
    <row r="1222" spans="3:16" x14ac:dyDescent="0.35">
      <c r="C1222" t="s">
        <v>1188</v>
      </c>
      <c r="D1222">
        <v>1</v>
      </c>
      <c r="J1222" t="s">
        <v>3699</v>
      </c>
      <c r="K1222">
        <v>1</v>
      </c>
      <c r="O1222" t="s">
        <v>1117</v>
      </c>
      <c r="P1222">
        <v>0</v>
      </c>
    </row>
    <row r="1223" spans="3:16" x14ac:dyDescent="0.35">
      <c r="C1223" t="s">
        <v>1189</v>
      </c>
      <c r="D1223">
        <v>1</v>
      </c>
      <c r="J1223" t="s">
        <v>581</v>
      </c>
      <c r="K1223">
        <v>1</v>
      </c>
      <c r="O1223" t="s">
        <v>1118</v>
      </c>
      <c r="P1223">
        <v>0</v>
      </c>
    </row>
    <row r="1224" spans="3:16" x14ac:dyDescent="0.35">
      <c r="C1224" t="s">
        <v>1190</v>
      </c>
      <c r="D1224">
        <v>1</v>
      </c>
      <c r="J1224" t="s">
        <v>3700</v>
      </c>
      <c r="K1224">
        <v>1</v>
      </c>
      <c r="O1224" t="s">
        <v>1119</v>
      </c>
      <c r="P1224">
        <v>2</v>
      </c>
    </row>
    <row r="1225" spans="3:16" x14ac:dyDescent="0.35">
      <c r="C1225" t="s">
        <v>1191</v>
      </c>
      <c r="D1225">
        <v>1</v>
      </c>
      <c r="J1225" t="s">
        <v>3701</v>
      </c>
      <c r="K1225">
        <v>1</v>
      </c>
      <c r="O1225" t="s">
        <v>1120</v>
      </c>
      <c r="P1225">
        <v>0</v>
      </c>
    </row>
    <row r="1226" spans="3:16" x14ac:dyDescent="0.35">
      <c r="C1226" t="s">
        <v>1192</v>
      </c>
      <c r="D1226">
        <v>1</v>
      </c>
      <c r="J1226" t="s">
        <v>3702</v>
      </c>
      <c r="K1226">
        <v>1</v>
      </c>
      <c r="O1226" t="s">
        <v>1121</v>
      </c>
      <c r="P1226">
        <v>0</v>
      </c>
    </row>
    <row r="1227" spans="3:16" x14ac:dyDescent="0.35">
      <c r="C1227" t="s">
        <v>1193</v>
      </c>
      <c r="D1227">
        <v>1</v>
      </c>
      <c r="J1227" t="s">
        <v>3703</v>
      </c>
      <c r="K1227">
        <v>1</v>
      </c>
      <c r="O1227" t="s">
        <v>1122</v>
      </c>
      <c r="P1227">
        <v>0</v>
      </c>
    </row>
    <row r="1228" spans="3:16" x14ac:dyDescent="0.35">
      <c r="C1228" t="s">
        <v>1194</v>
      </c>
      <c r="D1228">
        <v>1</v>
      </c>
      <c r="J1228" t="s">
        <v>3704</v>
      </c>
      <c r="K1228">
        <v>1</v>
      </c>
      <c r="O1228" t="s">
        <v>1123</v>
      </c>
      <c r="P1228">
        <v>0</v>
      </c>
    </row>
    <row r="1229" spans="3:16" x14ac:dyDescent="0.35">
      <c r="C1229" t="s">
        <v>1195</v>
      </c>
      <c r="D1229">
        <v>1</v>
      </c>
      <c r="J1229" t="s">
        <v>3705</v>
      </c>
      <c r="K1229">
        <v>1</v>
      </c>
      <c r="O1229" t="s">
        <v>1124</v>
      </c>
      <c r="P1229">
        <v>1</v>
      </c>
    </row>
    <row r="1230" spans="3:16" x14ac:dyDescent="0.35">
      <c r="C1230" t="s">
        <v>1196</v>
      </c>
      <c r="D1230">
        <v>1</v>
      </c>
      <c r="J1230" t="s">
        <v>3706</v>
      </c>
      <c r="K1230">
        <v>1</v>
      </c>
      <c r="O1230" t="s">
        <v>1125</v>
      </c>
      <c r="P1230">
        <v>0</v>
      </c>
    </row>
    <row r="1231" spans="3:16" x14ac:dyDescent="0.35">
      <c r="C1231" t="s">
        <v>1197</v>
      </c>
      <c r="D1231">
        <v>1</v>
      </c>
      <c r="J1231" t="s">
        <v>2379</v>
      </c>
      <c r="K1231">
        <v>1</v>
      </c>
      <c r="O1231" t="s">
        <v>1126</v>
      </c>
      <c r="P1231">
        <v>0</v>
      </c>
    </row>
    <row r="1232" spans="3:16" x14ac:dyDescent="0.35">
      <c r="C1232" t="s">
        <v>1198</v>
      </c>
      <c r="D1232">
        <v>1</v>
      </c>
      <c r="J1232" t="s">
        <v>3707</v>
      </c>
      <c r="K1232">
        <v>1</v>
      </c>
      <c r="O1232" t="s">
        <v>1127</v>
      </c>
      <c r="P1232">
        <v>0</v>
      </c>
    </row>
    <row r="1233" spans="3:16" x14ac:dyDescent="0.35">
      <c r="C1233" t="s">
        <v>1199</v>
      </c>
      <c r="D1233">
        <v>1</v>
      </c>
      <c r="J1233" t="s">
        <v>3708</v>
      </c>
      <c r="K1233">
        <v>1</v>
      </c>
      <c r="O1233" t="s">
        <v>1128</v>
      </c>
      <c r="P1233">
        <v>0</v>
      </c>
    </row>
    <row r="1234" spans="3:16" x14ac:dyDescent="0.35">
      <c r="C1234" t="s">
        <v>1200</v>
      </c>
      <c r="D1234">
        <v>1</v>
      </c>
      <c r="J1234" t="s">
        <v>3709</v>
      </c>
      <c r="K1234">
        <v>1</v>
      </c>
      <c r="O1234" t="s">
        <v>1129</v>
      </c>
      <c r="P1234">
        <v>0</v>
      </c>
    </row>
    <row r="1235" spans="3:16" x14ac:dyDescent="0.35">
      <c r="C1235" t="s">
        <v>1201</v>
      </c>
      <c r="D1235">
        <v>1</v>
      </c>
      <c r="J1235" t="s">
        <v>3710</v>
      </c>
      <c r="K1235">
        <v>1</v>
      </c>
      <c r="O1235" t="s">
        <v>1130</v>
      </c>
      <c r="P1235">
        <v>0</v>
      </c>
    </row>
    <row r="1236" spans="3:16" x14ac:dyDescent="0.35">
      <c r="C1236" t="s">
        <v>1202</v>
      </c>
      <c r="D1236">
        <v>1</v>
      </c>
      <c r="J1236" t="s">
        <v>3711</v>
      </c>
      <c r="K1236">
        <v>1</v>
      </c>
      <c r="O1236" t="s">
        <v>1132</v>
      </c>
      <c r="P1236">
        <v>1</v>
      </c>
    </row>
    <row r="1237" spans="3:16" x14ac:dyDescent="0.35">
      <c r="C1237" t="s">
        <v>1203</v>
      </c>
      <c r="D1237">
        <v>1</v>
      </c>
      <c r="J1237" t="s">
        <v>3712</v>
      </c>
      <c r="K1237">
        <v>1</v>
      </c>
      <c r="O1237" t="s">
        <v>1133</v>
      </c>
      <c r="P1237">
        <v>0</v>
      </c>
    </row>
    <row r="1238" spans="3:16" x14ac:dyDescent="0.35">
      <c r="C1238" t="s">
        <v>1204</v>
      </c>
      <c r="D1238">
        <v>1</v>
      </c>
      <c r="J1238" t="s">
        <v>3713</v>
      </c>
      <c r="K1238">
        <v>1</v>
      </c>
      <c r="O1238" t="s">
        <v>1134</v>
      </c>
      <c r="P1238">
        <v>0</v>
      </c>
    </row>
    <row r="1239" spans="3:16" x14ac:dyDescent="0.35">
      <c r="C1239" t="s">
        <v>1205</v>
      </c>
      <c r="D1239">
        <v>1</v>
      </c>
      <c r="J1239" t="s">
        <v>3714</v>
      </c>
      <c r="K1239">
        <v>1</v>
      </c>
      <c r="O1239" t="s">
        <v>1135</v>
      </c>
      <c r="P1239">
        <v>0</v>
      </c>
    </row>
    <row r="1240" spans="3:16" x14ac:dyDescent="0.35">
      <c r="C1240" t="s">
        <v>1206</v>
      </c>
      <c r="D1240">
        <v>1</v>
      </c>
      <c r="J1240" t="s">
        <v>2604</v>
      </c>
      <c r="K1240">
        <v>1</v>
      </c>
      <c r="O1240" t="s">
        <v>1136</v>
      </c>
      <c r="P1240">
        <v>0</v>
      </c>
    </row>
    <row r="1241" spans="3:16" x14ac:dyDescent="0.35">
      <c r="C1241" t="s">
        <v>1207</v>
      </c>
      <c r="D1241">
        <v>1</v>
      </c>
      <c r="J1241" t="s">
        <v>49</v>
      </c>
      <c r="K1241">
        <v>1</v>
      </c>
      <c r="O1241" t="s">
        <v>1137</v>
      </c>
      <c r="P1241">
        <v>0</v>
      </c>
    </row>
    <row r="1242" spans="3:16" x14ac:dyDescent="0.35">
      <c r="C1242" t="s">
        <v>1208</v>
      </c>
      <c r="D1242">
        <v>1</v>
      </c>
      <c r="J1242" t="s">
        <v>3715</v>
      </c>
      <c r="K1242">
        <v>1</v>
      </c>
      <c r="O1242" t="s">
        <v>1623</v>
      </c>
      <c r="P1242">
        <v>0</v>
      </c>
    </row>
    <row r="1243" spans="3:16" x14ac:dyDescent="0.35">
      <c r="C1243" t="s">
        <v>1209</v>
      </c>
      <c r="D1243">
        <v>1</v>
      </c>
      <c r="J1243" t="s">
        <v>3716</v>
      </c>
      <c r="K1243">
        <v>1</v>
      </c>
      <c r="O1243" t="s">
        <v>1138</v>
      </c>
      <c r="P1243">
        <v>0</v>
      </c>
    </row>
    <row r="1244" spans="3:16" x14ac:dyDescent="0.35">
      <c r="C1244" t="s">
        <v>1210</v>
      </c>
      <c r="D1244">
        <v>1</v>
      </c>
      <c r="J1244" t="s">
        <v>3717</v>
      </c>
      <c r="K1244">
        <v>1</v>
      </c>
      <c r="O1244" t="s">
        <v>1139</v>
      </c>
      <c r="P1244">
        <v>0</v>
      </c>
    </row>
    <row r="1245" spans="3:16" x14ac:dyDescent="0.35">
      <c r="C1245" t="s">
        <v>1211</v>
      </c>
      <c r="D1245">
        <v>1</v>
      </c>
      <c r="J1245" t="s">
        <v>3718</v>
      </c>
      <c r="K1245">
        <v>1</v>
      </c>
      <c r="O1245" t="s">
        <v>1140</v>
      </c>
      <c r="P1245">
        <v>0</v>
      </c>
    </row>
    <row r="1246" spans="3:16" x14ac:dyDescent="0.35">
      <c r="C1246" t="s">
        <v>1212</v>
      </c>
      <c r="D1246">
        <v>1</v>
      </c>
      <c r="J1246" t="s">
        <v>3719</v>
      </c>
      <c r="K1246">
        <v>1</v>
      </c>
      <c r="O1246" t="s">
        <v>1141</v>
      </c>
      <c r="P1246">
        <v>0</v>
      </c>
    </row>
    <row r="1247" spans="3:16" x14ac:dyDescent="0.35">
      <c r="C1247" t="s">
        <v>1213</v>
      </c>
      <c r="D1247">
        <v>1</v>
      </c>
      <c r="J1247" t="s">
        <v>3720</v>
      </c>
      <c r="K1247">
        <v>1</v>
      </c>
      <c r="O1247" t="s">
        <v>1142</v>
      </c>
      <c r="P1247">
        <v>0</v>
      </c>
    </row>
    <row r="1248" spans="3:16" x14ac:dyDescent="0.35">
      <c r="C1248" t="s">
        <v>1214</v>
      </c>
      <c r="D1248">
        <v>1</v>
      </c>
      <c r="J1248" t="s">
        <v>3721</v>
      </c>
      <c r="K1248">
        <v>1</v>
      </c>
      <c r="O1248" t="s">
        <v>1143</v>
      </c>
      <c r="P1248">
        <v>0</v>
      </c>
    </row>
    <row r="1249" spans="3:16" x14ac:dyDescent="0.35">
      <c r="C1249" t="s">
        <v>1215</v>
      </c>
      <c r="D1249">
        <v>1</v>
      </c>
      <c r="J1249" t="s">
        <v>3722</v>
      </c>
      <c r="K1249">
        <v>1</v>
      </c>
      <c r="O1249" t="s">
        <v>1589</v>
      </c>
      <c r="P1249">
        <v>0</v>
      </c>
    </row>
    <row r="1250" spans="3:16" x14ac:dyDescent="0.35">
      <c r="C1250" t="s">
        <v>1216</v>
      </c>
      <c r="D1250">
        <v>1</v>
      </c>
      <c r="J1250" t="s">
        <v>3723</v>
      </c>
      <c r="K1250">
        <v>1</v>
      </c>
      <c r="O1250" t="s">
        <v>1144</v>
      </c>
      <c r="P1250">
        <v>0</v>
      </c>
    </row>
    <row r="1251" spans="3:16" x14ac:dyDescent="0.35">
      <c r="C1251" t="s">
        <v>1217</v>
      </c>
      <c r="D1251">
        <v>1</v>
      </c>
      <c r="J1251" t="s">
        <v>3724</v>
      </c>
      <c r="K1251">
        <v>1</v>
      </c>
      <c r="O1251" t="s">
        <v>1145</v>
      </c>
      <c r="P1251">
        <v>0</v>
      </c>
    </row>
    <row r="1252" spans="3:16" x14ac:dyDescent="0.35">
      <c r="C1252" t="s">
        <v>1218</v>
      </c>
      <c r="D1252">
        <v>1</v>
      </c>
      <c r="J1252" t="s">
        <v>3725</v>
      </c>
      <c r="K1252">
        <v>1</v>
      </c>
      <c r="O1252" t="s">
        <v>1146</v>
      </c>
      <c r="P1252">
        <v>0</v>
      </c>
    </row>
    <row r="1253" spans="3:16" x14ac:dyDescent="0.35">
      <c r="C1253" t="s">
        <v>1219</v>
      </c>
      <c r="D1253">
        <v>1</v>
      </c>
      <c r="J1253" t="s">
        <v>1946</v>
      </c>
      <c r="K1253">
        <v>1</v>
      </c>
      <c r="O1253" t="s">
        <v>1147</v>
      </c>
      <c r="P1253">
        <v>0</v>
      </c>
    </row>
    <row r="1254" spans="3:16" x14ac:dyDescent="0.35">
      <c r="C1254" t="s">
        <v>1220</v>
      </c>
      <c r="D1254">
        <v>1</v>
      </c>
      <c r="J1254" t="s">
        <v>3726</v>
      </c>
      <c r="K1254">
        <v>1</v>
      </c>
      <c r="O1254" t="s">
        <v>1729</v>
      </c>
      <c r="P1254">
        <v>0</v>
      </c>
    </row>
    <row r="1255" spans="3:16" x14ac:dyDescent="0.35">
      <c r="C1255" t="s">
        <v>1221</v>
      </c>
      <c r="D1255">
        <v>1</v>
      </c>
      <c r="J1255" t="s">
        <v>3727</v>
      </c>
      <c r="K1255">
        <v>1</v>
      </c>
      <c r="O1255" t="s">
        <v>1148</v>
      </c>
      <c r="P1255">
        <v>0</v>
      </c>
    </row>
    <row r="1256" spans="3:16" x14ac:dyDescent="0.35">
      <c r="C1256" t="s">
        <v>1222</v>
      </c>
      <c r="D1256">
        <v>1</v>
      </c>
      <c r="J1256" t="s">
        <v>445</v>
      </c>
      <c r="K1256">
        <v>1</v>
      </c>
      <c r="O1256" t="s">
        <v>1149</v>
      </c>
      <c r="P1256">
        <v>0</v>
      </c>
    </row>
    <row r="1257" spans="3:16" x14ac:dyDescent="0.35">
      <c r="C1257" t="s">
        <v>1223</v>
      </c>
      <c r="D1257">
        <v>1</v>
      </c>
      <c r="J1257" t="s">
        <v>3728</v>
      </c>
      <c r="K1257">
        <v>1</v>
      </c>
      <c r="O1257" t="s">
        <v>1150</v>
      </c>
      <c r="P1257">
        <v>0</v>
      </c>
    </row>
    <row r="1258" spans="3:16" x14ac:dyDescent="0.35">
      <c r="C1258" t="s">
        <v>1224</v>
      </c>
      <c r="D1258">
        <v>1</v>
      </c>
      <c r="J1258" t="s">
        <v>3729</v>
      </c>
      <c r="K1258">
        <v>1</v>
      </c>
      <c r="O1258" t="s">
        <v>1151</v>
      </c>
      <c r="P1258">
        <v>0</v>
      </c>
    </row>
    <row r="1259" spans="3:16" x14ac:dyDescent="0.35">
      <c r="C1259" t="s">
        <v>1225</v>
      </c>
      <c r="D1259">
        <v>1</v>
      </c>
      <c r="J1259" t="s">
        <v>3730</v>
      </c>
      <c r="K1259">
        <v>1</v>
      </c>
      <c r="O1259" t="s">
        <v>1152</v>
      </c>
      <c r="P1259">
        <v>0</v>
      </c>
    </row>
    <row r="1260" spans="3:16" x14ac:dyDescent="0.35">
      <c r="C1260" t="s">
        <v>1226</v>
      </c>
      <c r="D1260">
        <v>1</v>
      </c>
      <c r="J1260" t="s">
        <v>3731</v>
      </c>
      <c r="K1260">
        <v>1</v>
      </c>
      <c r="O1260" t="s">
        <v>1154</v>
      </c>
      <c r="P1260">
        <v>0</v>
      </c>
    </row>
    <row r="1261" spans="3:16" x14ac:dyDescent="0.35">
      <c r="C1261" t="s">
        <v>1227</v>
      </c>
      <c r="D1261">
        <v>1</v>
      </c>
      <c r="J1261" t="s">
        <v>3732</v>
      </c>
      <c r="K1261">
        <v>1</v>
      </c>
      <c r="O1261" t="s">
        <v>1155</v>
      </c>
      <c r="P1261">
        <v>0</v>
      </c>
    </row>
    <row r="1262" spans="3:16" x14ac:dyDescent="0.35">
      <c r="C1262" t="s">
        <v>1228</v>
      </c>
      <c r="D1262">
        <v>1</v>
      </c>
      <c r="J1262" t="s">
        <v>3733</v>
      </c>
      <c r="K1262">
        <v>1</v>
      </c>
      <c r="O1262" t="s">
        <v>1156</v>
      </c>
      <c r="P1262">
        <v>0</v>
      </c>
    </row>
    <row r="1263" spans="3:16" x14ac:dyDescent="0.35">
      <c r="C1263" t="s">
        <v>1229</v>
      </c>
      <c r="D1263">
        <v>1</v>
      </c>
      <c r="J1263" t="s">
        <v>3734</v>
      </c>
      <c r="K1263">
        <v>1</v>
      </c>
      <c r="O1263" t="s">
        <v>1157</v>
      </c>
      <c r="P1263">
        <v>0</v>
      </c>
    </row>
    <row r="1264" spans="3:16" x14ac:dyDescent="0.35">
      <c r="C1264" t="s">
        <v>1230</v>
      </c>
      <c r="D1264">
        <v>1</v>
      </c>
      <c r="J1264" t="s">
        <v>3735</v>
      </c>
      <c r="K1264">
        <v>1</v>
      </c>
      <c r="O1264" t="s">
        <v>1158</v>
      </c>
      <c r="P1264">
        <v>0</v>
      </c>
    </row>
    <row r="1265" spans="3:16" x14ac:dyDescent="0.35">
      <c r="C1265" t="s">
        <v>1231</v>
      </c>
      <c r="D1265">
        <v>1</v>
      </c>
      <c r="J1265" t="s">
        <v>3736</v>
      </c>
      <c r="K1265">
        <v>1</v>
      </c>
      <c r="O1265" t="s">
        <v>1159</v>
      </c>
      <c r="P1265">
        <v>0</v>
      </c>
    </row>
    <row r="1266" spans="3:16" x14ac:dyDescent="0.35">
      <c r="C1266" t="s">
        <v>1232</v>
      </c>
      <c r="D1266">
        <v>1</v>
      </c>
      <c r="J1266" t="s">
        <v>3737</v>
      </c>
      <c r="K1266">
        <v>1</v>
      </c>
      <c r="O1266" t="s">
        <v>1161</v>
      </c>
      <c r="P1266">
        <v>0</v>
      </c>
    </row>
    <row r="1267" spans="3:16" x14ac:dyDescent="0.35">
      <c r="C1267" t="s">
        <v>1233</v>
      </c>
      <c r="D1267">
        <v>1</v>
      </c>
      <c r="J1267" t="s">
        <v>3738</v>
      </c>
      <c r="K1267">
        <v>1</v>
      </c>
      <c r="O1267" t="s">
        <v>1162</v>
      </c>
      <c r="P1267">
        <v>0</v>
      </c>
    </row>
    <row r="1268" spans="3:16" x14ac:dyDescent="0.35">
      <c r="C1268" t="s">
        <v>1234</v>
      </c>
      <c r="D1268">
        <v>1</v>
      </c>
      <c r="J1268" t="s">
        <v>3739</v>
      </c>
      <c r="K1268">
        <v>1</v>
      </c>
      <c r="O1268" t="s">
        <v>1163</v>
      </c>
      <c r="P1268">
        <v>0</v>
      </c>
    </row>
    <row r="1269" spans="3:16" x14ac:dyDescent="0.35">
      <c r="C1269" t="s">
        <v>1235</v>
      </c>
      <c r="D1269">
        <v>1</v>
      </c>
      <c r="J1269" t="s">
        <v>3740</v>
      </c>
      <c r="K1269">
        <v>1</v>
      </c>
      <c r="O1269" t="s">
        <v>1164</v>
      </c>
      <c r="P1269">
        <v>0</v>
      </c>
    </row>
    <row r="1270" spans="3:16" x14ac:dyDescent="0.35">
      <c r="C1270" t="s">
        <v>1236</v>
      </c>
      <c r="D1270">
        <v>1</v>
      </c>
      <c r="J1270" t="s">
        <v>3741</v>
      </c>
      <c r="K1270">
        <v>1</v>
      </c>
      <c r="O1270" t="s">
        <v>1165</v>
      </c>
      <c r="P1270">
        <v>0</v>
      </c>
    </row>
    <row r="1271" spans="3:16" x14ac:dyDescent="0.35">
      <c r="C1271" t="s">
        <v>1237</v>
      </c>
      <c r="D1271">
        <v>1</v>
      </c>
      <c r="J1271" t="s">
        <v>3742</v>
      </c>
      <c r="K1271">
        <v>1</v>
      </c>
      <c r="O1271" t="s">
        <v>1166</v>
      </c>
      <c r="P1271">
        <v>0</v>
      </c>
    </row>
    <row r="1272" spans="3:16" x14ac:dyDescent="0.35">
      <c r="C1272" t="s">
        <v>1238</v>
      </c>
      <c r="D1272">
        <v>1</v>
      </c>
      <c r="J1272" t="s">
        <v>3743</v>
      </c>
      <c r="K1272">
        <v>1</v>
      </c>
      <c r="O1272" t="s">
        <v>1167</v>
      </c>
      <c r="P1272">
        <v>0</v>
      </c>
    </row>
    <row r="1273" spans="3:16" x14ac:dyDescent="0.35">
      <c r="C1273" t="s">
        <v>1239</v>
      </c>
      <c r="D1273">
        <v>1</v>
      </c>
      <c r="J1273" t="s">
        <v>3744</v>
      </c>
      <c r="K1273">
        <v>1</v>
      </c>
      <c r="O1273" t="s">
        <v>1452</v>
      </c>
      <c r="P1273">
        <v>1</v>
      </c>
    </row>
    <row r="1274" spans="3:16" x14ac:dyDescent="0.35">
      <c r="C1274" t="s">
        <v>1240</v>
      </c>
      <c r="D1274">
        <v>1</v>
      </c>
      <c r="J1274" t="s">
        <v>3745</v>
      </c>
      <c r="K1274">
        <v>1</v>
      </c>
      <c r="O1274" t="s">
        <v>1168</v>
      </c>
      <c r="P1274">
        <v>1</v>
      </c>
    </row>
    <row r="1275" spans="3:16" x14ac:dyDescent="0.35">
      <c r="C1275" t="s">
        <v>1241</v>
      </c>
      <c r="D1275">
        <v>1</v>
      </c>
      <c r="J1275" t="s">
        <v>3746</v>
      </c>
      <c r="K1275">
        <v>1</v>
      </c>
      <c r="O1275" t="s">
        <v>1872</v>
      </c>
      <c r="P1275">
        <v>0</v>
      </c>
    </row>
    <row r="1276" spans="3:16" x14ac:dyDescent="0.35">
      <c r="C1276" t="s">
        <v>1242</v>
      </c>
      <c r="D1276">
        <v>1</v>
      </c>
      <c r="J1276" t="s">
        <v>3747</v>
      </c>
      <c r="K1276">
        <v>1</v>
      </c>
      <c r="O1276" t="s">
        <v>1169</v>
      </c>
      <c r="P1276">
        <v>0</v>
      </c>
    </row>
    <row r="1277" spans="3:16" x14ac:dyDescent="0.35">
      <c r="C1277" t="s">
        <v>1243</v>
      </c>
      <c r="D1277">
        <v>1</v>
      </c>
      <c r="J1277" t="s">
        <v>3748</v>
      </c>
      <c r="K1277">
        <v>1</v>
      </c>
      <c r="O1277" t="s">
        <v>1170</v>
      </c>
      <c r="P1277">
        <v>0</v>
      </c>
    </row>
    <row r="1278" spans="3:16" x14ac:dyDescent="0.35">
      <c r="C1278" t="s">
        <v>1244</v>
      </c>
      <c r="D1278">
        <v>1</v>
      </c>
      <c r="J1278" t="s">
        <v>3749</v>
      </c>
      <c r="K1278">
        <v>1</v>
      </c>
      <c r="O1278" t="s">
        <v>1171</v>
      </c>
      <c r="P1278">
        <v>0</v>
      </c>
    </row>
    <row r="1279" spans="3:16" x14ac:dyDescent="0.35">
      <c r="C1279" t="s">
        <v>1245</v>
      </c>
      <c r="D1279">
        <v>1</v>
      </c>
      <c r="J1279" t="s">
        <v>3750</v>
      </c>
      <c r="K1279">
        <v>1</v>
      </c>
      <c r="O1279" t="s">
        <v>1172</v>
      </c>
      <c r="P1279">
        <v>0</v>
      </c>
    </row>
    <row r="1280" spans="3:16" x14ac:dyDescent="0.35">
      <c r="C1280" t="s">
        <v>1246</v>
      </c>
      <c r="D1280">
        <v>1</v>
      </c>
      <c r="J1280" t="s">
        <v>3751</v>
      </c>
      <c r="K1280">
        <v>1</v>
      </c>
      <c r="O1280" t="s">
        <v>1173</v>
      </c>
      <c r="P1280">
        <v>0</v>
      </c>
    </row>
    <row r="1281" spans="3:16" x14ac:dyDescent="0.35">
      <c r="C1281" t="s">
        <v>1247</v>
      </c>
      <c r="D1281">
        <v>1</v>
      </c>
      <c r="J1281" t="s">
        <v>2010</v>
      </c>
      <c r="K1281">
        <v>1</v>
      </c>
      <c r="O1281" t="s">
        <v>1174</v>
      </c>
      <c r="P1281">
        <v>0</v>
      </c>
    </row>
    <row r="1282" spans="3:16" x14ac:dyDescent="0.35">
      <c r="C1282" t="s">
        <v>1248</v>
      </c>
      <c r="D1282">
        <v>1</v>
      </c>
      <c r="J1282" t="s">
        <v>3752</v>
      </c>
      <c r="K1282">
        <v>1</v>
      </c>
      <c r="O1282" t="s">
        <v>1175</v>
      </c>
      <c r="P1282">
        <v>0</v>
      </c>
    </row>
    <row r="1283" spans="3:16" x14ac:dyDescent="0.35">
      <c r="C1283" t="s">
        <v>1249</v>
      </c>
      <c r="D1283">
        <v>1</v>
      </c>
      <c r="J1283" t="s">
        <v>3753</v>
      </c>
      <c r="K1283">
        <v>1</v>
      </c>
      <c r="O1283" t="s">
        <v>1176</v>
      </c>
      <c r="P1283">
        <v>0</v>
      </c>
    </row>
    <row r="1284" spans="3:16" x14ac:dyDescent="0.35">
      <c r="C1284" t="s">
        <v>1250</v>
      </c>
      <c r="D1284">
        <v>1</v>
      </c>
      <c r="J1284" t="s">
        <v>3754</v>
      </c>
      <c r="K1284">
        <v>1</v>
      </c>
      <c r="O1284" t="s">
        <v>1177</v>
      </c>
      <c r="P1284">
        <v>0</v>
      </c>
    </row>
    <row r="1285" spans="3:16" x14ac:dyDescent="0.35">
      <c r="C1285" t="s">
        <v>1251</v>
      </c>
      <c r="D1285">
        <v>1</v>
      </c>
      <c r="J1285" t="s">
        <v>3755</v>
      </c>
      <c r="K1285">
        <v>1</v>
      </c>
      <c r="O1285" t="s">
        <v>1178</v>
      </c>
      <c r="P1285">
        <v>0</v>
      </c>
    </row>
    <row r="1286" spans="3:16" x14ac:dyDescent="0.35">
      <c r="C1286" t="s">
        <v>1252</v>
      </c>
      <c r="D1286">
        <v>1</v>
      </c>
      <c r="J1286" t="s">
        <v>3756</v>
      </c>
      <c r="K1286">
        <v>1</v>
      </c>
      <c r="O1286" t="s">
        <v>1179</v>
      </c>
      <c r="P1286">
        <v>0</v>
      </c>
    </row>
    <row r="1287" spans="3:16" x14ac:dyDescent="0.35">
      <c r="C1287" t="s">
        <v>1253</v>
      </c>
      <c r="D1287">
        <v>1</v>
      </c>
      <c r="J1287" t="s">
        <v>3757</v>
      </c>
      <c r="K1287">
        <v>1</v>
      </c>
      <c r="O1287" t="s">
        <v>1180</v>
      </c>
      <c r="P1287">
        <v>0</v>
      </c>
    </row>
    <row r="1288" spans="3:16" x14ac:dyDescent="0.35">
      <c r="C1288" t="s">
        <v>1254</v>
      </c>
      <c r="D1288">
        <v>1</v>
      </c>
      <c r="J1288" t="s">
        <v>3758</v>
      </c>
      <c r="K1288">
        <v>1</v>
      </c>
      <c r="O1288" t="s">
        <v>1181</v>
      </c>
      <c r="P1288">
        <v>0</v>
      </c>
    </row>
    <row r="1289" spans="3:16" x14ac:dyDescent="0.35">
      <c r="C1289" t="s">
        <v>1255</v>
      </c>
      <c r="D1289">
        <v>1</v>
      </c>
      <c r="J1289" t="s">
        <v>3759</v>
      </c>
      <c r="K1289">
        <v>1</v>
      </c>
      <c r="O1289" t="s">
        <v>1182</v>
      </c>
      <c r="P1289">
        <v>0</v>
      </c>
    </row>
    <row r="1290" spans="3:16" x14ac:dyDescent="0.35">
      <c r="C1290" t="s">
        <v>1256</v>
      </c>
      <c r="D1290">
        <v>1</v>
      </c>
      <c r="J1290" t="s">
        <v>3760</v>
      </c>
      <c r="K1290">
        <v>1</v>
      </c>
      <c r="O1290" t="s">
        <v>1183</v>
      </c>
      <c r="P1290">
        <v>0</v>
      </c>
    </row>
    <row r="1291" spans="3:16" x14ac:dyDescent="0.35">
      <c r="C1291" t="s">
        <v>1257</v>
      </c>
      <c r="D1291">
        <v>1</v>
      </c>
      <c r="J1291" t="s">
        <v>3761</v>
      </c>
      <c r="K1291">
        <v>1</v>
      </c>
      <c r="O1291" t="s">
        <v>1184</v>
      </c>
      <c r="P1291">
        <v>0</v>
      </c>
    </row>
    <row r="1292" spans="3:16" x14ac:dyDescent="0.35">
      <c r="C1292" t="s">
        <v>1258</v>
      </c>
      <c r="D1292">
        <v>1</v>
      </c>
      <c r="J1292" t="s">
        <v>3762</v>
      </c>
      <c r="K1292">
        <v>1</v>
      </c>
      <c r="O1292" t="s">
        <v>1185</v>
      </c>
      <c r="P1292">
        <v>0</v>
      </c>
    </row>
    <row r="1293" spans="3:16" x14ac:dyDescent="0.35">
      <c r="C1293" t="s">
        <v>1259</v>
      </c>
      <c r="D1293">
        <v>1</v>
      </c>
      <c r="J1293" t="s">
        <v>3763</v>
      </c>
      <c r="K1293">
        <v>1</v>
      </c>
      <c r="O1293" t="s">
        <v>1186</v>
      </c>
      <c r="P1293">
        <v>0</v>
      </c>
    </row>
    <row r="1294" spans="3:16" x14ac:dyDescent="0.35">
      <c r="C1294" t="s">
        <v>1260</v>
      </c>
      <c r="D1294">
        <v>1</v>
      </c>
      <c r="J1294" t="s">
        <v>3764</v>
      </c>
      <c r="K1294">
        <v>1</v>
      </c>
      <c r="O1294" t="s">
        <v>1187</v>
      </c>
      <c r="P1294">
        <v>1</v>
      </c>
    </row>
    <row r="1295" spans="3:16" x14ac:dyDescent="0.35">
      <c r="C1295" t="s">
        <v>1261</v>
      </c>
      <c r="D1295">
        <v>1</v>
      </c>
      <c r="J1295" t="s">
        <v>3765</v>
      </c>
      <c r="K1295">
        <v>1</v>
      </c>
      <c r="O1295" t="s">
        <v>1188</v>
      </c>
      <c r="P1295">
        <v>0</v>
      </c>
    </row>
    <row r="1296" spans="3:16" x14ac:dyDescent="0.35">
      <c r="C1296" t="s">
        <v>1262</v>
      </c>
      <c r="D1296">
        <v>1</v>
      </c>
      <c r="J1296" t="s">
        <v>3766</v>
      </c>
      <c r="K1296">
        <v>1</v>
      </c>
      <c r="O1296" t="s">
        <v>1189</v>
      </c>
      <c r="P1296">
        <v>0</v>
      </c>
    </row>
    <row r="1297" spans="3:16" x14ac:dyDescent="0.35">
      <c r="C1297" t="s">
        <v>1263</v>
      </c>
      <c r="D1297">
        <v>1</v>
      </c>
      <c r="J1297" t="s">
        <v>3767</v>
      </c>
      <c r="K1297">
        <v>1</v>
      </c>
      <c r="O1297" t="s">
        <v>1190</v>
      </c>
      <c r="P1297">
        <v>0</v>
      </c>
    </row>
    <row r="1298" spans="3:16" x14ac:dyDescent="0.35">
      <c r="C1298" t="s">
        <v>1264</v>
      </c>
      <c r="D1298">
        <v>1</v>
      </c>
      <c r="J1298" t="s">
        <v>3768</v>
      </c>
      <c r="K1298">
        <v>1</v>
      </c>
      <c r="O1298" t="s">
        <v>1191</v>
      </c>
      <c r="P1298">
        <v>0</v>
      </c>
    </row>
    <row r="1299" spans="3:16" x14ac:dyDescent="0.35">
      <c r="C1299" t="s">
        <v>1265</v>
      </c>
      <c r="D1299">
        <v>1</v>
      </c>
      <c r="J1299" t="s">
        <v>3769</v>
      </c>
      <c r="K1299">
        <v>1</v>
      </c>
      <c r="O1299" t="s">
        <v>1192</v>
      </c>
      <c r="P1299">
        <v>0</v>
      </c>
    </row>
    <row r="1300" spans="3:16" x14ac:dyDescent="0.35">
      <c r="C1300" t="s">
        <v>1266</v>
      </c>
      <c r="D1300">
        <v>1</v>
      </c>
      <c r="J1300" t="s">
        <v>3770</v>
      </c>
      <c r="K1300">
        <v>1</v>
      </c>
      <c r="O1300" t="s">
        <v>1193</v>
      </c>
      <c r="P1300">
        <v>0</v>
      </c>
    </row>
    <row r="1301" spans="3:16" x14ac:dyDescent="0.35">
      <c r="C1301" t="s">
        <v>1267</v>
      </c>
      <c r="D1301">
        <v>1</v>
      </c>
      <c r="J1301" t="s">
        <v>3771</v>
      </c>
      <c r="K1301">
        <v>1</v>
      </c>
      <c r="O1301" t="s">
        <v>1194</v>
      </c>
      <c r="P1301">
        <v>0</v>
      </c>
    </row>
    <row r="1302" spans="3:16" x14ac:dyDescent="0.35">
      <c r="C1302" t="s">
        <v>1268</v>
      </c>
      <c r="D1302">
        <v>1</v>
      </c>
      <c r="J1302" t="s">
        <v>3772</v>
      </c>
      <c r="K1302">
        <v>1</v>
      </c>
      <c r="O1302" t="s">
        <v>1195</v>
      </c>
      <c r="P1302">
        <v>0</v>
      </c>
    </row>
    <row r="1303" spans="3:16" x14ac:dyDescent="0.35">
      <c r="C1303" t="s">
        <v>1269</v>
      </c>
      <c r="D1303">
        <v>1</v>
      </c>
      <c r="J1303" t="s">
        <v>3773</v>
      </c>
      <c r="K1303">
        <v>1</v>
      </c>
      <c r="O1303" t="s">
        <v>1196</v>
      </c>
      <c r="P1303">
        <v>0</v>
      </c>
    </row>
    <row r="1304" spans="3:16" x14ac:dyDescent="0.35">
      <c r="C1304" t="s">
        <v>1270</v>
      </c>
      <c r="D1304">
        <v>1</v>
      </c>
      <c r="J1304" t="s">
        <v>3774</v>
      </c>
      <c r="K1304">
        <v>1</v>
      </c>
      <c r="O1304" t="s">
        <v>1197</v>
      </c>
      <c r="P1304">
        <v>0</v>
      </c>
    </row>
    <row r="1305" spans="3:16" x14ac:dyDescent="0.35">
      <c r="C1305" t="s">
        <v>1271</v>
      </c>
      <c r="D1305">
        <v>1</v>
      </c>
      <c r="J1305" t="s">
        <v>191</v>
      </c>
      <c r="K1305">
        <v>1</v>
      </c>
      <c r="O1305" t="s">
        <v>2379</v>
      </c>
      <c r="P1305">
        <v>0</v>
      </c>
    </row>
    <row r="1306" spans="3:16" x14ac:dyDescent="0.35">
      <c r="C1306" t="s">
        <v>1272</v>
      </c>
      <c r="D1306">
        <v>1</v>
      </c>
      <c r="J1306" t="s">
        <v>2606</v>
      </c>
      <c r="K1306">
        <v>1</v>
      </c>
      <c r="O1306" t="s">
        <v>1198</v>
      </c>
      <c r="P1306">
        <v>0</v>
      </c>
    </row>
    <row r="1307" spans="3:16" x14ac:dyDescent="0.35">
      <c r="C1307" t="s">
        <v>1273</v>
      </c>
      <c r="D1307">
        <v>1</v>
      </c>
      <c r="J1307" t="s">
        <v>3775</v>
      </c>
      <c r="K1307">
        <v>1</v>
      </c>
      <c r="O1307" t="s">
        <v>1199</v>
      </c>
      <c r="P1307">
        <v>0</v>
      </c>
    </row>
    <row r="1308" spans="3:16" x14ac:dyDescent="0.35">
      <c r="C1308" t="s">
        <v>1274</v>
      </c>
      <c r="D1308">
        <v>1</v>
      </c>
      <c r="J1308" t="s">
        <v>3776</v>
      </c>
      <c r="K1308">
        <v>1</v>
      </c>
      <c r="O1308" t="s">
        <v>1200</v>
      </c>
      <c r="P1308">
        <v>0</v>
      </c>
    </row>
    <row r="1309" spans="3:16" x14ac:dyDescent="0.35">
      <c r="C1309" t="s">
        <v>1275</v>
      </c>
      <c r="D1309">
        <v>1</v>
      </c>
      <c r="J1309" t="s">
        <v>2585</v>
      </c>
      <c r="K1309">
        <v>1</v>
      </c>
      <c r="O1309" t="s">
        <v>1201</v>
      </c>
      <c r="P1309">
        <v>0</v>
      </c>
    </row>
    <row r="1310" spans="3:16" x14ac:dyDescent="0.35">
      <c r="C1310" t="s">
        <v>1276</v>
      </c>
      <c r="D1310">
        <v>1</v>
      </c>
      <c r="J1310" t="s">
        <v>3777</v>
      </c>
      <c r="K1310">
        <v>1</v>
      </c>
      <c r="O1310" t="s">
        <v>1202</v>
      </c>
      <c r="P1310">
        <v>0</v>
      </c>
    </row>
    <row r="1311" spans="3:16" x14ac:dyDescent="0.35">
      <c r="C1311" t="s">
        <v>1277</v>
      </c>
      <c r="D1311">
        <v>1</v>
      </c>
      <c r="J1311" t="s">
        <v>2601</v>
      </c>
      <c r="K1311">
        <v>1</v>
      </c>
      <c r="O1311" t="s">
        <v>1203</v>
      </c>
      <c r="P1311">
        <v>0</v>
      </c>
    </row>
    <row r="1312" spans="3:16" x14ac:dyDescent="0.35">
      <c r="C1312" t="s">
        <v>1278</v>
      </c>
      <c r="D1312">
        <v>1</v>
      </c>
      <c r="J1312" t="s">
        <v>3778</v>
      </c>
      <c r="K1312">
        <v>1</v>
      </c>
      <c r="O1312" t="s">
        <v>1204</v>
      </c>
      <c r="P1312">
        <v>1</v>
      </c>
    </row>
    <row r="1313" spans="3:16" x14ac:dyDescent="0.35">
      <c r="C1313" t="s">
        <v>1279</v>
      </c>
      <c r="D1313">
        <v>1</v>
      </c>
      <c r="J1313" t="s">
        <v>3779</v>
      </c>
      <c r="K1313">
        <v>1</v>
      </c>
      <c r="O1313" t="s">
        <v>1205</v>
      </c>
      <c r="P1313">
        <v>0</v>
      </c>
    </row>
    <row r="1314" spans="3:16" x14ac:dyDescent="0.35">
      <c r="C1314" t="s">
        <v>1280</v>
      </c>
      <c r="D1314">
        <v>1</v>
      </c>
      <c r="J1314" t="s">
        <v>3780</v>
      </c>
      <c r="K1314">
        <v>1</v>
      </c>
      <c r="O1314" t="s">
        <v>1206</v>
      </c>
      <c r="P1314">
        <v>0</v>
      </c>
    </row>
    <row r="1315" spans="3:16" x14ac:dyDescent="0.35">
      <c r="C1315" t="s">
        <v>1281</v>
      </c>
      <c r="D1315">
        <v>1</v>
      </c>
      <c r="J1315" t="s">
        <v>1524</v>
      </c>
      <c r="K1315">
        <v>1</v>
      </c>
      <c r="O1315" t="s">
        <v>1207</v>
      </c>
      <c r="P1315">
        <v>1</v>
      </c>
    </row>
    <row r="1316" spans="3:16" x14ac:dyDescent="0.35">
      <c r="C1316" t="s">
        <v>1282</v>
      </c>
      <c r="D1316">
        <v>1</v>
      </c>
      <c r="J1316" t="s">
        <v>3781</v>
      </c>
      <c r="K1316">
        <v>1</v>
      </c>
      <c r="O1316" t="s">
        <v>1208</v>
      </c>
      <c r="P1316">
        <v>0</v>
      </c>
    </row>
    <row r="1317" spans="3:16" x14ac:dyDescent="0.35">
      <c r="C1317" t="s">
        <v>1283</v>
      </c>
      <c r="D1317">
        <v>1</v>
      </c>
      <c r="J1317" t="s">
        <v>2500</v>
      </c>
      <c r="K1317">
        <v>1</v>
      </c>
      <c r="O1317" t="s">
        <v>1209</v>
      </c>
      <c r="P1317">
        <v>0</v>
      </c>
    </row>
    <row r="1318" spans="3:16" x14ac:dyDescent="0.35">
      <c r="C1318" t="s">
        <v>1284</v>
      </c>
      <c r="D1318">
        <v>1</v>
      </c>
      <c r="J1318" t="s">
        <v>3782</v>
      </c>
      <c r="K1318">
        <v>1</v>
      </c>
      <c r="O1318" t="s">
        <v>1210</v>
      </c>
      <c r="P1318">
        <v>0</v>
      </c>
    </row>
    <row r="1319" spans="3:16" x14ac:dyDescent="0.35">
      <c r="C1319" t="s">
        <v>1285</v>
      </c>
      <c r="D1319">
        <v>1</v>
      </c>
      <c r="J1319" t="s">
        <v>3783</v>
      </c>
      <c r="K1319">
        <v>1</v>
      </c>
      <c r="O1319" t="s">
        <v>1211</v>
      </c>
      <c r="P1319">
        <v>0</v>
      </c>
    </row>
    <row r="1320" spans="3:16" x14ac:dyDescent="0.35">
      <c r="C1320" t="s">
        <v>1286</v>
      </c>
      <c r="D1320">
        <v>1</v>
      </c>
      <c r="J1320" t="s">
        <v>3784</v>
      </c>
      <c r="K1320">
        <v>1</v>
      </c>
      <c r="O1320" t="s">
        <v>1212</v>
      </c>
      <c r="P1320">
        <v>0</v>
      </c>
    </row>
    <row r="1321" spans="3:16" x14ac:dyDescent="0.35">
      <c r="C1321" t="s">
        <v>1287</v>
      </c>
      <c r="D1321">
        <v>1</v>
      </c>
      <c r="J1321" t="s">
        <v>3785</v>
      </c>
      <c r="K1321">
        <v>1</v>
      </c>
      <c r="O1321" t="s">
        <v>1213</v>
      </c>
      <c r="P1321">
        <v>0</v>
      </c>
    </row>
    <row r="1322" spans="3:16" x14ac:dyDescent="0.35">
      <c r="C1322" t="s">
        <v>1288</v>
      </c>
      <c r="D1322">
        <v>1</v>
      </c>
      <c r="J1322" t="s">
        <v>3786</v>
      </c>
      <c r="K1322">
        <v>1</v>
      </c>
      <c r="O1322" t="s">
        <v>1214</v>
      </c>
      <c r="P1322">
        <v>0</v>
      </c>
    </row>
    <row r="1323" spans="3:16" x14ac:dyDescent="0.35">
      <c r="C1323" t="s">
        <v>1289</v>
      </c>
      <c r="D1323">
        <v>1</v>
      </c>
      <c r="J1323" t="s">
        <v>2487</v>
      </c>
      <c r="K1323">
        <v>1</v>
      </c>
      <c r="O1323" t="s">
        <v>1215</v>
      </c>
      <c r="P1323">
        <v>0</v>
      </c>
    </row>
    <row r="1324" spans="3:16" x14ac:dyDescent="0.35">
      <c r="C1324" t="s">
        <v>1290</v>
      </c>
      <c r="D1324">
        <v>1</v>
      </c>
      <c r="J1324" t="s">
        <v>3787</v>
      </c>
      <c r="K1324">
        <v>1</v>
      </c>
      <c r="O1324" t="s">
        <v>1216</v>
      </c>
      <c r="P1324">
        <v>0</v>
      </c>
    </row>
    <row r="1325" spans="3:16" x14ac:dyDescent="0.35">
      <c r="C1325" t="s">
        <v>1291</v>
      </c>
      <c r="D1325">
        <v>1</v>
      </c>
      <c r="J1325" t="s">
        <v>3788</v>
      </c>
      <c r="K1325">
        <v>1</v>
      </c>
      <c r="O1325" t="s">
        <v>1217</v>
      </c>
      <c r="P1325">
        <v>0</v>
      </c>
    </row>
    <row r="1326" spans="3:16" x14ac:dyDescent="0.35">
      <c r="C1326" t="s">
        <v>1292</v>
      </c>
      <c r="D1326">
        <v>1</v>
      </c>
      <c r="J1326" t="s">
        <v>3789</v>
      </c>
      <c r="K1326">
        <v>1</v>
      </c>
      <c r="O1326" t="s">
        <v>1218</v>
      </c>
      <c r="P1326">
        <v>0</v>
      </c>
    </row>
    <row r="1327" spans="3:16" x14ac:dyDescent="0.35">
      <c r="C1327" t="s">
        <v>1293</v>
      </c>
      <c r="D1327">
        <v>1</v>
      </c>
      <c r="J1327" t="s">
        <v>3790</v>
      </c>
      <c r="K1327">
        <v>1</v>
      </c>
      <c r="O1327" t="s">
        <v>1219</v>
      </c>
      <c r="P1327">
        <v>0</v>
      </c>
    </row>
    <row r="1328" spans="3:16" x14ac:dyDescent="0.35">
      <c r="C1328" t="s">
        <v>1294</v>
      </c>
      <c r="D1328">
        <v>1</v>
      </c>
      <c r="J1328" t="s">
        <v>3791</v>
      </c>
      <c r="K1328">
        <v>1</v>
      </c>
      <c r="O1328" t="s">
        <v>1946</v>
      </c>
      <c r="P1328">
        <v>0</v>
      </c>
    </row>
    <row r="1329" spans="3:16" x14ac:dyDescent="0.35">
      <c r="C1329" t="s">
        <v>1295</v>
      </c>
      <c r="D1329">
        <v>1</v>
      </c>
      <c r="J1329" t="s">
        <v>3792</v>
      </c>
      <c r="K1329">
        <v>1</v>
      </c>
      <c r="O1329" t="s">
        <v>1221</v>
      </c>
      <c r="P1329">
        <v>0</v>
      </c>
    </row>
    <row r="1330" spans="3:16" x14ac:dyDescent="0.35">
      <c r="C1330" t="s">
        <v>1296</v>
      </c>
      <c r="D1330">
        <v>1</v>
      </c>
      <c r="J1330" t="s">
        <v>3793</v>
      </c>
      <c r="K1330">
        <v>1</v>
      </c>
      <c r="O1330" t="s">
        <v>1222</v>
      </c>
      <c r="P1330">
        <v>0</v>
      </c>
    </row>
    <row r="1331" spans="3:16" x14ac:dyDescent="0.35">
      <c r="C1331" t="s">
        <v>1297</v>
      </c>
      <c r="D1331">
        <v>1</v>
      </c>
      <c r="J1331" t="s">
        <v>3794</v>
      </c>
      <c r="K1331">
        <v>1</v>
      </c>
      <c r="O1331" t="s">
        <v>1223</v>
      </c>
      <c r="P1331">
        <v>0</v>
      </c>
    </row>
    <row r="1332" spans="3:16" x14ac:dyDescent="0.35">
      <c r="C1332" t="s">
        <v>1298</v>
      </c>
      <c r="D1332">
        <v>1</v>
      </c>
      <c r="J1332" t="s">
        <v>3795</v>
      </c>
      <c r="K1332">
        <v>1</v>
      </c>
      <c r="O1332" t="s">
        <v>1224</v>
      </c>
      <c r="P1332">
        <v>0</v>
      </c>
    </row>
    <row r="1333" spans="3:16" x14ac:dyDescent="0.35">
      <c r="C1333" t="s">
        <v>1299</v>
      </c>
      <c r="D1333">
        <v>1</v>
      </c>
      <c r="J1333" t="s">
        <v>3796</v>
      </c>
      <c r="K1333">
        <v>1</v>
      </c>
      <c r="O1333" t="s">
        <v>1225</v>
      </c>
      <c r="P1333">
        <v>0</v>
      </c>
    </row>
    <row r="1334" spans="3:16" x14ac:dyDescent="0.35">
      <c r="C1334" t="s">
        <v>1300</v>
      </c>
      <c r="D1334">
        <v>1</v>
      </c>
      <c r="J1334" t="s">
        <v>3797</v>
      </c>
      <c r="K1334">
        <v>1</v>
      </c>
      <c r="O1334" t="s">
        <v>1226</v>
      </c>
      <c r="P1334">
        <v>0</v>
      </c>
    </row>
    <row r="1335" spans="3:16" x14ac:dyDescent="0.35">
      <c r="C1335" t="s">
        <v>1301</v>
      </c>
      <c r="D1335">
        <v>1</v>
      </c>
      <c r="J1335" t="s">
        <v>3798</v>
      </c>
      <c r="K1335">
        <v>1</v>
      </c>
      <c r="O1335" t="s">
        <v>1227</v>
      </c>
      <c r="P1335">
        <v>0</v>
      </c>
    </row>
    <row r="1336" spans="3:16" x14ac:dyDescent="0.35">
      <c r="C1336" t="s">
        <v>1302</v>
      </c>
      <c r="D1336">
        <v>1</v>
      </c>
      <c r="J1336" t="s">
        <v>3799</v>
      </c>
      <c r="K1336">
        <v>1</v>
      </c>
      <c r="O1336" t="s">
        <v>1228</v>
      </c>
      <c r="P1336">
        <v>0</v>
      </c>
    </row>
    <row r="1337" spans="3:16" x14ac:dyDescent="0.35">
      <c r="C1337" t="s">
        <v>1303</v>
      </c>
      <c r="D1337">
        <v>1</v>
      </c>
      <c r="J1337" t="s">
        <v>3800</v>
      </c>
      <c r="K1337">
        <v>1</v>
      </c>
      <c r="O1337" t="s">
        <v>1229</v>
      </c>
      <c r="P1337">
        <v>0</v>
      </c>
    </row>
    <row r="1338" spans="3:16" x14ac:dyDescent="0.35">
      <c r="C1338" t="s">
        <v>1304</v>
      </c>
      <c r="D1338">
        <v>1</v>
      </c>
      <c r="J1338" t="s">
        <v>3801</v>
      </c>
      <c r="K1338">
        <v>1</v>
      </c>
      <c r="O1338" t="s">
        <v>1230</v>
      </c>
      <c r="P1338">
        <v>1</v>
      </c>
    </row>
    <row r="1339" spans="3:16" x14ac:dyDescent="0.35">
      <c r="C1339" t="s">
        <v>1305</v>
      </c>
      <c r="D1339">
        <v>1</v>
      </c>
      <c r="J1339" t="s">
        <v>3802</v>
      </c>
      <c r="K1339">
        <v>1</v>
      </c>
      <c r="O1339" t="s">
        <v>1231</v>
      </c>
      <c r="P1339">
        <v>0</v>
      </c>
    </row>
    <row r="1340" spans="3:16" x14ac:dyDescent="0.35">
      <c r="C1340" t="s">
        <v>1306</v>
      </c>
      <c r="D1340">
        <v>1</v>
      </c>
      <c r="J1340" t="s">
        <v>3803</v>
      </c>
      <c r="K1340">
        <v>1</v>
      </c>
      <c r="O1340" t="s">
        <v>1232</v>
      </c>
      <c r="P1340">
        <v>0</v>
      </c>
    </row>
    <row r="1341" spans="3:16" x14ac:dyDescent="0.35">
      <c r="C1341" t="s">
        <v>1307</v>
      </c>
      <c r="D1341">
        <v>1</v>
      </c>
      <c r="J1341" t="s">
        <v>3804</v>
      </c>
      <c r="K1341">
        <v>1</v>
      </c>
      <c r="O1341" t="s">
        <v>1233</v>
      </c>
      <c r="P1341">
        <v>0</v>
      </c>
    </row>
    <row r="1342" spans="3:16" x14ac:dyDescent="0.35">
      <c r="C1342" t="s">
        <v>1308</v>
      </c>
      <c r="D1342">
        <v>1</v>
      </c>
      <c r="J1342" t="s">
        <v>3805</v>
      </c>
      <c r="K1342">
        <v>1</v>
      </c>
      <c r="O1342" t="s">
        <v>1234</v>
      </c>
      <c r="P1342">
        <v>0</v>
      </c>
    </row>
    <row r="1343" spans="3:16" x14ac:dyDescent="0.35">
      <c r="C1343" t="s">
        <v>1309</v>
      </c>
      <c r="D1343">
        <v>1</v>
      </c>
      <c r="J1343" t="s">
        <v>3806</v>
      </c>
      <c r="K1343">
        <v>1</v>
      </c>
      <c r="O1343" t="s">
        <v>1236</v>
      </c>
      <c r="P1343">
        <v>1</v>
      </c>
    </row>
    <row r="1344" spans="3:16" x14ac:dyDescent="0.35">
      <c r="C1344" t="s">
        <v>1310</v>
      </c>
      <c r="D1344">
        <v>1</v>
      </c>
      <c r="J1344" t="s">
        <v>3807</v>
      </c>
      <c r="K1344">
        <v>1</v>
      </c>
      <c r="O1344" t="s">
        <v>1237</v>
      </c>
      <c r="P1344">
        <v>0</v>
      </c>
    </row>
    <row r="1345" spans="3:16" x14ac:dyDescent="0.35">
      <c r="C1345" t="s">
        <v>1311</v>
      </c>
      <c r="D1345">
        <v>1</v>
      </c>
      <c r="J1345" t="s">
        <v>3808</v>
      </c>
      <c r="K1345">
        <v>1</v>
      </c>
      <c r="O1345" t="s">
        <v>1238</v>
      </c>
      <c r="P1345">
        <v>0</v>
      </c>
    </row>
    <row r="1346" spans="3:16" x14ac:dyDescent="0.35">
      <c r="C1346" t="s">
        <v>1312</v>
      </c>
      <c r="D1346">
        <v>1</v>
      </c>
      <c r="J1346" t="s">
        <v>3809</v>
      </c>
      <c r="K1346">
        <v>1</v>
      </c>
      <c r="O1346" t="s">
        <v>1239</v>
      </c>
      <c r="P1346">
        <v>0</v>
      </c>
    </row>
    <row r="1347" spans="3:16" x14ac:dyDescent="0.35">
      <c r="C1347" t="s">
        <v>1313</v>
      </c>
      <c r="D1347">
        <v>1</v>
      </c>
      <c r="J1347" t="s">
        <v>3810</v>
      </c>
      <c r="K1347">
        <v>1</v>
      </c>
      <c r="O1347" t="s">
        <v>1240</v>
      </c>
      <c r="P1347">
        <v>0</v>
      </c>
    </row>
    <row r="1348" spans="3:16" x14ac:dyDescent="0.35">
      <c r="C1348" t="s">
        <v>1314</v>
      </c>
      <c r="D1348">
        <v>1</v>
      </c>
      <c r="J1348" t="s">
        <v>3811</v>
      </c>
      <c r="K1348">
        <v>1</v>
      </c>
      <c r="O1348" t="s">
        <v>1241</v>
      </c>
      <c r="P1348">
        <v>0</v>
      </c>
    </row>
    <row r="1349" spans="3:16" x14ac:dyDescent="0.35">
      <c r="C1349" t="s">
        <v>1315</v>
      </c>
      <c r="D1349">
        <v>1</v>
      </c>
      <c r="J1349" t="s">
        <v>3812</v>
      </c>
      <c r="K1349">
        <v>1</v>
      </c>
      <c r="O1349" t="s">
        <v>1242</v>
      </c>
      <c r="P1349">
        <v>0</v>
      </c>
    </row>
    <row r="1350" spans="3:16" x14ac:dyDescent="0.35">
      <c r="C1350" t="s">
        <v>1316</v>
      </c>
      <c r="D1350">
        <v>1</v>
      </c>
      <c r="J1350" t="s">
        <v>3813</v>
      </c>
      <c r="K1350">
        <v>1</v>
      </c>
      <c r="O1350" t="s">
        <v>1243</v>
      </c>
      <c r="P1350">
        <v>0</v>
      </c>
    </row>
    <row r="1351" spans="3:16" x14ac:dyDescent="0.35">
      <c r="C1351" t="s">
        <v>1317</v>
      </c>
      <c r="D1351">
        <v>1</v>
      </c>
      <c r="J1351" t="s">
        <v>3814</v>
      </c>
      <c r="K1351">
        <v>1</v>
      </c>
      <c r="O1351" t="s">
        <v>1244</v>
      </c>
      <c r="P1351">
        <v>0</v>
      </c>
    </row>
    <row r="1352" spans="3:16" x14ac:dyDescent="0.35">
      <c r="C1352" t="s">
        <v>1318</v>
      </c>
      <c r="D1352">
        <v>1</v>
      </c>
      <c r="J1352" t="s">
        <v>3815</v>
      </c>
      <c r="K1352">
        <v>1</v>
      </c>
      <c r="O1352" t="s">
        <v>1245</v>
      </c>
      <c r="P1352">
        <v>0</v>
      </c>
    </row>
    <row r="1353" spans="3:16" x14ac:dyDescent="0.35">
      <c r="C1353" t="s">
        <v>1319</v>
      </c>
      <c r="D1353">
        <v>1</v>
      </c>
      <c r="J1353" t="s">
        <v>3816</v>
      </c>
      <c r="K1353">
        <v>1</v>
      </c>
      <c r="O1353" t="s">
        <v>1246</v>
      </c>
      <c r="P1353">
        <v>0</v>
      </c>
    </row>
    <row r="1354" spans="3:16" x14ac:dyDescent="0.35">
      <c r="C1354" t="s">
        <v>1320</v>
      </c>
      <c r="D1354">
        <v>1</v>
      </c>
      <c r="J1354" t="s">
        <v>3817</v>
      </c>
      <c r="K1354">
        <v>1</v>
      </c>
      <c r="O1354" t="s">
        <v>1247</v>
      </c>
      <c r="P1354">
        <v>0</v>
      </c>
    </row>
    <row r="1355" spans="3:16" x14ac:dyDescent="0.35">
      <c r="C1355" t="s">
        <v>1321</v>
      </c>
      <c r="D1355">
        <v>1</v>
      </c>
      <c r="J1355" t="s">
        <v>3818</v>
      </c>
      <c r="K1355">
        <v>1</v>
      </c>
      <c r="O1355" t="s">
        <v>2010</v>
      </c>
      <c r="P1355">
        <v>1</v>
      </c>
    </row>
    <row r="1356" spans="3:16" x14ac:dyDescent="0.35">
      <c r="C1356" t="s">
        <v>1322</v>
      </c>
      <c r="D1356">
        <v>1</v>
      </c>
      <c r="J1356" t="s">
        <v>3819</v>
      </c>
      <c r="K1356">
        <v>1</v>
      </c>
      <c r="O1356" t="s">
        <v>1248</v>
      </c>
      <c r="P1356">
        <v>0</v>
      </c>
    </row>
    <row r="1357" spans="3:16" x14ac:dyDescent="0.35">
      <c r="C1357" t="s">
        <v>1323</v>
      </c>
      <c r="D1357">
        <v>1</v>
      </c>
      <c r="J1357" t="s">
        <v>3820</v>
      </c>
      <c r="K1357">
        <v>1</v>
      </c>
      <c r="O1357" t="s">
        <v>1249</v>
      </c>
      <c r="P1357">
        <v>0</v>
      </c>
    </row>
    <row r="1358" spans="3:16" x14ac:dyDescent="0.35">
      <c r="C1358" t="s">
        <v>1324</v>
      </c>
      <c r="D1358">
        <v>1</v>
      </c>
      <c r="J1358" t="s">
        <v>3821</v>
      </c>
      <c r="K1358">
        <v>1</v>
      </c>
      <c r="O1358" t="s">
        <v>1250</v>
      </c>
      <c r="P1358">
        <v>0</v>
      </c>
    </row>
    <row r="1359" spans="3:16" x14ac:dyDescent="0.35">
      <c r="C1359" t="s">
        <v>1325</v>
      </c>
      <c r="D1359">
        <v>1</v>
      </c>
      <c r="J1359" t="s">
        <v>3822</v>
      </c>
      <c r="K1359">
        <v>1</v>
      </c>
      <c r="O1359" t="s">
        <v>1251</v>
      </c>
      <c r="P1359">
        <v>0</v>
      </c>
    </row>
    <row r="1360" spans="3:16" x14ac:dyDescent="0.35">
      <c r="C1360" t="s">
        <v>1326</v>
      </c>
      <c r="D1360">
        <v>1</v>
      </c>
      <c r="J1360" t="s">
        <v>3823</v>
      </c>
      <c r="K1360">
        <v>1</v>
      </c>
      <c r="O1360" t="s">
        <v>1252</v>
      </c>
      <c r="P1360">
        <v>0</v>
      </c>
    </row>
    <row r="1361" spans="3:16" x14ac:dyDescent="0.35">
      <c r="C1361" t="s">
        <v>1327</v>
      </c>
      <c r="D1361">
        <v>1</v>
      </c>
      <c r="J1361" t="s">
        <v>3824</v>
      </c>
      <c r="K1361">
        <v>1</v>
      </c>
      <c r="O1361" t="s">
        <v>1253</v>
      </c>
      <c r="P1361">
        <v>0</v>
      </c>
    </row>
    <row r="1362" spans="3:16" x14ac:dyDescent="0.35">
      <c r="C1362" t="s">
        <v>1328</v>
      </c>
      <c r="D1362">
        <v>1</v>
      </c>
      <c r="J1362" t="s">
        <v>1055</v>
      </c>
      <c r="K1362">
        <v>1</v>
      </c>
      <c r="O1362" t="s">
        <v>1254</v>
      </c>
      <c r="P1362">
        <v>0</v>
      </c>
    </row>
    <row r="1363" spans="3:16" x14ac:dyDescent="0.35">
      <c r="C1363" t="s">
        <v>1329</v>
      </c>
      <c r="D1363">
        <v>1</v>
      </c>
      <c r="J1363" t="s">
        <v>2056</v>
      </c>
      <c r="K1363">
        <v>1</v>
      </c>
      <c r="O1363" t="s">
        <v>1255</v>
      </c>
      <c r="P1363">
        <v>0</v>
      </c>
    </row>
    <row r="1364" spans="3:16" x14ac:dyDescent="0.35">
      <c r="C1364" t="s">
        <v>1330</v>
      </c>
      <c r="D1364">
        <v>1</v>
      </c>
      <c r="J1364" t="s">
        <v>3825</v>
      </c>
      <c r="K1364">
        <v>1</v>
      </c>
      <c r="O1364" t="s">
        <v>1256</v>
      </c>
      <c r="P1364">
        <v>0</v>
      </c>
    </row>
    <row r="1365" spans="3:16" x14ac:dyDescent="0.35">
      <c r="C1365" t="s">
        <v>1331</v>
      </c>
      <c r="D1365">
        <v>1</v>
      </c>
      <c r="J1365" t="s">
        <v>3826</v>
      </c>
      <c r="K1365">
        <v>1</v>
      </c>
      <c r="O1365" t="s">
        <v>1257</v>
      </c>
      <c r="P1365">
        <v>0</v>
      </c>
    </row>
    <row r="1366" spans="3:16" x14ac:dyDescent="0.35">
      <c r="C1366" t="s">
        <v>1332</v>
      </c>
      <c r="D1366">
        <v>1</v>
      </c>
      <c r="J1366" t="s">
        <v>3827</v>
      </c>
      <c r="K1366">
        <v>1</v>
      </c>
      <c r="O1366" t="s">
        <v>1259</v>
      </c>
      <c r="P1366">
        <v>0</v>
      </c>
    </row>
    <row r="1367" spans="3:16" x14ac:dyDescent="0.35">
      <c r="C1367" t="s">
        <v>1333</v>
      </c>
      <c r="D1367">
        <v>1</v>
      </c>
      <c r="J1367" t="s">
        <v>64</v>
      </c>
      <c r="K1367">
        <v>1</v>
      </c>
      <c r="O1367" t="s">
        <v>1260</v>
      </c>
      <c r="P1367">
        <v>0</v>
      </c>
    </row>
    <row r="1368" spans="3:16" x14ac:dyDescent="0.35">
      <c r="C1368" t="s">
        <v>1334</v>
      </c>
      <c r="D1368">
        <v>1</v>
      </c>
      <c r="J1368" t="s">
        <v>3828</v>
      </c>
      <c r="K1368">
        <v>1</v>
      </c>
      <c r="O1368" t="s">
        <v>1261</v>
      </c>
      <c r="P1368">
        <v>0</v>
      </c>
    </row>
    <row r="1369" spans="3:16" x14ac:dyDescent="0.35">
      <c r="C1369" t="s">
        <v>1335</v>
      </c>
      <c r="D1369">
        <v>1</v>
      </c>
      <c r="J1369" t="s">
        <v>1913</v>
      </c>
      <c r="K1369">
        <v>1</v>
      </c>
      <c r="O1369" t="s">
        <v>1262</v>
      </c>
      <c r="P1369">
        <v>0</v>
      </c>
    </row>
    <row r="1370" spans="3:16" x14ac:dyDescent="0.35">
      <c r="C1370" t="s">
        <v>1336</v>
      </c>
      <c r="D1370">
        <v>1</v>
      </c>
      <c r="J1370" t="s">
        <v>3829</v>
      </c>
      <c r="K1370">
        <v>1</v>
      </c>
      <c r="O1370" t="s">
        <v>1263</v>
      </c>
      <c r="P1370">
        <v>0</v>
      </c>
    </row>
    <row r="1371" spans="3:16" x14ac:dyDescent="0.35">
      <c r="C1371" t="s">
        <v>1337</v>
      </c>
      <c r="D1371">
        <v>1</v>
      </c>
      <c r="J1371" t="s">
        <v>3830</v>
      </c>
      <c r="K1371">
        <v>1</v>
      </c>
      <c r="O1371" t="s">
        <v>1264</v>
      </c>
      <c r="P1371">
        <v>0</v>
      </c>
    </row>
    <row r="1372" spans="3:16" x14ac:dyDescent="0.35">
      <c r="C1372" t="s">
        <v>1338</v>
      </c>
      <c r="D1372">
        <v>1</v>
      </c>
      <c r="J1372" t="s">
        <v>3831</v>
      </c>
      <c r="K1372">
        <v>1</v>
      </c>
      <c r="O1372" t="s">
        <v>1265</v>
      </c>
      <c r="P1372">
        <v>0</v>
      </c>
    </row>
    <row r="1373" spans="3:16" x14ac:dyDescent="0.35">
      <c r="C1373" t="s">
        <v>1339</v>
      </c>
      <c r="D1373">
        <v>1</v>
      </c>
      <c r="J1373" t="s">
        <v>3832</v>
      </c>
      <c r="K1373">
        <v>1</v>
      </c>
      <c r="O1373" t="s">
        <v>1266</v>
      </c>
      <c r="P1373">
        <v>0</v>
      </c>
    </row>
    <row r="1374" spans="3:16" x14ac:dyDescent="0.35">
      <c r="C1374" t="s">
        <v>1340</v>
      </c>
      <c r="D1374">
        <v>1</v>
      </c>
      <c r="J1374" t="s">
        <v>3833</v>
      </c>
      <c r="K1374">
        <v>1</v>
      </c>
      <c r="O1374" t="s">
        <v>1267</v>
      </c>
      <c r="P1374">
        <v>0</v>
      </c>
    </row>
    <row r="1375" spans="3:16" x14ac:dyDescent="0.35">
      <c r="C1375" t="s">
        <v>1341</v>
      </c>
      <c r="D1375">
        <v>1</v>
      </c>
      <c r="J1375" t="s">
        <v>3834</v>
      </c>
      <c r="K1375">
        <v>1</v>
      </c>
      <c r="O1375" t="s">
        <v>1268</v>
      </c>
      <c r="P1375">
        <v>0</v>
      </c>
    </row>
    <row r="1376" spans="3:16" x14ac:dyDescent="0.35">
      <c r="C1376" t="s">
        <v>1342</v>
      </c>
      <c r="D1376">
        <v>1</v>
      </c>
      <c r="J1376" t="s">
        <v>3835</v>
      </c>
      <c r="K1376">
        <v>1</v>
      </c>
      <c r="O1376" t="s">
        <v>1269</v>
      </c>
      <c r="P1376">
        <v>0</v>
      </c>
    </row>
    <row r="1377" spans="3:16" x14ac:dyDescent="0.35">
      <c r="C1377" t="s">
        <v>1343</v>
      </c>
      <c r="D1377">
        <v>1</v>
      </c>
      <c r="J1377" t="s">
        <v>3836</v>
      </c>
      <c r="K1377">
        <v>1</v>
      </c>
      <c r="O1377" t="s">
        <v>1270</v>
      </c>
      <c r="P1377">
        <v>0</v>
      </c>
    </row>
    <row r="1378" spans="3:16" x14ac:dyDescent="0.35">
      <c r="C1378" t="s">
        <v>1344</v>
      </c>
      <c r="D1378">
        <v>1</v>
      </c>
      <c r="J1378" t="s">
        <v>3837</v>
      </c>
      <c r="K1378">
        <v>1</v>
      </c>
      <c r="O1378" t="s">
        <v>1271</v>
      </c>
      <c r="P1378">
        <v>0</v>
      </c>
    </row>
    <row r="1379" spans="3:16" x14ac:dyDescent="0.35">
      <c r="C1379" t="s">
        <v>1345</v>
      </c>
      <c r="D1379">
        <v>1</v>
      </c>
      <c r="J1379" t="s">
        <v>3838</v>
      </c>
      <c r="K1379">
        <v>1</v>
      </c>
      <c r="O1379" t="s">
        <v>1273</v>
      </c>
      <c r="P1379">
        <v>0</v>
      </c>
    </row>
    <row r="1380" spans="3:16" x14ac:dyDescent="0.35">
      <c r="C1380" t="s">
        <v>1346</v>
      </c>
      <c r="D1380">
        <v>1</v>
      </c>
      <c r="J1380" t="s">
        <v>3839</v>
      </c>
      <c r="K1380">
        <v>1</v>
      </c>
      <c r="O1380" t="s">
        <v>1274</v>
      </c>
      <c r="P1380">
        <v>0</v>
      </c>
    </row>
    <row r="1381" spans="3:16" x14ac:dyDescent="0.35">
      <c r="C1381" t="s">
        <v>1347</v>
      </c>
      <c r="D1381">
        <v>1</v>
      </c>
      <c r="J1381" t="s">
        <v>3840</v>
      </c>
      <c r="K1381">
        <v>1</v>
      </c>
      <c r="O1381" t="s">
        <v>1275</v>
      </c>
      <c r="P1381">
        <v>0</v>
      </c>
    </row>
    <row r="1382" spans="3:16" x14ac:dyDescent="0.35">
      <c r="C1382" t="s">
        <v>1348</v>
      </c>
      <c r="D1382">
        <v>1</v>
      </c>
      <c r="J1382" t="s">
        <v>3841</v>
      </c>
      <c r="K1382">
        <v>1</v>
      </c>
      <c r="O1382" t="s">
        <v>1276</v>
      </c>
      <c r="P1382">
        <v>0</v>
      </c>
    </row>
    <row r="1383" spans="3:16" x14ac:dyDescent="0.35">
      <c r="C1383" t="s">
        <v>1349</v>
      </c>
      <c r="D1383">
        <v>1</v>
      </c>
      <c r="J1383" t="s">
        <v>3842</v>
      </c>
      <c r="K1383">
        <v>1</v>
      </c>
      <c r="O1383" t="s">
        <v>1277</v>
      </c>
      <c r="P1383">
        <v>0</v>
      </c>
    </row>
    <row r="1384" spans="3:16" x14ac:dyDescent="0.35">
      <c r="C1384" t="s">
        <v>1350</v>
      </c>
      <c r="D1384">
        <v>1</v>
      </c>
      <c r="J1384" t="s">
        <v>1004</v>
      </c>
      <c r="K1384">
        <v>1</v>
      </c>
      <c r="O1384" t="s">
        <v>1278</v>
      </c>
      <c r="P1384">
        <v>0</v>
      </c>
    </row>
    <row r="1385" spans="3:16" x14ac:dyDescent="0.35">
      <c r="C1385" t="s">
        <v>1351</v>
      </c>
      <c r="D1385">
        <v>1</v>
      </c>
      <c r="J1385" t="s">
        <v>3843</v>
      </c>
      <c r="K1385">
        <v>1</v>
      </c>
      <c r="O1385" t="s">
        <v>1279</v>
      </c>
      <c r="P1385">
        <v>0</v>
      </c>
    </row>
    <row r="1386" spans="3:16" x14ac:dyDescent="0.35">
      <c r="C1386" t="s">
        <v>1352</v>
      </c>
      <c r="D1386">
        <v>1</v>
      </c>
      <c r="J1386" t="s">
        <v>3844</v>
      </c>
      <c r="K1386">
        <v>1</v>
      </c>
      <c r="O1386" t="s">
        <v>1280</v>
      </c>
      <c r="P1386">
        <v>0</v>
      </c>
    </row>
    <row r="1387" spans="3:16" x14ac:dyDescent="0.35">
      <c r="C1387" t="s">
        <v>1353</v>
      </c>
      <c r="D1387">
        <v>1</v>
      </c>
      <c r="J1387" t="s">
        <v>3845</v>
      </c>
      <c r="K1387">
        <v>1</v>
      </c>
      <c r="O1387" t="s">
        <v>1281</v>
      </c>
      <c r="P1387">
        <v>0</v>
      </c>
    </row>
    <row r="1388" spans="3:16" x14ac:dyDescent="0.35">
      <c r="C1388" t="s">
        <v>1354</v>
      </c>
      <c r="D1388">
        <v>1</v>
      </c>
      <c r="J1388" t="s">
        <v>3846</v>
      </c>
      <c r="K1388">
        <v>1</v>
      </c>
      <c r="O1388" t="s">
        <v>1524</v>
      </c>
      <c r="P1388">
        <v>2</v>
      </c>
    </row>
    <row r="1389" spans="3:16" x14ac:dyDescent="0.35">
      <c r="C1389" t="s">
        <v>1355</v>
      </c>
      <c r="D1389">
        <v>1</v>
      </c>
      <c r="J1389" t="s">
        <v>3847</v>
      </c>
      <c r="K1389">
        <v>1</v>
      </c>
      <c r="O1389" t="s">
        <v>1282</v>
      </c>
      <c r="P1389">
        <v>0</v>
      </c>
    </row>
    <row r="1390" spans="3:16" x14ac:dyDescent="0.35">
      <c r="C1390" t="s">
        <v>1356</v>
      </c>
      <c r="D1390">
        <v>1</v>
      </c>
      <c r="J1390" t="s">
        <v>3848</v>
      </c>
      <c r="K1390">
        <v>1</v>
      </c>
      <c r="O1390" t="s">
        <v>1283</v>
      </c>
      <c r="P1390">
        <v>0</v>
      </c>
    </row>
    <row r="1391" spans="3:16" x14ac:dyDescent="0.35">
      <c r="C1391" t="s">
        <v>1357</v>
      </c>
      <c r="D1391">
        <v>1</v>
      </c>
      <c r="J1391" t="s">
        <v>826</v>
      </c>
      <c r="K1391">
        <v>1</v>
      </c>
      <c r="O1391" t="s">
        <v>1284</v>
      </c>
      <c r="P1391">
        <v>0</v>
      </c>
    </row>
    <row r="1392" spans="3:16" x14ac:dyDescent="0.35">
      <c r="C1392" t="s">
        <v>1358</v>
      </c>
      <c r="D1392">
        <v>1</v>
      </c>
      <c r="J1392" t="s">
        <v>3849</v>
      </c>
      <c r="K1392">
        <v>1</v>
      </c>
      <c r="O1392" t="s">
        <v>1285</v>
      </c>
      <c r="P1392">
        <v>0</v>
      </c>
    </row>
    <row r="1393" spans="3:16" x14ac:dyDescent="0.35">
      <c r="C1393" t="s">
        <v>1359</v>
      </c>
      <c r="D1393">
        <v>1</v>
      </c>
      <c r="J1393" t="s">
        <v>3850</v>
      </c>
      <c r="K1393">
        <v>1</v>
      </c>
      <c r="O1393" t="s">
        <v>1286</v>
      </c>
      <c r="P1393">
        <v>0</v>
      </c>
    </row>
    <row r="1394" spans="3:16" x14ac:dyDescent="0.35">
      <c r="C1394" t="s">
        <v>1360</v>
      </c>
      <c r="D1394">
        <v>1</v>
      </c>
      <c r="J1394" t="s">
        <v>3851</v>
      </c>
      <c r="K1394">
        <v>1</v>
      </c>
      <c r="O1394" t="s">
        <v>1287</v>
      </c>
      <c r="P1394">
        <v>0</v>
      </c>
    </row>
    <row r="1395" spans="3:16" x14ac:dyDescent="0.35">
      <c r="C1395" t="s">
        <v>1361</v>
      </c>
      <c r="D1395">
        <v>1</v>
      </c>
      <c r="J1395" t="s">
        <v>3852</v>
      </c>
      <c r="K1395">
        <v>1</v>
      </c>
      <c r="O1395" t="s">
        <v>1288</v>
      </c>
      <c r="P1395">
        <v>0</v>
      </c>
    </row>
    <row r="1396" spans="3:16" x14ac:dyDescent="0.35">
      <c r="C1396" t="s">
        <v>1362</v>
      </c>
      <c r="D1396">
        <v>1</v>
      </c>
      <c r="J1396" t="s">
        <v>3853</v>
      </c>
      <c r="K1396">
        <v>1</v>
      </c>
      <c r="O1396" t="s">
        <v>1289</v>
      </c>
      <c r="P1396">
        <v>0</v>
      </c>
    </row>
    <row r="1397" spans="3:16" x14ac:dyDescent="0.35">
      <c r="C1397" t="s">
        <v>1363</v>
      </c>
      <c r="D1397">
        <v>1</v>
      </c>
      <c r="J1397" t="s">
        <v>3854</v>
      </c>
      <c r="K1397">
        <v>1</v>
      </c>
      <c r="O1397" t="s">
        <v>1290</v>
      </c>
      <c r="P1397">
        <v>0</v>
      </c>
    </row>
    <row r="1398" spans="3:16" x14ac:dyDescent="0.35">
      <c r="C1398" t="s">
        <v>1364</v>
      </c>
      <c r="D1398">
        <v>1</v>
      </c>
      <c r="J1398" t="s">
        <v>3855</v>
      </c>
      <c r="K1398">
        <v>1</v>
      </c>
      <c r="O1398" t="s">
        <v>1291</v>
      </c>
      <c r="P1398">
        <v>0</v>
      </c>
    </row>
    <row r="1399" spans="3:16" x14ac:dyDescent="0.35">
      <c r="C1399" t="s">
        <v>1365</v>
      </c>
      <c r="D1399">
        <v>1</v>
      </c>
      <c r="J1399">
        <v>1003657663</v>
      </c>
      <c r="K1399">
        <v>1</v>
      </c>
      <c r="O1399" t="s">
        <v>1292</v>
      </c>
      <c r="P1399">
        <v>0</v>
      </c>
    </row>
    <row r="1400" spans="3:16" x14ac:dyDescent="0.35">
      <c r="C1400" t="s">
        <v>1366</v>
      </c>
      <c r="D1400">
        <v>1</v>
      </c>
      <c r="J1400" t="s">
        <v>3856</v>
      </c>
      <c r="K1400">
        <v>1</v>
      </c>
      <c r="O1400" t="s">
        <v>1293</v>
      </c>
      <c r="P1400">
        <v>0</v>
      </c>
    </row>
    <row r="1401" spans="3:16" x14ac:dyDescent="0.35">
      <c r="C1401" t="s">
        <v>1367</v>
      </c>
      <c r="D1401">
        <v>1</v>
      </c>
      <c r="J1401" t="s">
        <v>3857</v>
      </c>
      <c r="K1401">
        <v>1</v>
      </c>
      <c r="O1401" t="s">
        <v>1294</v>
      </c>
      <c r="P1401">
        <v>0</v>
      </c>
    </row>
    <row r="1402" spans="3:16" x14ac:dyDescent="0.35">
      <c r="C1402" t="s">
        <v>1368</v>
      </c>
      <c r="D1402">
        <v>1</v>
      </c>
      <c r="J1402" t="s">
        <v>3858</v>
      </c>
      <c r="K1402">
        <v>1</v>
      </c>
      <c r="O1402" t="s">
        <v>1295</v>
      </c>
      <c r="P1402">
        <v>0</v>
      </c>
    </row>
    <row r="1403" spans="3:16" x14ac:dyDescent="0.35">
      <c r="C1403" t="s">
        <v>1369</v>
      </c>
      <c r="D1403">
        <v>1</v>
      </c>
      <c r="J1403" t="s">
        <v>3859</v>
      </c>
      <c r="K1403">
        <v>1</v>
      </c>
      <c r="O1403" t="s">
        <v>1296</v>
      </c>
      <c r="P1403">
        <v>0</v>
      </c>
    </row>
    <row r="1404" spans="3:16" x14ac:dyDescent="0.35">
      <c r="C1404" t="s">
        <v>1370</v>
      </c>
      <c r="D1404">
        <v>1</v>
      </c>
      <c r="J1404" t="s">
        <v>3860</v>
      </c>
      <c r="K1404">
        <v>1</v>
      </c>
      <c r="O1404" t="s">
        <v>1297</v>
      </c>
      <c r="P1404">
        <v>0</v>
      </c>
    </row>
    <row r="1405" spans="3:16" x14ac:dyDescent="0.35">
      <c r="C1405" t="s">
        <v>1371</v>
      </c>
      <c r="D1405">
        <v>1</v>
      </c>
      <c r="J1405" t="s">
        <v>3861</v>
      </c>
      <c r="K1405">
        <v>1</v>
      </c>
      <c r="O1405" t="s">
        <v>1298</v>
      </c>
      <c r="P1405">
        <v>0</v>
      </c>
    </row>
    <row r="1406" spans="3:16" x14ac:dyDescent="0.35">
      <c r="C1406" t="s">
        <v>1372</v>
      </c>
      <c r="D1406">
        <v>1</v>
      </c>
      <c r="J1406" t="s">
        <v>3862</v>
      </c>
      <c r="K1406">
        <v>1</v>
      </c>
      <c r="O1406" t="s">
        <v>1299</v>
      </c>
      <c r="P1406">
        <v>0</v>
      </c>
    </row>
    <row r="1407" spans="3:16" x14ac:dyDescent="0.35">
      <c r="C1407" t="s">
        <v>1373</v>
      </c>
      <c r="D1407">
        <v>1</v>
      </c>
      <c r="J1407" t="s">
        <v>3863</v>
      </c>
      <c r="K1407">
        <v>1</v>
      </c>
      <c r="O1407" t="s">
        <v>1300</v>
      </c>
      <c r="P1407">
        <v>0</v>
      </c>
    </row>
    <row r="1408" spans="3:16" x14ac:dyDescent="0.35">
      <c r="C1408" t="s">
        <v>1374</v>
      </c>
      <c r="D1408">
        <v>1</v>
      </c>
      <c r="J1408" t="s">
        <v>3864</v>
      </c>
      <c r="K1408">
        <v>1</v>
      </c>
      <c r="O1408" t="s">
        <v>1301</v>
      </c>
      <c r="P1408">
        <v>0</v>
      </c>
    </row>
    <row r="1409" spans="3:16" x14ac:dyDescent="0.35">
      <c r="C1409" t="s">
        <v>1375</v>
      </c>
      <c r="D1409">
        <v>1</v>
      </c>
      <c r="J1409" t="s">
        <v>3865</v>
      </c>
      <c r="K1409">
        <v>1</v>
      </c>
      <c r="O1409" t="s">
        <v>1302</v>
      </c>
      <c r="P1409">
        <v>1</v>
      </c>
    </row>
    <row r="1410" spans="3:16" x14ac:dyDescent="0.35">
      <c r="C1410" t="s">
        <v>1376</v>
      </c>
      <c r="D1410">
        <v>1</v>
      </c>
      <c r="J1410" t="s">
        <v>3866</v>
      </c>
      <c r="K1410">
        <v>1</v>
      </c>
      <c r="O1410" t="s">
        <v>1303</v>
      </c>
      <c r="P1410">
        <v>0</v>
      </c>
    </row>
    <row r="1411" spans="3:16" x14ac:dyDescent="0.35">
      <c r="C1411" t="s">
        <v>1377</v>
      </c>
      <c r="D1411">
        <v>1</v>
      </c>
      <c r="J1411" t="s">
        <v>3867</v>
      </c>
      <c r="K1411">
        <v>1</v>
      </c>
      <c r="O1411" t="s">
        <v>1304</v>
      </c>
      <c r="P1411">
        <v>0</v>
      </c>
    </row>
    <row r="1412" spans="3:16" x14ac:dyDescent="0.35">
      <c r="C1412" t="s">
        <v>1378</v>
      </c>
      <c r="D1412">
        <v>1</v>
      </c>
      <c r="J1412" t="s">
        <v>3868</v>
      </c>
      <c r="K1412">
        <v>1</v>
      </c>
      <c r="O1412" t="s">
        <v>1305</v>
      </c>
      <c r="P1412">
        <v>0</v>
      </c>
    </row>
    <row r="1413" spans="3:16" x14ac:dyDescent="0.35">
      <c r="C1413" t="s">
        <v>1379</v>
      </c>
      <c r="D1413">
        <v>1</v>
      </c>
      <c r="J1413" t="s">
        <v>3869</v>
      </c>
      <c r="K1413">
        <v>1</v>
      </c>
      <c r="O1413" t="s">
        <v>1306</v>
      </c>
      <c r="P1413">
        <v>0</v>
      </c>
    </row>
    <row r="1414" spans="3:16" x14ac:dyDescent="0.35">
      <c r="C1414" t="s">
        <v>1380</v>
      </c>
      <c r="D1414">
        <v>1</v>
      </c>
      <c r="J1414" t="s">
        <v>3870</v>
      </c>
      <c r="K1414">
        <v>1</v>
      </c>
      <c r="O1414" t="s">
        <v>1307</v>
      </c>
      <c r="P1414">
        <v>0</v>
      </c>
    </row>
    <row r="1415" spans="3:16" x14ac:dyDescent="0.35">
      <c r="C1415" t="s">
        <v>1381</v>
      </c>
      <c r="D1415">
        <v>1</v>
      </c>
      <c r="J1415" t="s">
        <v>3871</v>
      </c>
      <c r="K1415">
        <v>1</v>
      </c>
      <c r="O1415" t="s">
        <v>1308</v>
      </c>
      <c r="P1415">
        <v>0</v>
      </c>
    </row>
    <row r="1416" spans="3:16" x14ac:dyDescent="0.35">
      <c r="C1416" t="s">
        <v>1382</v>
      </c>
      <c r="D1416">
        <v>1</v>
      </c>
      <c r="J1416" t="s">
        <v>3872</v>
      </c>
      <c r="K1416">
        <v>1</v>
      </c>
      <c r="O1416" t="s">
        <v>1309</v>
      </c>
      <c r="P1416">
        <v>0</v>
      </c>
    </row>
    <row r="1417" spans="3:16" x14ac:dyDescent="0.35">
      <c r="C1417" t="s">
        <v>1383</v>
      </c>
      <c r="D1417">
        <v>1</v>
      </c>
      <c r="J1417" t="s">
        <v>3873</v>
      </c>
      <c r="K1417">
        <v>1</v>
      </c>
      <c r="O1417" t="s">
        <v>1310</v>
      </c>
      <c r="P1417">
        <v>0</v>
      </c>
    </row>
    <row r="1418" spans="3:16" x14ac:dyDescent="0.35">
      <c r="C1418" t="s">
        <v>1384</v>
      </c>
      <c r="D1418">
        <v>1</v>
      </c>
      <c r="J1418" t="s">
        <v>3874</v>
      </c>
      <c r="K1418">
        <v>1</v>
      </c>
      <c r="O1418" t="s">
        <v>1311</v>
      </c>
      <c r="P1418">
        <v>0</v>
      </c>
    </row>
    <row r="1419" spans="3:16" x14ac:dyDescent="0.35">
      <c r="C1419" t="s">
        <v>1385</v>
      </c>
      <c r="D1419">
        <v>1</v>
      </c>
      <c r="J1419" t="s">
        <v>3875</v>
      </c>
      <c r="K1419">
        <v>1</v>
      </c>
      <c r="O1419" t="s">
        <v>1312</v>
      </c>
      <c r="P1419">
        <v>0</v>
      </c>
    </row>
    <row r="1420" spans="3:16" x14ac:dyDescent="0.35">
      <c r="C1420" t="s">
        <v>1386</v>
      </c>
      <c r="D1420">
        <v>1</v>
      </c>
      <c r="J1420" t="s">
        <v>3876</v>
      </c>
      <c r="K1420">
        <v>1</v>
      </c>
      <c r="O1420" t="s">
        <v>1313</v>
      </c>
      <c r="P1420">
        <v>0</v>
      </c>
    </row>
    <row r="1421" spans="3:16" x14ac:dyDescent="0.35">
      <c r="C1421" t="s">
        <v>1387</v>
      </c>
      <c r="D1421">
        <v>1</v>
      </c>
      <c r="J1421" t="s">
        <v>3877</v>
      </c>
      <c r="K1421">
        <v>1</v>
      </c>
      <c r="O1421" t="s">
        <v>1314</v>
      </c>
      <c r="P1421">
        <v>0</v>
      </c>
    </row>
    <row r="1422" spans="3:16" x14ac:dyDescent="0.35">
      <c r="C1422" t="s">
        <v>1388</v>
      </c>
      <c r="D1422">
        <v>1</v>
      </c>
      <c r="J1422" t="s">
        <v>3878</v>
      </c>
      <c r="K1422">
        <v>1</v>
      </c>
      <c r="O1422" t="s">
        <v>1315</v>
      </c>
      <c r="P1422">
        <v>0</v>
      </c>
    </row>
    <row r="1423" spans="3:16" x14ac:dyDescent="0.35">
      <c r="C1423" t="s">
        <v>1389</v>
      </c>
      <c r="D1423">
        <v>1</v>
      </c>
      <c r="J1423" t="s">
        <v>3879</v>
      </c>
      <c r="K1423">
        <v>1</v>
      </c>
      <c r="O1423" t="s">
        <v>1316</v>
      </c>
      <c r="P1423">
        <v>1</v>
      </c>
    </row>
    <row r="1424" spans="3:16" x14ac:dyDescent="0.35">
      <c r="C1424" t="s">
        <v>1390</v>
      </c>
      <c r="D1424">
        <v>1</v>
      </c>
      <c r="J1424" t="s">
        <v>3880</v>
      </c>
      <c r="K1424">
        <v>1</v>
      </c>
      <c r="O1424" t="s">
        <v>1317</v>
      </c>
      <c r="P1424">
        <v>0</v>
      </c>
    </row>
    <row r="1425" spans="3:16" x14ac:dyDescent="0.35">
      <c r="C1425" t="s">
        <v>1391</v>
      </c>
      <c r="D1425">
        <v>1</v>
      </c>
      <c r="J1425" t="s">
        <v>3881</v>
      </c>
      <c r="K1425">
        <v>1</v>
      </c>
      <c r="O1425" t="s">
        <v>1318</v>
      </c>
      <c r="P1425">
        <v>0</v>
      </c>
    </row>
    <row r="1426" spans="3:16" x14ac:dyDescent="0.35">
      <c r="C1426" t="s">
        <v>1392</v>
      </c>
      <c r="D1426">
        <v>1</v>
      </c>
      <c r="J1426" t="s">
        <v>3882</v>
      </c>
      <c r="K1426">
        <v>1</v>
      </c>
      <c r="O1426" t="s">
        <v>1319</v>
      </c>
      <c r="P1426">
        <v>0</v>
      </c>
    </row>
    <row r="1427" spans="3:16" x14ac:dyDescent="0.35">
      <c r="C1427" t="s">
        <v>1393</v>
      </c>
      <c r="D1427">
        <v>1</v>
      </c>
      <c r="J1427" t="s">
        <v>3883</v>
      </c>
      <c r="K1427">
        <v>1</v>
      </c>
      <c r="O1427" t="s">
        <v>1320</v>
      </c>
      <c r="P1427">
        <v>0</v>
      </c>
    </row>
    <row r="1428" spans="3:16" x14ac:dyDescent="0.35">
      <c r="C1428" t="s">
        <v>1394</v>
      </c>
      <c r="D1428">
        <v>1</v>
      </c>
      <c r="J1428" t="s">
        <v>3884</v>
      </c>
      <c r="K1428">
        <v>1</v>
      </c>
      <c r="O1428" t="s">
        <v>1321</v>
      </c>
      <c r="P1428">
        <v>0</v>
      </c>
    </row>
    <row r="1429" spans="3:16" x14ac:dyDescent="0.35">
      <c r="C1429" t="s">
        <v>1395</v>
      </c>
      <c r="D1429">
        <v>1</v>
      </c>
      <c r="J1429" t="s">
        <v>3885</v>
      </c>
      <c r="K1429">
        <v>1</v>
      </c>
      <c r="O1429" t="s">
        <v>1322</v>
      </c>
      <c r="P1429">
        <v>0</v>
      </c>
    </row>
    <row r="1430" spans="3:16" x14ac:dyDescent="0.35">
      <c r="C1430" t="s">
        <v>1396</v>
      </c>
      <c r="D1430">
        <v>1</v>
      </c>
      <c r="J1430" t="s">
        <v>354</v>
      </c>
      <c r="K1430">
        <v>1</v>
      </c>
      <c r="O1430" t="s">
        <v>1323</v>
      </c>
      <c r="P1430">
        <v>0</v>
      </c>
    </row>
    <row r="1431" spans="3:16" x14ac:dyDescent="0.35">
      <c r="C1431" t="s">
        <v>1397</v>
      </c>
      <c r="D1431">
        <v>1</v>
      </c>
      <c r="J1431" t="s">
        <v>3886</v>
      </c>
      <c r="K1431">
        <v>1</v>
      </c>
      <c r="O1431" t="s">
        <v>1324</v>
      </c>
      <c r="P1431">
        <v>0</v>
      </c>
    </row>
    <row r="1432" spans="3:16" x14ac:dyDescent="0.35">
      <c r="C1432" t="s">
        <v>1398</v>
      </c>
      <c r="D1432">
        <v>1</v>
      </c>
      <c r="J1432" t="s">
        <v>3887</v>
      </c>
      <c r="K1432">
        <v>1</v>
      </c>
      <c r="O1432" t="s">
        <v>1325</v>
      </c>
      <c r="P1432">
        <v>0</v>
      </c>
    </row>
    <row r="1433" spans="3:16" x14ac:dyDescent="0.35">
      <c r="C1433" t="s">
        <v>1399</v>
      </c>
      <c r="D1433">
        <v>1</v>
      </c>
      <c r="J1433" t="s">
        <v>3888</v>
      </c>
      <c r="K1433">
        <v>1</v>
      </c>
      <c r="O1433" t="s">
        <v>1326</v>
      </c>
      <c r="P1433">
        <v>0</v>
      </c>
    </row>
    <row r="1434" spans="3:16" x14ac:dyDescent="0.35">
      <c r="C1434" t="s">
        <v>1400</v>
      </c>
      <c r="D1434">
        <v>1</v>
      </c>
      <c r="J1434" t="s">
        <v>3889</v>
      </c>
      <c r="K1434">
        <v>1</v>
      </c>
      <c r="O1434" t="s">
        <v>1327</v>
      </c>
      <c r="P1434">
        <v>0</v>
      </c>
    </row>
    <row r="1435" spans="3:16" x14ac:dyDescent="0.35">
      <c r="C1435" t="s">
        <v>1401</v>
      </c>
      <c r="D1435">
        <v>1</v>
      </c>
      <c r="J1435">
        <v>3397</v>
      </c>
      <c r="K1435">
        <v>1</v>
      </c>
      <c r="O1435" t="s">
        <v>1328</v>
      </c>
      <c r="P1435">
        <v>0</v>
      </c>
    </row>
    <row r="1436" spans="3:16" x14ac:dyDescent="0.35">
      <c r="C1436" t="s">
        <v>1402</v>
      </c>
      <c r="D1436">
        <v>1</v>
      </c>
      <c r="J1436" t="s">
        <v>3890</v>
      </c>
      <c r="K1436">
        <v>1</v>
      </c>
      <c r="O1436" t="s">
        <v>1329</v>
      </c>
      <c r="P1436">
        <v>1</v>
      </c>
    </row>
    <row r="1437" spans="3:16" x14ac:dyDescent="0.35">
      <c r="C1437" t="s">
        <v>1403</v>
      </c>
      <c r="D1437">
        <v>1</v>
      </c>
      <c r="J1437" t="s">
        <v>3891</v>
      </c>
      <c r="K1437">
        <v>1</v>
      </c>
      <c r="O1437" t="s">
        <v>2056</v>
      </c>
      <c r="P1437">
        <v>1</v>
      </c>
    </row>
    <row r="1438" spans="3:16" x14ac:dyDescent="0.35">
      <c r="C1438" t="s">
        <v>1404</v>
      </c>
      <c r="D1438">
        <v>1</v>
      </c>
      <c r="J1438" t="s">
        <v>3892</v>
      </c>
      <c r="K1438">
        <v>1</v>
      </c>
      <c r="O1438" t="s">
        <v>1330</v>
      </c>
      <c r="P1438">
        <v>0</v>
      </c>
    </row>
    <row r="1439" spans="3:16" x14ac:dyDescent="0.35">
      <c r="C1439" t="s">
        <v>1405</v>
      </c>
      <c r="D1439">
        <v>1</v>
      </c>
      <c r="J1439" t="s">
        <v>3893</v>
      </c>
      <c r="K1439">
        <v>1</v>
      </c>
      <c r="O1439" t="s">
        <v>1331</v>
      </c>
      <c r="P1439">
        <v>0</v>
      </c>
    </row>
    <row r="1440" spans="3:16" x14ac:dyDescent="0.35">
      <c r="C1440" t="s">
        <v>1406</v>
      </c>
      <c r="D1440">
        <v>1</v>
      </c>
      <c r="J1440" t="s">
        <v>3894</v>
      </c>
      <c r="K1440">
        <v>1</v>
      </c>
      <c r="O1440" t="s">
        <v>1332</v>
      </c>
      <c r="P1440">
        <v>0</v>
      </c>
    </row>
    <row r="1441" spans="3:16" x14ac:dyDescent="0.35">
      <c r="C1441" t="s">
        <v>1407</v>
      </c>
      <c r="D1441">
        <v>1</v>
      </c>
      <c r="J1441" t="s">
        <v>1978</v>
      </c>
      <c r="K1441">
        <v>1</v>
      </c>
      <c r="O1441" t="s">
        <v>1333</v>
      </c>
      <c r="P1441">
        <v>0</v>
      </c>
    </row>
    <row r="1442" spans="3:16" x14ac:dyDescent="0.35">
      <c r="C1442" t="s">
        <v>1408</v>
      </c>
      <c r="D1442">
        <v>1</v>
      </c>
      <c r="J1442" t="s">
        <v>3895</v>
      </c>
      <c r="K1442">
        <v>1</v>
      </c>
      <c r="O1442" t="s">
        <v>1334</v>
      </c>
      <c r="P1442">
        <v>0</v>
      </c>
    </row>
    <row r="1443" spans="3:16" x14ac:dyDescent="0.35">
      <c r="C1443" t="s">
        <v>1409</v>
      </c>
      <c r="D1443">
        <v>1</v>
      </c>
      <c r="J1443" t="s">
        <v>3896</v>
      </c>
      <c r="K1443">
        <v>1</v>
      </c>
      <c r="O1443" t="s">
        <v>1335</v>
      </c>
      <c r="P1443">
        <v>0</v>
      </c>
    </row>
    <row r="1444" spans="3:16" x14ac:dyDescent="0.35">
      <c r="C1444" t="s">
        <v>1410</v>
      </c>
      <c r="D1444">
        <v>1</v>
      </c>
      <c r="J1444" t="s">
        <v>3897</v>
      </c>
      <c r="K1444">
        <v>1</v>
      </c>
      <c r="O1444" t="s">
        <v>1913</v>
      </c>
      <c r="P1444">
        <v>1</v>
      </c>
    </row>
    <row r="1445" spans="3:16" x14ac:dyDescent="0.35">
      <c r="C1445" t="s">
        <v>1411</v>
      </c>
      <c r="D1445">
        <v>1</v>
      </c>
      <c r="J1445" t="s">
        <v>3898</v>
      </c>
      <c r="K1445">
        <v>1</v>
      </c>
      <c r="O1445" t="s">
        <v>1336</v>
      </c>
      <c r="P1445">
        <v>0</v>
      </c>
    </row>
    <row r="1446" spans="3:16" x14ac:dyDescent="0.35">
      <c r="C1446" t="s">
        <v>1412</v>
      </c>
      <c r="D1446">
        <v>1</v>
      </c>
      <c r="J1446" t="s">
        <v>3899</v>
      </c>
      <c r="K1446">
        <v>1</v>
      </c>
      <c r="O1446" t="s">
        <v>1338</v>
      </c>
      <c r="P1446">
        <v>0</v>
      </c>
    </row>
    <row r="1447" spans="3:16" x14ac:dyDescent="0.35">
      <c r="C1447" t="s">
        <v>1413</v>
      </c>
      <c r="D1447">
        <v>1</v>
      </c>
      <c r="J1447" t="s">
        <v>3900</v>
      </c>
      <c r="K1447">
        <v>1</v>
      </c>
      <c r="O1447" t="s">
        <v>1339</v>
      </c>
      <c r="P1447">
        <v>0</v>
      </c>
    </row>
    <row r="1448" spans="3:16" x14ac:dyDescent="0.35">
      <c r="C1448" t="s">
        <v>1414</v>
      </c>
      <c r="D1448">
        <v>1</v>
      </c>
      <c r="J1448" t="s">
        <v>3901</v>
      </c>
      <c r="K1448">
        <v>1</v>
      </c>
      <c r="O1448" t="s">
        <v>1340</v>
      </c>
      <c r="P1448">
        <v>0</v>
      </c>
    </row>
    <row r="1449" spans="3:16" x14ac:dyDescent="0.35">
      <c r="C1449" t="s">
        <v>1415</v>
      </c>
      <c r="D1449">
        <v>1</v>
      </c>
      <c r="J1449" t="s">
        <v>3902</v>
      </c>
      <c r="K1449">
        <v>1</v>
      </c>
      <c r="O1449" t="s">
        <v>1341</v>
      </c>
      <c r="P1449">
        <v>0</v>
      </c>
    </row>
    <row r="1450" spans="3:16" x14ac:dyDescent="0.35">
      <c r="C1450" t="s">
        <v>1416</v>
      </c>
      <c r="D1450">
        <v>1</v>
      </c>
      <c r="J1450" t="s">
        <v>3903</v>
      </c>
      <c r="K1450">
        <v>1</v>
      </c>
      <c r="O1450" t="s">
        <v>1342</v>
      </c>
      <c r="P1450">
        <v>0</v>
      </c>
    </row>
    <row r="1451" spans="3:16" x14ac:dyDescent="0.35">
      <c r="C1451" t="s">
        <v>1417</v>
      </c>
      <c r="D1451">
        <v>1</v>
      </c>
      <c r="J1451" t="s">
        <v>3904</v>
      </c>
      <c r="K1451">
        <v>1</v>
      </c>
      <c r="O1451" t="s">
        <v>1343</v>
      </c>
      <c r="P1451">
        <v>0</v>
      </c>
    </row>
    <row r="1452" spans="3:16" x14ac:dyDescent="0.35">
      <c r="C1452" t="s">
        <v>1418</v>
      </c>
      <c r="D1452">
        <v>1</v>
      </c>
      <c r="J1452" t="s">
        <v>3905</v>
      </c>
      <c r="K1452">
        <v>1</v>
      </c>
      <c r="O1452" t="s">
        <v>1344</v>
      </c>
      <c r="P1452">
        <v>1</v>
      </c>
    </row>
    <row r="1453" spans="3:16" x14ac:dyDescent="0.35">
      <c r="C1453" t="s">
        <v>1419</v>
      </c>
      <c r="D1453">
        <v>1</v>
      </c>
      <c r="J1453" t="s">
        <v>3906</v>
      </c>
      <c r="K1453">
        <v>1</v>
      </c>
      <c r="O1453" t="s">
        <v>1345</v>
      </c>
      <c r="P1453">
        <v>0</v>
      </c>
    </row>
    <row r="1454" spans="3:16" x14ac:dyDescent="0.35">
      <c r="C1454" t="s">
        <v>1420</v>
      </c>
      <c r="D1454">
        <v>1</v>
      </c>
      <c r="J1454" t="s">
        <v>3907</v>
      </c>
      <c r="K1454">
        <v>1</v>
      </c>
      <c r="O1454" t="s">
        <v>1346</v>
      </c>
      <c r="P1454">
        <v>0</v>
      </c>
    </row>
    <row r="1455" spans="3:16" x14ac:dyDescent="0.35">
      <c r="C1455" t="s">
        <v>1421</v>
      </c>
      <c r="D1455">
        <v>1</v>
      </c>
      <c r="J1455" t="s">
        <v>3908</v>
      </c>
      <c r="K1455">
        <v>1</v>
      </c>
      <c r="O1455" t="s">
        <v>1347</v>
      </c>
      <c r="P1455">
        <v>0</v>
      </c>
    </row>
    <row r="1456" spans="3:16" x14ac:dyDescent="0.35">
      <c r="C1456" t="s">
        <v>1422</v>
      </c>
      <c r="D1456">
        <v>1</v>
      </c>
      <c r="J1456" t="s">
        <v>1674</v>
      </c>
      <c r="K1456">
        <v>1</v>
      </c>
      <c r="O1456" t="s">
        <v>1348</v>
      </c>
      <c r="P1456">
        <v>1</v>
      </c>
    </row>
    <row r="1457" spans="3:16" x14ac:dyDescent="0.35">
      <c r="C1457" t="s">
        <v>1423</v>
      </c>
      <c r="D1457">
        <v>1</v>
      </c>
      <c r="J1457" t="s">
        <v>3909</v>
      </c>
      <c r="K1457">
        <v>1</v>
      </c>
      <c r="O1457" t="s">
        <v>1349</v>
      </c>
      <c r="P1457">
        <v>0</v>
      </c>
    </row>
    <row r="1458" spans="3:16" x14ac:dyDescent="0.35">
      <c r="C1458" t="s">
        <v>1424</v>
      </c>
      <c r="D1458">
        <v>1</v>
      </c>
      <c r="J1458" t="s">
        <v>3910</v>
      </c>
      <c r="K1458">
        <v>1</v>
      </c>
      <c r="O1458" t="s">
        <v>1350</v>
      </c>
      <c r="P1458">
        <v>1</v>
      </c>
    </row>
    <row r="1459" spans="3:16" x14ac:dyDescent="0.35">
      <c r="C1459" t="s">
        <v>1425</v>
      </c>
      <c r="D1459">
        <v>1</v>
      </c>
      <c r="J1459" t="s">
        <v>3911</v>
      </c>
      <c r="K1459">
        <v>1</v>
      </c>
      <c r="O1459" t="s">
        <v>1351</v>
      </c>
      <c r="P1459">
        <v>0</v>
      </c>
    </row>
    <row r="1460" spans="3:16" x14ac:dyDescent="0.35">
      <c r="C1460" t="s">
        <v>1426</v>
      </c>
      <c r="D1460">
        <v>1</v>
      </c>
      <c r="J1460" t="s">
        <v>2173</v>
      </c>
      <c r="K1460">
        <v>1</v>
      </c>
      <c r="O1460" t="s">
        <v>1352</v>
      </c>
      <c r="P1460">
        <v>0</v>
      </c>
    </row>
    <row r="1461" spans="3:16" x14ac:dyDescent="0.35">
      <c r="C1461" t="s">
        <v>1427</v>
      </c>
      <c r="D1461">
        <v>1</v>
      </c>
      <c r="J1461" t="s">
        <v>3912</v>
      </c>
      <c r="K1461">
        <v>1</v>
      </c>
      <c r="O1461" t="s">
        <v>1353</v>
      </c>
      <c r="P1461">
        <v>0</v>
      </c>
    </row>
    <row r="1462" spans="3:16" x14ac:dyDescent="0.35">
      <c r="C1462" t="s">
        <v>1428</v>
      </c>
      <c r="D1462">
        <v>1</v>
      </c>
      <c r="J1462" t="s">
        <v>3913</v>
      </c>
      <c r="K1462">
        <v>1</v>
      </c>
      <c r="O1462" t="s">
        <v>1354</v>
      </c>
      <c r="P1462">
        <v>0</v>
      </c>
    </row>
    <row r="1463" spans="3:16" x14ac:dyDescent="0.35">
      <c r="C1463" t="s">
        <v>1429</v>
      </c>
      <c r="D1463">
        <v>1</v>
      </c>
      <c r="J1463" t="s">
        <v>924</v>
      </c>
      <c r="K1463">
        <v>1</v>
      </c>
      <c r="O1463" t="s">
        <v>1355</v>
      </c>
      <c r="P1463">
        <v>0</v>
      </c>
    </row>
    <row r="1464" spans="3:16" x14ac:dyDescent="0.35">
      <c r="C1464" t="s">
        <v>1430</v>
      </c>
      <c r="D1464">
        <v>1</v>
      </c>
      <c r="J1464" t="s">
        <v>3914</v>
      </c>
      <c r="K1464">
        <v>1</v>
      </c>
      <c r="O1464" t="s">
        <v>1356</v>
      </c>
      <c r="P1464">
        <v>0</v>
      </c>
    </row>
    <row r="1465" spans="3:16" x14ac:dyDescent="0.35">
      <c r="C1465" t="s">
        <v>1431</v>
      </c>
      <c r="D1465">
        <v>1</v>
      </c>
      <c r="J1465" t="s">
        <v>3915</v>
      </c>
      <c r="K1465">
        <v>1</v>
      </c>
      <c r="O1465" t="s">
        <v>1357</v>
      </c>
      <c r="P1465">
        <v>0</v>
      </c>
    </row>
    <row r="1466" spans="3:16" x14ac:dyDescent="0.35">
      <c r="C1466" t="s">
        <v>1432</v>
      </c>
      <c r="D1466">
        <v>1</v>
      </c>
      <c r="J1466" t="s">
        <v>3916</v>
      </c>
      <c r="K1466">
        <v>1</v>
      </c>
      <c r="O1466" t="s">
        <v>1358</v>
      </c>
      <c r="P1466">
        <v>0</v>
      </c>
    </row>
    <row r="1467" spans="3:16" x14ac:dyDescent="0.35">
      <c r="C1467" t="s">
        <v>1433</v>
      </c>
      <c r="D1467">
        <v>1</v>
      </c>
      <c r="J1467" t="s">
        <v>2627</v>
      </c>
      <c r="K1467">
        <v>1</v>
      </c>
      <c r="O1467" t="s">
        <v>1359</v>
      </c>
      <c r="P1467">
        <v>0</v>
      </c>
    </row>
    <row r="1468" spans="3:16" x14ac:dyDescent="0.35">
      <c r="C1468" t="s">
        <v>1434</v>
      </c>
      <c r="D1468">
        <v>1</v>
      </c>
      <c r="J1468" t="s">
        <v>3917</v>
      </c>
      <c r="K1468">
        <v>1</v>
      </c>
      <c r="O1468" t="s">
        <v>1360</v>
      </c>
      <c r="P1468">
        <v>0</v>
      </c>
    </row>
    <row r="1469" spans="3:16" x14ac:dyDescent="0.35">
      <c r="C1469" t="s">
        <v>1435</v>
      </c>
      <c r="D1469">
        <v>1</v>
      </c>
      <c r="J1469" t="s">
        <v>3918</v>
      </c>
      <c r="K1469">
        <v>1</v>
      </c>
      <c r="O1469" t="s">
        <v>1361</v>
      </c>
      <c r="P1469">
        <v>0</v>
      </c>
    </row>
    <row r="1470" spans="3:16" x14ac:dyDescent="0.35">
      <c r="C1470" t="s">
        <v>1436</v>
      </c>
      <c r="D1470">
        <v>1</v>
      </c>
      <c r="J1470" t="s">
        <v>3919</v>
      </c>
      <c r="K1470">
        <v>1</v>
      </c>
      <c r="O1470" t="s">
        <v>1362</v>
      </c>
      <c r="P1470">
        <v>0</v>
      </c>
    </row>
    <row r="1471" spans="3:16" x14ac:dyDescent="0.35">
      <c r="C1471" t="s">
        <v>1437</v>
      </c>
      <c r="D1471">
        <v>1</v>
      </c>
      <c r="J1471" t="s">
        <v>3920</v>
      </c>
      <c r="K1471">
        <v>1</v>
      </c>
      <c r="O1471" t="s">
        <v>1363</v>
      </c>
      <c r="P1471">
        <v>0</v>
      </c>
    </row>
    <row r="1472" spans="3:16" x14ac:dyDescent="0.35">
      <c r="C1472" t="s">
        <v>1438</v>
      </c>
      <c r="D1472">
        <v>1</v>
      </c>
      <c r="J1472" t="s">
        <v>3921</v>
      </c>
      <c r="K1472">
        <v>1</v>
      </c>
      <c r="O1472" t="s">
        <v>1364</v>
      </c>
      <c r="P1472">
        <v>0</v>
      </c>
    </row>
    <row r="1473" spans="3:16" x14ac:dyDescent="0.35">
      <c r="C1473" t="s">
        <v>1439</v>
      </c>
      <c r="D1473">
        <v>1</v>
      </c>
      <c r="J1473" t="s">
        <v>3922</v>
      </c>
      <c r="K1473">
        <v>1</v>
      </c>
      <c r="O1473" t="s">
        <v>1365</v>
      </c>
      <c r="P1473">
        <v>0</v>
      </c>
    </row>
    <row r="1474" spans="3:16" x14ac:dyDescent="0.35">
      <c r="C1474" t="s">
        <v>1440</v>
      </c>
      <c r="D1474">
        <v>1</v>
      </c>
      <c r="J1474" t="s">
        <v>3923</v>
      </c>
      <c r="K1474">
        <v>1</v>
      </c>
      <c r="O1474" t="s">
        <v>1366</v>
      </c>
      <c r="P1474">
        <v>0</v>
      </c>
    </row>
    <row r="1475" spans="3:16" x14ac:dyDescent="0.35">
      <c r="C1475" t="s">
        <v>1441</v>
      </c>
      <c r="D1475">
        <v>1</v>
      </c>
      <c r="J1475" t="s">
        <v>3924</v>
      </c>
      <c r="K1475">
        <v>1</v>
      </c>
      <c r="O1475" t="s">
        <v>1367</v>
      </c>
      <c r="P1475">
        <v>0</v>
      </c>
    </row>
    <row r="1476" spans="3:16" x14ac:dyDescent="0.35">
      <c r="C1476" t="s">
        <v>1442</v>
      </c>
      <c r="D1476">
        <v>1</v>
      </c>
      <c r="J1476" t="s">
        <v>3925</v>
      </c>
      <c r="K1476">
        <v>1</v>
      </c>
      <c r="O1476" t="s">
        <v>1369</v>
      </c>
      <c r="P1476">
        <v>0</v>
      </c>
    </row>
    <row r="1477" spans="3:16" x14ac:dyDescent="0.35">
      <c r="C1477" t="s">
        <v>1443</v>
      </c>
      <c r="D1477">
        <v>1</v>
      </c>
      <c r="J1477" t="s">
        <v>286</v>
      </c>
      <c r="K1477">
        <v>1</v>
      </c>
      <c r="O1477" t="s">
        <v>1370</v>
      </c>
      <c r="P1477">
        <v>0</v>
      </c>
    </row>
    <row r="1478" spans="3:16" x14ac:dyDescent="0.35">
      <c r="C1478" t="s">
        <v>1444</v>
      </c>
      <c r="D1478">
        <v>1</v>
      </c>
      <c r="J1478" t="s">
        <v>3926</v>
      </c>
      <c r="K1478">
        <v>1</v>
      </c>
      <c r="O1478" t="s">
        <v>1371</v>
      </c>
      <c r="P1478">
        <v>0</v>
      </c>
    </row>
    <row r="1479" spans="3:16" x14ac:dyDescent="0.35">
      <c r="C1479" t="s">
        <v>1445</v>
      </c>
      <c r="D1479">
        <v>1</v>
      </c>
      <c r="J1479" t="s">
        <v>3927</v>
      </c>
      <c r="K1479">
        <v>1</v>
      </c>
      <c r="O1479" t="s">
        <v>1372</v>
      </c>
      <c r="P1479">
        <v>0</v>
      </c>
    </row>
    <row r="1480" spans="3:16" x14ac:dyDescent="0.35">
      <c r="C1480" t="s">
        <v>1446</v>
      </c>
      <c r="D1480">
        <v>1</v>
      </c>
      <c r="J1480" t="s">
        <v>3928</v>
      </c>
      <c r="K1480">
        <v>1</v>
      </c>
      <c r="O1480" t="s">
        <v>1373</v>
      </c>
      <c r="P1480">
        <v>0</v>
      </c>
    </row>
    <row r="1481" spans="3:16" x14ac:dyDescent="0.35">
      <c r="C1481" t="s">
        <v>1447</v>
      </c>
      <c r="D1481">
        <v>1</v>
      </c>
      <c r="J1481" t="s">
        <v>3929</v>
      </c>
      <c r="K1481">
        <v>1</v>
      </c>
      <c r="O1481" t="s">
        <v>1374</v>
      </c>
      <c r="P1481">
        <v>0</v>
      </c>
    </row>
    <row r="1482" spans="3:16" x14ac:dyDescent="0.35">
      <c r="C1482" t="s">
        <v>1448</v>
      </c>
      <c r="D1482">
        <v>1</v>
      </c>
      <c r="J1482" t="s">
        <v>3930</v>
      </c>
      <c r="K1482">
        <v>1</v>
      </c>
      <c r="O1482" t="s">
        <v>1375</v>
      </c>
      <c r="P1482">
        <v>0</v>
      </c>
    </row>
    <row r="1483" spans="3:16" x14ac:dyDescent="0.35">
      <c r="C1483" t="s">
        <v>1449</v>
      </c>
      <c r="D1483">
        <v>1</v>
      </c>
      <c r="J1483" t="s">
        <v>3931</v>
      </c>
      <c r="K1483">
        <v>1</v>
      </c>
      <c r="O1483" t="s">
        <v>1376</v>
      </c>
      <c r="P1483">
        <v>0</v>
      </c>
    </row>
    <row r="1484" spans="3:16" x14ac:dyDescent="0.35">
      <c r="C1484" t="s">
        <v>1450</v>
      </c>
      <c r="D1484">
        <v>1</v>
      </c>
      <c r="J1484" t="s">
        <v>3932</v>
      </c>
      <c r="K1484">
        <v>1</v>
      </c>
      <c r="O1484" t="s">
        <v>1377</v>
      </c>
      <c r="P1484">
        <v>0</v>
      </c>
    </row>
    <row r="1485" spans="3:16" x14ac:dyDescent="0.35">
      <c r="C1485" t="s">
        <v>1451</v>
      </c>
      <c r="D1485">
        <v>1</v>
      </c>
      <c r="J1485" t="s">
        <v>3933</v>
      </c>
      <c r="K1485">
        <v>1</v>
      </c>
      <c r="O1485" t="s">
        <v>1378</v>
      </c>
      <c r="P1485">
        <v>0</v>
      </c>
    </row>
    <row r="1486" spans="3:16" x14ac:dyDescent="0.35">
      <c r="C1486" t="s">
        <v>1452</v>
      </c>
      <c r="D1486">
        <v>1</v>
      </c>
      <c r="J1486" t="s">
        <v>3934</v>
      </c>
      <c r="K1486">
        <v>1</v>
      </c>
      <c r="O1486" t="s">
        <v>1379</v>
      </c>
      <c r="P1486">
        <v>0</v>
      </c>
    </row>
    <row r="1487" spans="3:16" x14ac:dyDescent="0.35">
      <c r="C1487" t="s">
        <v>1453</v>
      </c>
      <c r="D1487">
        <v>1</v>
      </c>
      <c r="J1487" t="s">
        <v>3935</v>
      </c>
      <c r="K1487">
        <v>1</v>
      </c>
      <c r="O1487" t="s">
        <v>1380</v>
      </c>
      <c r="P1487">
        <v>0</v>
      </c>
    </row>
    <row r="1488" spans="3:16" x14ac:dyDescent="0.35">
      <c r="C1488" t="s">
        <v>1454</v>
      </c>
      <c r="D1488">
        <v>1</v>
      </c>
      <c r="J1488" t="s">
        <v>3936</v>
      </c>
      <c r="K1488">
        <v>1</v>
      </c>
      <c r="O1488" t="s">
        <v>1381</v>
      </c>
      <c r="P1488">
        <v>0</v>
      </c>
    </row>
    <row r="1489" spans="3:16" x14ac:dyDescent="0.35">
      <c r="C1489" t="s">
        <v>1455</v>
      </c>
      <c r="D1489">
        <v>1</v>
      </c>
      <c r="J1489" t="s">
        <v>3937</v>
      </c>
      <c r="K1489">
        <v>1</v>
      </c>
      <c r="O1489" t="s">
        <v>1382</v>
      </c>
      <c r="P1489">
        <v>0</v>
      </c>
    </row>
    <row r="1490" spans="3:16" x14ac:dyDescent="0.35">
      <c r="C1490" t="s">
        <v>1456</v>
      </c>
      <c r="D1490">
        <v>1</v>
      </c>
      <c r="J1490" t="s">
        <v>3938</v>
      </c>
      <c r="K1490">
        <v>1</v>
      </c>
      <c r="O1490" t="s">
        <v>1383</v>
      </c>
      <c r="P1490">
        <v>0</v>
      </c>
    </row>
    <row r="1491" spans="3:16" x14ac:dyDescent="0.35">
      <c r="C1491" t="s">
        <v>1457</v>
      </c>
      <c r="D1491">
        <v>1</v>
      </c>
      <c r="J1491" t="s">
        <v>527</v>
      </c>
      <c r="K1491">
        <v>1</v>
      </c>
      <c r="O1491" t="s">
        <v>1384</v>
      </c>
      <c r="P1491">
        <v>0</v>
      </c>
    </row>
    <row r="1492" spans="3:16" x14ac:dyDescent="0.35">
      <c r="C1492" t="s">
        <v>1458</v>
      </c>
      <c r="D1492">
        <v>1</v>
      </c>
      <c r="J1492" t="s">
        <v>3939</v>
      </c>
      <c r="K1492">
        <v>1</v>
      </c>
      <c r="O1492" t="s">
        <v>1386</v>
      </c>
      <c r="P1492">
        <v>0</v>
      </c>
    </row>
    <row r="1493" spans="3:16" x14ac:dyDescent="0.35">
      <c r="C1493" t="s">
        <v>1459</v>
      </c>
      <c r="D1493">
        <v>1</v>
      </c>
      <c r="J1493" t="s">
        <v>3940</v>
      </c>
      <c r="K1493">
        <v>1</v>
      </c>
      <c r="O1493" t="s">
        <v>1387</v>
      </c>
      <c r="P1493">
        <v>0</v>
      </c>
    </row>
    <row r="1494" spans="3:16" x14ac:dyDescent="0.35">
      <c r="C1494" t="s">
        <v>1460</v>
      </c>
      <c r="D1494">
        <v>1</v>
      </c>
      <c r="J1494" t="s">
        <v>3941</v>
      </c>
      <c r="K1494">
        <v>1</v>
      </c>
      <c r="O1494" t="s">
        <v>1388</v>
      </c>
      <c r="P1494">
        <v>0</v>
      </c>
    </row>
    <row r="1495" spans="3:16" x14ac:dyDescent="0.35">
      <c r="C1495" t="s">
        <v>1461</v>
      </c>
      <c r="D1495">
        <v>1</v>
      </c>
      <c r="J1495" t="s">
        <v>3942</v>
      </c>
      <c r="K1495">
        <v>1</v>
      </c>
      <c r="O1495" t="s">
        <v>1389</v>
      </c>
      <c r="P1495">
        <v>0</v>
      </c>
    </row>
    <row r="1496" spans="3:16" x14ac:dyDescent="0.35">
      <c r="C1496" t="s">
        <v>1462</v>
      </c>
      <c r="D1496">
        <v>1</v>
      </c>
      <c r="J1496" t="s">
        <v>3943</v>
      </c>
      <c r="K1496">
        <v>1</v>
      </c>
      <c r="O1496" t="s">
        <v>1391</v>
      </c>
      <c r="P1496">
        <v>0</v>
      </c>
    </row>
    <row r="1497" spans="3:16" x14ac:dyDescent="0.35">
      <c r="C1497" t="s">
        <v>1463</v>
      </c>
      <c r="D1497">
        <v>1</v>
      </c>
      <c r="J1497" t="s">
        <v>3944</v>
      </c>
      <c r="K1497">
        <v>1</v>
      </c>
      <c r="O1497" t="s">
        <v>1392</v>
      </c>
      <c r="P1497">
        <v>0</v>
      </c>
    </row>
    <row r="1498" spans="3:16" x14ac:dyDescent="0.35">
      <c r="C1498" t="s">
        <v>1464</v>
      </c>
      <c r="D1498">
        <v>1</v>
      </c>
      <c r="J1498" t="s">
        <v>3945</v>
      </c>
      <c r="K1498">
        <v>1</v>
      </c>
      <c r="O1498" t="s">
        <v>1393</v>
      </c>
      <c r="P1498">
        <v>0</v>
      </c>
    </row>
    <row r="1499" spans="3:16" x14ac:dyDescent="0.35">
      <c r="C1499" t="s">
        <v>1465</v>
      </c>
      <c r="D1499">
        <v>1</v>
      </c>
      <c r="J1499" t="s">
        <v>3946</v>
      </c>
      <c r="K1499">
        <v>1</v>
      </c>
      <c r="O1499" t="s">
        <v>1394</v>
      </c>
      <c r="P1499">
        <v>0</v>
      </c>
    </row>
    <row r="1500" spans="3:16" x14ac:dyDescent="0.35">
      <c r="C1500" t="s">
        <v>1466</v>
      </c>
      <c r="D1500">
        <v>1</v>
      </c>
      <c r="J1500" t="s">
        <v>3947</v>
      </c>
      <c r="K1500">
        <v>1</v>
      </c>
      <c r="O1500" t="s">
        <v>1395</v>
      </c>
      <c r="P1500">
        <v>1</v>
      </c>
    </row>
    <row r="1501" spans="3:16" x14ac:dyDescent="0.35">
      <c r="C1501" t="s">
        <v>1467</v>
      </c>
      <c r="D1501">
        <v>1</v>
      </c>
      <c r="J1501" t="s">
        <v>3948</v>
      </c>
      <c r="K1501">
        <v>1</v>
      </c>
      <c r="O1501" t="s">
        <v>1396</v>
      </c>
      <c r="P1501">
        <v>0</v>
      </c>
    </row>
    <row r="1502" spans="3:16" x14ac:dyDescent="0.35">
      <c r="C1502" t="s">
        <v>1468</v>
      </c>
      <c r="D1502">
        <v>1</v>
      </c>
      <c r="J1502" t="s">
        <v>3949</v>
      </c>
      <c r="K1502">
        <v>1</v>
      </c>
      <c r="O1502" t="s">
        <v>1397</v>
      </c>
      <c r="P1502">
        <v>0</v>
      </c>
    </row>
    <row r="1503" spans="3:16" x14ac:dyDescent="0.35">
      <c r="C1503" t="s">
        <v>1469</v>
      </c>
      <c r="D1503">
        <v>1</v>
      </c>
      <c r="J1503" t="s">
        <v>3950</v>
      </c>
      <c r="K1503">
        <v>1</v>
      </c>
      <c r="O1503" t="s">
        <v>1398</v>
      </c>
      <c r="P1503">
        <v>0</v>
      </c>
    </row>
    <row r="1504" spans="3:16" x14ac:dyDescent="0.35">
      <c r="C1504" t="s">
        <v>1470</v>
      </c>
      <c r="D1504">
        <v>1</v>
      </c>
      <c r="J1504" t="s">
        <v>3951</v>
      </c>
      <c r="K1504">
        <v>1</v>
      </c>
      <c r="O1504" t="s">
        <v>1399</v>
      </c>
      <c r="P1504">
        <v>0</v>
      </c>
    </row>
    <row r="1505" spans="3:16" x14ac:dyDescent="0.35">
      <c r="C1505" t="s">
        <v>1471</v>
      </c>
      <c r="D1505">
        <v>1</v>
      </c>
      <c r="J1505" t="s">
        <v>3952</v>
      </c>
      <c r="K1505">
        <v>1</v>
      </c>
      <c r="O1505" t="s">
        <v>1400</v>
      </c>
      <c r="P1505">
        <v>0</v>
      </c>
    </row>
    <row r="1506" spans="3:16" x14ac:dyDescent="0.35">
      <c r="C1506" t="s">
        <v>1472</v>
      </c>
      <c r="D1506">
        <v>1</v>
      </c>
      <c r="J1506" t="s">
        <v>3953</v>
      </c>
      <c r="K1506">
        <v>1</v>
      </c>
      <c r="O1506" t="s">
        <v>1401</v>
      </c>
      <c r="P1506">
        <v>0</v>
      </c>
    </row>
    <row r="1507" spans="3:16" x14ac:dyDescent="0.35">
      <c r="C1507" t="s">
        <v>1473</v>
      </c>
      <c r="D1507">
        <v>1</v>
      </c>
      <c r="J1507" t="s">
        <v>3954</v>
      </c>
      <c r="K1507">
        <v>1</v>
      </c>
      <c r="O1507" t="s">
        <v>1402</v>
      </c>
      <c r="P1507">
        <v>0</v>
      </c>
    </row>
    <row r="1508" spans="3:16" x14ac:dyDescent="0.35">
      <c r="C1508" t="s">
        <v>1474</v>
      </c>
      <c r="D1508">
        <v>1</v>
      </c>
      <c r="J1508" t="s">
        <v>3955</v>
      </c>
      <c r="K1508">
        <v>1</v>
      </c>
      <c r="O1508" t="s">
        <v>1403</v>
      </c>
      <c r="P1508">
        <v>0</v>
      </c>
    </row>
    <row r="1509" spans="3:16" x14ac:dyDescent="0.35">
      <c r="C1509" t="s">
        <v>1475</v>
      </c>
      <c r="D1509">
        <v>1</v>
      </c>
      <c r="J1509" t="s">
        <v>3956</v>
      </c>
      <c r="K1509">
        <v>1</v>
      </c>
      <c r="O1509" t="s">
        <v>1404</v>
      </c>
      <c r="P1509">
        <v>0</v>
      </c>
    </row>
    <row r="1510" spans="3:16" x14ac:dyDescent="0.35">
      <c r="C1510" t="s">
        <v>1476</v>
      </c>
      <c r="D1510">
        <v>1</v>
      </c>
      <c r="J1510" t="s">
        <v>3957</v>
      </c>
      <c r="K1510">
        <v>1</v>
      </c>
      <c r="O1510" t="s">
        <v>1405</v>
      </c>
      <c r="P1510">
        <v>0</v>
      </c>
    </row>
    <row r="1511" spans="3:16" x14ac:dyDescent="0.35">
      <c r="C1511" t="s">
        <v>1477</v>
      </c>
      <c r="D1511">
        <v>1</v>
      </c>
      <c r="J1511" t="s">
        <v>3958</v>
      </c>
      <c r="K1511">
        <v>1</v>
      </c>
      <c r="O1511" t="s">
        <v>1406</v>
      </c>
      <c r="P1511">
        <v>0</v>
      </c>
    </row>
    <row r="1512" spans="3:16" x14ac:dyDescent="0.35">
      <c r="C1512" t="s">
        <v>1478</v>
      </c>
      <c r="D1512">
        <v>1</v>
      </c>
      <c r="J1512" t="s">
        <v>3959</v>
      </c>
      <c r="K1512">
        <v>1</v>
      </c>
      <c r="O1512" t="s">
        <v>1407</v>
      </c>
      <c r="P1512">
        <v>0</v>
      </c>
    </row>
    <row r="1513" spans="3:16" x14ac:dyDescent="0.35">
      <c r="C1513" t="s">
        <v>1479</v>
      </c>
      <c r="D1513">
        <v>1</v>
      </c>
      <c r="J1513" t="s">
        <v>3960</v>
      </c>
      <c r="K1513">
        <v>1</v>
      </c>
      <c r="O1513" t="s">
        <v>1978</v>
      </c>
      <c r="P1513">
        <v>1</v>
      </c>
    </row>
    <row r="1514" spans="3:16" x14ac:dyDescent="0.35">
      <c r="C1514" t="s">
        <v>1480</v>
      </c>
      <c r="D1514">
        <v>1</v>
      </c>
      <c r="J1514" t="s">
        <v>3961</v>
      </c>
      <c r="K1514">
        <v>1</v>
      </c>
      <c r="O1514" t="s">
        <v>1408</v>
      </c>
      <c r="P1514">
        <v>0</v>
      </c>
    </row>
    <row r="1515" spans="3:16" x14ac:dyDescent="0.35">
      <c r="C1515" t="s">
        <v>1481</v>
      </c>
      <c r="D1515">
        <v>1</v>
      </c>
      <c r="J1515" t="s">
        <v>178</v>
      </c>
      <c r="K1515">
        <v>1</v>
      </c>
      <c r="O1515" t="s">
        <v>1409</v>
      </c>
      <c r="P1515">
        <v>0</v>
      </c>
    </row>
    <row r="1516" spans="3:16" x14ac:dyDescent="0.35">
      <c r="C1516" t="s">
        <v>1482</v>
      </c>
      <c r="D1516">
        <v>1</v>
      </c>
      <c r="J1516" t="s">
        <v>3962</v>
      </c>
      <c r="K1516">
        <v>1</v>
      </c>
      <c r="O1516" t="s">
        <v>1410</v>
      </c>
      <c r="P1516">
        <v>0</v>
      </c>
    </row>
    <row r="1517" spans="3:16" x14ac:dyDescent="0.35">
      <c r="C1517" t="s">
        <v>1483</v>
      </c>
      <c r="D1517">
        <v>1</v>
      </c>
      <c r="J1517" t="s">
        <v>3963</v>
      </c>
      <c r="K1517">
        <v>1</v>
      </c>
      <c r="O1517" t="s">
        <v>1411</v>
      </c>
      <c r="P1517">
        <v>1</v>
      </c>
    </row>
    <row r="1518" spans="3:16" x14ac:dyDescent="0.35">
      <c r="C1518" t="s">
        <v>1484</v>
      </c>
      <c r="D1518">
        <v>1</v>
      </c>
      <c r="J1518" t="s">
        <v>3964</v>
      </c>
      <c r="K1518">
        <v>1</v>
      </c>
      <c r="O1518" t="s">
        <v>1412</v>
      </c>
      <c r="P1518">
        <v>0</v>
      </c>
    </row>
    <row r="1519" spans="3:16" x14ac:dyDescent="0.35">
      <c r="C1519" t="s">
        <v>1485</v>
      </c>
      <c r="D1519">
        <v>1</v>
      </c>
      <c r="J1519" t="s">
        <v>165</v>
      </c>
      <c r="K1519">
        <v>1</v>
      </c>
      <c r="O1519" t="s">
        <v>1413</v>
      </c>
      <c r="P1519">
        <v>0</v>
      </c>
    </row>
    <row r="1520" spans="3:16" x14ac:dyDescent="0.35">
      <c r="C1520" t="s">
        <v>1486</v>
      </c>
      <c r="D1520">
        <v>1</v>
      </c>
      <c r="J1520" t="s">
        <v>3965</v>
      </c>
      <c r="K1520">
        <v>1</v>
      </c>
      <c r="O1520" t="s">
        <v>1414</v>
      </c>
      <c r="P1520">
        <v>0</v>
      </c>
    </row>
    <row r="1521" spans="3:16" x14ac:dyDescent="0.35">
      <c r="C1521" t="s">
        <v>1487</v>
      </c>
      <c r="D1521">
        <v>1</v>
      </c>
      <c r="J1521" t="s">
        <v>3966</v>
      </c>
      <c r="K1521">
        <v>1</v>
      </c>
      <c r="O1521" t="s">
        <v>1416</v>
      </c>
      <c r="P1521">
        <v>0</v>
      </c>
    </row>
    <row r="1522" spans="3:16" x14ac:dyDescent="0.35">
      <c r="C1522" t="s">
        <v>1488</v>
      </c>
      <c r="D1522">
        <v>1</v>
      </c>
      <c r="J1522" t="s">
        <v>3967</v>
      </c>
      <c r="K1522">
        <v>1</v>
      </c>
      <c r="O1522" t="s">
        <v>1418</v>
      </c>
      <c r="P1522">
        <v>0</v>
      </c>
    </row>
    <row r="1523" spans="3:16" x14ac:dyDescent="0.35">
      <c r="C1523" t="s">
        <v>1489</v>
      </c>
      <c r="D1523">
        <v>1</v>
      </c>
      <c r="J1523" t="s">
        <v>3968</v>
      </c>
      <c r="K1523">
        <v>1</v>
      </c>
      <c r="O1523" t="s">
        <v>1419</v>
      </c>
      <c r="P1523">
        <v>0</v>
      </c>
    </row>
    <row r="1524" spans="3:16" x14ac:dyDescent="0.35">
      <c r="C1524" t="s">
        <v>1490</v>
      </c>
      <c r="D1524">
        <v>1</v>
      </c>
      <c r="J1524" t="s">
        <v>1612</v>
      </c>
      <c r="K1524">
        <v>1</v>
      </c>
      <c r="O1524" t="s">
        <v>1420</v>
      </c>
      <c r="P1524">
        <v>0</v>
      </c>
    </row>
    <row r="1525" spans="3:16" x14ac:dyDescent="0.35">
      <c r="C1525" t="s">
        <v>1491</v>
      </c>
      <c r="D1525">
        <v>1</v>
      </c>
      <c r="J1525" t="s">
        <v>3969</v>
      </c>
      <c r="K1525">
        <v>1</v>
      </c>
      <c r="O1525" t="s">
        <v>1421</v>
      </c>
      <c r="P1525">
        <v>0</v>
      </c>
    </row>
    <row r="1526" spans="3:16" x14ac:dyDescent="0.35">
      <c r="C1526" t="s">
        <v>1492</v>
      </c>
      <c r="D1526">
        <v>1</v>
      </c>
      <c r="J1526" t="s">
        <v>3970</v>
      </c>
      <c r="K1526">
        <v>1</v>
      </c>
      <c r="O1526" t="s">
        <v>1422</v>
      </c>
      <c r="P1526">
        <v>0</v>
      </c>
    </row>
    <row r="1527" spans="3:16" x14ac:dyDescent="0.35">
      <c r="C1527" t="s">
        <v>1493</v>
      </c>
      <c r="D1527">
        <v>1</v>
      </c>
      <c r="J1527" t="s">
        <v>3971</v>
      </c>
      <c r="K1527">
        <v>1</v>
      </c>
      <c r="O1527" t="s">
        <v>1674</v>
      </c>
      <c r="P1527">
        <v>1</v>
      </c>
    </row>
    <row r="1528" spans="3:16" x14ac:dyDescent="0.35">
      <c r="C1528" t="s">
        <v>1494</v>
      </c>
      <c r="D1528">
        <v>1</v>
      </c>
      <c r="J1528" t="s">
        <v>3972</v>
      </c>
      <c r="K1528">
        <v>1</v>
      </c>
      <c r="O1528" t="s">
        <v>1423</v>
      </c>
      <c r="P1528">
        <v>0</v>
      </c>
    </row>
    <row r="1529" spans="3:16" x14ac:dyDescent="0.35">
      <c r="C1529" t="s">
        <v>1495</v>
      </c>
      <c r="D1529">
        <v>1</v>
      </c>
      <c r="J1529" t="s">
        <v>3973</v>
      </c>
      <c r="K1529">
        <v>1</v>
      </c>
      <c r="O1529" t="s">
        <v>1426</v>
      </c>
      <c r="P1529">
        <v>0</v>
      </c>
    </row>
    <row r="1530" spans="3:16" x14ac:dyDescent="0.35">
      <c r="C1530" t="s">
        <v>1496</v>
      </c>
      <c r="D1530">
        <v>1</v>
      </c>
      <c r="J1530" t="s">
        <v>3974</v>
      </c>
      <c r="K1530">
        <v>1</v>
      </c>
      <c r="O1530" t="s">
        <v>2173</v>
      </c>
      <c r="P1530">
        <v>0</v>
      </c>
    </row>
    <row r="1531" spans="3:16" x14ac:dyDescent="0.35">
      <c r="C1531" t="s">
        <v>1497</v>
      </c>
      <c r="D1531">
        <v>1</v>
      </c>
      <c r="J1531" t="s">
        <v>3975</v>
      </c>
      <c r="K1531">
        <v>1</v>
      </c>
      <c r="O1531" t="s">
        <v>1427</v>
      </c>
      <c r="P1531">
        <v>0</v>
      </c>
    </row>
    <row r="1532" spans="3:16" x14ac:dyDescent="0.35">
      <c r="C1532" t="s">
        <v>1498</v>
      </c>
      <c r="D1532">
        <v>1</v>
      </c>
      <c r="J1532" t="s">
        <v>1344</v>
      </c>
      <c r="K1532">
        <v>1</v>
      </c>
      <c r="O1532" t="s">
        <v>1428</v>
      </c>
      <c r="P1532">
        <v>0</v>
      </c>
    </row>
    <row r="1533" spans="3:16" x14ac:dyDescent="0.35">
      <c r="C1533" t="s">
        <v>1499</v>
      </c>
      <c r="D1533">
        <v>1</v>
      </c>
      <c r="J1533" t="s">
        <v>3976</v>
      </c>
      <c r="K1533">
        <v>1</v>
      </c>
      <c r="O1533" t="s">
        <v>1429</v>
      </c>
      <c r="P1533">
        <v>0</v>
      </c>
    </row>
    <row r="1534" spans="3:16" x14ac:dyDescent="0.35">
      <c r="C1534" t="s">
        <v>1500</v>
      </c>
      <c r="D1534">
        <v>1</v>
      </c>
      <c r="J1534" t="s">
        <v>3977</v>
      </c>
      <c r="K1534">
        <v>1</v>
      </c>
      <c r="O1534" t="s">
        <v>1430</v>
      </c>
      <c r="P1534">
        <v>0</v>
      </c>
    </row>
    <row r="1535" spans="3:16" x14ac:dyDescent="0.35">
      <c r="C1535" t="s">
        <v>1501</v>
      </c>
      <c r="D1535">
        <v>1</v>
      </c>
      <c r="J1535" t="s">
        <v>3978</v>
      </c>
      <c r="K1535">
        <v>1</v>
      </c>
      <c r="O1535" t="s">
        <v>1431</v>
      </c>
      <c r="P1535">
        <v>0</v>
      </c>
    </row>
    <row r="1536" spans="3:16" x14ac:dyDescent="0.35">
      <c r="C1536" t="s">
        <v>1502</v>
      </c>
      <c r="D1536">
        <v>1</v>
      </c>
      <c r="J1536" t="s">
        <v>3979</v>
      </c>
      <c r="K1536">
        <v>1</v>
      </c>
      <c r="O1536" t="s">
        <v>1432</v>
      </c>
      <c r="P1536">
        <v>0</v>
      </c>
    </row>
    <row r="1537" spans="3:16" x14ac:dyDescent="0.35">
      <c r="C1537" t="s">
        <v>1503</v>
      </c>
      <c r="D1537">
        <v>1</v>
      </c>
      <c r="J1537" t="s">
        <v>3980</v>
      </c>
      <c r="K1537">
        <v>1</v>
      </c>
      <c r="O1537" t="s">
        <v>1434</v>
      </c>
      <c r="P1537">
        <v>0</v>
      </c>
    </row>
    <row r="1538" spans="3:16" x14ac:dyDescent="0.35">
      <c r="C1538" t="s">
        <v>1504</v>
      </c>
      <c r="D1538">
        <v>1</v>
      </c>
      <c r="J1538" t="s">
        <v>3981</v>
      </c>
      <c r="K1538">
        <v>1</v>
      </c>
      <c r="O1538" t="s">
        <v>1435</v>
      </c>
      <c r="P1538">
        <v>0</v>
      </c>
    </row>
    <row r="1539" spans="3:16" x14ac:dyDescent="0.35">
      <c r="C1539" t="s">
        <v>1505</v>
      </c>
      <c r="D1539">
        <v>1</v>
      </c>
      <c r="J1539" t="s">
        <v>3982</v>
      </c>
      <c r="K1539">
        <v>1</v>
      </c>
      <c r="O1539" t="s">
        <v>1436</v>
      </c>
      <c r="P1539">
        <v>0</v>
      </c>
    </row>
    <row r="1540" spans="3:16" x14ac:dyDescent="0.35">
      <c r="C1540" t="s">
        <v>1506</v>
      </c>
      <c r="D1540">
        <v>1</v>
      </c>
      <c r="J1540" t="s">
        <v>3983</v>
      </c>
      <c r="K1540">
        <v>1</v>
      </c>
      <c r="O1540" t="s">
        <v>1438</v>
      </c>
      <c r="P1540">
        <v>0</v>
      </c>
    </row>
    <row r="1541" spans="3:16" x14ac:dyDescent="0.35">
      <c r="C1541" t="s">
        <v>1507</v>
      </c>
      <c r="D1541">
        <v>1</v>
      </c>
      <c r="J1541" t="s">
        <v>3984</v>
      </c>
      <c r="K1541">
        <v>1</v>
      </c>
      <c r="O1541" t="s">
        <v>1439</v>
      </c>
      <c r="P1541">
        <v>0</v>
      </c>
    </row>
    <row r="1542" spans="3:16" x14ac:dyDescent="0.35">
      <c r="C1542" t="s">
        <v>1508</v>
      </c>
      <c r="D1542">
        <v>1</v>
      </c>
      <c r="J1542" t="s">
        <v>3985</v>
      </c>
      <c r="K1542">
        <v>1</v>
      </c>
      <c r="O1542" t="s">
        <v>1441</v>
      </c>
      <c r="P1542">
        <v>0</v>
      </c>
    </row>
    <row r="1543" spans="3:16" x14ac:dyDescent="0.35">
      <c r="C1543" t="s">
        <v>1509</v>
      </c>
      <c r="D1543">
        <v>1</v>
      </c>
      <c r="J1543" t="s">
        <v>3986</v>
      </c>
      <c r="K1543">
        <v>1</v>
      </c>
      <c r="O1543" t="s">
        <v>1442</v>
      </c>
      <c r="P1543">
        <v>0</v>
      </c>
    </row>
    <row r="1544" spans="3:16" x14ac:dyDescent="0.35">
      <c r="C1544" t="s">
        <v>1510</v>
      </c>
      <c r="D1544">
        <v>1</v>
      </c>
      <c r="J1544" t="s">
        <v>3987</v>
      </c>
      <c r="K1544">
        <v>1</v>
      </c>
      <c r="O1544" t="s">
        <v>1443</v>
      </c>
      <c r="P1544">
        <v>1</v>
      </c>
    </row>
    <row r="1545" spans="3:16" x14ac:dyDescent="0.35">
      <c r="C1545" t="s">
        <v>1511</v>
      </c>
      <c r="D1545">
        <v>1</v>
      </c>
      <c r="J1545" t="s">
        <v>3988</v>
      </c>
      <c r="K1545">
        <v>1</v>
      </c>
      <c r="O1545" t="s">
        <v>1444</v>
      </c>
      <c r="P1545">
        <v>0</v>
      </c>
    </row>
    <row r="1546" spans="3:16" x14ac:dyDescent="0.35">
      <c r="C1546" t="s">
        <v>1512</v>
      </c>
      <c r="D1546">
        <v>1</v>
      </c>
      <c r="J1546" t="s">
        <v>3989</v>
      </c>
      <c r="K1546">
        <v>1</v>
      </c>
      <c r="O1546" t="s">
        <v>1446</v>
      </c>
      <c r="P1546">
        <v>0</v>
      </c>
    </row>
    <row r="1547" spans="3:16" x14ac:dyDescent="0.35">
      <c r="C1547" t="s">
        <v>1513</v>
      </c>
      <c r="D1547">
        <v>1</v>
      </c>
      <c r="J1547" t="s">
        <v>3990</v>
      </c>
      <c r="K1547">
        <v>1</v>
      </c>
      <c r="O1547" t="s">
        <v>1447</v>
      </c>
      <c r="P1547">
        <v>0</v>
      </c>
    </row>
    <row r="1548" spans="3:16" x14ac:dyDescent="0.35">
      <c r="C1548" t="s">
        <v>1514</v>
      </c>
      <c r="D1548">
        <v>1</v>
      </c>
      <c r="J1548" t="s">
        <v>3991</v>
      </c>
      <c r="K1548">
        <v>1</v>
      </c>
      <c r="O1548" t="s">
        <v>1448</v>
      </c>
      <c r="P1548">
        <v>0</v>
      </c>
    </row>
    <row r="1549" spans="3:16" x14ac:dyDescent="0.35">
      <c r="C1549" t="s">
        <v>1515</v>
      </c>
      <c r="D1549">
        <v>1</v>
      </c>
      <c r="J1549" t="s">
        <v>3992</v>
      </c>
      <c r="K1549">
        <v>1</v>
      </c>
      <c r="O1549" t="s">
        <v>1449</v>
      </c>
      <c r="P1549">
        <v>0</v>
      </c>
    </row>
    <row r="1550" spans="3:16" x14ac:dyDescent="0.35">
      <c r="C1550" t="s">
        <v>1516</v>
      </c>
      <c r="D1550">
        <v>1</v>
      </c>
      <c r="J1550" t="s">
        <v>3993</v>
      </c>
      <c r="K1550">
        <v>1</v>
      </c>
      <c r="O1550" t="s">
        <v>1450</v>
      </c>
      <c r="P1550">
        <v>0</v>
      </c>
    </row>
    <row r="1551" spans="3:16" x14ac:dyDescent="0.35">
      <c r="C1551" t="s">
        <v>1517</v>
      </c>
      <c r="D1551">
        <v>1</v>
      </c>
      <c r="J1551" t="s">
        <v>3994</v>
      </c>
      <c r="K1551">
        <v>1</v>
      </c>
      <c r="O1551" t="s">
        <v>1451</v>
      </c>
      <c r="P1551">
        <v>0</v>
      </c>
    </row>
    <row r="1552" spans="3:16" x14ac:dyDescent="0.35">
      <c r="C1552" t="s">
        <v>1518</v>
      </c>
      <c r="D1552">
        <v>1</v>
      </c>
      <c r="J1552" t="s">
        <v>3995</v>
      </c>
      <c r="K1552">
        <v>1</v>
      </c>
      <c r="O1552" t="s">
        <v>1453</v>
      </c>
      <c r="P1552">
        <v>0</v>
      </c>
    </row>
    <row r="1553" spans="3:16" x14ac:dyDescent="0.35">
      <c r="C1553" t="s">
        <v>1519</v>
      </c>
      <c r="D1553">
        <v>1</v>
      </c>
      <c r="J1553" t="s">
        <v>3996</v>
      </c>
      <c r="K1553">
        <v>1</v>
      </c>
      <c r="O1553" t="s">
        <v>1454</v>
      </c>
      <c r="P1553">
        <v>0</v>
      </c>
    </row>
    <row r="1554" spans="3:16" x14ac:dyDescent="0.35">
      <c r="C1554" t="s">
        <v>1520</v>
      </c>
      <c r="D1554">
        <v>1</v>
      </c>
      <c r="J1554" t="s">
        <v>3997</v>
      </c>
      <c r="K1554">
        <v>1</v>
      </c>
      <c r="O1554" t="s">
        <v>1455</v>
      </c>
      <c r="P1554">
        <v>0</v>
      </c>
    </row>
    <row r="1555" spans="3:16" x14ac:dyDescent="0.35">
      <c r="C1555" t="s">
        <v>1521</v>
      </c>
      <c r="D1555">
        <v>1</v>
      </c>
      <c r="J1555" t="s">
        <v>3998</v>
      </c>
      <c r="K1555">
        <v>1</v>
      </c>
      <c r="O1555" t="s">
        <v>1456</v>
      </c>
      <c r="P1555">
        <v>0</v>
      </c>
    </row>
    <row r="1556" spans="3:16" x14ac:dyDescent="0.35">
      <c r="C1556" t="s">
        <v>1522</v>
      </c>
      <c r="D1556">
        <v>1</v>
      </c>
      <c r="J1556" t="s">
        <v>3999</v>
      </c>
      <c r="K1556">
        <v>1</v>
      </c>
      <c r="O1556" t="s">
        <v>1457</v>
      </c>
      <c r="P1556">
        <v>0</v>
      </c>
    </row>
    <row r="1557" spans="3:16" x14ac:dyDescent="0.35">
      <c r="C1557" t="s">
        <v>1523</v>
      </c>
      <c r="D1557">
        <v>1</v>
      </c>
      <c r="J1557" t="s">
        <v>2510</v>
      </c>
      <c r="K1557">
        <v>1</v>
      </c>
      <c r="O1557" t="s">
        <v>1458</v>
      </c>
      <c r="P1557">
        <v>0</v>
      </c>
    </row>
    <row r="1558" spans="3:16" x14ac:dyDescent="0.35">
      <c r="C1558" t="s">
        <v>1524</v>
      </c>
      <c r="D1558">
        <v>1</v>
      </c>
      <c r="J1558" t="s">
        <v>4000</v>
      </c>
      <c r="K1558">
        <v>1</v>
      </c>
      <c r="O1558" t="s">
        <v>1459</v>
      </c>
      <c r="P1558">
        <v>0</v>
      </c>
    </row>
    <row r="1559" spans="3:16" x14ac:dyDescent="0.35">
      <c r="C1559" t="s">
        <v>1525</v>
      </c>
      <c r="D1559">
        <v>1</v>
      </c>
      <c r="J1559" t="s">
        <v>4001</v>
      </c>
      <c r="K1559">
        <v>1</v>
      </c>
      <c r="O1559" t="s">
        <v>1460</v>
      </c>
      <c r="P1559">
        <v>0</v>
      </c>
    </row>
    <row r="1560" spans="3:16" x14ac:dyDescent="0.35">
      <c r="C1560" t="s">
        <v>1526</v>
      </c>
      <c r="D1560">
        <v>1</v>
      </c>
      <c r="J1560" t="s">
        <v>4002</v>
      </c>
      <c r="K1560">
        <v>1</v>
      </c>
      <c r="O1560" t="s">
        <v>1461</v>
      </c>
      <c r="P1560">
        <v>0</v>
      </c>
    </row>
    <row r="1561" spans="3:16" x14ac:dyDescent="0.35">
      <c r="C1561" t="s">
        <v>1527</v>
      </c>
      <c r="D1561">
        <v>1</v>
      </c>
      <c r="J1561" t="s">
        <v>4003</v>
      </c>
      <c r="K1561">
        <v>1</v>
      </c>
      <c r="O1561" t="s">
        <v>1462</v>
      </c>
      <c r="P1561">
        <v>0</v>
      </c>
    </row>
    <row r="1562" spans="3:16" x14ac:dyDescent="0.35">
      <c r="C1562" t="s">
        <v>1528</v>
      </c>
      <c r="D1562">
        <v>1</v>
      </c>
      <c r="J1562" t="s">
        <v>4004</v>
      </c>
      <c r="K1562">
        <v>1</v>
      </c>
      <c r="O1562" t="s">
        <v>1463</v>
      </c>
      <c r="P1562">
        <v>0</v>
      </c>
    </row>
    <row r="1563" spans="3:16" x14ac:dyDescent="0.35">
      <c r="C1563" t="s">
        <v>1529</v>
      </c>
      <c r="D1563">
        <v>1</v>
      </c>
      <c r="J1563" t="s">
        <v>4005</v>
      </c>
      <c r="K1563">
        <v>1</v>
      </c>
      <c r="O1563" t="s">
        <v>1464</v>
      </c>
      <c r="P1563">
        <v>0</v>
      </c>
    </row>
    <row r="1564" spans="3:16" x14ac:dyDescent="0.35">
      <c r="C1564" t="s">
        <v>1530</v>
      </c>
      <c r="D1564">
        <v>1</v>
      </c>
      <c r="J1564" t="s">
        <v>4006</v>
      </c>
      <c r="K1564">
        <v>1</v>
      </c>
      <c r="O1564" t="s">
        <v>1465</v>
      </c>
      <c r="P1564">
        <v>0</v>
      </c>
    </row>
    <row r="1565" spans="3:16" x14ac:dyDescent="0.35">
      <c r="C1565" t="s">
        <v>1531</v>
      </c>
      <c r="D1565">
        <v>1</v>
      </c>
      <c r="J1565" t="s">
        <v>4007</v>
      </c>
      <c r="K1565">
        <v>1</v>
      </c>
      <c r="O1565" t="s">
        <v>1466</v>
      </c>
      <c r="P1565">
        <v>0</v>
      </c>
    </row>
    <row r="1566" spans="3:16" x14ac:dyDescent="0.35">
      <c r="C1566" t="s">
        <v>1532</v>
      </c>
      <c r="D1566">
        <v>1</v>
      </c>
      <c r="J1566" t="s">
        <v>4008</v>
      </c>
      <c r="K1566">
        <v>1</v>
      </c>
      <c r="O1566" t="s">
        <v>1467</v>
      </c>
      <c r="P1566">
        <v>0</v>
      </c>
    </row>
    <row r="1567" spans="3:16" x14ac:dyDescent="0.35">
      <c r="C1567" t="s">
        <v>1533</v>
      </c>
      <c r="D1567">
        <v>1</v>
      </c>
      <c r="J1567" t="s">
        <v>4009</v>
      </c>
      <c r="K1567">
        <v>1</v>
      </c>
      <c r="O1567" t="s">
        <v>1468</v>
      </c>
      <c r="P1567">
        <v>0</v>
      </c>
    </row>
    <row r="1568" spans="3:16" x14ac:dyDescent="0.35">
      <c r="C1568" t="s">
        <v>1534</v>
      </c>
      <c r="D1568">
        <v>1</v>
      </c>
      <c r="J1568" t="s">
        <v>4010</v>
      </c>
      <c r="K1568">
        <v>1</v>
      </c>
      <c r="O1568" t="s">
        <v>1469</v>
      </c>
      <c r="P1568">
        <v>0</v>
      </c>
    </row>
    <row r="1569" spans="3:16" x14ac:dyDescent="0.35">
      <c r="C1569" t="s">
        <v>1535</v>
      </c>
      <c r="D1569">
        <v>1</v>
      </c>
      <c r="J1569" t="s">
        <v>4011</v>
      </c>
      <c r="K1569">
        <v>1</v>
      </c>
      <c r="O1569" t="s">
        <v>1471</v>
      </c>
      <c r="P1569">
        <v>0</v>
      </c>
    </row>
    <row r="1570" spans="3:16" x14ac:dyDescent="0.35">
      <c r="C1570" t="s">
        <v>1536</v>
      </c>
      <c r="D1570">
        <v>1</v>
      </c>
      <c r="J1570" t="s">
        <v>4012</v>
      </c>
      <c r="K1570">
        <v>1</v>
      </c>
      <c r="O1570" t="s">
        <v>1472</v>
      </c>
      <c r="P1570">
        <v>0</v>
      </c>
    </row>
    <row r="1571" spans="3:16" x14ac:dyDescent="0.35">
      <c r="C1571" t="s">
        <v>1537</v>
      </c>
      <c r="D1571">
        <v>1</v>
      </c>
      <c r="J1571" t="s">
        <v>4013</v>
      </c>
      <c r="K1571">
        <v>1</v>
      </c>
      <c r="O1571" t="s">
        <v>1473</v>
      </c>
      <c r="P1571">
        <v>0</v>
      </c>
    </row>
    <row r="1572" spans="3:16" x14ac:dyDescent="0.35">
      <c r="C1572" t="s">
        <v>1538</v>
      </c>
      <c r="D1572">
        <v>1</v>
      </c>
      <c r="J1572" t="s">
        <v>4014</v>
      </c>
      <c r="K1572">
        <v>1</v>
      </c>
      <c r="O1572" t="s">
        <v>1474</v>
      </c>
      <c r="P1572">
        <v>0</v>
      </c>
    </row>
    <row r="1573" spans="3:16" x14ac:dyDescent="0.35">
      <c r="C1573" t="s">
        <v>1539</v>
      </c>
      <c r="D1573">
        <v>1</v>
      </c>
      <c r="J1573" t="s">
        <v>4015</v>
      </c>
      <c r="K1573">
        <v>1</v>
      </c>
      <c r="O1573" t="s">
        <v>1475</v>
      </c>
      <c r="P1573">
        <v>0</v>
      </c>
    </row>
    <row r="1574" spans="3:16" x14ac:dyDescent="0.35">
      <c r="C1574" t="s">
        <v>1540</v>
      </c>
      <c r="D1574">
        <v>1</v>
      </c>
      <c r="J1574" t="s">
        <v>4016</v>
      </c>
      <c r="K1574">
        <v>1</v>
      </c>
      <c r="O1574" t="s">
        <v>1476</v>
      </c>
      <c r="P1574">
        <v>0</v>
      </c>
    </row>
    <row r="1575" spans="3:16" x14ac:dyDescent="0.35">
      <c r="C1575" t="s">
        <v>1541</v>
      </c>
      <c r="D1575">
        <v>1</v>
      </c>
      <c r="J1575" t="s">
        <v>4017</v>
      </c>
      <c r="K1575">
        <v>1</v>
      </c>
      <c r="O1575" t="s">
        <v>1477</v>
      </c>
      <c r="P1575">
        <v>0</v>
      </c>
    </row>
    <row r="1576" spans="3:16" x14ac:dyDescent="0.35">
      <c r="C1576" t="s">
        <v>1542</v>
      </c>
      <c r="D1576">
        <v>1</v>
      </c>
      <c r="J1576" t="s">
        <v>4018</v>
      </c>
      <c r="K1576">
        <v>1</v>
      </c>
      <c r="O1576" t="s">
        <v>1478</v>
      </c>
      <c r="P1576">
        <v>0</v>
      </c>
    </row>
    <row r="1577" spans="3:16" x14ac:dyDescent="0.35">
      <c r="C1577" t="s">
        <v>1543</v>
      </c>
      <c r="D1577">
        <v>1</v>
      </c>
      <c r="J1577" t="s">
        <v>4019</v>
      </c>
      <c r="K1577">
        <v>1</v>
      </c>
      <c r="O1577" t="s">
        <v>1479</v>
      </c>
      <c r="P1577">
        <v>0</v>
      </c>
    </row>
    <row r="1578" spans="3:16" x14ac:dyDescent="0.35">
      <c r="C1578" t="s">
        <v>1544</v>
      </c>
      <c r="D1578">
        <v>1</v>
      </c>
      <c r="J1578" t="s">
        <v>4020</v>
      </c>
      <c r="K1578">
        <v>1</v>
      </c>
      <c r="O1578" t="s">
        <v>1480</v>
      </c>
      <c r="P1578">
        <v>0</v>
      </c>
    </row>
    <row r="1579" spans="3:16" x14ac:dyDescent="0.35">
      <c r="C1579" t="s">
        <v>1545</v>
      </c>
      <c r="D1579">
        <v>1</v>
      </c>
      <c r="J1579" t="s">
        <v>4021</v>
      </c>
      <c r="K1579">
        <v>1</v>
      </c>
      <c r="O1579" t="s">
        <v>1481</v>
      </c>
      <c r="P1579">
        <v>0</v>
      </c>
    </row>
    <row r="1580" spans="3:16" x14ac:dyDescent="0.35">
      <c r="C1580" t="s">
        <v>1546</v>
      </c>
      <c r="D1580">
        <v>1</v>
      </c>
      <c r="J1580" t="s">
        <v>2642</v>
      </c>
      <c r="K1580">
        <v>1</v>
      </c>
      <c r="O1580" t="s">
        <v>1482</v>
      </c>
      <c r="P1580">
        <v>0</v>
      </c>
    </row>
    <row r="1581" spans="3:16" x14ac:dyDescent="0.35">
      <c r="C1581" t="s">
        <v>1547</v>
      </c>
      <c r="D1581">
        <v>1</v>
      </c>
      <c r="J1581" t="s">
        <v>4022</v>
      </c>
      <c r="K1581">
        <v>1</v>
      </c>
      <c r="O1581" t="s">
        <v>1483</v>
      </c>
      <c r="P1581">
        <v>0</v>
      </c>
    </row>
    <row r="1582" spans="3:16" x14ac:dyDescent="0.35">
      <c r="C1582" t="s">
        <v>1548</v>
      </c>
      <c r="D1582">
        <v>1</v>
      </c>
      <c r="J1582" t="s">
        <v>4023</v>
      </c>
      <c r="K1582">
        <v>1</v>
      </c>
      <c r="O1582" t="s">
        <v>1484</v>
      </c>
      <c r="P1582">
        <v>0</v>
      </c>
    </row>
    <row r="1583" spans="3:16" x14ac:dyDescent="0.35">
      <c r="C1583" t="s">
        <v>1549</v>
      </c>
      <c r="D1583">
        <v>1</v>
      </c>
      <c r="J1583" t="s">
        <v>4024</v>
      </c>
      <c r="K1583">
        <v>1</v>
      </c>
      <c r="O1583" t="s">
        <v>1486</v>
      </c>
      <c r="P1583">
        <v>0</v>
      </c>
    </row>
    <row r="1584" spans="3:16" x14ac:dyDescent="0.35">
      <c r="C1584" t="s">
        <v>1550</v>
      </c>
      <c r="D1584">
        <v>1</v>
      </c>
      <c r="J1584" t="s">
        <v>4025</v>
      </c>
      <c r="K1584">
        <v>1</v>
      </c>
      <c r="O1584" t="s">
        <v>1487</v>
      </c>
      <c r="P1584">
        <v>0</v>
      </c>
    </row>
    <row r="1585" spans="3:16" x14ac:dyDescent="0.35">
      <c r="C1585" t="s">
        <v>1551</v>
      </c>
      <c r="D1585">
        <v>1</v>
      </c>
      <c r="J1585" t="s">
        <v>4026</v>
      </c>
      <c r="K1585">
        <v>1</v>
      </c>
      <c r="O1585" t="s">
        <v>1488</v>
      </c>
      <c r="P1585">
        <v>0</v>
      </c>
    </row>
    <row r="1586" spans="3:16" x14ac:dyDescent="0.35">
      <c r="C1586" t="s">
        <v>1552</v>
      </c>
      <c r="D1586">
        <v>1</v>
      </c>
      <c r="J1586" t="s">
        <v>4027</v>
      </c>
      <c r="K1586">
        <v>1</v>
      </c>
      <c r="O1586" t="s">
        <v>1489</v>
      </c>
      <c r="P1586">
        <v>0</v>
      </c>
    </row>
    <row r="1587" spans="3:16" x14ac:dyDescent="0.35">
      <c r="C1587" t="s">
        <v>1553</v>
      </c>
      <c r="D1587">
        <v>1</v>
      </c>
      <c r="J1587" t="s">
        <v>4028</v>
      </c>
      <c r="K1587">
        <v>1</v>
      </c>
      <c r="O1587" t="s">
        <v>1490</v>
      </c>
      <c r="P1587">
        <v>0</v>
      </c>
    </row>
    <row r="1588" spans="3:16" x14ac:dyDescent="0.35">
      <c r="C1588" t="s">
        <v>1554</v>
      </c>
      <c r="D1588">
        <v>1</v>
      </c>
      <c r="J1588" t="s">
        <v>4029</v>
      </c>
      <c r="K1588">
        <v>1</v>
      </c>
      <c r="O1588" t="s">
        <v>1612</v>
      </c>
      <c r="P1588">
        <v>0</v>
      </c>
    </row>
    <row r="1589" spans="3:16" x14ac:dyDescent="0.35">
      <c r="C1589" t="s">
        <v>1555</v>
      </c>
      <c r="D1589">
        <v>1</v>
      </c>
      <c r="J1589" t="s">
        <v>4030</v>
      </c>
      <c r="K1589">
        <v>1</v>
      </c>
      <c r="O1589" t="s">
        <v>1491</v>
      </c>
      <c r="P1589">
        <v>0</v>
      </c>
    </row>
    <row r="1590" spans="3:16" x14ac:dyDescent="0.35">
      <c r="C1590" t="s">
        <v>1556</v>
      </c>
      <c r="D1590">
        <v>1</v>
      </c>
      <c r="J1590" t="s">
        <v>4031</v>
      </c>
      <c r="K1590">
        <v>1</v>
      </c>
      <c r="O1590" t="s">
        <v>1492</v>
      </c>
      <c r="P1590">
        <v>0</v>
      </c>
    </row>
    <row r="1591" spans="3:16" x14ac:dyDescent="0.35">
      <c r="C1591" t="s">
        <v>1557</v>
      </c>
      <c r="D1591">
        <v>1</v>
      </c>
      <c r="J1591" t="s">
        <v>4032</v>
      </c>
      <c r="K1591">
        <v>1</v>
      </c>
      <c r="O1591" t="s">
        <v>1493</v>
      </c>
      <c r="P1591">
        <v>0</v>
      </c>
    </row>
    <row r="1592" spans="3:16" x14ac:dyDescent="0.35">
      <c r="C1592" t="s">
        <v>1558</v>
      </c>
      <c r="D1592">
        <v>1</v>
      </c>
      <c r="J1592" t="s">
        <v>4033</v>
      </c>
      <c r="K1592">
        <v>1</v>
      </c>
      <c r="O1592" t="s">
        <v>1494</v>
      </c>
      <c r="P1592">
        <v>0</v>
      </c>
    </row>
    <row r="1593" spans="3:16" x14ac:dyDescent="0.35">
      <c r="C1593" t="s">
        <v>1559</v>
      </c>
      <c r="D1593">
        <v>1</v>
      </c>
      <c r="J1593" t="s">
        <v>4034</v>
      </c>
      <c r="K1593">
        <v>1</v>
      </c>
      <c r="O1593" t="s">
        <v>1495</v>
      </c>
      <c r="P1593">
        <v>0</v>
      </c>
    </row>
    <row r="1594" spans="3:16" x14ac:dyDescent="0.35">
      <c r="C1594" t="s">
        <v>1560</v>
      </c>
      <c r="D1594">
        <v>1</v>
      </c>
      <c r="J1594" t="s">
        <v>4035</v>
      </c>
      <c r="K1594">
        <v>1</v>
      </c>
      <c r="O1594" t="s">
        <v>1496</v>
      </c>
      <c r="P1594">
        <v>0</v>
      </c>
    </row>
    <row r="1595" spans="3:16" x14ac:dyDescent="0.35">
      <c r="C1595" t="s">
        <v>1561</v>
      </c>
      <c r="D1595">
        <v>1</v>
      </c>
      <c r="J1595" t="s">
        <v>4036</v>
      </c>
      <c r="K1595">
        <v>1</v>
      </c>
      <c r="O1595" t="s">
        <v>1497</v>
      </c>
      <c r="P1595">
        <v>0</v>
      </c>
    </row>
    <row r="1596" spans="3:16" x14ac:dyDescent="0.35">
      <c r="C1596" t="s">
        <v>1562</v>
      </c>
      <c r="D1596">
        <v>1</v>
      </c>
      <c r="J1596" t="s">
        <v>4037</v>
      </c>
      <c r="K1596">
        <v>1</v>
      </c>
      <c r="O1596" t="s">
        <v>1498</v>
      </c>
      <c r="P1596">
        <v>2</v>
      </c>
    </row>
    <row r="1597" spans="3:16" x14ac:dyDescent="0.35">
      <c r="C1597" t="s">
        <v>1563</v>
      </c>
      <c r="D1597">
        <v>1</v>
      </c>
      <c r="J1597" t="s">
        <v>4038</v>
      </c>
      <c r="K1597">
        <v>1</v>
      </c>
      <c r="O1597" t="s">
        <v>1499</v>
      </c>
      <c r="P1597">
        <v>0</v>
      </c>
    </row>
    <row r="1598" spans="3:16" x14ac:dyDescent="0.35">
      <c r="C1598" t="s">
        <v>1564</v>
      </c>
      <c r="D1598">
        <v>1</v>
      </c>
      <c r="J1598" t="s">
        <v>4039</v>
      </c>
      <c r="K1598">
        <v>1</v>
      </c>
      <c r="O1598" t="s">
        <v>1500</v>
      </c>
      <c r="P1598">
        <v>0</v>
      </c>
    </row>
    <row r="1599" spans="3:16" x14ac:dyDescent="0.35">
      <c r="C1599" t="s">
        <v>1565</v>
      </c>
      <c r="D1599">
        <v>1</v>
      </c>
      <c r="J1599" t="s">
        <v>4040</v>
      </c>
      <c r="K1599">
        <v>1</v>
      </c>
      <c r="O1599" t="s">
        <v>1501</v>
      </c>
      <c r="P1599">
        <v>0</v>
      </c>
    </row>
    <row r="1600" spans="3:16" x14ac:dyDescent="0.35">
      <c r="C1600" t="s">
        <v>1566</v>
      </c>
      <c r="D1600">
        <v>1</v>
      </c>
      <c r="J1600" t="s">
        <v>4041</v>
      </c>
      <c r="K1600">
        <v>1</v>
      </c>
      <c r="O1600" t="s">
        <v>1502</v>
      </c>
      <c r="P1600">
        <v>0</v>
      </c>
    </row>
    <row r="1601" spans="3:16" x14ac:dyDescent="0.35">
      <c r="C1601" t="s">
        <v>1567</v>
      </c>
      <c r="D1601">
        <v>1</v>
      </c>
      <c r="J1601" t="s">
        <v>2050</v>
      </c>
      <c r="K1601">
        <v>1</v>
      </c>
      <c r="O1601" t="s">
        <v>1503</v>
      </c>
      <c r="P1601">
        <v>0</v>
      </c>
    </row>
    <row r="1602" spans="3:16" x14ac:dyDescent="0.35">
      <c r="C1602" t="s">
        <v>1568</v>
      </c>
      <c r="D1602">
        <v>1</v>
      </c>
      <c r="J1602" t="s">
        <v>4042</v>
      </c>
      <c r="K1602">
        <v>1</v>
      </c>
      <c r="O1602" t="s">
        <v>1504</v>
      </c>
      <c r="P1602">
        <v>2</v>
      </c>
    </row>
    <row r="1603" spans="3:16" x14ac:dyDescent="0.35">
      <c r="C1603" t="s">
        <v>1569</v>
      </c>
      <c r="D1603">
        <v>1</v>
      </c>
      <c r="J1603" t="s">
        <v>45</v>
      </c>
      <c r="K1603">
        <v>1</v>
      </c>
      <c r="O1603" t="s">
        <v>1505</v>
      </c>
      <c r="P1603">
        <v>0</v>
      </c>
    </row>
    <row r="1604" spans="3:16" x14ac:dyDescent="0.35">
      <c r="C1604" t="s">
        <v>1570</v>
      </c>
      <c r="D1604">
        <v>1</v>
      </c>
      <c r="J1604" t="s">
        <v>4043</v>
      </c>
      <c r="K1604">
        <v>1</v>
      </c>
      <c r="O1604" t="s">
        <v>1506</v>
      </c>
      <c r="P1604">
        <v>0</v>
      </c>
    </row>
    <row r="1605" spans="3:16" x14ac:dyDescent="0.35">
      <c r="C1605" t="s">
        <v>1571</v>
      </c>
      <c r="D1605">
        <v>1</v>
      </c>
      <c r="J1605" t="s">
        <v>4044</v>
      </c>
      <c r="K1605">
        <v>1</v>
      </c>
      <c r="O1605" t="s">
        <v>1507</v>
      </c>
      <c r="P1605">
        <v>0</v>
      </c>
    </row>
    <row r="1606" spans="3:16" x14ac:dyDescent="0.35">
      <c r="C1606" t="s">
        <v>1572</v>
      </c>
      <c r="D1606">
        <v>1</v>
      </c>
      <c r="J1606" t="s">
        <v>4045</v>
      </c>
      <c r="K1606">
        <v>1</v>
      </c>
      <c r="O1606" t="s">
        <v>1508</v>
      </c>
      <c r="P1606">
        <v>0</v>
      </c>
    </row>
    <row r="1607" spans="3:16" x14ac:dyDescent="0.35">
      <c r="C1607" t="s">
        <v>1573</v>
      </c>
      <c r="D1607">
        <v>1</v>
      </c>
      <c r="J1607" t="s">
        <v>4046</v>
      </c>
      <c r="K1607">
        <v>1</v>
      </c>
      <c r="O1607" t="s">
        <v>1509</v>
      </c>
      <c r="P1607">
        <v>0</v>
      </c>
    </row>
    <row r="1608" spans="3:16" x14ac:dyDescent="0.35">
      <c r="C1608" t="s">
        <v>1574</v>
      </c>
      <c r="D1608">
        <v>1</v>
      </c>
      <c r="J1608" t="s">
        <v>4047</v>
      </c>
      <c r="K1608">
        <v>1</v>
      </c>
      <c r="O1608" t="s">
        <v>1510</v>
      </c>
      <c r="P1608">
        <v>0</v>
      </c>
    </row>
    <row r="1609" spans="3:16" x14ac:dyDescent="0.35">
      <c r="C1609" t="s">
        <v>1575</v>
      </c>
      <c r="D1609">
        <v>1</v>
      </c>
      <c r="J1609" t="s">
        <v>1129</v>
      </c>
      <c r="K1609">
        <v>1</v>
      </c>
      <c r="O1609" t="s">
        <v>1511</v>
      </c>
      <c r="P1609">
        <v>2</v>
      </c>
    </row>
    <row r="1610" spans="3:16" x14ac:dyDescent="0.35">
      <c r="C1610" t="s">
        <v>1576</v>
      </c>
      <c r="D1610">
        <v>1</v>
      </c>
      <c r="J1610" t="s">
        <v>4048</v>
      </c>
      <c r="K1610">
        <v>1</v>
      </c>
      <c r="O1610" t="s">
        <v>1512</v>
      </c>
      <c r="P1610">
        <v>0</v>
      </c>
    </row>
    <row r="1611" spans="3:16" x14ac:dyDescent="0.35">
      <c r="C1611" t="s">
        <v>1577</v>
      </c>
      <c r="D1611">
        <v>1</v>
      </c>
      <c r="J1611" t="s">
        <v>4049</v>
      </c>
      <c r="K1611">
        <v>1</v>
      </c>
      <c r="O1611" t="s">
        <v>1513</v>
      </c>
      <c r="P1611">
        <v>0</v>
      </c>
    </row>
    <row r="1612" spans="3:16" x14ac:dyDescent="0.35">
      <c r="C1612" t="s">
        <v>1578</v>
      </c>
      <c r="D1612">
        <v>1</v>
      </c>
      <c r="J1612" t="s">
        <v>1144</v>
      </c>
      <c r="K1612">
        <v>1</v>
      </c>
      <c r="O1612" t="s">
        <v>1514</v>
      </c>
      <c r="P1612">
        <v>0</v>
      </c>
    </row>
    <row r="1613" spans="3:16" x14ac:dyDescent="0.35">
      <c r="C1613" t="s">
        <v>1579</v>
      </c>
      <c r="D1613">
        <v>1</v>
      </c>
      <c r="J1613" t="s">
        <v>4050</v>
      </c>
      <c r="K1613">
        <v>1</v>
      </c>
      <c r="O1613" t="s">
        <v>1515</v>
      </c>
      <c r="P1613">
        <v>0</v>
      </c>
    </row>
    <row r="1614" spans="3:16" x14ac:dyDescent="0.35">
      <c r="C1614" t="s">
        <v>1580</v>
      </c>
      <c r="D1614">
        <v>1</v>
      </c>
      <c r="J1614" t="s">
        <v>4051</v>
      </c>
      <c r="K1614">
        <v>1</v>
      </c>
      <c r="O1614" t="s">
        <v>1516</v>
      </c>
      <c r="P1614">
        <v>0</v>
      </c>
    </row>
    <row r="1615" spans="3:16" x14ac:dyDescent="0.35">
      <c r="C1615" t="s">
        <v>1581</v>
      </c>
      <c r="D1615">
        <v>1</v>
      </c>
      <c r="J1615" t="s">
        <v>4052</v>
      </c>
      <c r="K1615">
        <v>1</v>
      </c>
      <c r="O1615" t="s">
        <v>1517</v>
      </c>
      <c r="P1615">
        <v>1</v>
      </c>
    </row>
    <row r="1616" spans="3:16" x14ac:dyDescent="0.35">
      <c r="C1616" t="s">
        <v>1582</v>
      </c>
      <c r="D1616">
        <v>1</v>
      </c>
      <c r="J1616" t="s">
        <v>4053</v>
      </c>
      <c r="K1616">
        <v>1</v>
      </c>
      <c r="O1616" t="s">
        <v>1518</v>
      </c>
      <c r="P1616">
        <v>0</v>
      </c>
    </row>
    <row r="1617" spans="3:16" x14ac:dyDescent="0.35">
      <c r="C1617" t="s">
        <v>1583</v>
      </c>
      <c r="D1617">
        <v>1</v>
      </c>
      <c r="J1617" t="s">
        <v>4054</v>
      </c>
      <c r="K1617">
        <v>1</v>
      </c>
      <c r="O1617" t="s">
        <v>1519</v>
      </c>
      <c r="P1617">
        <v>0</v>
      </c>
    </row>
    <row r="1618" spans="3:16" x14ac:dyDescent="0.35">
      <c r="C1618" t="s">
        <v>1584</v>
      </c>
      <c r="D1618">
        <v>1</v>
      </c>
      <c r="J1618" t="s">
        <v>4055</v>
      </c>
      <c r="K1618">
        <v>1</v>
      </c>
      <c r="O1618" t="s">
        <v>1520</v>
      </c>
      <c r="P1618">
        <v>0</v>
      </c>
    </row>
    <row r="1619" spans="3:16" x14ac:dyDescent="0.35">
      <c r="C1619" t="s">
        <v>1585</v>
      </c>
      <c r="D1619">
        <v>1</v>
      </c>
      <c r="J1619" t="s">
        <v>4056</v>
      </c>
      <c r="K1619">
        <v>1</v>
      </c>
      <c r="O1619" t="s">
        <v>1521</v>
      </c>
      <c r="P1619">
        <v>0</v>
      </c>
    </row>
    <row r="1620" spans="3:16" x14ac:dyDescent="0.35">
      <c r="C1620" t="s">
        <v>1586</v>
      </c>
      <c r="D1620">
        <v>1</v>
      </c>
      <c r="J1620" t="s">
        <v>4057</v>
      </c>
      <c r="K1620">
        <v>1</v>
      </c>
      <c r="O1620" t="s">
        <v>1522</v>
      </c>
      <c r="P1620">
        <v>0</v>
      </c>
    </row>
    <row r="1621" spans="3:16" x14ac:dyDescent="0.35">
      <c r="C1621" t="s">
        <v>1587</v>
      </c>
      <c r="D1621">
        <v>1</v>
      </c>
      <c r="J1621" t="s">
        <v>4058</v>
      </c>
      <c r="K1621">
        <v>1</v>
      </c>
      <c r="O1621" t="s">
        <v>1523</v>
      </c>
      <c r="P1621">
        <v>0</v>
      </c>
    </row>
    <row r="1622" spans="3:16" x14ac:dyDescent="0.35">
      <c r="C1622" t="s">
        <v>1588</v>
      </c>
      <c r="D1622">
        <v>1</v>
      </c>
      <c r="J1622" t="s">
        <v>4059</v>
      </c>
      <c r="K1622">
        <v>1</v>
      </c>
      <c r="O1622" t="s">
        <v>1525</v>
      </c>
      <c r="P1622">
        <v>0</v>
      </c>
    </row>
    <row r="1623" spans="3:16" x14ac:dyDescent="0.35">
      <c r="C1623" t="s">
        <v>1589</v>
      </c>
      <c r="D1623">
        <v>1</v>
      </c>
      <c r="J1623" t="s">
        <v>4060</v>
      </c>
      <c r="K1623">
        <v>1</v>
      </c>
      <c r="O1623" t="s">
        <v>1526</v>
      </c>
      <c r="P1623">
        <v>0</v>
      </c>
    </row>
    <row r="1624" spans="3:16" x14ac:dyDescent="0.35">
      <c r="C1624" t="s">
        <v>1590</v>
      </c>
      <c r="D1624">
        <v>1</v>
      </c>
      <c r="J1624" t="s">
        <v>4061</v>
      </c>
      <c r="K1624">
        <v>1</v>
      </c>
      <c r="O1624" t="s">
        <v>1527</v>
      </c>
      <c r="P1624">
        <v>0</v>
      </c>
    </row>
    <row r="1625" spans="3:16" x14ac:dyDescent="0.35">
      <c r="C1625" t="s">
        <v>1591</v>
      </c>
      <c r="D1625">
        <v>1</v>
      </c>
      <c r="J1625" t="s">
        <v>4062</v>
      </c>
      <c r="K1625">
        <v>1</v>
      </c>
      <c r="O1625" t="s">
        <v>1528</v>
      </c>
      <c r="P1625">
        <v>0</v>
      </c>
    </row>
    <row r="1626" spans="3:16" x14ac:dyDescent="0.35">
      <c r="C1626" t="s">
        <v>1592</v>
      </c>
      <c r="D1626">
        <v>1</v>
      </c>
      <c r="J1626" t="s">
        <v>4063</v>
      </c>
      <c r="K1626">
        <v>1</v>
      </c>
      <c r="O1626" t="s">
        <v>1529</v>
      </c>
      <c r="P1626">
        <v>0</v>
      </c>
    </row>
    <row r="1627" spans="3:16" x14ac:dyDescent="0.35">
      <c r="C1627" t="s">
        <v>1593</v>
      </c>
      <c r="D1627">
        <v>1</v>
      </c>
      <c r="J1627" t="s">
        <v>4064</v>
      </c>
      <c r="K1627">
        <v>1</v>
      </c>
      <c r="O1627" t="s">
        <v>1530</v>
      </c>
      <c r="P1627">
        <v>0</v>
      </c>
    </row>
    <row r="1628" spans="3:16" x14ac:dyDescent="0.35">
      <c r="C1628" t="s">
        <v>1594</v>
      </c>
      <c r="D1628">
        <v>1</v>
      </c>
      <c r="J1628" t="s">
        <v>4065</v>
      </c>
      <c r="K1628">
        <v>1</v>
      </c>
      <c r="O1628" t="s">
        <v>1531</v>
      </c>
      <c r="P1628">
        <v>0</v>
      </c>
    </row>
    <row r="1629" spans="3:16" x14ac:dyDescent="0.35">
      <c r="C1629" t="s">
        <v>1595</v>
      </c>
      <c r="D1629">
        <v>1</v>
      </c>
      <c r="J1629" t="s">
        <v>4066</v>
      </c>
      <c r="K1629">
        <v>1</v>
      </c>
      <c r="O1629" t="s">
        <v>1532</v>
      </c>
      <c r="P1629">
        <v>0</v>
      </c>
    </row>
    <row r="1630" spans="3:16" x14ac:dyDescent="0.35">
      <c r="C1630" t="s">
        <v>1596</v>
      </c>
      <c r="D1630">
        <v>1</v>
      </c>
      <c r="J1630" t="s">
        <v>4067</v>
      </c>
      <c r="K1630">
        <v>1</v>
      </c>
      <c r="O1630" t="s">
        <v>1533</v>
      </c>
      <c r="P1630">
        <v>0</v>
      </c>
    </row>
    <row r="1631" spans="3:16" x14ac:dyDescent="0.35">
      <c r="C1631" t="s">
        <v>1597</v>
      </c>
      <c r="D1631">
        <v>1</v>
      </c>
      <c r="J1631" t="s">
        <v>4068</v>
      </c>
      <c r="K1631">
        <v>1</v>
      </c>
      <c r="O1631" t="s">
        <v>1534</v>
      </c>
      <c r="P1631">
        <v>0</v>
      </c>
    </row>
    <row r="1632" spans="3:16" x14ac:dyDescent="0.35">
      <c r="C1632" t="s">
        <v>1598</v>
      </c>
      <c r="D1632">
        <v>1</v>
      </c>
      <c r="J1632" t="s">
        <v>4069</v>
      </c>
      <c r="K1632">
        <v>1</v>
      </c>
      <c r="O1632" t="s">
        <v>1535</v>
      </c>
      <c r="P1632">
        <v>0</v>
      </c>
    </row>
    <row r="1633" spans="3:16" x14ac:dyDescent="0.35">
      <c r="C1633" t="s">
        <v>1599</v>
      </c>
      <c r="D1633">
        <v>1</v>
      </c>
      <c r="J1633" t="s">
        <v>4070</v>
      </c>
      <c r="K1633">
        <v>1</v>
      </c>
      <c r="O1633" t="s">
        <v>1536</v>
      </c>
      <c r="P1633">
        <v>0</v>
      </c>
    </row>
    <row r="1634" spans="3:16" x14ac:dyDescent="0.35">
      <c r="C1634" t="s">
        <v>1600</v>
      </c>
      <c r="D1634">
        <v>1</v>
      </c>
      <c r="J1634" t="s">
        <v>4071</v>
      </c>
      <c r="K1634">
        <v>1</v>
      </c>
      <c r="O1634" t="s">
        <v>1537</v>
      </c>
      <c r="P1634">
        <v>0</v>
      </c>
    </row>
    <row r="1635" spans="3:16" x14ac:dyDescent="0.35">
      <c r="C1635" t="s">
        <v>1601</v>
      </c>
      <c r="D1635">
        <v>1</v>
      </c>
      <c r="J1635" t="s">
        <v>4072</v>
      </c>
      <c r="K1635">
        <v>1</v>
      </c>
      <c r="O1635" t="s">
        <v>1538</v>
      </c>
      <c r="P1635">
        <v>0</v>
      </c>
    </row>
    <row r="1636" spans="3:16" x14ac:dyDescent="0.35">
      <c r="C1636" t="s">
        <v>1602</v>
      </c>
      <c r="D1636">
        <v>1</v>
      </c>
      <c r="J1636" t="s">
        <v>4073</v>
      </c>
      <c r="K1636">
        <v>1</v>
      </c>
      <c r="O1636" t="s">
        <v>1539</v>
      </c>
      <c r="P1636">
        <v>0</v>
      </c>
    </row>
    <row r="1637" spans="3:16" x14ac:dyDescent="0.35">
      <c r="C1637" t="s">
        <v>1603</v>
      </c>
      <c r="D1637">
        <v>1</v>
      </c>
      <c r="J1637" t="s">
        <v>4074</v>
      </c>
      <c r="K1637">
        <v>1</v>
      </c>
      <c r="O1637" t="s">
        <v>1540</v>
      </c>
      <c r="P1637">
        <v>0</v>
      </c>
    </row>
    <row r="1638" spans="3:16" x14ac:dyDescent="0.35">
      <c r="C1638" t="s">
        <v>1604</v>
      </c>
      <c r="D1638">
        <v>1</v>
      </c>
      <c r="J1638" t="s">
        <v>4075</v>
      </c>
      <c r="K1638">
        <v>1</v>
      </c>
      <c r="O1638" t="s">
        <v>1541</v>
      </c>
      <c r="P1638">
        <v>0</v>
      </c>
    </row>
    <row r="1639" spans="3:16" x14ac:dyDescent="0.35">
      <c r="C1639" t="s">
        <v>1605</v>
      </c>
      <c r="D1639">
        <v>1</v>
      </c>
      <c r="J1639" t="s">
        <v>4076</v>
      </c>
      <c r="K1639">
        <v>1</v>
      </c>
      <c r="O1639" t="s">
        <v>1542</v>
      </c>
      <c r="P1639">
        <v>0</v>
      </c>
    </row>
    <row r="1640" spans="3:16" x14ac:dyDescent="0.35">
      <c r="C1640" t="s">
        <v>1606</v>
      </c>
      <c r="D1640">
        <v>1</v>
      </c>
      <c r="J1640" t="s">
        <v>4077</v>
      </c>
      <c r="K1640">
        <v>1</v>
      </c>
      <c r="O1640" t="s">
        <v>1543</v>
      </c>
      <c r="P1640">
        <v>0</v>
      </c>
    </row>
    <row r="1641" spans="3:16" x14ac:dyDescent="0.35">
      <c r="C1641" t="s">
        <v>1607</v>
      </c>
      <c r="D1641">
        <v>1</v>
      </c>
      <c r="J1641" t="s">
        <v>4078</v>
      </c>
      <c r="K1641">
        <v>1</v>
      </c>
      <c r="O1641" t="s">
        <v>1544</v>
      </c>
      <c r="P1641">
        <v>0</v>
      </c>
    </row>
    <row r="1642" spans="3:16" x14ac:dyDescent="0.35">
      <c r="C1642" t="s">
        <v>1608</v>
      </c>
      <c r="D1642">
        <v>1</v>
      </c>
      <c r="J1642" t="s">
        <v>4079</v>
      </c>
      <c r="K1642">
        <v>1</v>
      </c>
      <c r="O1642" t="s">
        <v>1545</v>
      </c>
      <c r="P1642">
        <v>0</v>
      </c>
    </row>
    <row r="1643" spans="3:16" x14ac:dyDescent="0.35">
      <c r="C1643" t="s">
        <v>1609</v>
      </c>
      <c r="D1643">
        <v>1</v>
      </c>
      <c r="J1643" t="s">
        <v>4080</v>
      </c>
      <c r="K1643">
        <v>1</v>
      </c>
      <c r="O1643" t="s">
        <v>1546</v>
      </c>
      <c r="P1643">
        <v>0</v>
      </c>
    </row>
    <row r="1644" spans="3:16" x14ac:dyDescent="0.35">
      <c r="C1644" t="s">
        <v>1610</v>
      </c>
      <c r="D1644">
        <v>1</v>
      </c>
      <c r="J1644" t="s">
        <v>4081</v>
      </c>
      <c r="K1644">
        <v>1</v>
      </c>
      <c r="O1644" t="s">
        <v>1547</v>
      </c>
      <c r="P1644">
        <v>0</v>
      </c>
    </row>
    <row r="1645" spans="3:16" x14ac:dyDescent="0.35">
      <c r="C1645" t="s">
        <v>1611</v>
      </c>
      <c r="D1645">
        <v>1</v>
      </c>
      <c r="J1645" t="s">
        <v>4082</v>
      </c>
      <c r="K1645">
        <v>1</v>
      </c>
      <c r="O1645" t="s">
        <v>1548</v>
      </c>
      <c r="P1645">
        <v>0</v>
      </c>
    </row>
    <row r="1646" spans="3:16" x14ac:dyDescent="0.35">
      <c r="C1646" t="s">
        <v>1612</v>
      </c>
      <c r="D1646">
        <v>1</v>
      </c>
      <c r="J1646" t="s">
        <v>4083</v>
      </c>
      <c r="K1646">
        <v>1</v>
      </c>
      <c r="O1646" t="s">
        <v>1549</v>
      </c>
      <c r="P1646">
        <v>0</v>
      </c>
    </row>
    <row r="1647" spans="3:16" x14ac:dyDescent="0.35">
      <c r="C1647" t="s">
        <v>1613</v>
      </c>
      <c r="D1647">
        <v>1</v>
      </c>
      <c r="J1647" t="s">
        <v>4084</v>
      </c>
      <c r="K1647">
        <v>1</v>
      </c>
      <c r="O1647" t="s">
        <v>1550</v>
      </c>
      <c r="P1647">
        <v>0</v>
      </c>
    </row>
    <row r="1648" spans="3:16" x14ac:dyDescent="0.35">
      <c r="C1648" t="s">
        <v>1614</v>
      </c>
      <c r="D1648">
        <v>1</v>
      </c>
      <c r="J1648" t="s">
        <v>4085</v>
      </c>
      <c r="K1648">
        <v>1</v>
      </c>
      <c r="O1648" t="s">
        <v>1552</v>
      </c>
      <c r="P1648">
        <v>0</v>
      </c>
    </row>
    <row r="1649" spans="3:16" x14ac:dyDescent="0.35">
      <c r="C1649" t="s">
        <v>1615</v>
      </c>
      <c r="D1649">
        <v>1</v>
      </c>
      <c r="J1649" t="s">
        <v>4086</v>
      </c>
      <c r="K1649">
        <v>1</v>
      </c>
      <c r="O1649" t="s">
        <v>1553</v>
      </c>
      <c r="P1649">
        <v>0</v>
      </c>
    </row>
    <row r="1650" spans="3:16" x14ac:dyDescent="0.35">
      <c r="C1650" t="s">
        <v>1616</v>
      </c>
      <c r="D1650">
        <v>1</v>
      </c>
      <c r="J1650" t="s">
        <v>4087</v>
      </c>
      <c r="K1650">
        <v>1</v>
      </c>
      <c r="O1650" t="s">
        <v>1554</v>
      </c>
      <c r="P1650">
        <v>0</v>
      </c>
    </row>
    <row r="1651" spans="3:16" x14ac:dyDescent="0.35">
      <c r="C1651" t="s">
        <v>1617</v>
      </c>
      <c r="D1651">
        <v>1</v>
      </c>
      <c r="J1651" t="s">
        <v>4088</v>
      </c>
      <c r="K1651">
        <v>1</v>
      </c>
      <c r="O1651" t="s">
        <v>1557</v>
      </c>
      <c r="P1651">
        <v>0</v>
      </c>
    </row>
    <row r="1652" spans="3:16" x14ac:dyDescent="0.35">
      <c r="C1652" t="s">
        <v>1618</v>
      </c>
      <c r="D1652">
        <v>1</v>
      </c>
      <c r="J1652" t="s">
        <v>4089</v>
      </c>
      <c r="K1652">
        <v>1</v>
      </c>
      <c r="O1652" t="s">
        <v>1558</v>
      </c>
      <c r="P1652">
        <v>0</v>
      </c>
    </row>
    <row r="1653" spans="3:16" x14ac:dyDescent="0.35">
      <c r="C1653" t="s">
        <v>1619</v>
      </c>
      <c r="D1653">
        <v>1</v>
      </c>
      <c r="J1653" t="s">
        <v>4090</v>
      </c>
      <c r="K1653">
        <v>1</v>
      </c>
      <c r="O1653" t="s">
        <v>1559</v>
      </c>
      <c r="P1653">
        <v>0</v>
      </c>
    </row>
    <row r="1654" spans="3:16" x14ac:dyDescent="0.35">
      <c r="C1654" t="s">
        <v>1620</v>
      </c>
      <c r="D1654">
        <v>1</v>
      </c>
      <c r="J1654" t="s">
        <v>4091</v>
      </c>
      <c r="K1654">
        <v>1</v>
      </c>
      <c r="O1654" t="s">
        <v>1560</v>
      </c>
      <c r="P1654">
        <v>0</v>
      </c>
    </row>
    <row r="1655" spans="3:16" x14ac:dyDescent="0.35">
      <c r="C1655" t="s">
        <v>1621</v>
      </c>
      <c r="D1655">
        <v>1</v>
      </c>
      <c r="J1655" t="s">
        <v>4092</v>
      </c>
      <c r="K1655">
        <v>1</v>
      </c>
      <c r="O1655" t="s">
        <v>1561</v>
      </c>
      <c r="P1655">
        <v>0</v>
      </c>
    </row>
    <row r="1656" spans="3:16" x14ac:dyDescent="0.35">
      <c r="C1656" t="s">
        <v>1622</v>
      </c>
      <c r="D1656">
        <v>1</v>
      </c>
      <c r="J1656" t="s">
        <v>4093</v>
      </c>
      <c r="K1656">
        <v>1</v>
      </c>
      <c r="O1656" t="s">
        <v>1562</v>
      </c>
      <c r="P1656">
        <v>0</v>
      </c>
    </row>
    <row r="1657" spans="3:16" x14ac:dyDescent="0.35">
      <c r="C1657" t="s">
        <v>1623</v>
      </c>
      <c r="D1657">
        <v>1</v>
      </c>
      <c r="J1657" t="s">
        <v>2336</v>
      </c>
      <c r="K1657">
        <v>1</v>
      </c>
      <c r="O1657" t="s">
        <v>1563</v>
      </c>
      <c r="P1657">
        <v>0</v>
      </c>
    </row>
    <row r="1658" spans="3:16" x14ac:dyDescent="0.35">
      <c r="C1658" t="s">
        <v>1624</v>
      </c>
      <c r="D1658">
        <v>1</v>
      </c>
      <c r="J1658" t="s">
        <v>4094</v>
      </c>
      <c r="K1658">
        <v>1</v>
      </c>
      <c r="O1658" t="s">
        <v>1564</v>
      </c>
      <c r="P1658">
        <v>0</v>
      </c>
    </row>
    <row r="1659" spans="3:16" x14ac:dyDescent="0.35">
      <c r="C1659" t="s">
        <v>1625</v>
      </c>
      <c r="D1659">
        <v>1</v>
      </c>
      <c r="J1659" t="s">
        <v>4095</v>
      </c>
      <c r="K1659">
        <v>1</v>
      </c>
      <c r="O1659" t="s">
        <v>1565</v>
      </c>
      <c r="P1659">
        <v>0</v>
      </c>
    </row>
    <row r="1660" spans="3:16" x14ac:dyDescent="0.35">
      <c r="C1660" t="s">
        <v>1626</v>
      </c>
      <c r="D1660">
        <v>1</v>
      </c>
      <c r="J1660" t="s">
        <v>4096</v>
      </c>
      <c r="K1660">
        <v>1</v>
      </c>
      <c r="O1660" t="s">
        <v>1566</v>
      </c>
      <c r="P1660">
        <v>0</v>
      </c>
    </row>
    <row r="1661" spans="3:16" x14ac:dyDescent="0.35">
      <c r="C1661" t="s">
        <v>1627</v>
      </c>
      <c r="D1661">
        <v>1</v>
      </c>
      <c r="J1661" t="s">
        <v>4097</v>
      </c>
      <c r="K1661">
        <v>1</v>
      </c>
      <c r="O1661" t="s">
        <v>1567</v>
      </c>
      <c r="P1661">
        <v>0</v>
      </c>
    </row>
    <row r="1662" spans="3:16" x14ac:dyDescent="0.35">
      <c r="C1662" t="s">
        <v>1628</v>
      </c>
      <c r="D1662">
        <v>1</v>
      </c>
      <c r="J1662" t="s">
        <v>4098</v>
      </c>
      <c r="K1662">
        <v>1</v>
      </c>
      <c r="O1662" t="s">
        <v>2050</v>
      </c>
      <c r="P1662">
        <v>1</v>
      </c>
    </row>
    <row r="1663" spans="3:16" x14ac:dyDescent="0.35">
      <c r="C1663" t="s">
        <v>1629</v>
      </c>
      <c r="D1663">
        <v>1</v>
      </c>
      <c r="J1663" t="s">
        <v>4099</v>
      </c>
      <c r="K1663">
        <v>1</v>
      </c>
      <c r="O1663" t="s">
        <v>1569</v>
      </c>
      <c r="P1663">
        <v>0</v>
      </c>
    </row>
    <row r="1664" spans="3:16" x14ac:dyDescent="0.35">
      <c r="C1664" t="s">
        <v>1630</v>
      </c>
      <c r="D1664">
        <v>1</v>
      </c>
      <c r="J1664" t="s">
        <v>4100</v>
      </c>
      <c r="K1664">
        <v>1</v>
      </c>
      <c r="O1664" t="s">
        <v>1570</v>
      </c>
      <c r="P1664">
        <v>1</v>
      </c>
    </row>
    <row r="1665" spans="3:16" x14ac:dyDescent="0.35">
      <c r="C1665" t="s">
        <v>1631</v>
      </c>
      <c r="D1665">
        <v>1</v>
      </c>
      <c r="J1665" t="s">
        <v>4101</v>
      </c>
      <c r="K1665">
        <v>1</v>
      </c>
      <c r="O1665" t="s">
        <v>1571</v>
      </c>
      <c r="P1665">
        <v>0</v>
      </c>
    </row>
    <row r="1666" spans="3:16" x14ac:dyDescent="0.35">
      <c r="C1666" t="s">
        <v>1632</v>
      </c>
      <c r="D1666">
        <v>1</v>
      </c>
      <c r="J1666" t="s">
        <v>4102</v>
      </c>
      <c r="K1666">
        <v>1</v>
      </c>
      <c r="O1666" t="s">
        <v>1572</v>
      </c>
      <c r="P1666">
        <v>0</v>
      </c>
    </row>
    <row r="1667" spans="3:16" x14ac:dyDescent="0.35">
      <c r="C1667" t="s">
        <v>1633</v>
      </c>
      <c r="D1667">
        <v>1</v>
      </c>
      <c r="J1667" t="s">
        <v>4103</v>
      </c>
      <c r="K1667">
        <v>1</v>
      </c>
      <c r="O1667" t="s">
        <v>1573</v>
      </c>
      <c r="P1667">
        <v>0</v>
      </c>
    </row>
    <row r="1668" spans="3:16" x14ac:dyDescent="0.35">
      <c r="C1668" t="s">
        <v>1634</v>
      </c>
      <c r="D1668">
        <v>1</v>
      </c>
      <c r="J1668" t="s">
        <v>4104</v>
      </c>
      <c r="K1668">
        <v>1</v>
      </c>
      <c r="O1668" t="s">
        <v>1574</v>
      </c>
      <c r="P1668">
        <v>0</v>
      </c>
    </row>
    <row r="1669" spans="3:16" x14ac:dyDescent="0.35">
      <c r="C1669" t="s">
        <v>1635</v>
      </c>
      <c r="D1669">
        <v>1</v>
      </c>
      <c r="J1669" t="s">
        <v>4105</v>
      </c>
      <c r="K1669">
        <v>1</v>
      </c>
      <c r="O1669" t="s">
        <v>1575</v>
      </c>
      <c r="P1669">
        <v>0</v>
      </c>
    </row>
    <row r="1670" spans="3:16" x14ac:dyDescent="0.35">
      <c r="C1670" t="s">
        <v>1636</v>
      </c>
      <c r="D1670">
        <v>1</v>
      </c>
      <c r="J1670" t="s">
        <v>4106</v>
      </c>
      <c r="K1670">
        <v>1</v>
      </c>
      <c r="O1670" t="s">
        <v>1576</v>
      </c>
      <c r="P1670">
        <v>0</v>
      </c>
    </row>
    <row r="1671" spans="3:16" x14ac:dyDescent="0.35">
      <c r="C1671" t="s">
        <v>1637</v>
      </c>
      <c r="D1671">
        <v>1</v>
      </c>
      <c r="J1671" t="s">
        <v>4107</v>
      </c>
      <c r="K1671">
        <v>1</v>
      </c>
      <c r="O1671" t="s">
        <v>1577</v>
      </c>
      <c r="P1671">
        <v>0</v>
      </c>
    </row>
    <row r="1672" spans="3:16" x14ac:dyDescent="0.35">
      <c r="C1672" t="s">
        <v>1638</v>
      </c>
      <c r="D1672">
        <v>1</v>
      </c>
      <c r="J1672" t="s">
        <v>4108</v>
      </c>
      <c r="K1672">
        <v>1</v>
      </c>
      <c r="O1672" t="s">
        <v>1578</v>
      </c>
      <c r="P1672">
        <v>0</v>
      </c>
    </row>
    <row r="1673" spans="3:16" x14ac:dyDescent="0.35">
      <c r="C1673" t="s">
        <v>1639</v>
      </c>
      <c r="D1673">
        <v>1</v>
      </c>
      <c r="J1673" t="s">
        <v>4109</v>
      </c>
      <c r="K1673">
        <v>1</v>
      </c>
      <c r="O1673" t="s">
        <v>1580</v>
      </c>
      <c r="P1673">
        <v>0</v>
      </c>
    </row>
    <row r="1674" spans="3:16" x14ac:dyDescent="0.35">
      <c r="C1674" t="s">
        <v>1640</v>
      </c>
      <c r="D1674">
        <v>1</v>
      </c>
      <c r="J1674" t="s">
        <v>4110</v>
      </c>
      <c r="K1674">
        <v>1</v>
      </c>
      <c r="O1674" t="s">
        <v>1581</v>
      </c>
      <c r="P1674">
        <v>0</v>
      </c>
    </row>
    <row r="1675" spans="3:16" x14ac:dyDescent="0.35">
      <c r="C1675" t="s">
        <v>1641</v>
      </c>
      <c r="D1675">
        <v>1</v>
      </c>
      <c r="J1675" t="s">
        <v>4111</v>
      </c>
      <c r="K1675">
        <v>1</v>
      </c>
      <c r="O1675" t="s">
        <v>1582</v>
      </c>
      <c r="P1675">
        <v>0</v>
      </c>
    </row>
    <row r="1676" spans="3:16" x14ac:dyDescent="0.35">
      <c r="C1676" t="s">
        <v>1642</v>
      </c>
      <c r="D1676">
        <v>1</v>
      </c>
      <c r="J1676" t="s">
        <v>2013</v>
      </c>
      <c r="K1676">
        <v>1</v>
      </c>
      <c r="O1676" t="s">
        <v>1583</v>
      </c>
      <c r="P1676">
        <v>0</v>
      </c>
    </row>
    <row r="1677" spans="3:16" x14ac:dyDescent="0.35">
      <c r="C1677" t="s">
        <v>1643</v>
      </c>
      <c r="D1677">
        <v>1</v>
      </c>
      <c r="J1677" t="s">
        <v>4112</v>
      </c>
      <c r="K1677">
        <v>1</v>
      </c>
      <c r="O1677" t="s">
        <v>1584</v>
      </c>
      <c r="P1677">
        <v>0</v>
      </c>
    </row>
    <row r="1678" spans="3:16" x14ac:dyDescent="0.35">
      <c r="C1678" t="s">
        <v>1644</v>
      </c>
      <c r="D1678">
        <v>1</v>
      </c>
      <c r="J1678" t="s">
        <v>4113</v>
      </c>
      <c r="K1678">
        <v>1</v>
      </c>
      <c r="O1678" t="s">
        <v>1585</v>
      </c>
      <c r="P1678">
        <v>0</v>
      </c>
    </row>
    <row r="1679" spans="3:16" x14ac:dyDescent="0.35">
      <c r="C1679" t="s">
        <v>1645</v>
      </c>
      <c r="D1679">
        <v>1</v>
      </c>
      <c r="J1679" t="s">
        <v>4114</v>
      </c>
      <c r="K1679">
        <v>1</v>
      </c>
      <c r="O1679" t="s">
        <v>1586</v>
      </c>
      <c r="P1679">
        <v>0</v>
      </c>
    </row>
    <row r="1680" spans="3:16" x14ac:dyDescent="0.35">
      <c r="C1680" t="s">
        <v>1646</v>
      </c>
      <c r="D1680">
        <v>1</v>
      </c>
      <c r="J1680" t="s">
        <v>746</v>
      </c>
      <c r="K1680">
        <v>1</v>
      </c>
      <c r="O1680" t="s">
        <v>1587</v>
      </c>
      <c r="P1680">
        <v>1</v>
      </c>
    </row>
    <row r="1681" spans="3:16" x14ac:dyDescent="0.35">
      <c r="C1681" t="s">
        <v>1647</v>
      </c>
      <c r="D1681">
        <v>1</v>
      </c>
      <c r="J1681" t="s">
        <v>905</v>
      </c>
      <c r="K1681">
        <v>1</v>
      </c>
      <c r="O1681" t="s">
        <v>1588</v>
      </c>
      <c r="P1681">
        <v>0</v>
      </c>
    </row>
    <row r="1682" spans="3:16" x14ac:dyDescent="0.35">
      <c r="C1682" t="s">
        <v>1648</v>
      </c>
      <c r="D1682">
        <v>1</v>
      </c>
      <c r="J1682" t="s">
        <v>4115</v>
      </c>
      <c r="K1682">
        <v>1</v>
      </c>
      <c r="O1682" t="s">
        <v>1590</v>
      </c>
      <c r="P1682">
        <v>0</v>
      </c>
    </row>
    <row r="1683" spans="3:16" x14ac:dyDescent="0.35">
      <c r="C1683" t="s">
        <v>1649</v>
      </c>
      <c r="D1683">
        <v>1</v>
      </c>
      <c r="J1683" t="s">
        <v>4116</v>
      </c>
      <c r="K1683">
        <v>1</v>
      </c>
      <c r="O1683" t="s">
        <v>1591</v>
      </c>
      <c r="P1683">
        <v>0</v>
      </c>
    </row>
    <row r="1684" spans="3:16" x14ac:dyDescent="0.35">
      <c r="C1684" t="s">
        <v>1650</v>
      </c>
      <c r="D1684">
        <v>1</v>
      </c>
      <c r="J1684" t="s">
        <v>4117</v>
      </c>
      <c r="K1684">
        <v>1</v>
      </c>
      <c r="O1684" t="s">
        <v>1592</v>
      </c>
      <c r="P1684">
        <v>0</v>
      </c>
    </row>
    <row r="1685" spans="3:16" x14ac:dyDescent="0.35">
      <c r="C1685" t="s">
        <v>1651</v>
      </c>
      <c r="D1685">
        <v>1</v>
      </c>
      <c r="J1685" t="s">
        <v>4118</v>
      </c>
      <c r="K1685">
        <v>1</v>
      </c>
      <c r="O1685" t="s">
        <v>1593</v>
      </c>
      <c r="P1685">
        <v>0</v>
      </c>
    </row>
    <row r="1686" spans="3:16" x14ac:dyDescent="0.35">
      <c r="C1686" t="s">
        <v>1652</v>
      </c>
      <c r="D1686">
        <v>1</v>
      </c>
      <c r="J1686" t="s">
        <v>4119</v>
      </c>
      <c r="K1686">
        <v>1</v>
      </c>
      <c r="O1686" t="s">
        <v>1594</v>
      </c>
      <c r="P1686">
        <v>0</v>
      </c>
    </row>
    <row r="1687" spans="3:16" x14ac:dyDescent="0.35">
      <c r="C1687" t="s">
        <v>1653</v>
      </c>
      <c r="D1687">
        <v>1</v>
      </c>
      <c r="J1687" t="s">
        <v>4120</v>
      </c>
      <c r="K1687">
        <v>1</v>
      </c>
      <c r="O1687" t="s">
        <v>1597</v>
      </c>
      <c r="P1687">
        <v>2</v>
      </c>
    </row>
    <row r="1688" spans="3:16" x14ac:dyDescent="0.35">
      <c r="C1688" t="s">
        <v>1654</v>
      </c>
      <c r="D1688">
        <v>1</v>
      </c>
      <c r="J1688" t="s">
        <v>4121</v>
      </c>
      <c r="K1688">
        <v>1</v>
      </c>
      <c r="O1688" t="s">
        <v>1599</v>
      </c>
      <c r="P1688">
        <v>0</v>
      </c>
    </row>
    <row r="1689" spans="3:16" x14ac:dyDescent="0.35">
      <c r="C1689" t="s">
        <v>1655</v>
      </c>
      <c r="D1689">
        <v>1</v>
      </c>
      <c r="J1689" t="s">
        <v>4122</v>
      </c>
      <c r="K1689">
        <v>1</v>
      </c>
      <c r="O1689" t="s">
        <v>1600</v>
      </c>
      <c r="P1689">
        <v>0</v>
      </c>
    </row>
    <row r="1690" spans="3:16" x14ac:dyDescent="0.35">
      <c r="C1690" t="s">
        <v>1656</v>
      </c>
      <c r="D1690">
        <v>1</v>
      </c>
      <c r="J1690" t="s">
        <v>4123</v>
      </c>
      <c r="K1690">
        <v>1</v>
      </c>
      <c r="O1690" t="s">
        <v>1601</v>
      </c>
      <c r="P1690">
        <v>0</v>
      </c>
    </row>
    <row r="1691" spans="3:16" x14ac:dyDescent="0.35">
      <c r="C1691" t="s">
        <v>1657</v>
      </c>
      <c r="D1691">
        <v>1</v>
      </c>
      <c r="J1691" t="s">
        <v>4124</v>
      </c>
      <c r="K1691">
        <v>1</v>
      </c>
      <c r="O1691" t="s">
        <v>1602</v>
      </c>
      <c r="P1691">
        <v>0</v>
      </c>
    </row>
    <row r="1692" spans="3:16" x14ac:dyDescent="0.35">
      <c r="C1692" t="s">
        <v>1658</v>
      </c>
      <c r="D1692">
        <v>1</v>
      </c>
      <c r="J1692" t="s">
        <v>4125</v>
      </c>
      <c r="K1692">
        <v>1</v>
      </c>
      <c r="O1692" t="s">
        <v>1603</v>
      </c>
      <c r="P1692">
        <v>0</v>
      </c>
    </row>
    <row r="1693" spans="3:16" x14ac:dyDescent="0.35">
      <c r="C1693" t="s">
        <v>1659</v>
      </c>
      <c r="D1693">
        <v>1</v>
      </c>
      <c r="J1693" t="s">
        <v>4126</v>
      </c>
      <c r="K1693">
        <v>1</v>
      </c>
      <c r="O1693" t="s">
        <v>1605</v>
      </c>
      <c r="P1693">
        <v>0</v>
      </c>
    </row>
    <row r="1694" spans="3:16" x14ac:dyDescent="0.35">
      <c r="C1694" t="s">
        <v>1660</v>
      </c>
      <c r="D1694">
        <v>1</v>
      </c>
      <c r="J1694" t="s">
        <v>4127</v>
      </c>
      <c r="K1694">
        <v>1</v>
      </c>
      <c r="O1694" t="s">
        <v>1606</v>
      </c>
      <c r="P1694">
        <v>0</v>
      </c>
    </row>
    <row r="1695" spans="3:16" x14ac:dyDescent="0.35">
      <c r="C1695" t="s">
        <v>1661</v>
      </c>
      <c r="D1695">
        <v>1</v>
      </c>
      <c r="J1695" t="s">
        <v>4128</v>
      </c>
      <c r="K1695">
        <v>1</v>
      </c>
      <c r="O1695" t="s">
        <v>1607</v>
      </c>
      <c r="P1695">
        <v>0</v>
      </c>
    </row>
    <row r="1696" spans="3:16" x14ac:dyDescent="0.35">
      <c r="C1696" t="s">
        <v>1662</v>
      </c>
      <c r="D1696">
        <v>1</v>
      </c>
      <c r="J1696" t="s">
        <v>2662</v>
      </c>
      <c r="K1696">
        <v>1</v>
      </c>
      <c r="O1696" t="s">
        <v>1608</v>
      </c>
      <c r="P1696">
        <v>0</v>
      </c>
    </row>
    <row r="1697" spans="3:16" x14ac:dyDescent="0.35">
      <c r="C1697" t="s">
        <v>1663</v>
      </c>
      <c r="D1697">
        <v>1</v>
      </c>
      <c r="J1697" t="s">
        <v>4129</v>
      </c>
      <c r="K1697">
        <v>1</v>
      </c>
      <c r="O1697" t="s">
        <v>1609</v>
      </c>
      <c r="P1697">
        <v>0</v>
      </c>
    </row>
    <row r="1698" spans="3:16" x14ac:dyDescent="0.35">
      <c r="C1698" t="s">
        <v>1664</v>
      </c>
      <c r="D1698">
        <v>1</v>
      </c>
      <c r="J1698" t="s">
        <v>4130</v>
      </c>
      <c r="K1698">
        <v>1</v>
      </c>
      <c r="O1698" t="s">
        <v>1610</v>
      </c>
      <c r="P1698">
        <v>0</v>
      </c>
    </row>
    <row r="1699" spans="3:16" x14ac:dyDescent="0.35">
      <c r="C1699" t="s">
        <v>1665</v>
      </c>
      <c r="D1699">
        <v>1</v>
      </c>
      <c r="J1699" t="s">
        <v>4131</v>
      </c>
      <c r="K1699">
        <v>1</v>
      </c>
      <c r="O1699" t="s">
        <v>1611</v>
      </c>
      <c r="P1699">
        <v>0</v>
      </c>
    </row>
    <row r="1700" spans="3:16" x14ac:dyDescent="0.35">
      <c r="C1700" t="s">
        <v>1666</v>
      </c>
      <c r="D1700">
        <v>1</v>
      </c>
      <c r="J1700" t="s">
        <v>4132</v>
      </c>
      <c r="K1700">
        <v>1</v>
      </c>
      <c r="O1700" t="s">
        <v>1613</v>
      </c>
      <c r="P1700">
        <v>0</v>
      </c>
    </row>
    <row r="1701" spans="3:16" x14ac:dyDescent="0.35">
      <c r="C1701" t="s">
        <v>1667</v>
      </c>
      <c r="D1701">
        <v>1</v>
      </c>
      <c r="J1701" t="s">
        <v>4133</v>
      </c>
      <c r="K1701">
        <v>1</v>
      </c>
      <c r="O1701" t="s">
        <v>1614</v>
      </c>
      <c r="P1701">
        <v>1</v>
      </c>
    </row>
    <row r="1702" spans="3:16" x14ac:dyDescent="0.35">
      <c r="C1702" t="s">
        <v>1668</v>
      </c>
      <c r="D1702">
        <v>1</v>
      </c>
      <c r="J1702" t="s">
        <v>4134</v>
      </c>
      <c r="K1702">
        <v>1</v>
      </c>
      <c r="O1702" t="s">
        <v>1615</v>
      </c>
      <c r="P1702">
        <v>0</v>
      </c>
    </row>
    <row r="1703" spans="3:16" x14ac:dyDescent="0.35">
      <c r="C1703" t="s">
        <v>1669</v>
      </c>
      <c r="D1703">
        <v>1</v>
      </c>
      <c r="J1703" t="s">
        <v>4135</v>
      </c>
      <c r="K1703">
        <v>1</v>
      </c>
      <c r="O1703" t="s">
        <v>1616</v>
      </c>
      <c r="P1703">
        <v>0</v>
      </c>
    </row>
    <row r="1704" spans="3:16" x14ac:dyDescent="0.35">
      <c r="C1704" t="s">
        <v>1670</v>
      </c>
      <c r="D1704">
        <v>1</v>
      </c>
      <c r="J1704" t="s">
        <v>4136</v>
      </c>
      <c r="K1704">
        <v>1</v>
      </c>
      <c r="O1704" t="s">
        <v>1617</v>
      </c>
      <c r="P1704">
        <v>0</v>
      </c>
    </row>
    <row r="1705" spans="3:16" x14ac:dyDescent="0.35">
      <c r="C1705" t="s">
        <v>1671</v>
      </c>
      <c r="D1705">
        <v>1</v>
      </c>
      <c r="J1705" t="s">
        <v>4137</v>
      </c>
      <c r="K1705">
        <v>1</v>
      </c>
      <c r="O1705" t="s">
        <v>1618</v>
      </c>
      <c r="P1705">
        <v>0</v>
      </c>
    </row>
    <row r="1706" spans="3:16" x14ac:dyDescent="0.35">
      <c r="C1706" t="s">
        <v>1672</v>
      </c>
      <c r="D1706">
        <v>1</v>
      </c>
      <c r="J1706" t="s">
        <v>4138</v>
      </c>
      <c r="K1706">
        <v>1</v>
      </c>
      <c r="O1706" t="s">
        <v>1619</v>
      </c>
      <c r="P1706">
        <v>0</v>
      </c>
    </row>
    <row r="1707" spans="3:16" x14ac:dyDescent="0.35">
      <c r="C1707" t="s">
        <v>1673</v>
      </c>
      <c r="D1707">
        <v>1</v>
      </c>
      <c r="J1707" t="s">
        <v>4139</v>
      </c>
      <c r="K1707">
        <v>1</v>
      </c>
      <c r="O1707" t="s">
        <v>1620</v>
      </c>
      <c r="P1707">
        <v>0</v>
      </c>
    </row>
    <row r="1708" spans="3:16" x14ac:dyDescent="0.35">
      <c r="C1708" t="s">
        <v>203</v>
      </c>
      <c r="D1708">
        <v>1</v>
      </c>
      <c r="J1708" t="s">
        <v>4140</v>
      </c>
      <c r="K1708">
        <v>1</v>
      </c>
      <c r="O1708" t="s">
        <v>1621</v>
      </c>
      <c r="P1708">
        <v>0</v>
      </c>
    </row>
    <row r="1709" spans="3:16" x14ac:dyDescent="0.35">
      <c r="C1709" t="s">
        <v>1674</v>
      </c>
      <c r="D1709">
        <v>1</v>
      </c>
      <c r="J1709" t="s">
        <v>4141</v>
      </c>
      <c r="K1709">
        <v>1</v>
      </c>
      <c r="O1709" t="s">
        <v>1622</v>
      </c>
      <c r="P1709">
        <v>0</v>
      </c>
    </row>
    <row r="1710" spans="3:16" x14ac:dyDescent="0.35">
      <c r="C1710" t="s">
        <v>1675</v>
      </c>
      <c r="D1710">
        <v>1</v>
      </c>
      <c r="J1710" t="s">
        <v>4142</v>
      </c>
      <c r="K1710">
        <v>1</v>
      </c>
      <c r="O1710" t="s">
        <v>2336</v>
      </c>
      <c r="P1710">
        <v>1</v>
      </c>
    </row>
    <row r="1711" spans="3:16" x14ac:dyDescent="0.35">
      <c r="C1711" t="s">
        <v>1676</v>
      </c>
      <c r="D1711">
        <v>1</v>
      </c>
      <c r="J1711" t="s">
        <v>4143</v>
      </c>
      <c r="K1711">
        <v>1</v>
      </c>
      <c r="O1711" t="s">
        <v>1624</v>
      </c>
      <c r="P1711">
        <v>0</v>
      </c>
    </row>
    <row r="1712" spans="3:16" x14ac:dyDescent="0.35">
      <c r="C1712" t="s">
        <v>1677</v>
      </c>
      <c r="D1712">
        <v>1</v>
      </c>
      <c r="J1712" t="s">
        <v>78</v>
      </c>
      <c r="K1712">
        <v>1</v>
      </c>
      <c r="O1712" t="s">
        <v>1625</v>
      </c>
      <c r="P1712">
        <v>0</v>
      </c>
    </row>
    <row r="1713" spans="3:16" x14ac:dyDescent="0.35">
      <c r="C1713" t="s">
        <v>1678</v>
      </c>
      <c r="D1713">
        <v>1</v>
      </c>
      <c r="J1713" t="s">
        <v>4144</v>
      </c>
      <c r="K1713">
        <v>1</v>
      </c>
      <c r="O1713" t="s">
        <v>1626</v>
      </c>
      <c r="P1713">
        <v>0</v>
      </c>
    </row>
    <row r="1714" spans="3:16" x14ac:dyDescent="0.35">
      <c r="C1714" t="s">
        <v>1679</v>
      </c>
      <c r="D1714">
        <v>1</v>
      </c>
      <c r="J1714" t="s">
        <v>4145</v>
      </c>
      <c r="K1714">
        <v>1</v>
      </c>
      <c r="O1714" t="s">
        <v>1627</v>
      </c>
      <c r="P1714">
        <v>0</v>
      </c>
    </row>
    <row r="1715" spans="3:16" x14ac:dyDescent="0.35">
      <c r="C1715" t="s">
        <v>1680</v>
      </c>
      <c r="D1715">
        <v>1</v>
      </c>
      <c r="J1715" t="s">
        <v>4146</v>
      </c>
      <c r="K1715">
        <v>1</v>
      </c>
      <c r="O1715" t="s">
        <v>1629</v>
      </c>
      <c r="P1715">
        <v>0</v>
      </c>
    </row>
    <row r="1716" spans="3:16" x14ac:dyDescent="0.35">
      <c r="C1716" t="s">
        <v>1681</v>
      </c>
      <c r="D1716">
        <v>1</v>
      </c>
      <c r="J1716" t="s">
        <v>4147</v>
      </c>
      <c r="K1716">
        <v>1</v>
      </c>
      <c r="O1716" t="s">
        <v>1630</v>
      </c>
      <c r="P1716">
        <v>0</v>
      </c>
    </row>
    <row r="1717" spans="3:16" x14ac:dyDescent="0.35">
      <c r="C1717" t="s">
        <v>1682</v>
      </c>
      <c r="D1717">
        <v>1</v>
      </c>
      <c r="J1717" t="s">
        <v>4148</v>
      </c>
      <c r="K1717">
        <v>1</v>
      </c>
      <c r="O1717" t="s">
        <v>1631</v>
      </c>
      <c r="P1717">
        <v>0</v>
      </c>
    </row>
    <row r="1718" spans="3:16" x14ac:dyDescent="0.35">
      <c r="C1718" t="s">
        <v>1683</v>
      </c>
      <c r="D1718">
        <v>1</v>
      </c>
      <c r="J1718" t="s">
        <v>4149</v>
      </c>
      <c r="K1718">
        <v>1</v>
      </c>
      <c r="O1718" t="s">
        <v>1632</v>
      </c>
      <c r="P1718">
        <v>0</v>
      </c>
    </row>
    <row r="1719" spans="3:16" x14ac:dyDescent="0.35">
      <c r="C1719" t="s">
        <v>1684</v>
      </c>
      <c r="D1719">
        <v>1</v>
      </c>
      <c r="J1719" t="s">
        <v>4150</v>
      </c>
      <c r="K1719">
        <v>1</v>
      </c>
      <c r="O1719" t="s">
        <v>1633</v>
      </c>
      <c r="P1719">
        <v>0</v>
      </c>
    </row>
    <row r="1720" spans="3:16" x14ac:dyDescent="0.35">
      <c r="C1720" t="s">
        <v>1685</v>
      </c>
      <c r="D1720">
        <v>1</v>
      </c>
      <c r="J1720" t="s">
        <v>207</v>
      </c>
      <c r="K1720">
        <v>1</v>
      </c>
      <c r="O1720" t="s">
        <v>1634</v>
      </c>
      <c r="P1720">
        <v>0</v>
      </c>
    </row>
    <row r="1721" spans="3:16" x14ac:dyDescent="0.35">
      <c r="C1721" t="s">
        <v>1686</v>
      </c>
      <c r="D1721">
        <v>1</v>
      </c>
      <c r="J1721" t="s">
        <v>4151</v>
      </c>
      <c r="K1721">
        <v>1</v>
      </c>
      <c r="O1721" t="s">
        <v>1636</v>
      </c>
      <c r="P1721">
        <v>0</v>
      </c>
    </row>
    <row r="1722" spans="3:16" x14ac:dyDescent="0.35">
      <c r="C1722" t="s">
        <v>1687</v>
      </c>
      <c r="D1722">
        <v>1</v>
      </c>
      <c r="J1722" t="s">
        <v>4152</v>
      </c>
      <c r="K1722">
        <v>1</v>
      </c>
      <c r="O1722" t="s">
        <v>1637</v>
      </c>
      <c r="P1722">
        <v>0</v>
      </c>
    </row>
    <row r="1723" spans="3:16" x14ac:dyDescent="0.35">
      <c r="C1723" t="s">
        <v>1688</v>
      </c>
      <c r="D1723">
        <v>1</v>
      </c>
      <c r="J1723" t="s">
        <v>4153</v>
      </c>
      <c r="K1723">
        <v>1</v>
      </c>
      <c r="O1723" t="s">
        <v>1638</v>
      </c>
      <c r="P1723">
        <v>0</v>
      </c>
    </row>
    <row r="1724" spans="3:16" x14ac:dyDescent="0.35">
      <c r="C1724" t="s">
        <v>1689</v>
      </c>
      <c r="D1724">
        <v>1</v>
      </c>
      <c r="J1724" t="s">
        <v>4154</v>
      </c>
      <c r="K1724">
        <v>1</v>
      </c>
      <c r="O1724" t="s">
        <v>1640</v>
      </c>
      <c r="P1724">
        <v>0</v>
      </c>
    </row>
    <row r="1725" spans="3:16" x14ac:dyDescent="0.35">
      <c r="C1725" t="s">
        <v>1690</v>
      </c>
      <c r="D1725">
        <v>1</v>
      </c>
      <c r="J1725" t="s">
        <v>4155</v>
      </c>
      <c r="K1725">
        <v>1</v>
      </c>
      <c r="O1725" t="s">
        <v>1641</v>
      </c>
      <c r="P1725">
        <v>0</v>
      </c>
    </row>
    <row r="1726" spans="3:16" x14ac:dyDescent="0.35">
      <c r="C1726" t="s">
        <v>1691</v>
      </c>
      <c r="D1726">
        <v>1</v>
      </c>
      <c r="J1726" t="s">
        <v>4156</v>
      </c>
      <c r="K1726">
        <v>1</v>
      </c>
      <c r="O1726" t="s">
        <v>1642</v>
      </c>
      <c r="P1726">
        <v>0</v>
      </c>
    </row>
    <row r="1727" spans="3:16" x14ac:dyDescent="0.35">
      <c r="C1727" t="s">
        <v>1692</v>
      </c>
      <c r="D1727">
        <v>1</v>
      </c>
      <c r="J1727" t="s">
        <v>4157</v>
      </c>
      <c r="K1727">
        <v>1</v>
      </c>
      <c r="O1727" t="s">
        <v>2013</v>
      </c>
      <c r="P1727">
        <v>0</v>
      </c>
    </row>
    <row r="1728" spans="3:16" x14ac:dyDescent="0.35">
      <c r="C1728" t="s">
        <v>1693</v>
      </c>
      <c r="D1728">
        <v>1</v>
      </c>
      <c r="J1728" t="s">
        <v>4158</v>
      </c>
      <c r="K1728">
        <v>1</v>
      </c>
      <c r="O1728" t="s">
        <v>1643</v>
      </c>
      <c r="P1728">
        <v>0</v>
      </c>
    </row>
    <row r="1729" spans="3:16" x14ac:dyDescent="0.35">
      <c r="C1729" t="s">
        <v>1694</v>
      </c>
      <c r="D1729">
        <v>1</v>
      </c>
      <c r="J1729" t="s">
        <v>2473</v>
      </c>
      <c r="K1729">
        <v>1</v>
      </c>
      <c r="O1729" t="s">
        <v>1644</v>
      </c>
      <c r="P1729">
        <v>0</v>
      </c>
    </row>
    <row r="1730" spans="3:16" x14ac:dyDescent="0.35">
      <c r="C1730" t="s">
        <v>1695</v>
      </c>
      <c r="D1730">
        <v>1</v>
      </c>
      <c r="J1730" t="s">
        <v>4159</v>
      </c>
      <c r="K1730">
        <v>1</v>
      </c>
      <c r="O1730" t="s">
        <v>1645</v>
      </c>
      <c r="P1730">
        <v>0</v>
      </c>
    </row>
    <row r="1731" spans="3:16" x14ac:dyDescent="0.35">
      <c r="C1731" t="s">
        <v>1696</v>
      </c>
      <c r="D1731">
        <v>1</v>
      </c>
      <c r="J1731" t="s">
        <v>4160</v>
      </c>
      <c r="K1731">
        <v>1</v>
      </c>
      <c r="O1731" t="s">
        <v>1646</v>
      </c>
      <c r="P1731">
        <v>0</v>
      </c>
    </row>
    <row r="1732" spans="3:16" x14ac:dyDescent="0.35">
      <c r="C1732" t="s">
        <v>1697</v>
      </c>
      <c r="D1732">
        <v>1</v>
      </c>
      <c r="J1732" t="s">
        <v>4161</v>
      </c>
      <c r="K1732">
        <v>1</v>
      </c>
      <c r="O1732" t="s">
        <v>1648</v>
      </c>
      <c r="P1732">
        <v>0</v>
      </c>
    </row>
    <row r="1733" spans="3:16" x14ac:dyDescent="0.35">
      <c r="C1733" t="s">
        <v>1698</v>
      </c>
      <c r="D1733">
        <v>1</v>
      </c>
      <c r="J1733" t="s">
        <v>4162</v>
      </c>
      <c r="K1733">
        <v>1</v>
      </c>
      <c r="O1733" t="s">
        <v>1649</v>
      </c>
      <c r="P1733">
        <v>0</v>
      </c>
    </row>
    <row r="1734" spans="3:16" x14ac:dyDescent="0.35">
      <c r="C1734" t="s">
        <v>1699</v>
      </c>
      <c r="D1734">
        <v>1</v>
      </c>
      <c r="J1734" t="s">
        <v>4163</v>
      </c>
      <c r="K1734">
        <v>1</v>
      </c>
      <c r="O1734" t="s">
        <v>1650</v>
      </c>
      <c r="P1734">
        <v>0</v>
      </c>
    </row>
    <row r="1735" spans="3:16" x14ac:dyDescent="0.35">
      <c r="C1735" t="s">
        <v>1700</v>
      </c>
      <c r="D1735">
        <v>1</v>
      </c>
      <c r="J1735" t="s">
        <v>4164</v>
      </c>
      <c r="K1735">
        <v>1</v>
      </c>
      <c r="O1735" t="s">
        <v>1651</v>
      </c>
      <c r="P1735">
        <v>0</v>
      </c>
    </row>
    <row r="1736" spans="3:16" x14ac:dyDescent="0.35">
      <c r="C1736" t="s">
        <v>1701</v>
      </c>
      <c r="D1736">
        <v>1</v>
      </c>
      <c r="J1736" t="s">
        <v>4165</v>
      </c>
      <c r="K1736">
        <v>1</v>
      </c>
      <c r="O1736" t="s">
        <v>1652</v>
      </c>
      <c r="P1736">
        <v>0</v>
      </c>
    </row>
    <row r="1737" spans="3:16" x14ac:dyDescent="0.35">
      <c r="C1737" t="s">
        <v>1702</v>
      </c>
      <c r="D1737">
        <v>1</v>
      </c>
      <c r="J1737" t="s">
        <v>4166</v>
      </c>
      <c r="K1737">
        <v>1</v>
      </c>
      <c r="O1737" t="s">
        <v>1653</v>
      </c>
      <c r="P1737">
        <v>0</v>
      </c>
    </row>
    <row r="1738" spans="3:16" x14ac:dyDescent="0.35">
      <c r="C1738" t="s">
        <v>1703</v>
      </c>
      <c r="D1738">
        <v>1</v>
      </c>
      <c r="J1738" t="s">
        <v>4167</v>
      </c>
      <c r="K1738">
        <v>1</v>
      </c>
      <c r="O1738" t="s">
        <v>1654</v>
      </c>
      <c r="P1738">
        <v>0</v>
      </c>
    </row>
    <row r="1739" spans="3:16" x14ac:dyDescent="0.35">
      <c r="C1739" t="s">
        <v>1704</v>
      </c>
      <c r="D1739">
        <v>1</v>
      </c>
      <c r="J1739" t="s">
        <v>4168</v>
      </c>
      <c r="K1739">
        <v>1</v>
      </c>
      <c r="O1739" t="s">
        <v>1656</v>
      </c>
      <c r="P1739">
        <v>0</v>
      </c>
    </row>
    <row r="1740" spans="3:16" x14ac:dyDescent="0.35">
      <c r="C1740" t="s">
        <v>1705</v>
      </c>
      <c r="D1740">
        <v>1</v>
      </c>
      <c r="J1740" t="s">
        <v>193</v>
      </c>
      <c r="K1740">
        <v>1</v>
      </c>
      <c r="O1740" t="s">
        <v>1657</v>
      </c>
      <c r="P1740">
        <v>0</v>
      </c>
    </row>
    <row r="1741" spans="3:16" x14ac:dyDescent="0.35">
      <c r="C1741" t="s">
        <v>1706</v>
      </c>
      <c r="D1741">
        <v>1</v>
      </c>
      <c r="J1741" t="s">
        <v>4169</v>
      </c>
      <c r="K1741">
        <v>1</v>
      </c>
      <c r="O1741" t="s">
        <v>1658</v>
      </c>
      <c r="P1741">
        <v>0</v>
      </c>
    </row>
    <row r="1742" spans="3:16" x14ac:dyDescent="0.35">
      <c r="C1742" t="s">
        <v>1707</v>
      </c>
      <c r="D1742">
        <v>1</v>
      </c>
      <c r="J1742" t="s">
        <v>4170</v>
      </c>
      <c r="K1742">
        <v>1</v>
      </c>
      <c r="O1742" t="s">
        <v>1659</v>
      </c>
      <c r="P1742">
        <v>0</v>
      </c>
    </row>
    <row r="1743" spans="3:16" x14ac:dyDescent="0.35">
      <c r="C1743" t="s">
        <v>1708</v>
      </c>
      <c r="D1743">
        <v>1</v>
      </c>
      <c r="J1743" t="s">
        <v>4171</v>
      </c>
      <c r="K1743">
        <v>1</v>
      </c>
      <c r="O1743" t="s">
        <v>1660</v>
      </c>
      <c r="P1743">
        <v>0</v>
      </c>
    </row>
    <row r="1744" spans="3:16" x14ac:dyDescent="0.35">
      <c r="C1744" t="s">
        <v>1709</v>
      </c>
      <c r="D1744">
        <v>1</v>
      </c>
      <c r="J1744" t="s">
        <v>4172</v>
      </c>
      <c r="K1744">
        <v>1</v>
      </c>
      <c r="O1744" t="s">
        <v>1661</v>
      </c>
      <c r="P1744">
        <v>0</v>
      </c>
    </row>
    <row r="1745" spans="3:16" x14ac:dyDescent="0.35">
      <c r="C1745" t="s">
        <v>1710</v>
      </c>
      <c r="D1745">
        <v>1</v>
      </c>
      <c r="J1745" t="s">
        <v>4173</v>
      </c>
      <c r="K1745">
        <v>1</v>
      </c>
      <c r="O1745" t="s">
        <v>1662</v>
      </c>
      <c r="P1745">
        <v>0</v>
      </c>
    </row>
    <row r="1746" spans="3:16" x14ac:dyDescent="0.35">
      <c r="C1746" t="s">
        <v>1711</v>
      </c>
      <c r="D1746">
        <v>1</v>
      </c>
      <c r="J1746" t="s">
        <v>4174</v>
      </c>
      <c r="K1746">
        <v>1</v>
      </c>
      <c r="O1746" t="s">
        <v>1663</v>
      </c>
      <c r="P1746">
        <v>0</v>
      </c>
    </row>
    <row r="1747" spans="3:16" x14ac:dyDescent="0.35">
      <c r="C1747" t="s">
        <v>1712</v>
      </c>
      <c r="D1747">
        <v>1</v>
      </c>
      <c r="J1747" t="s">
        <v>4175</v>
      </c>
      <c r="K1747">
        <v>1</v>
      </c>
      <c r="O1747" t="s">
        <v>1664</v>
      </c>
      <c r="P1747">
        <v>0</v>
      </c>
    </row>
    <row r="1748" spans="3:16" x14ac:dyDescent="0.35">
      <c r="C1748" t="s">
        <v>1713</v>
      </c>
      <c r="D1748">
        <v>1</v>
      </c>
      <c r="J1748" t="s">
        <v>4176</v>
      </c>
      <c r="K1748">
        <v>1</v>
      </c>
      <c r="O1748" t="s">
        <v>1666</v>
      </c>
      <c r="P1748">
        <v>0</v>
      </c>
    </row>
    <row r="1749" spans="3:16" x14ac:dyDescent="0.35">
      <c r="C1749" t="s">
        <v>1714</v>
      </c>
      <c r="D1749">
        <v>1</v>
      </c>
      <c r="J1749" t="s">
        <v>4177</v>
      </c>
      <c r="K1749">
        <v>1</v>
      </c>
      <c r="O1749" t="s">
        <v>1667</v>
      </c>
      <c r="P1749">
        <v>2</v>
      </c>
    </row>
    <row r="1750" spans="3:16" x14ac:dyDescent="0.35">
      <c r="C1750" t="s">
        <v>1715</v>
      </c>
      <c r="D1750">
        <v>1</v>
      </c>
      <c r="J1750" t="s">
        <v>4178</v>
      </c>
      <c r="K1750">
        <v>1</v>
      </c>
      <c r="O1750" t="s">
        <v>1668</v>
      </c>
      <c r="P1750">
        <v>0</v>
      </c>
    </row>
    <row r="1751" spans="3:16" x14ac:dyDescent="0.35">
      <c r="C1751" t="s">
        <v>1716</v>
      </c>
      <c r="D1751">
        <v>1</v>
      </c>
      <c r="J1751" t="s">
        <v>4179</v>
      </c>
      <c r="K1751">
        <v>1</v>
      </c>
      <c r="O1751" t="s">
        <v>1669</v>
      </c>
      <c r="P1751">
        <v>0</v>
      </c>
    </row>
    <row r="1752" spans="3:16" x14ac:dyDescent="0.35">
      <c r="C1752" t="s">
        <v>1717</v>
      </c>
      <c r="D1752">
        <v>1</v>
      </c>
      <c r="J1752" t="s">
        <v>2034</v>
      </c>
      <c r="K1752">
        <v>1</v>
      </c>
      <c r="O1752" t="s">
        <v>1670</v>
      </c>
      <c r="P1752">
        <v>0</v>
      </c>
    </row>
    <row r="1753" spans="3:16" x14ac:dyDescent="0.35">
      <c r="C1753" t="s">
        <v>1718</v>
      </c>
      <c r="D1753">
        <v>1</v>
      </c>
      <c r="J1753" t="s">
        <v>4180</v>
      </c>
      <c r="K1753">
        <v>1</v>
      </c>
      <c r="O1753" t="s">
        <v>1671</v>
      </c>
      <c r="P1753">
        <v>0</v>
      </c>
    </row>
    <row r="1754" spans="3:16" x14ac:dyDescent="0.35">
      <c r="C1754" t="s">
        <v>1719</v>
      </c>
      <c r="D1754">
        <v>1</v>
      </c>
      <c r="J1754" t="s">
        <v>4181</v>
      </c>
      <c r="K1754">
        <v>1</v>
      </c>
      <c r="O1754" t="s">
        <v>1672</v>
      </c>
      <c r="P1754">
        <v>0</v>
      </c>
    </row>
    <row r="1755" spans="3:16" x14ac:dyDescent="0.35">
      <c r="C1755" t="s">
        <v>1720</v>
      </c>
      <c r="D1755">
        <v>1</v>
      </c>
      <c r="J1755" t="s">
        <v>4182</v>
      </c>
      <c r="K1755">
        <v>1</v>
      </c>
      <c r="O1755" t="s">
        <v>1673</v>
      </c>
      <c r="P1755">
        <v>1</v>
      </c>
    </row>
    <row r="1756" spans="3:16" x14ac:dyDescent="0.35">
      <c r="C1756" t="s">
        <v>1721</v>
      </c>
      <c r="D1756">
        <v>1</v>
      </c>
      <c r="J1756" t="s">
        <v>4183</v>
      </c>
      <c r="K1756">
        <v>1</v>
      </c>
      <c r="O1756" t="s">
        <v>1675</v>
      </c>
      <c r="P1756">
        <v>0</v>
      </c>
    </row>
    <row r="1757" spans="3:16" x14ac:dyDescent="0.35">
      <c r="C1757" t="s">
        <v>1722</v>
      </c>
      <c r="D1757">
        <v>1</v>
      </c>
      <c r="J1757" t="s">
        <v>4184</v>
      </c>
      <c r="K1757">
        <v>1</v>
      </c>
      <c r="O1757" t="s">
        <v>1676</v>
      </c>
      <c r="P1757">
        <v>0</v>
      </c>
    </row>
    <row r="1758" spans="3:16" x14ac:dyDescent="0.35">
      <c r="C1758" t="s">
        <v>1723</v>
      </c>
      <c r="D1758">
        <v>1</v>
      </c>
      <c r="J1758" t="s">
        <v>1672</v>
      </c>
      <c r="K1758">
        <v>1</v>
      </c>
      <c r="O1758" t="s">
        <v>1677</v>
      </c>
      <c r="P1758">
        <v>0</v>
      </c>
    </row>
    <row r="1759" spans="3:16" x14ac:dyDescent="0.35">
      <c r="C1759" t="s">
        <v>1724</v>
      </c>
      <c r="D1759">
        <v>1</v>
      </c>
      <c r="J1759" t="s">
        <v>4185</v>
      </c>
      <c r="K1759">
        <v>1</v>
      </c>
      <c r="O1759" t="s">
        <v>1678</v>
      </c>
      <c r="P1759">
        <v>0</v>
      </c>
    </row>
    <row r="1760" spans="3:16" x14ac:dyDescent="0.35">
      <c r="C1760" t="s">
        <v>1725</v>
      </c>
      <c r="D1760">
        <v>1</v>
      </c>
      <c r="J1760" t="s">
        <v>4186</v>
      </c>
      <c r="K1760">
        <v>1</v>
      </c>
      <c r="O1760" t="s">
        <v>1679</v>
      </c>
      <c r="P1760">
        <v>0</v>
      </c>
    </row>
    <row r="1761" spans="3:16" x14ac:dyDescent="0.35">
      <c r="C1761" t="s">
        <v>1726</v>
      </c>
      <c r="D1761">
        <v>1</v>
      </c>
      <c r="J1761" t="s">
        <v>154</v>
      </c>
      <c r="K1761">
        <v>1</v>
      </c>
      <c r="O1761" t="s">
        <v>1680</v>
      </c>
      <c r="P1761">
        <v>0</v>
      </c>
    </row>
    <row r="1762" spans="3:16" x14ac:dyDescent="0.35">
      <c r="C1762" t="s">
        <v>1727</v>
      </c>
      <c r="D1762">
        <v>1</v>
      </c>
      <c r="J1762" t="s">
        <v>4187</v>
      </c>
      <c r="K1762">
        <v>1</v>
      </c>
      <c r="O1762" t="s">
        <v>1681</v>
      </c>
      <c r="P1762">
        <v>0</v>
      </c>
    </row>
    <row r="1763" spans="3:16" x14ac:dyDescent="0.35">
      <c r="C1763" t="s">
        <v>1728</v>
      </c>
      <c r="D1763">
        <v>1</v>
      </c>
      <c r="J1763" t="s">
        <v>800</v>
      </c>
      <c r="K1763">
        <v>1</v>
      </c>
      <c r="O1763" t="s">
        <v>1682</v>
      </c>
      <c r="P1763">
        <v>0</v>
      </c>
    </row>
    <row r="1764" spans="3:16" x14ac:dyDescent="0.35">
      <c r="C1764" t="s">
        <v>1729</v>
      </c>
      <c r="D1764">
        <v>1</v>
      </c>
      <c r="J1764" t="s">
        <v>4188</v>
      </c>
      <c r="K1764">
        <v>1</v>
      </c>
      <c r="O1764" t="s">
        <v>1683</v>
      </c>
      <c r="P1764">
        <v>0</v>
      </c>
    </row>
    <row r="1765" spans="3:16" x14ac:dyDescent="0.35">
      <c r="C1765" t="s">
        <v>1730</v>
      </c>
      <c r="D1765">
        <v>1</v>
      </c>
      <c r="J1765" t="s">
        <v>4189</v>
      </c>
      <c r="K1765">
        <v>1</v>
      </c>
      <c r="O1765" t="s">
        <v>1684</v>
      </c>
      <c r="P1765">
        <v>0</v>
      </c>
    </row>
    <row r="1766" spans="3:16" x14ac:dyDescent="0.35">
      <c r="C1766" t="s">
        <v>1731</v>
      </c>
      <c r="D1766">
        <v>1</v>
      </c>
      <c r="J1766" t="s">
        <v>4190</v>
      </c>
      <c r="K1766">
        <v>1</v>
      </c>
      <c r="O1766" t="s">
        <v>1685</v>
      </c>
      <c r="P1766">
        <v>0</v>
      </c>
    </row>
    <row r="1767" spans="3:16" x14ac:dyDescent="0.35">
      <c r="C1767" t="s">
        <v>1732</v>
      </c>
      <c r="D1767">
        <v>1</v>
      </c>
      <c r="J1767" t="s">
        <v>4191</v>
      </c>
      <c r="K1767">
        <v>1</v>
      </c>
      <c r="O1767" t="s">
        <v>1686</v>
      </c>
      <c r="P1767">
        <v>0</v>
      </c>
    </row>
    <row r="1768" spans="3:16" x14ac:dyDescent="0.35">
      <c r="C1768" t="s">
        <v>1733</v>
      </c>
      <c r="D1768">
        <v>1</v>
      </c>
      <c r="J1768" t="s">
        <v>4192</v>
      </c>
      <c r="K1768">
        <v>1</v>
      </c>
      <c r="O1768" t="s">
        <v>1687</v>
      </c>
      <c r="P1768">
        <v>0</v>
      </c>
    </row>
    <row r="1769" spans="3:16" x14ac:dyDescent="0.35">
      <c r="C1769" t="s">
        <v>1734</v>
      </c>
      <c r="D1769">
        <v>1</v>
      </c>
      <c r="J1769" t="s">
        <v>4193</v>
      </c>
      <c r="K1769">
        <v>1</v>
      </c>
      <c r="O1769" t="s">
        <v>1688</v>
      </c>
      <c r="P1769">
        <v>0</v>
      </c>
    </row>
    <row r="1770" spans="3:16" x14ac:dyDescent="0.35">
      <c r="C1770" t="s">
        <v>1735</v>
      </c>
      <c r="D1770">
        <v>1</v>
      </c>
      <c r="J1770" t="s">
        <v>2189</v>
      </c>
      <c r="K1770">
        <v>1</v>
      </c>
      <c r="O1770" t="s">
        <v>1689</v>
      </c>
      <c r="P1770">
        <v>0</v>
      </c>
    </row>
    <row r="1771" spans="3:16" x14ac:dyDescent="0.35">
      <c r="C1771" t="s">
        <v>1736</v>
      </c>
      <c r="D1771">
        <v>1</v>
      </c>
      <c r="J1771" t="s">
        <v>4194</v>
      </c>
      <c r="K1771">
        <v>1</v>
      </c>
      <c r="O1771" t="s">
        <v>1690</v>
      </c>
      <c r="P1771">
        <v>0</v>
      </c>
    </row>
    <row r="1772" spans="3:16" x14ac:dyDescent="0.35">
      <c r="C1772" t="s">
        <v>1737</v>
      </c>
      <c r="D1772">
        <v>1</v>
      </c>
      <c r="J1772" t="s">
        <v>4195</v>
      </c>
      <c r="K1772">
        <v>1</v>
      </c>
      <c r="O1772" t="s">
        <v>1691</v>
      </c>
      <c r="P1772">
        <v>0</v>
      </c>
    </row>
    <row r="1773" spans="3:16" x14ac:dyDescent="0.35">
      <c r="C1773" t="s">
        <v>1738</v>
      </c>
      <c r="D1773">
        <v>1</v>
      </c>
      <c r="J1773" t="s">
        <v>4196</v>
      </c>
      <c r="K1773">
        <v>1</v>
      </c>
      <c r="O1773" t="s">
        <v>1692</v>
      </c>
      <c r="P1773">
        <v>0</v>
      </c>
    </row>
    <row r="1774" spans="3:16" x14ac:dyDescent="0.35">
      <c r="C1774" t="s">
        <v>1739</v>
      </c>
      <c r="D1774">
        <v>1</v>
      </c>
      <c r="J1774" t="s">
        <v>4197</v>
      </c>
      <c r="K1774">
        <v>1</v>
      </c>
      <c r="O1774" t="s">
        <v>1693</v>
      </c>
      <c r="P1774">
        <v>1</v>
      </c>
    </row>
    <row r="1775" spans="3:16" x14ac:dyDescent="0.35">
      <c r="C1775" t="s">
        <v>1740</v>
      </c>
      <c r="D1775">
        <v>1</v>
      </c>
      <c r="J1775" t="s">
        <v>4198</v>
      </c>
      <c r="K1775">
        <v>1</v>
      </c>
      <c r="O1775" t="s">
        <v>1694</v>
      </c>
      <c r="P1775">
        <v>0</v>
      </c>
    </row>
    <row r="1776" spans="3:16" x14ac:dyDescent="0.35">
      <c r="C1776" t="s">
        <v>1741</v>
      </c>
      <c r="D1776">
        <v>1</v>
      </c>
      <c r="J1776" t="s">
        <v>4199</v>
      </c>
      <c r="K1776">
        <v>1</v>
      </c>
      <c r="O1776" t="s">
        <v>1695</v>
      </c>
      <c r="P1776">
        <v>0</v>
      </c>
    </row>
    <row r="1777" spans="3:16" x14ac:dyDescent="0.35">
      <c r="C1777" t="s">
        <v>1742</v>
      </c>
      <c r="D1777">
        <v>1</v>
      </c>
      <c r="J1777" t="s">
        <v>4200</v>
      </c>
      <c r="K1777">
        <v>1</v>
      </c>
      <c r="O1777" t="s">
        <v>1696</v>
      </c>
      <c r="P1777">
        <v>0</v>
      </c>
    </row>
    <row r="1778" spans="3:16" x14ac:dyDescent="0.35">
      <c r="C1778" t="s">
        <v>1743</v>
      </c>
      <c r="D1778">
        <v>1</v>
      </c>
      <c r="J1778" t="s">
        <v>4201</v>
      </c>
      <c r="K1778">
        <v>1</v>
      </c>
      <c r="O1778" t="s">
        <v>1697</v>
      </c>
      <c r="P1778">
        <v>0</v>
      </c>
    </row>
    <row r="1779" spans="3:16" x14ac:dyDescent="0.35">
      <c r="C1779" t="s">
        <v>1744</v>
      </c>
      <c r="D1779">
        <v>1</v>
      </c>
      <c r="J1779" t="s">
        <v>147</v>
      </c>
      <c r="K1779">
        <v>1</v>
      </c>
      <c r="O1779" t="s">
        <v>1698</v>
      </c>
      <c r="P1779">
        <v>0</v>
      </c>
    </row>
    <row r="1780" spans="3:16" x14ac:dyDescent="0.35">
      <c r="C1780" t="s">
        <v>1745</v>
      </c>
      <c r="D1780">
        <v>1</v>
      </c>
      <c r="J1780" t="s">
        <v>4202</v>
      </c>
      <c r="K1780">
        <v>1</v>
      </c>
      <c r="O1780" t="s">
        <v>1699</v>
      </c>
      <c r="P1780">
        <v>2</v>
      </c>
    </row>
    <row r="1781" spans="3:16" x14ac:dyDescent="0.35">
      <c r="C1781" t="s">
        <v>1746</v>
      </c>
      <c r="D1781">
        <v>1</v>
      </c>
      <c r="J1781" t="s">
        <v>4203</v>
      </c>
      <c r="K1781">
        <v>1</v>
      </c>
      <c r="O1781" t="s">
        <v>1700</v>
      </c>
      <c r="P1781">
        <v>0</v>
      </c>
    </row>
    <row r="1782" spans="3:16" x14ac:dyDescent="0.35">
      <c r="C1782" t="s">
        <v>1747</v>
      </c>
      <c r="D1782">
        <v>1</v>
      </c>
      <c r="J1782" t="s">
        <v>4204</v>
      </c>
      <c r="K1782">
        <v>1</v>
      </c>
      <c r="O1782" t="s">
        <v>1701</v>
      </c>
      <c r="P1782">
        <v>0</v>
      </c>
    </row>
    <row r="1783" spans="3:16" x14ac:dyDescent="0.35">
      <c r="C1783" t="s">
        <v>1748</v>
      </c>
      <c r="D1783">
        <v>1</v>
      </c>
      <c r="J1783" t="s">
        <v>4205</v>
      </c>
      <c r="K1783">
        <v>1</v>
      </c>
      <c r="O1783" t="s">
        <v>1703</v>
      </c>
      <c r="P1783">
        <v>0</v>
      </c>
    </row>
    <row r="1784" spans="3:16" x14ac:dyDescent="0.35">
      <c r="C1784" t="s">
        <v>1749</v>
      </c>
      <c r="D1784">
        <v>1</v>
      </c>
      <c r="J1784" t="s">
        <v>4206</v>
      </c>
      <c r="K1784">
        <v>1</v>
      </c>
      <c r="O1784" t="s">
        <v>1704</v>
      </c>
      <c r="P1784">
        <v>0</v>
      </c>
    </row>
    <row r="1785" spans="3:16" x14ac:dyDescent="0.35">
      <c r="C1785" t="s">
        <v>1750</v>
      </c>
      <c r="D1785">
        <v>1</v>
      </c>
      <c r="J1785" t="s">
        <v>4207</v>
      </c>
      <c r="K1785">
        <v>1</v>
      </c>
      <c r="O1785" t="s">
        <v>1705</v>
      </c>
      <c r="P1785">
        <v>0</v>
      </c>
    </row>
    <row r="1786" spans="3:16" x14ac:dyDescent="0.35">
      <c r="C1786" t="s">
        <v>1751</v>
      </c>
      <c r="D1786">
        <v>1</v>
      </c>
      <c r="J1786" t="s">
        <v>4208</v>
      </c>
      <c r="K1786">
        <v>1</v>
      </c>
      <c r="O1786" t="s">
        <v>1706</v>
      </c>
      <c r="P1786">
        <v>0</v>
      </c>
    </row>
    <row r="1787" spans="3:16" x14ac:dyDescent="0.35">
      <c r="C1787" t="s">
        <v>1752</v>
      </c>
      <c r="D1787">
        <v>1</v>
      </c>
      <c r="J1787" t="s">
        <v>4209</v>
      </c>
      <c r="K1787">
        <v>1</v>
      </c>
      <c r="O1787" t="s">
        <v>1707</v>
      </c>
      <c r="P1787">
        <v>0</v>
      </c>
    </row>
    <row r="1788" spans="3:16" x14ac:dyDescent="0.35">
      <c r="C1788" t="s">
        <v>1753</v>
      </c>
      <c r="D1788">
        <v>1</v>
      </c>
      <c r="J1788" t="s">
        <v>4210</v>
      </c>
      <c r="K1788">
        <v>1</v>
      </c>
      <c r="O1788" t="s">
        <v>1708</v>
      </c>
      <c r="P1788">
        <v>0</v>
      </c>
    </row>
    <row r="1789" spans="3:16" x14ac:dyDescent="0.35">
      <c r="C1789" t="s">
        <v>1754</v>
      </c>
      <c r="D1789">
        <v>1</v>
      </c>
      <c r="J1789" t="s">
        <v>2666</v>
      </c>
      <c r="K1789">
        <v>1</v>
      </c>
      <c r="O1789" t="s">
        <v>1709</v>
      </c>
      <c r="P1789">
        <v>0</v>
      </c>
    </row>
    <row r="1790" spans="3:16" x14ac:dyDescent="0.35">
      <c r="C1790" t="s">
        <v>1755</v>
      </c>
      <c r="D1790">
        <v>1</v>
      </c>
      <c r="J1790" t="s">
        <v>4211</v>
      </c>
      <c r="K1790">
        <v>1</v>
      </c>
      <c r="O1790" t="s">
        <v>1710</v>
      </c>
      <c r="P1790">
        <v>0</v>
      </c>
    </row>
    <row r="1791" spans="3:16" x14ac:dyDescent="0.35">
      <c r="C1791" t="s">
        <v>1756</v>
      </c>
      <c r="D1791">
        <v>1</v>
      </c>
      <c r="J1791" t="s">
        <v>4212</v>
      </c>
      <c r="K1791">
        <v>1</v>
      </c>
      <c r="O1791" t="s">
        <v>1711</v>
      </c>
      <c r="P1791">
        <v>0</v>
      </c>
    </row>
    <row r="1792" spans="3:16" x14ac:dyDescent="0.35">
      <c r="C1792" t="s">
        <v>1757</v>
      </c>
      <c r="D1792">
        <v>1</v>
      </c>
      <c r="J1792" t="s">
        <v>4213</v>
      </c>
      <c r="K1792">
        <v>1</v>
      </c>
      <c r="O1792" t="s">
        <v>1712</v>
      </c>
      <c r="P1792">
        <v>0</v>
      </c>
    </row>
    <row r="1793" spans="3:16" x14ac:dyDescent="0.35">
      <c r="C1793" t="s">
        <v>1758</v>
      </c>
      <c r="D1793">
        <v>1</v>
      </c>
      <c r="J1793" t="s">
        <v>4214</v>
      </c>
      <c r="K1793">
        <v>1</v>
      </c>
      <c r="O1793" t="s">
        <v>1713</v>
      </c>
      <c r="P1793">
        <v>0</v>
      </c>
    </row>
    <row r="1794" spans="3:16" x14ac:dyDescent="0.35">
      <c r="C1794" t="s">
        <v>1759</v>
      </c>
      <c r="D1794">
        <v>1</v>
      </c>
      <c r="J1794" t="s">
        <v>4215</v>
      </c>
      <c r="K1794">
        <v>1</v>
      </c>
      <c r="O1794" t="s">
        <v>1714</v>
      </c>
      <c r="P1794">
        <v>0</v>
      </c>
    </row>
    <row r="1795" spans="3:16" x14ac:dyDescent="0.35">
      <c r="C1795" t="s">
        <v>1760</v>
      </c>
      <c r="D1795">
        <v>1</v>
      </c>
      <c r="J1795" t="s">
        <v>4216</v>
      </c>
      <c r="K1795">
        <v>1</v>
      </c>
      <c r="O1795" t="s">
        <v>1715</v>
      </c>
      <c r="P1795">
        <v>0</v>
      </c>
    </row>
    <row r="1796" spans="3:16" x14ac:dyDescent="0.35">
      <c r="C1796" t="s">
        <v>1761</v>
      </c>
      <c r="D1796">
        <v>1</v>
      </c>
      <c r="J1796" t="s">
        <v>4217</v>
      </c>
      <c r="K1796">
        <v>1</v>
      </c>
      <c r="O1796" t="s">
        <v>1716</v>
      </c>
      <c r="P1796">
        <v>0</v>
      </c>
    </row>
    <row r="1797" spans="3:16" x14ac:dyDescent="0.35">
      <c r="C1797" t="s">
        <v>1762</v>
      </c>
      <c r="D1797">
        <v>1</v>
      </c>
      <c r="J1797" t="s">
        <v>4218</v>
      </c>
      <c r="K1797">
        <v>1</v>
      </c>
      <c r="O1797" t="s">
        <v>1717</v>
      </c>
      <c r="P1797">
        <v>0</v>
      </c>
    </row>
    <row r="1798" spans="3:16" x14ac:dyDescent="0.35">
      <c r="C1798" t="s">
        <v>1763</v>
      </c>
      <c r="D1798">
        <v>1</v>
      </c>
      <c r="J1798" t="s">
        <v>4219</v>
      </c>
      <c r="K1798">
        <v>1</v>
      </c>
      <c r="O1798" t="s">
        <v>2034</v>
      </c>
      <c r="P1798">
        <v>1</v>
      </c>
    </row>
    <row r="1799" spans="3:16" x14ac:dyDescent="0.35">
      <c r="C1799" t="s">
        <v>1764</v>
      </c>
      <c r="D1799">
        <v>1</v>
      </c>
      <c r="J1799" t="s">
        <v>4220</v>
      </c>
      <c r="K1799">
        <v>1</v>
      </c>
      <c r="O1799" t="s">
        <v>1718</v>
      </c>
      <c r="P1799">
        <v>0</v>
      </c>
    </row>
    <row r="1800" spans="3:16" x14ac:dyDescent="0.35">
      <c r="C1800" t="s">
        <v>1765</v>
      </c>
      <c r="D1800">
        <v>1</v>
      </c>
      <c r="J1800" t="s">
        <v>4221</v>
      </c>
      <c r="K1800">
        <v>1</v>
      </c>
      <c r="O1800" t="s">
        <v>1719</v>
      </c>
      <c r="P1800">
        <v>0</v>
      </c>
    </row>
    <row r="1801" spans="3:16" x14ac:dyDescent="0.35">
      <c r="C1801" t="s">
        <v>1766</v>
      </c>
      <c r="D1801">
        <v>1</v>
      </c>
      <c r="J1801" t="s">
        <v>4222</v>
      </c>
      <c r="K1801">
        <v>1</v>
      </c>
      <c r="O1801" t="s">
        <v>1720</v>
      </c>
      <c r="P1801">
        <v>0</v>
      </c>
    </row>
    <row r="1802" spans="3:16" x14ac:dyDescent="0.35">
      <c r="C1802" t="s">
        <v>1767</v>
      </c>
      <c r="D1802">
        <v>1</v>
      </c>
      <c r="J1802" t="s">
        <v>4223</v>
      </c>
      <c r="K1802">
        <v>1</v>
      </c>
      <c r="O1802" t="s">
        <v>1721</v>
      </c>
      <c r="P1802">
        <v>0</v>
      </c>
    </row>
    <row r="1803" spans="3:16" x14ac:dyDescent="0.35">
      <c r="C1803" t="s">
        <v>1768</v>
      </c>
      <c r="D1803">
        <v>1</v>
      </c>
      <c r="J1803" t="s">
        <v>4224</v>
      </c>
      <c r="K1803">
        <v>1</v>
      </c>
      <c r="O1803" t="s">
        <v>1722</v>
      </c>
      <c r="P1803">
        <v>0</v>
      </c>
    </row>
    <row r="1804" spans="3:16" x14ac:dyDescent="0.35">
      <c r="C1804" t="s">
        <v>1769</v>
      </c>
      <c r="D1804">
        <v>1</v>
      </c>
      <c r="J1804" t="s">
        <v>4225</v>
      </c>
      <c r="K1804">
        <v>1</v>
      </c>
      <c r="O1804" t="s">
        <v>1723</v>
      </c>
      <c r="P1804">
        <v>0</v>
      </c>
    </row>
    <row r="1805" spans="3:16" x14ac:dyDescent="0.35">
      <c r="C1805" t="s">
        <v>1771</v>
      </c>
      <c r="D1805">
        <v>1</v>
      </c>
      <c r="J1805" t="s">
        <v>4226</v>
      </c>
      <c r="K1805">
        <v>1</v>
      </c>
      <c r="O1805" t="s">
        <v>1724</v>
      </c>
      <c r="P1805">
        <v>0</v>
      </c>
    </row>
    <row r="1806" spans="3:16" x14ac:dyDescent="0.35">
      <c r="C1806" t="s">
        <v>1772</v>
      </c>
      <c r="D1806">
        <v>1</v>
      </c>
      <c r="J1806" t="s">
        <v>4227</v>
      </c>
      <c r="K1806">
        <v>1</v>
      </c>
      <c r="O1806" t="s">
        <v>1725</v>
      </c>
      <c r="P1806">
        <v>0</v>
      </c>
    </row>
    <row r="1807" spans="3:16" x14ac:dyDescent="0.35">
      <c r="C1807" t="s">
        <v>1773</v>
      </c>
      <c r="D1807">
        <v>1</v>
      </c>
      <c r="J1807" t="s">
        <v>4228</v>
      </c>
      <c r="K1807">
        <v>1</v>
      </c>
      <c r="O1807" t="s">
        <v>1726</v>
      </c>
      <c r="P1807">
        <v>0</v>
      </c>
    </row>
    <row r="1808" spans="3:16" x14ac:dyDescent="0.35">
      <c r="C1808" t="s">
        <v>1774</v>
      </c>
      <c r="D1808">
        <v>1</v>
      </c>
      <c r="J1808" t="s">
        <v>4229</v>
      </c>
      <c r="K1808">
        <v>1</v>
      </c>
      <c r="O1808" t="s">
        <v>1727</v>
      </c>
      <c r="P1808">
        <v>0</v>
      </c>
    </row>
    <row r="1809" spans="3:16" x14ac:dyDescent="0.35">
      <c r="C1809" t="s">
        <v>1775</v>
      </c>
      <c r="D1809">
        <v>1</v>
      </c>
      <c r="J1809" t="s">
        <v>4230</v>
      </c>
      <c r="K1809">
        <v>1</v>
      </c>
      <c r="O1809" t="s">
        <v>1728</v>
      </c>
      <c r="P1809">
        <v>0</v>
      </c>
    </row>
    <row r="1810" spans="3:16" x14ac:dyDescent="0.35">
      <c r="C1810" t="s">
        <v>1776</v>
      </c>
      <c r="D1810">
        <v>1</v>
      </c>
      <c r="J1810" t="s">
        <v>4231</v>
      </c>
      <c r="K1810">
        <v>1</v>
      </c>
      <c r="O1810" t="s">
        <v>1730</v>
      </c>
      <c r="P1810">
        <v>0</v>
      </c>
    </row>
    <row r="1811" spans="3:16" x14ac:dyDescent="0.35">
      <c r="C1811" t="s">
        <v>1777</v>
      </c>
      <c r="D1811">
        <v>1</v>
      </c>
      <c r="J1811" t="s">
        <v>4232</v>
      </c>
      <c r="K1811">
        <v>1</v>
      </c>
      <c r="O1811" t="s">
        <v>1731</v>
      </c>
      <c r="P1811">
        <v>0</v>
      </c>
    </row>
    <row r="1812" spans="3:16" x14ac:dyDescent="0.35">
      <c r="C1812" t="s">
        <v>1778</v>
      </c>
      <c r="D1812">
        <v>1</v>
      </c>
      <c r="J1812" t="s">
        <v>1744</v>
      </c>
      <c r="K1812">
        <v>1</v>
      </c>
      <c r="O1812" t="s">
        <v>1732</v>
      </c>
      <c r="P1812">
        <v>0</v>
      </c>
    </row>
    <row r="1813" spans="3:16" x14ac:dyDescent="0.35">
      <c r="C1813" t="s">
        <v>1779</v>
      </c>
      <c r="D1813">
        <v>1</v>
      </c>
      <c r="J1813" t="s">
        <v>4233</v>
      </c>
      <c r="K1813">
        <v>1</v>
      </c>
      <c r="O1813" t="s">
        <v>1733</v>
      </c>
      <c r="P1813">
        <v>0</v>
      </c>
    </row>
    <row r="1814" spans="3:16" x14ac:dyDescent="0.35">
      <c r="C1814" t="s">
        <v>1780</v>
      </c>
      <c r="D1814">
        <v>1</v>
      </c>
      <c r="J1814" t="s">
        <v>4234</v>
      </c>
      <c r="K1814">
        <v>1</v>
      </c>
      <c r="O1814" t="s">
        <v>1734</v>
      </c>
      <c r="P1814">
        <v>0</v>
      </c>
    </row>
    <row r="1815" spans="3:16" x14ac:dyDescent="0.35">
      <c r="C1815" t="s">
        <v>1781</v>
      </c>
      <c r="D1815">
        <v>1</v>
      </c>
      <c r="J1815" t="s">
        <v>4235</v>
      </c>
      <c r="K1815">
        <v>1</v>
      </c>
      <c r="O1815" t="s">
        <v>1735</v>
      </c>
      <c r="P1815">
        <v>0</v>
      </c>
    </row>
    <row r="1816" spans="3:16" x14ac:dyDescent="0.35">
      <c r="C1816" t="s">
        <v>1782</v>
      </c>
      <c r="D1816">
        <v>1</v>
      </c>
      <c r="J1816" t="s">
        <v>4236</v>
      </c>
      <c r="K1816">
        <v>1</v>
      </c>
      <c r="O1816" t="s">
        <v>1736</v>
      </c>
      <c r="P1816">
        <v>0</v>
      </c>
    </row>
    <row r="1817" spans="3:16" x14ac:dyDescent="0.35">
      <c r="C1817" t="s">
        <v>1783</v>
      </c>
      <c r="D1817">
        <v>1</v>
      </c>
      <c r="J1817" t="s">
        <v>4237</v>
      </c>
      <c r="K1817">
        <v>1</v>
      </c>
      <c r="O1817" t="s">
        <v>1737</v>
      </c>
      <c r="P1817">
        <v>0</v>
      </c>
    </row>
    <row r="1818" spans="3:16" x14ac:dyDescent="0.35">
      <c r="C1818" t="s">
        <v>1784</v>
      </c>
      <c r="D1818">
        <v>1</v>
      </c>
      <c r="J1818" t="s">
        <v>4238</v>
      </c>
      <c r="K1818">
        <v>1</v>
      </c>
      <c r="O1818" t="s">
        <v>1738</v>
      </c>
      <c r="P1818">
        <v>0</v>
      </c>
    </row>
    <row r="1819" spans="3:16" x14ac:dyDescent="0.35">
      <c r="C1819" t="s">
        <v>1785</v>
      </c>
      <c r="D1819">
        <v>1</v>
      </c>
      <c r="J1819" t="s">
        <v>4239</v>
      </c>
      <c r="K1819">
        <v>1</v>
      </c>
      <c r="O1819" t="s">
        <v>1739</v>
      </c>
      <c r="P1819">
        <v>0</v>
      </c>
    </row>
    <row r="1820" spans="3:16" x14ac:dyDescent="0.35">
      <c r="C1820" t="s">
        <v>1786</v>
      </c>
      <c r="D1820">
        <v>1</v>
      </c>
      <c r="J1820" t="s">
        <v>4240</v>
      </c>
      <c r="K1820">
        <v>1</v>
      </c>
      <c r="O1820" t="s">
        <v>1741</v>
      </c>
      <c r="P1820">
        <v>0</v>
      </c>
    </row>
    <row r="1821" spans="3:16" x14ac:dyDescent="0.35">
      <c r="C1821" t="s">
        <v>1787</v>
      </c>
      <c r="D1821">
        <v>1</v>
      </c>
      <c r="J1821" t="s">
        <v>4241</v>
      </c>
      <c r="K1821">
        <v>1</v>
      </c>
      <c r="O1821" t="s">
        <v>1742</v>
      </c>
      <c r="P1821">
        <v>0</v>
      </c>
    </row>
    <row r="1822" spans="3:16" x14ac:dyDescent="0.35">
      <c r="C1822" t="s">
        <v>1788</v>
      </c>
      <c r="D1822">
        <v>1</v>
      </c>
      <c r="J1822" t="s">
        <v>2675</v>
      </c>
      <c r="K1822">
        <v>1</v>
      </c>
      <c r="O1822" t="s">
        <v>1743</v>
      </c>
      <c r="P1822">
        <v>0</v>
      </c>
    </row>
    <row r="1823" spans="3:16" x14ac:dyDescent="0.35">
      <c r="C1823" t="s">
        <v>1789</v>
      </c>
      <c r="D1823">
        <v>1</v>
      </c>
      <c r="J1823" t="s">
        <v>4242</v>
      </c>
      <c r="K1823">
        <v>1</v>
      </c>
      <c r="O1823" t="s">
        <v>1744</v>
      </c>
      <c r="P1823">
        <v>1</v>
      </c>
    </row>
    <row r="1824" spans="3:16" x14ac:dyDescent="0.35">
      <c r="C1824" t="s">
        <v>1790</v>
      </c>
      <c r="D1824">
        <v>1</v>
      </c>
      <c r="J1824" t="s">
        <v>4243</v>
      </c>
      <c r="K1824">
        <v>1</v>
      </c>
      <c r="O1824" t="s">
        <v>1745</v>
      </c>
      <c r="P1824">
        <v>0</v>
      </c>
    </row>
    <row r="1825" spans="3:16" x14ac:dyDescent="0.35">
      <c r="C1825" t="s">
        <v>1791</v>
      </c>
      <c r="D1825">
        <v>1</v>
      </c>
      <c r="J1825" t="s">
        <v>4244</v>
      </c>
      <c r="K1825">
        <v>1</v>
      </c>
      <c r="O1825" t="s">
        <v>1746</v>
      </c>
      <c r="P1825">
        <v>0</v>
      </c>
    </row>
    <row r="1826" spans="3:16" x14ac:dyDescent="0.35">
      <c r="C1826" t="s">
        <v>1792</v>
      </c>
      <c r="D1826">
        <v>1</v>
      </c>
      <c r="J1826" t="s">
        <v>4245</v>
      </c>
      <c r="K1826">
        <v>1</v>
      </c>
      <c r="O1826" t="s">
        <v>1747</v>
      </c>
      <c r="P1826">
        <v>0</v>
      </c>
    </row>
    <row r="1827" spans="3:16" x14ac:dyDescent="0.35">
      <c r="C1827" t="s">
        <v>1793</v>
      </c>
      <c r="D1827">
        <v>1</v>
      </c>
      <c r="J1827" t="s">
        <v>4246</v>
      </c>
      <c r="K1827">
        <v>1</v>
      </c>
      <c r="O1827" t="s">
        <v>1748</v>
      </c>
      <c r="P1827">
        <v>0</v>
      </c>
    </row>
    <row r="1828" spans="3:16" x14ac:dyDescent="0.35">
      <c r="C1828" t="s">
        <v>1794</v>
      </c>
      <c r="D1828">
        <v>1</v>
      </c>
      <c r="J1828" t="s">
        <v>4247</v>
      </c>
      <c r="K1828">
        <v>1</v>
      </c>
      <c r="O1828" t="s">
        <v>1749</v>
      </c>
      <c r="P1828">
        <v>0</v>
      </c>
    </row>
    <row r="1829" spans="3:16" x14ac:dyDescent="0.35">
      <c r="C1829" t="s">
        <v>1795</v>
      </c>
      <c r="D1829">
        <v>1</v>
      </c>
      <c r="J1829" t="s">
        <v>4248</v>
      </c>
      <c r="K1829">
        <v>1</v>
      </c>
      <c r="O1829" t="s">
        <v>1750</v>
      </c>
      <c r="P1829">
        <v>2</v>
      </c>
    </row>
    <row r="1830" spans="3:16" x14ac:dyDescent="0.35">
      <c r="C1830" t="s">
        <v>1796</v>
      </c>
      <c r="D1830">
        <v>1</v>
      </c>
      <c r="J1830" t="s">
        <v>4249</v>
      </c>
      <c r="K1830">
        <v>1</v>
      </c>
      <c r="O1830" t="s">
        <v>1751</v>
      </c>
      <c r="P1830">
        <v>0</v>
      </c>
    </row>
    <row r="1831" spans="3:16" x14ac:dyDescent="0.35">
      <c r="C1831" t="s">
        <v>1797</v>
      </c>
      <c r="D1831">
        <v>1</v>
      </c>
      <c r="J1831" t="s">
        <v>4250</v>
      </c>
      <c r="K1831">
        <v>1</v>
      </c>
      <c r="O1831" t="s">
        <v>1752</v>
      </c>
      <c r="P1831">
        <v>0</v>
      </c>
    </row>
    <row r="1832" spans="3:16" x14ac:dyDescent="0.35">
      <c r="C1832" t="s">
        <v>1798</v>
      </c>
      <c r="D1832">
        <v>1</v>
      </c>
      <c r="J1832" t="s">
        <v>4251</v>
      </c>
      <c r="K1832">
        <v>1</v>
      </c>
      <c r="O1832" t="s">
        <v>1753</v>
      </c>
      <c r="P1832">
        <v>0</v>
      </c>
    </row>
    <row r="1833" spans="3:16" x14ac:dyDescent="0.35">
      <c r="C1833" t="s">
        <v>1799</v>
      </c>
      <c r="D1833">
        <v>1</v>
      </c>
      <c r="J1833" t="s">
        <v>4252</v>
      </c>
      <c r="K1833">
        <v>1</v>
      </c>
      <c r="O1833" t="s">
        <v>1754</v>
      </c>
      <c r="P1833">
        <v>2</v>
      </c>
    </row>
    <row r="1834" spans="3:16" x14ac:dyDescent="0.35">
      <c r="C1834" t="s">
        <v>1800</v>
      </c>
      <c r="D1834">
        <v>1</v>
      </c>
      <c r="J1834" t="s">
        <v>4253</v>
      </c>
      <c r="K1834">
        <v>1</v>
      </c>
      <c r="O1834" t="s">
        <v>1755</v>
      </c>
      <c r="P1834">
        <v>0</v>
      </c>
    </row>
    <row r="1835" spans="3:16" x14ac:dyDescent="0.35">
      <c r="C1835" t="s">
        <v>1801</v>
      </c>
      <c r="D1835">
        <v>1</v>
      </c>
      <c r="J1835" t="s">
        <v>4254</v>
      </c>
      <c r="K1835">
        <v>1</v>
      </c>
      <c r="O1835" t="s">
        <v>1756</v>
      </c>
      <c r="P1835">
        <v>0</v>
      </c>
    </row>
    <row r="1836" spans="3:16" x14ac:dyDescent="0.35">
      <c r="C1836" t="s">
        <v>1802</v>
      </c>
      <c r="D1836">
        <v>1</v>
      </c>
      <c r="J1836" t="s">
        <v>4255</v>
      </c>
      <c r="K1836">
        <v>1</v>
      </c>
      <c r="O1836" t="s">
        <v>1757</v>
      </c>
      <c r="P1836">
        <v>0</v>
      </c>
    </row>
    <row r="1837" spans="3:16" x14ac:dyDescent="0.35">
      <c r="C1837" t="s">
        <v>1803</v>
      </c>
      <c r="D1837">
        <v>1</v>
      </c>
      <c r="J1837" t="s">
        <v>4256</v>
      </c>
      <c r="K1837">
        <v>1</v>
      </c>
      <c r="O1837" t="s">
        <v>1758</v>
      </c>
      <c r="P1837">
        <v>0</v>
      </c>
    </row>
    <row r="1838" spans="3:16" x14ac:dyDescent="0.35">
      <c r="C1838" t="s">
        <v>1804</v>
      </c>
      <c r="D1838">
        <v>1</v>
      </c>
      <c r="J1838" t="s">
        <v>4257</v>
      </c>
      <c r="K1838">
        <v>1</v>
      </c>
      <c r="O1838" t="s">
        <v>1759</v>
      </c>
      <c r="P1838">
        <v>0</v>
      </c>
    </row>
    <row r="1839" spans="3:16" x14ac:dyDescent="0.35">
      <c r="C1839" t="s">
        <v>1805</v>
      </c>
      <c r="D1839">
        <v>1</v>
      </c>
      <c r="J1839" t="s">
        <v>4258</v>
      </c>
      <c r="K1839">
        <v>1</v>
      </c>
      <c r="O1839" t="s">
        <v>1760</v>
      </c>
      <c r="P1839">
        <v>0</v>
      </c>
    </row>
    <row r="1840" spans="3:16" x14ac:dyDescent="0.35">
      <c r="C1840" t="s">
        <v>1806</v>
      </c>
      <c r="D1840">
        <v>1</v>
      </c>
      <c r="J1840" t="s">
        <v>4259</v>
      </c>
      <c r="K1840">
        <v>1</v>
      </c>
      <c r="O1840" t="s">
        <v>1761</v>
      </c>
      <c r="P1840">
        <v>0</v>
      </c>
    </row>
    <row r="1841" spans="3:16" x14ac:dyDescent="0.35">
      <c r="C1841" t="s">
        <v>1807</v>
      </c>
      <c r="D1841">
        <v>1</v>
      </c>
      <c r="J1841" t="s">
        <v>4260</v>
      </c>
      <c r="K1841">
        <v>1</v>
      </c>
      <c r="O1841" t="s">
        <v>1762</v>
      </c>
      <c r="P1841">
        <v>0</v>
      </c>
    </row>
    <row r="1842" spans="3:16" x14ac:dyDescent="0.35">
      <c r="C1842" t="s">
        <v>1808</v>
      </c>
      <c r="D1842">
        <v>1</v>
      </c>
      <c r="J1842" t="s">
        <v>4261</v>
      </c>
      <c r="K1842">
        <v>1</v>
      </c>
      <c r="O1842" t="s">
        <v>1763</v>
      </c>
      <c r="P1842">
        <v>0</v>
      </c>
    </row>
    <row r="1843" spans="3:16" x14ac:dyDescent="0.35">
      <c r="C1843" t="s">
        <v>1809</v>
      </c>
      <c r="D1843">
        <v>1</v>
      </c>
      <c r="J1843" t="s">
        <v>4262</v>
      </c>
      <c r="K1843">
        <v>1</v>
      </c>
      <c r="O1843" t="s">
        <v>1764</v>
      </c>
      <c r="P1843">
        <v>0</v>
      </c>
    </row>
    <row r="1844" spans="3:16" x14ac:dyDescent="0.35">
      <c r="C1844" t="s">
        <v>1810</v>
      </c>
      <c r="D1844">
        <v>1</v>
      </c>
      <c r="J1844" t="s">
        <v>4263</v>
      </c>
      <c r="K1844">
        <v>1</v>
      </c>
      <c r="O1844" t="s">
        <v>1765</v>
      </c>
      <c r="P1844">
        <v>0</v>
      </c>
    </row>
    <row r="1845" spans="3:16" x14ac:dyDescent="0.35">
      <c r="C1845" t="s">
        <v>1811</v>
      </c>
      <c r="D1845">
        <v>1</v>
      </c>
      <c r="J1845" t="s">
        <v>4264</v>
      </c>
      <c r="K1845">
        <v>1</v>
      </c>
      <c r="O1845" t="s">
        <v>1766</v>
      </c>
      <c r="P1845">
        <v>0</v>
      </c>
    </row>
    <row r="1846" spans="3:16" x14ac:dyDescent="0.35">
      <c r="C1846" t="s">
        <v>1812</v>
      </c>
      <c r="D1846">
        <v>1</v>
      </c>
      <c r="J1846" t="s">
        <v>90</v>
      </c>
      <c r="K1846">
        <v>1</v>
      </c>
      <c r="O1846" t="s">
        <v>1767</v>
      </c>
      <c r="P1846">
        <v>0</v>
      </c>
    </row>
    <row r="1847" spans="3:16" x14ac:dyDescent="0.35">
      <c r="C1847" t="s">
        <v>1813</v>
      </c>
      <c r="D1847">
        <v>1</v>
      </c>
      <c r="J1847" t="s">
        <v>4265</v>
      </c>
      <c r="K1847">
        <v>1</v>
      </c>
      <c r="O1847" t="s">
        <v>1768</v>
      </c>
      <c r="P1847">
        <v>0</v>
      </c>
    </row>
    <row r="1848" spans="3:16" x14ac:dyDescent="0.35">
      <c r="C1848" t="s">
        <v>1814</v>
      </c>
      <c r="D1848">
        <v>1</v>
      </c>
      <c r="J1848" t="s">
        <v>4266</v>
      </c>
      <c r="K1848">
        <v>1</v>
      </c>
      <c r="O1848" t="s">
        <v>1769</v>
      </c>
      <c r="P1848">
        <v>0</v>
      </c>
    </row>
    <row r="1849" spans="3:16" x14ac:dyDescent="0.35">
      <c r="C1849" t="s">
        <v>1815</v>
      </c>
      <c r="D1849">
        <v>1</v>
      </c>
      <c r="J1849" t="s">
        <v>4267</v>
      </c>
      <c r="K1849">
        <v>1</v>
      </c>
      <c r="O1849" t="s">
        <v>1771</v>
      </c>
      <c r="P1849">
        <v>0</v>
      </c>
    </row>
    <row r="1850" spans="3:16" x14ac:dyDescent="0.35">
      <c r="C1850" t="s">
        <v>1816</v>
      </c>
      <c r="D1850">
        <v>1</v>
      </c>
      <c r="J1850" t="s">
        <v>4268</v>
      </c>
      <c r="K1850">
        <v>1</v>
      </c>
      <c r="O1850" t="s">
        <v>1772</v>
      </c>
      <c r="P1850">
        <v>0</v>
      </c>
    </row>
    <row r="1851" spans="3:16" x14ac:dyDescent="0.35">
      <c r="C1851" t="s">
        <v>1817</v>
      </c>
      <c r="D1851">
        <v>1</v>
      </c>
      <c r="J1851" t="s">
        <v>4269</v>
      </c>
      <c r="K1851">
        <v>1</v>
      </c>
      <c r="O1851" t="s">
        <v>1773</v>
      </c>
      <c r="P1851">
        <v>0</v>
      </c>
    </row>
    <row r="1852" spans="3:16" x14ac:dyDescent="0.35">
      <c r="C1852" t="s">
        <v>1818</v>
      </c>
      <c r="D1852">
        <v>1</v>
      </c>
      <c r="J1852" t="s">
        <v>2586</v>
      </c>
      <c r="K1852">
        <v>1</v>
      </c>
      <c r="O1852" t="s">
        <v>1774</v>
      </c>
      <c r="P1852">
        <v>0</v>
      </c>
    </row>
    <row r="1853" spans="3:16" x14ac:dyDescent="0.35">
      <c r="C1853" t="s">
        <v>1819</v>
      </c>
      <c r="D1853">
        <v>1</v>
      </c>
      <c r="J1853" t="s">
        <v>4270</v>
      </c>
      <c r="K1853">
        <v>1</v>
      </c>
      <c r="O1853" t="s">
        <v>1775</v>
      </c>
      <c r="P1853">
        <v>0</v>
      </c>
    </row>
    <row r="1854" spans="3:16" x14ac:dyDescent="0.35">
      <c r="C1854" t="s">
        <v>1820</v>
      </c>
      <c r="D1854">
        <v>1</v>
      </c>
      <c r="J1854" t="s">
        <v>4271</v>
      </c>
      <c r="K1854">
        <v>1</v>
      </c>
      <c r="O1854" t="s">
        <v>1776</v>
      </c>
      <c r="P1854">
        <v>0</v>
      </c>
    </row>
    <row r="1855" spans="3:16" x14ac:dyDescent="0.35">
      <c r="C1855" t="s">
        <v>1821</v>
      </c>
      <c r="D1855">
        <v>1</v>
      </c>
      <c r="J1855" t="s">
        <v>4272</v>
      </c>
      <c r="K1855">
        <v>1</v>
      </c>
      <c r="O1855" t="s">
        <v>1777</v>
      </c>
      <c r="P1855">
        <v>0</v>
      </c>
    </row>
    <row r="1856" spans="3:16" x14ac:dyDescent="0.35">
      <c r="C1856" t="s">
        <v>1822</v>
      </c>
      <c r="D1856">
        <v>1</v>
      </c>
      <c r="J1856" t="s">
        <v>4273</v>
      </c>
      <c r="K1856">
        <v>1</v>
      </c>
      <c r="O1856" t="s">
        <v>1778</v>
      </c>
      <c r="P1856">
        <v>0</v>
      </c>
    </row>
    <row r="1857" spans="3:16" x14ac:dyDescent="0.35">
      <c r="C1857" t="s">
        <v>1823</v>
      </c>
      <c r="D1857">
        <v>1</v>
      </c>
      <c r="J1857" t="s">
        <v>4274</v>
      </c>
      <c r="K1857">
        <v>1</v>
      </c>
      <c r="O1857" t="s">
        <v>1779</v>
      </c>
      <c r="P1857">
        <v>0</v>
      </c>
    </row>
    <row r="1858" spans="3:16" x14ac:dyDescent="0.35">
      <c r="C1858" t="s">
        <v>1824</v>
      </c>
      <c r="D1858">
        <v>1</v>
      </c>
      <c r="J1858" t="s">
        <v>4275</v>
      </c>
      <c r="K1858">
        <v>1</v>
      </c>
      <c r="O1858" t="s">
        <v>1780</v>
      </c>
      <c r="P1858">
        <v>0</v>
      </c>
    </row>
    <row r="1859" spans="3:16" x14ac:dyDescent="0.35">
      <c r="C1859" t="s">
        <v>1825</v>
      </c>
      <c r="D1859">
        <v>1</v>
      </c>
      <c r="J1859" t="s">
        <v>4276</v>
      </c>
      <c r="K1859">
        <v>1</v>
      </c>
      <c r="O1859" t="s">
        <v>1781</v>
      </c>
      <c r="P1859">
        <v>0</v>
      </c>
    </row>
    <row r="1860" spans="3:16" x14ac:dyDescent="0.35">
      <c r="C1860" t="s">
        <v>1826</v>
      </c>
      <c r="D1860">
        <v>1</v>
      </c>
      <c r="J1860" t="s">
        <v>4277</v>
      </c>
      <c r="K1860">
        <v>1</v>
      </c>
      <c r="O1860" t="s">
        <v>1782</v>
      </c>
      <c r="P1860">
        <v>0</v>
      </c>
    </row>
    <row r="1861" spans="3:16" x14ac:dyDescent="0.35">
      <c r="C1861" t="s">
        <v>1827</v>
      </c>
      <c r="D1861">
        <v>1</v>
      </c>
      <c r="J1861" t="s">
        <v>4278</v>
      </c>
      <c r="K1861">
        <v>1</v>
      </c>
      <c r="O1861" t="s">
        <v>1783</v>
      </c>
      <c r="P1861">
        <v>0</v>
      </c>
    </row>
    <row r="1862" spans="3:16" x14ac:dyDescent="0.35">
      <c r="C1862" t="s">
        <v>1828</v>
      </c>
      <c r="D1862">
        <v>1</v>
      </c>
      <c r="J1862" t="s">
        <v>4279</v>
      </c>
      <c r="K1862">
        <v>1</v>
      </c>
      <c r="O1862" t="s">
        <v>1784</v>
      </c>
      <c r="P1862">
        <v>0</v>
      </c>
    </row>
    <row r="1863" spans="3:16" x14ac:dyDescent="0.35">
      <c r="C1863" t="s">
        <v>1829</v>
      </c>
      <c r="D1863">
        <v>1</v>
      </c>
      <c r="J1863" t="s">
        <v>4280</v>
      </c>
      <c r="K1863">
        <v>1</v>
      </c>
      <c r="O1863" t="s">
        <v>1785</v>
      </c>
      <c r="P1863">
        <v>0</v>
      </c>
    </row>
    <row r="1864" spans="3:16" x14ac:dyDescent="0.35">
      <c r="C1864" t="s">
        <v>1830</v>
      </c>
      <c r="D1864">
        <v>1</v>
      </c>
      <c r="J1864" t="s">
        <v>4281</v>
      </c>
      <c r="K1864">
        <v>1</v>
      </c>
      <c r="O1864" t="s">
        <v>1786</v>
      </c>
      <c r="P1864">
        <v>0</v>
      </c>
    </row>
    <row r="1865" spans="3:16" x14ac:dyDescent="0.35">
      <c r="C1865" t="s">
        <v>1831</v>
      </c>
      <c r="D1865">
        <v>1</v>
      </c>
      <c r="J1865" t="s">
        <v>4282</v>
      </c>
      <c r="K1865">
        <v>1</v>
      </c>
      <c r="O1865" t="s">
        <v>1787</v>
      </c>
      <c r="P1865">
        <v>0</v>
      </c>
    </row>
    <row r="1866" spans="3:16" x14ac:dyDescent="0.35">
      <c r="C1866" t="s">
        <v>1832</v>
      </c>
      <c r="D1866">
        <v>1</v>
      </c>
      <c r="J1866" t="s">
        <v>4283</v>
      </c>
      <c r="K1866">
        <v>1</v>
      </c>
      <c r="O1866" t="s">
        <v>1788</v>
      </c>
      <c r="P1866">
        <v>0</v>
      </c>
    </row>
    <row r="1867" spans="3:16" x14ac:dyDescent="0.35">
      <c r="C1867" t="s">
        <v>1833</v>
      </c>
      <c r="D1867">
        <v>1</v>
      </c>
      <c r="J1867" t="s">
        <v>4284</v>
      </c>
      <c r="K1867">
        <v>1</v>
      </c>
      <c r="O1867" t="s">
        <v>1789</v>
      </c>
      <c r="P1867">
        <v>0</v>
      </c>
    </row>
    <row r="1868" spans="3:16" x14ac:dyDescent="0.35">
      <c r="C1868" t="s">
        <v>1834</v>
      </c>
      <c r="D1868">
        <v>1</v>
      </c>
      <c r="J1868" t="s">
        <v>4285</v>
      </c>
      <c r="K1868">
        <v>1</v>
      </c>
      <c r="O1868" t="s">
        <v>1790</v>
      </c>
      <c r="P1868">
        <v>0</v>
      </c>
    </row>
    <row r="1869" spans="3:16" x14ac:dyDescent="0.35">
      <c r="C1869" t="s">
        <v>1835</v>
      </c>
      <c r="D1869">
        <v>1</v>
      </c>
      <c r="J1869" t="s">
        <v>4286</v>
      </c>
      <c r="K1869">
        <v>1</v>
      </c>
      <c r="O1869" t="s">
        <v>1791</v>
      </c>
      <c r="P1869">
        <v>0</v>
      </c>
    </row>
    <row r="1870" spans="3:16" x14ac:dyDescent="0.35">
      <c r="C1870" t="s">
        <v>1836</v>
      </c>
      <c r="D1870">
        <v>1</v>
      </c>
      <c r="J1870" t="s">
        <v>4287</v>
      </c>
      <c r="K1870">
        <v>1</v>
      </c>
      <c r="O1870" t="s">
        <v>1793</v>
      </c>
      <c r="P1870">
        <v>0</v>
      </c>
    </row>
    <row r="1871" spans="3:16" x14ac:dyDescent="0.35">
      <c r="C1871" t="s">
        <v>1837</v>
      </c>
      <c r="D1871">
        <v>1</v>
      </c>
      <c r="J1871" t="s">
        <v>4288</v>
      </c>
      <c r="K1871">
        <v>1</v>
      </c>
      <c r="O1871" t="s">
        <v>1794</v>
      </c>
      <c r="P1871">
        <v>0</v>
      </c>
    </row>
    <row r="1872" spans="3:16" x14ac:dyDescent="0.35">
      <c r="C1872" t="s">
        <v>1838</v>
      </c>
      <c r="D1872">
        <v>1</v>
      </c>
      <c r="J1872" t="s">
        <v>4289</v>
      </c>
      <c r="K1872">
        <v>1</v>
      </c>
      <c r="O1872" t="s">
        <v>1795</v>
      </c>
      <c r="P1872">
        <v>0</v>
      </c>
    </row>
    <row r="1873" spans="3:16" x14ac:dyDescent="0.35">
      <c r="C1873" t="s">
        <v>1839</v>
      </c>
      <c r="D1873">
        <v>1</v>
      </c>
      <c r="J1873" t="s">
        <v>4290</v>
      </c>
      <c r="K1873">
        <v>1</v>
      </c>
      <c r="O1873" t="s">
        <v>1796</v>
      </c>
      <c r="P1873">
        <v>0</v>
      </c>
    </row>
    <row r="1874" spans="3:16" x14ac:dyDescent="0.35">
      <c r="C1874" t="s">
        <v>1840</v>
      </c>
      <c r="D1874">
        <v>1</v>
      </c>
      <c r="J1874" t="s">
        <v>4291</v>
      </c>
      <c r="K1874">
        <v>1</v>
      </c>
      <c r="O1874" t="s">
        <v>1797</v>
      </c>
      <c r="P1874">
        <v>0</v>
      </c>
    </row>
    <row r="1875" spans="3:16" x14ac:dyDescent="0.35">
      <c r="C1875" t="s">
        <v>1841</v>
      </c>
      <c r="D1875">
        <v>1</v>
      </c>
      <c r="J1875" t="s">
        <v>4292</v>
      </c>
      <c r="K1875">
        <v>1</v>
      </c>
      <c r="O1875" t="s">
        <v>1798</v>
      </c>
      <c r="P1875">
        <v>0</v>
      </c>
    </row>
    <row r="1876" spans="3:16" x14ac:dyDescent="0.35">
      <c r="C1876" t="s">
        <v>1842</v>
      </c>
      <c r="D1876">
        <v>1</v>
      </c>
      <c r="J1876" t="s">
        <v>1339</v>
      </c>
      <c r="K1876">
        <v>1</v>
      </c>
      <c r="O1876" t="s">
        <v>1799</v>
      </c>
      <c r="P1876">
        <v>0</v>
      </c>
    </row>
    <row r="1877" spans="3:16" x14ac:dyDescent="0.35">
      <c r="C1877" t="s">
        <v>1843</v>
      </c>
      <c r="D1877">
        <v>1</v>
      </c>
      <c r="J1877" t="s">
        <v>4293</v>
      </c>
      <c r="K1877">
        <v>1</v>
      </c>
      <c r="O1877" t="s">
        <v>1800</v>
      </c>
      <c r="P1877">
        <v>0</v>
      </c>
    </row>
    <row r="1878" spans="3:16" x14ac:dyDescent="0.35">
      <c r="C1878" t="s">
        <v>1844</v>
      </c>
      <c r="D1878">
        <v>1</v>
      </c>
      <c r="J1878" t="s">
        <v>4294</v>
      </c>
      <c r="K1878">
        <v>1</v>
      </c>
      <c r="O1878" t="s">
        <v>1802</v>
      </c>
      <c r="P1878">
        <v>0</v>
      </c>
    </row>
    <row r="1879" spans="3:16" x14ac:dyDescent="0.35">
      <c r="C1879" t="s">
        <v>1845</v>
      </c>
      <c r="D1879">
        <v>1</v>
      </c>
      <c r="J1879" t="s">
        <v>4295</v>
      </c>
      <c r="K1879">
        <v>1</v>
      </c>
      <c r="O1879" t="s">
        <v>1803</v>
      </c>
      <c r="P1879">
        <v>0</v>
      </c>
    </row>
    <row r="1880" spans="3:16" x14ac:dyDescent="0.35">
      <c r="C1880" t="s">
        <v>1846</v>
      </c>
      <c r="D1880">
        <v>1</v>
      </c>
      <c r="J1880" t="s">
        <v>4296</v>
      </c>
      <c r="K1880">
        <v>1</v>
      </c>
      <c r="O1880" t="s">
        <v>1804</v>
      </c>
      <c r="P1880">
        <v>0</v>
      </c>
    </row>
    <row r="1881" spans="3:16" x14ac:dyDescent="0.35">
      <c r="C1881" t="s">
        <v>1847</v>
      </c>
      <c r="D1881">
        <v>1</v>
      </c>
      <c r="J1881" t="s">
        <v>4297</v>
      </c>
      <c r="K1881">
        <v>1</v>
      </c>
      <c r="O1881" t="s">
        <v>1805</v>
      </c>
      <c r="P1881">
        <v>0</v>
      </c>
    </row>
    <row r="1882" spans="3:16" x14ac:dyDescent="0.35">
      <c r="C1882" t="s">
        <v>1848</v>
      </c>
      <c r="D1882">
        <v>1</v>
      </c>
      <c r="J1882" t="s">
        <v>4298</v>
      </c>
      <c r="K1882">
        <v>1</v>
      </c>
      <c r="O1882" t="s">
        <v>1806</v>
      </c>
      <c r="P1882">
        <v>0</v>
      </c>
    </row>
    <row r="1883" spans="3:16" x14ac:dyDescent="0.35">
      <c r="C1883" t="s">
        <v>1849</v>
      </c>
      <c r="D1883">
        <v>1</v>
      </c>
      <c r="J1883" t="s">
        <v>4299</v>
      </c>
      <c r="K1883">
        <v>1</v>
      </c>
      <c r="O1883" t="s">
        <v>1807</v>
      </c>
      <c r="P1883">
        <v>0</v>
      </c>
    </row>
    <row r="1884" spans="3:16" x14ac:dyDescent="0.35">
      <c r="C1884" t="s">
        <v>1850</v>
      </c>
      <c r="D1884">
        <v>1</v>
      </c>
      <c r="J1884" t="s">
        <v>4300</v>
      </c>
      <c r="K1884">
        <v>1</v>
      </c>
      <c r="O1884" t="s">
        <v>1808</v>
      </c>
      <c r="P1884">
        <v>0</v>
      </c>
    </row>
    <row r="1885" spans="3:16" x14ac:dyDescent="0.35">
      <c r="C1885" t="s">
        <v>1851</v>
      </c>
      <c r="D1885">
        <v>1</v>
      </c>
      <c r="J1885" t="s">
        <v>4301</v>
      </c>
      <c r="K1885">
        <v>1</v>
      </c>
      <c r="O1885" t="s">
        <v>1809</v>
      </c>
      <c r="P1885">
        <v>0</v>
      </c>
    </row>
    <row r="1886" spans="3:16" x14ac:dyDescent="0.35">
      <c r="C1886" t="s">
        <v>1852</v>
      </c>
      <c r="D1886">
        <v>1</v>
      </c>
      <c r="J1886" t="s">
        <v>4302</v>
      </c>
      <c r="K1886">
        <v>1</v>
      </c>
      <c r="O1886" t="s">
        <v>1810</v>
      </c>
      <c r="P1886">
        <v>0</v>
      </c>
    </row>
    <row r="1887" spans="3:16" x14ac:dyDescent="0.35">
      <c r="C1887" t="s">
        <v>1853</v>
      </c>
      <c r="D1887">
        <v>1</v>
      </c>
      <c r="J1887" t="s">
        <v>4303</v>
      </c>
      <c r="K1887">
        <v>1</v>
      </c>
      <c r="O1887" t="s">
        <v>1811</v>
      </c>
      <c r="P1887">
        <v>0</v>
      </c>
    </row>
    <row r="1888" spans="3:16" x14ac:dyDescent="0.35">
      <c r="C1888" t="s">
        <v>1854</v>
      </c>
      <c r="D1888">
        <v>1</v>
      </c>
      <c r="J1888" t="s">
        <v>4304</v>
      </c>
      <c r="K1888">
        <v>1</v>
      </c>
      <c r="O1888" t="s">
        <v>1812</v>
      </c>
      <c r="P1888">
        <v>0</v>
      </c>
    </row>
    <row r="1889" spans="3:16" x14ac:dyDescent="0.35">
      <c r="C1889" t="s">
        <v>1855</v>
      </c>
      <c r="D1889">
        <v>1</v>
      </c>
      <c r="J1889" t="s">
        <v>4305</v>
      </c>
      <c r="K1889">
        <v>1</v>
      </c>
      <c r="O1889" t="s">
        <v>1813</v>
      </c>
      <c r="P1889">
        <v>0</v>
      </c>
    </row>
    <row r="1890" spans="3:16" x14ac:dyDescent="0.35">
      <c r="C1890" t="s">
        <v>1856</v>
      </c>
      <c r="D1890">
        <v>1</v>
      </c>
      <c r="J1890" t="s">
        <v>4306</v>
      </c>
      <c r="K1890">
        <v>1</v>
      </c>
      <c r="O1890" t="s">
        <v>1814</v>
      </c>
      <c r="P1890">
        <v>0</v>
      </c>
    </row>
    <row r="1891" spans="3:16" x14ac:dyDescent="0.35">
      <c r="C1891" t="s">
        <v>1857</v>
      </c>
      <c r="D1891">
        <v>1</v>
      </c>
      <c r="J1891" t="s">
        <v>4307</v>
      </c>
      <c r="K1891">
        <v>1</v>
      </c>
      <c r="O1891" t="s">
        <v>1815</v>
      </c>
      <c r="P1891">
        <v>0</v>
      </c>
    </row>
    <row r="1892" spans="3:16" x14ac:dyDescent="0.35">
      <c r="C1892" t="s">
        <v>1858</v>
      </c>
      <c r="D1892">
        <v>1</v>
      </c>
      <c r="J1892" t="s">
        <v>4308</v>
      </c>
      <c r="K1892">
        <v>1</v>
      </c>
      <c r="O1892" t="s">
        <v>1816</v>
      </c>
      <c r="P1892">
        <v>0</v>
      </c>
    </row>
    <row r="1893" spans="3:16" x14ac:dyDescent="0.35">
      <c r="C1893" t="s">
        <v>1859</v>
      </c>
      <c r="D1893">
        <v>1</v>
      </c>
      <c r="J1893" t="s">
        <v>4309</v>
      </c>
      <c r="K1893">
        <v>1</v>
      </c>
      <c r="O1893" t="s">
        <v>1817</v>
      </c>
      <c r="P1893">
        <v>0</v>
      </c>
    </row>
    <row r="1894" spans="3:16" x14ac:dyDescent="0.35">
      <c r="C1894" t="s">
        <v>1860</v>
      </c>
      <c r="D1894">
        <v>1</v>
      </c>
      <c r="J1894" t="s">
        <v>4310</v>
      </c>
      <c r="K1894">
        <v>1</v>
      </c>
      <c r="O1894" t="s">
        <v>1818</v>
      </c>
      <c r="P1894">
        <v>0</v>
      </c>
    </row>
    <row r="1895" spans="3:16" x14ac:dyDescent="0.35">
      <c r="C1895" t="s">
        <v>1861</v>
      </c>
      <c r="D1895">
        <v>1</v>
      </c>
      <c r="J1895" t="s">
        <v>4311</v>
      </c>
      <c r="K1895">
        <v>1</v>
      </c>
      <c r="O1895" t="s">
        <v>1819</v>
      </c>
      <c r="P1895">
        <v>0</v>
      </c>
    </row>
    <row r="1896" spans="3:16" x14ac:dyDescent="0.35">
      <c r="C1896" t="s">
        <v>1862</v>
      </c>
      <c r="D1896">
        <v>1</v>
      </c>
      <c r="J1896" t="s">
        <v>4312</v>
      </c>
      <c r="K1896">
        <v>1</v>
      </c>
      <c r="O1896" t="s">
        <v>1820</v>
      </c>
      <c r="P1896">
        <v>0</v>
      </c>
    </row>
    <row r="1897" spans="3:16" x14ac:dyDescent="0.35">
      <c r="C1897" t="s">
        <v>1863</v>
      </c>
      <c r="D1897">
        <v>1</v>
      </c>
      <c r="J1897" t="s">
        <v>4313</v>
      </c>
      <c r="K1897">
        <v>1</v>
      </c>
      <c r="O1897" t="s">
        <v>1821</v>
      </c>
      <c r="P1897">
        <v>0</v>
      </c>
    </row>
    <row r="1898" spans="3:16" x14ac:dyDescent="0.35">
      <c r="C1898" t="s">
        <v>1864</v>
      </c>
      <c r="D1898">
        <v>1</v>
      </c>
      <c r="J1898" t="s">
        <v>4314</v>
      </c>
      <c r="K1898">
        <v>1</v>
      </c>
      <c r="O1898" t="s">
        <v>1822</v>
      </c>
      <c r="P1898">
        <v>0</v>
      </c>
    </row>
    <row r="1899" spans="3:16" x14ac:dyDescent="0.35">
      <c r="C1899" t="s">
        <v>1865</v>
      </c>
      <c r="D1899">
        <v>1</v>
      </c>
      <c r="J1899" t="s">
        <v>4315</v>
      </c>
      <c r="K1899">
        <v>1</v>
      </c>
      <c r="O1899" t="s">
        <v>1823</v>
      </c>
      <c r="P1899">
        <v>0</v>
      </c>
    </row>
    <row r="1900" spans="3:16" x14ac:dyDescent="0.35">
      <c r="C1900" t="s">
        <v>1866</v>
      </c>
      <c r="D1900">
        <v>1</v>
      </c>
      <c r="J1900" t="s">
        <v>4316</v>
      </c>
      <c r="K1900">
        <v>1</v>
      </c>
      <c r="O1900" t="s">
        <v>1824</v>
      </c>
      <c r="P1900">
        <v>0</v>
      </c>
    </row>
    <row r="1901" spans="3:16" x14ac:dyDescent="0.35">
      <c r="C1901" t="s">
        <v>1867</v>
      </c>
      <c r="D1901">
        <v>1</v>
      </c>
      <c r="J1901" t="s">
        <v>4317</v>
      </c>
      <c r="K1901">
        <v>1</v>
      </c>
      <c r="O1901" t="s">
        <v>1825</v>
      </c>
      <c r="P1901">
        <v>0</v>
      </c>
    </row>
    <row r="1902" spans="3:16" x14ac:dyDescent="0.35">
      <c r="C1902" t="s">
        <v>1868</v>
      </c>
      <c r="D1902">
        <v>1</v>
      </c>
      <c r="J1902" t="s">
        <v>2676</v>
      </c>
      <c r="K1902">
        <v>1</v>
      </c>
      <c r="O1902" t="s">
        <v>1826</v>
      </c>
      <c r="P1902">
        <v>0</v>
      </c>
    </row>
    <row r="1903" spans="3:16" x14ac:dyDescent="0.35">
      <c r="C1903" t="s">
        <v>1869</v>
      </c>
      <c r="D1903">
        <v>1</v>
      </c>
      <c r="J1903" t="s">
        <v>4318</v>
      </c>
      <c r="K1903">
        <v>1</v>
      </c>
      <c r="O1903" t="s">
        <v>1827</v>
      </c>
      <c r="P1903">
        <v>0</v>
      </c>
    </row>
    <row r="1904" spans="3:16" x14ac:dyDescent="0.35">
      <c r="C1904" t="s">
        <v>1870</v>
      </c>
      <c r="D1904">
        <v>1</v>
      </c>
      <c r="J1904" t="s">
        <v>1273</v>
      </c>
      <c r="K1904">
        <v>1</v>
      </c>
      <c r="O1904" t="s">
        <v>1828</v>
      </c>
      <c r="P1904">
        <v>0</v>
      </c>
    </row>
    <row r="1905" spans="3:16" x14ac:dyDescent="0.35">
      <c r="C1905" t="s">
        <v>1871</v>
      </c>
      <c r="D1905">
        <v>1</v>
      </c>
      <c r="J1905" t="s">
        <v>4319</v>
      </c>
      <c r="K1905">
        <v>1</v>
      </c>
      <c r="O1905" t="s">
        <v>1829</v>
      </c>
      <c r="P1905">
        <v>0</v>
      </c>
    </row>
    <row r="1906" spans="3:16" x14ac:dyDescent="0.35">
      <c r="C1906" t="s">
        <v>1872</v>
      </c>
      <c r="D1906">
        <v>1</v>
      </c>
      <c r="J1906" t="s">
        <v>4320</v>
      </c>
      <c r="K1906">
        <v>1</v>
      </c>
      <c r="O1906" t="s">
        <v>1830</v>
      </c>
      <c r="P1906">
        <v>0</v>
      </c>
    </row>
    <row r="1907" spans="3:16" x14ac:dyDescent="0.35">
      <c r="C1907" t="s">
        <v>1873</v>
      </c>
      <c r="D1907">
        <v>1</v>
      </c>
      <c r="J1907" t="s">
        <v>2461</v>
      </c>
      <c r="K1907">
        <v>1</v>
      </c>
      <c r="O1907" t="s">
        <v>1831</v>
      </c>
      <c r="P1907">
        <v>0</v>
      </c>
    </row>
    <row r="1908" spans="3:16" x14ac:dyDescent="0.35">
      <c r="C1908" t="s">
        <v>1874</v>
      </c>
      <c r="D1908">
        <v>1</v>
      </c>
      <c r="J1908" t="s">
        <v>4321</v>
      </c>
      <c r="K1908">
        <v>1</v>
      </c>
      <c r="O1908" t="s">
        <v>1832</v>
      </c>
      <c r="P1908">
        <v>0</v>
      </c>
    </row>
    <row r="1909" spans="3:16" x14ac:dyDescent="0.35">
      <c r="C1909" t="s">
        <v>1875</v>
      </c>
      <c r="D1909">
        <v>1</v>
      </c>
      <c r="J1909" t="s">
        <v>4322</v>
      </c>
      <c r="K1909">
        <v>1</v>
      </c>
      <c r="O1909" t="s">
        <v>1833</v>
      </c>
      <c r="P1909">
        <v>0</v>
      </c>
    </row>
    <row r="1910" spans="3:16" x14ac:dyDescent="0.35">
      <c r="C1910" t="s">
        <v>1876</v>
      </c>
      <c r="D1910">
        <v>1</v>
      </c>
      <c r="J1910" t="s">
        <v>4323</v>
      </c>
      <c r="K1910">
        <v>1</v>
      </c>
      <c r="O1910" t="s">
        <v>1834</v>
      </c>
      <c r="P1910">
        <v>0</v>
      </c>
    </row>
    <row r="1911" spans="3:16" x14ac:dyDescent="0.35">
      <c r="C1911" t="s">
        <v>1877</v>
      </c>
      <c r="D1911">
        <v>1</v>
      </c>
      <c r="J1911" t="s">
        <v>4324</v>
      </c>
      <c r="K1911">
        <v>1</v>
      </c>
      <c r="O1911" t="s">
        <v>1835</v>
      </c>
      <c r="P1911">
        <v>0</v>
      </c>
    </row>
    <row r="1912" spans="3:16" x14ac:dyDescent="0.35">
      <c r="C1912" t="s">
        <v>1878</v>
      </c>
      <c r="D1912">
        <v>1</v>
      </c>
      <c r="J1912">
        <v>77656233</v>
      </c>
      <c r="K1912">
        <v>1</v>
      </c>
      <c r="O1912" t="s">
        <v>1836</v>
      </c>
      <c r="P1912">
        <v>0</v>
      </c>
    </row>
    <row r="1913" spans="3:16" x14ac:dyDescent="0.35">
      <c r="C1913" t="s">
        <v>1879</v>
      </c>
      <c r="D1913">
        <v>1</v>
      </c>
      <c r="J1913" t="s">
        <v>4325</v>
      </c>
      <c r="K1913">
        <v>1</v>
      </c>
      <c r="O1913" t="s">
        <v>1837</v>
      </c>
      <c r="P1913">
        <v>0</v>
      </c>
    </row>
    <row r="1914" spans="3:16" x14ac:dyDescent="0.35">
      <c r="C1914" t="s">
        <v>1880</v>
      </c>
      <c r="D1914">
        <v>1</v>
      </c>
      <c r="J1914" t="s">
        <v>4326</v>
      </c>
      <c r="K1914">
        <v>1</v>
      </c>
      <c r="O1914" t="s">
        <v>1840</v>
      </c>
      <c r="P1914">
        <v>0</v>
      </c>
    </row>
    <row r="1915" spans="3:16" x14ac:dyDescent="0.35">
      <c r="C1915" t="s">
        <v>1881</v>
      </c>
      <c r="D1915">
        <v>1</v>
      </c>
      <c r="J1915" t="s">
        <v>4327</v>
      </c>
      <c r="K1915">
        <v>1</v>
      </c>
      <c r="O1915" t="s">
        <v>1841</v>
      </c>
      <c r="P1915">
        <v>0</v>
      </c>
    </row>
    <row r="1916" spans="3:16" x14ac:dyDescent="0.35">
      <c r="C1916" t="s">
        <v>1882</v>
      </c>
      <c r="D1916">
        <v>1</v>
      </c>
      <c r="J1916" t="s">
        <v>4328</v>
      </c>
      <c r="K1916">
        <v>1</v>
      </c>
      <c r="O1916" t="s">
        <v>1842</v>
      </c>
      <c r="P1916">
        <v>0</v>
      </c>
    </row>
    <row r="1917" spans="3:16" x14ac:dyDescent="0.35">
      <c r="C1917" t="s">
        <v>1883</v>
      </c>
      <c r="D1917">
        <v>1</v>
      </c>
      <c r="J1917" t="s">
        <v>4329</v>
      </c>
      <c r="K1917">
        <v>1</v>
      </c>
      <c r="O1917" t="s">
        <v>1843</v>
      </c>
      <c r="P1917">
        <v>0</v>
      </c>
    </row>
    <row r="1918" spans="3:16" x14ac:dyDescent="0.35">
      <c r="C1918" t="s">
        <v>1884</v>
      </c>
      <c r="D1918">
        <v>1</v>
      </c>
      <c r="J1918" t="s">
        <v>4330</v>
      </c>
      <c r="K1918">
        <v>1</v>
      </c>
      <c r="O1918" t="s">
        <v>1844</v>
      </c>
      <c r="P1918">
        <v>0</v>
      </c>
    </row>
    <row r="1919" spans="3:16" x14ac:dyDescent="0.35">
      <c r="C1919" t="s">
        <v>1885</v>
      </c>
      <c r="D1919">
        <v>1</v>
      </c>
      <c r="J1919" t="s">
        <v>4331</v>
      </c>
      <c r="K1919">
        <v>1</v>
      </c>
      <c r="O1919" t="s">
        <v>1845</v>
      </c>
      <c r="P1919">
        <v>0</v>
      </c>
    </row>
    <row r="1920" spans="3:16" x14ac:dyDescent="0.35">
      <c r="C1920" t="s">
        <v>1886</v>
      </c>
      <c r="D1920">
        <v>1</v>
      </c>
      <c r="J1920" t="s">
        <v>4332</v>
      </c>
      <c r="K1920">
        <v>1</v>
      </c>
      <c r="O1920" t="s">
        <v>1846</v>
      </c>
      <c r="P1920">
        <v>0</v>
      </c>
    </row>
    <row r="1921" spans="3:16" x14ac:dyDescent="0.35">
      <c r="C1921" t="s">
        <v>1887</v>
      </c>
      <c r="D1921">
        <v>1</v>
      </c>
      <c r="J1921" t="s">
        <v>4333</v>
      </c>
      <c r="K1921">
        <v>1</v>
      </c>
      <c r="O1921" t="s">
        <v>1847</v>
      </c>
      <c r="P1921">
        <v>0</v>
      </c>
    </row>
    <row r="1922" spans="3:16" x14ac:dyDescent="0.35">
      <c r="C1922" t="s">
        <v>1888</v>
      </c>
      <c r="D1922">
        <v>1</v>
      </c>
      <c r="J1922" t="s">
        <v>4334</v>
      </c>
      <c r="K1922">
        <v>1</v>
      </c>
      <c r="O1922" t="s">
        <v>1848</v>
      </c>
      <c r="P1922">
        <v>0</v>
      </c>
    </row>
    <row r="1923" spans="3:16" x14ac:dyDescent="0.35">
      <c r="C1923" t="s">
        <v>1889</v>
      </c>
      <c r="D1923">
        <v>1</v>
      </c>
      <c r="J1923" t="s">
        <v>4335</v>
      </c>
      <c r="K1923">
        <v>1</v>
      </c>
      <c r="O1923" t="s">
        <v>1849</v>
      </c>
      <c r="P1923">
        <v>0</v>
      </c>
    </row>
    <row r="1924" spans="3:16" x14ac:dyDescent="0.35">
      <c r="C1924" t="s">
        <v>1890</v>
      </c>
      <c r="D1924">
        <v>1</v>
      </c>
      <c r="J1924" t="s">
        <v>4336</v>
      </c>
      <c r="K1924">
        <v>1</v>
      </c>
      <c r="O1924" t="s">
        <v>1850</v>
      </c>
      <c r="P1924">
        <v>0</v>
      </c>
    </row>
    <row r="1925" spans="3:16" x14ac:dyDescent="0.35">
      <c r="C1925" t="s">
        <v>1891</v>
      </c>
      <c r="D1925">
        <v>1</v>
      </c>
      <c r="J1925" t="s">
        <v>4337</v>
      </c>
      <c r="K1925">
        <v>1</v>
      </c>
      <c r="O1925" t="s">
        <v>1851</v>
      </c>
      <c r="P1925">
        <v>0</v>
      </c>
    </row>
    <row r="1926" spans="3:16" x14ac:dyDescent="0.35">
      <c r="C1926" t="s">
        <v>1892</v>
      </c>
      <c r="D1926">
        <v>1</v>
      </c>
      <c r="J1926" t="s">
        <v>29</v>
      </c>
      <c r="K1926">
        <v>1</v>
      </c>
      <c r="O1926" t="s">
        <v>1852</v>
      </c>
      <c r="P1926">
        <v>0</v>
      </c>
    </row>
    <row r="1927" spans="3:16" x14ac:dyDescent="0.35">
      <c r="C1927" t="s">
        <v>1893</v>
      </c>
      <c r="D1927">
        <v>1</v>
      </c>
      <c r="J1927" t="s">
        <v>4338</v>
      </c>
      <c r="K1927">
        <v>1</v>
      </c>
      <c r="O1927" t="s">
        <v>1853</v>
      </c>
      <c r="P1927">
        <v>0</v>
      </c>
    </row>
    <row r="1928" spans="3:16" x14ac:dyDescent="0.35">
      <c r="C1928" t="s">
        <v>1894</v>
      </c>
      <c r="D1928">
        <v>1</v>
      </c>
      <c r="J1928" t="s">
        <v>4339</v>
      </c>
      <c r="K1928">
        <v>1</v>
      </c>
      <c r="O1928" t="s">
        <v>1854</v>
      </c>
      <c r="P1928">
        <v>0</v>
      </c>
    </row>
    <row r="1929" spans="3:16" x14ac:dyDescent="0.35">
      <c r="C1929" t="s">
        <v>1895</v>
      </c>
      <c r="D1929">
        <v>1</v>
      </c>
      <c r="J1929" t="s">
        <v>4340</v>
      </c>
      <c r="K1929">
        <v>1</v>
      </c>
      <c r="O1929" t="s">
        <v>1855</v>
      </c>
      <c r="P1929">
        <v>0</v>
      </c>
    </row>
    <row r="1930" spans="3:16" x14ac:dyDescent="0.35">
      <c r="C1930" t="s">
        <v>1896</v>
      </c>
      <c r="D1930">
        <v>1</v>
      </c>
      <c r="J1930" t="s">
        <v>4341</v>
      </c>
      <c r="K1930">
        <v>1</v>
      </c>
      <c r="O1930" t="s">
        <v>1856</v>
      </c>
      <c r="P1930">
        <v>0</v>
      </c>
    </row>
    <row r="1931" spans="3:16" x14ac:dyDescent="0.35">
      <c r="C1931" t="s">
        <v>1897</v>
      </c>
      <c r="D1931">
        <v>1</v>
      </c>
      <c r="J1931" t="s">
        <v>4342</v>
      </c>
      <c r="K1931">
        <v>1</v>
      </c>
      <c r="O1931" t="s">
        <v>1857</v>
      </c>
      <c r="P1931">
        <v>0</v>
      </c>
    </row>
    <row r="1932" spans="3:16" x14ac:dyDescent="0.35">
      <c r="C1932" t="s">
        <v>1898</v>
      </c>
      <c r="D1932">
        <v>1</v>
      </c>
      <c r="J1932" t="s">
        <v>4343</v>
      </c>
      <c r="K1932">
        <v>1</v>
      </c>
      <c r="O1932" t="s">
        <v>1858</v>
      </c>
      <c r="P1932">
        <v>0</v>
      </c>
    </row>
    <row r="1933" spans="3:16" x14ac:dyDescent="0.35">
      <c r="C1933" t="s">
        <v>1899</v>
      </c>
      <c r="D1933">
        <v>1</v>
      </c>
      <c r="J1933" t="s">
        <v>4344</v>
      </c>
      <c r="K1933">
        <v>1</v>
      </c>
      <c r="O1933" t="s">
        <v>1859</v>
      </c>
      <c r="P1933">
        <v>0</v>
      </c>
    </row>
    <row r="1934" spans="3:16" x14ac:dyDescent="0.35">
      <c r="C1934" t="s">
        <v>1900</v>
      </c>
      <c r="D1934">
        <v>1</v>
      </c>
      <c r="J1934" t="s">
        <v>2062</v>
      </c>
      <c r="K1934">
        <v>1</v>
      </c>
      <c r="O1934" t="s">
        <v>1860</v>
      </c>
      <c r="P1934">
        <v>0</v>
      </c>
    </row>
    <row r="1935" spans="3:16" x14ac:dyDescent="0.35">
      <c r="C1935" t="s">
        <v>1901</v>
      </c>
      <c r="D1935">
        <v>1</v>
      </c>
      <c r="J1935" t="s">
        <v>4345</v>
      </c>
      <c r="K1935">
        <v>1</v>
      </c>
      <c r="O1935" t="s">
        <v>1861</v>
      </c>
      <c r="P1935">
        <v>2</v>
      </c>
    </row>
    <row r="1936" spans="3:16" x14ac:dyDescent="0.35">
      <c r="C1936" t="s">
        <v>1902</v>
      </c>
      <c r="D1936">
        <v>1</v>
      </c>
      <c r="J1936" t="s">
        <v>4346</v>
      </c>
      <c r="K1936">
        <v>1</v>
      </c>
      <c r="O1936" t="s">
        <v>1862</v>
      </c>
      <c r="P1936">
        <v>0</v>
      </c>
    </row>
    <row r="1937" spans="3:16" x14ac:dyDescent="0.35">
      <c r="C1937" t="s">
        <v>1903</v>
      </c>
      <c r="D1937">
        <v>1</v>
      </c>
      <c r="J1937" t="s">
        <v>4347</v>
      </c>
      <c r="K1937">
        <v>1</v>
      </c>
      <c r="O1937" t="s">
        <v>1863</v>
      </c>
      <c r="P1937">
        <v>0</v>
      </c>
    </row>
    <row r="1938" spans="3:16" x14ac:dyDescent="0.35">
      <c r="C1938" t="s">
        <v>1904</v>
      </c>
      <c r="D1938">
        <v>1</v>
      </c>
      <c r="J1938" t="s">
        <v>4348</v>
      </c>
      <c r="K1938">
        <v>1</v>
      </c>
      <c r="O1938" t="s">
        <v>1864</v>
      </c>
      <c r="P1938">
        <v>0</v>
      </c>
    </row>
    <row r="1939" spans="3:16" x14ac:dyDescent="0.35">
      <c r="C1939" t="s">
        <v>1905</v>
      </c>
      <c r="D1939">
        <v>1</v>
      </c>
      <c r="J1939" t="s">
        <v>4349</v>
      </c>
      <c r="K1939">
        <v>1</v>
      </c>
      <c r="O1939" t="s">
        <v>1865</v>
      </c>
      <c r="P1939">
        <v>0</v>
      </c>
    </row>
    <row r="1940" spans="3:16" x14ac:dyDescent="0.35">
      <c r="C1940" t="s">
        <v>1906</v>
      </c>
      <c r="D1940">
        <v>1</v>
      </c>
      <c r="J1940" t="s">
        <v>348</v>
      </c>
      <c r="K1940">
        <v>1</v>
      </c>
      <c r="O1940" t="s">
        <v>1866</v>
      </c>
      <c r="P1940">
        <v>0</v>
      </c>
    </row>
    <row r="1941" spans="3:16" x14ac:dyDescent="0.35">
      <c r="C1941" t="s">
        <v>1907</v>
      </c>
      <c r="D1941">
        <v>1</v>
      </c>
      <c r="J1941" t="s">
        <v>2440</v>
      </c>
      <c r="K1941">
        <v>1</v>
      </c>
      <c r="O1941" t="s">
        <v>1867</v>
      </c>
      <c r="P1941">
        <v>0</v>
      </c>
    </row>
    <row r="1942" spans="3:16" x14ac:dyDescent="0.35">
      <c r="C1942" t="s">
        <v>1908</v>
      </c>
      <c r="D1942">
        <v>1</v>
      </c>
      <c r="J1942" t="s">
        <v>2678</v>
      </c>
      <c r="K1942">
        <v>1</v>
      </c>
      <c r="O1942" t="s">
        <v>1868</v>
      </c>
      <c r="P1942">
        <v>0</v>
      </c>
    </row>
    <row r="1943" spans="3:16" x14ac:dyDescent="0.35">
      <c r="C1943" t="s">
        <v>1909</v>
      </c>
      <c r="D1943">
        <v>1</v>
      </c>
      <c r="J1943" t="s">
        <v>4350</v>
      </c>
      <c r="K1943">
        <v>1</v>
      </c>
      <c r="O1943" t="s">
        <v>1869</v>
      </c>
      <c r="P1943">
        <v>0</v>
      </c>
    </row>
    <row r="1944" spans="3:16" x14ac:dyDescent="0.35">
      <c r="C1944" t="s">
        <v>1910</v>
      </c>
      <c r="D1944">
        <v>1</v>
      </c>
      <c r="J1944" t="s">
        <v>4351</v>
      </c>
      <c r="K1944">
        <v>1</v>
      </c>
      <c r="O1944" t="s">
        <v>1870</v>
      </c>
      <c r="P1944">
        <v>0</v>
      </c>
    </row>
    <row r="1945" spans="3:16" x14ac:dyDescent="0.35">
      <c r="C1945" t="s">
        <v>1911</v>
      </c>
      <c r="D1945">
        <v>1</v>
      </c>
      <c r="J1945" t="s">
        <v>4352</v>
      </c>
      <c r="K1945">
        <v>1</v>
      </c>
      <c r="O1945" t="s">
        <v>1871</v>
      </c>
      <c r="P1945">
        <v>0</v>
      </c>
    </row>
    <row r="1946" spans="3:16" x14ac:dyDescent="0.35">
      <c r="C1946" t="s">
        <v>1912</v>
      </c>
      <c r="D1946">
        <v>1</v>
      </c>
      <c r="J1946" t="s">
        <v>4353</v>
      </c>
      <c r="K1946">
        <v>1</v>
      </c>
      <c r="O1946" t="s">
        <v>1873</v>
      </c>
      <c r="P1946">
        <v>0</v>
      </c>
    </row>
    <row r="1947" spans="3:16" x14ac:dyDescent="0.35">
      <c r="C1947" t="s">
        <v>1913</v>
      </c>
      <c r="D1947">
        <v>1</v>
      </c>
      <c r="J1947" t="s">
        <v>4354</v>
      </c>
      <c r="K1947">
        <v>1</v>
      </c>
      <c r="O1947" t="s">
        <v>1874</v>
      </c>
      <c r="P1947">
        <v>2</v>
      </c>
    </row>
    <row r="1948" spans="3:16" x14ac:dyDescent="0.35">
      <c r="C1948" t="s">
        <v>1914</v>
      </c>
      <c r="D1948">
        <v>1</v>
      </c>
      <c r="J1948" t="s">
        <v>1353</v>
      </c>
      <c r="K1948">
        <v>1</v>
      </c>
      <c r="O1948" t="s">
        <v>1875</v>
      </c>
      <c r="P1948">
        <v>0</v>
      </c>
    </row>
    <row r="1949" spans="3:16" x14ac:dyDescent="0.35">
      <c r="C1949" t="s">
        <v>1915</v>
      </c>
      <c r="D1949">
        <v>1</v>
      </c>
      <c r="J1949" t="s">
        <v>791</v>
      </c>
      <c r="K1949">
        <v>1</v>
      </c>
      <c r="O1949" t="s">
        <v>1876</v>
      </c>
      <c r="P1949">
        <v>0</v>
      </c>
    </row>
    <row r="1950" spans="3:16" x14ac:dyDescent="0.35">
      <c r="C1950" t="s">
        <v>1916</v>
      </c>
      <c r="D1950">
        <v>1</v>
      </c>
      <c r="J1950" t="s">
        <v>4355</v>
      </c>
      <c r="K1950">
        <v>1</v>
      </c>
      <c r="O1950" t="s">
        <v>1877</v>
      </c>
      <c r="P1950">
        <v>0</v>
      </c>
    </row>
    <row r="1951" spans="3:16" x14ac:dyDescent="0.35">
      <c r="C1951" t="s">
        <v>1917</v>
      </c>
      <c r="D1951">
        <v>1</v>
      </c>
      <c r="J1951" t="s">
        <v>4356</v>
      </c>
      <c r="K1951">
        <v>1</v>
      </c>
      <c r="O1951" t="s">
        <v>1878</v>
      </c>
      <c r="P1951">
        <v>0</v>
      </c>
    </row>
    <row r="1952" spans="3:16" x14ac:dyDescent="0.35">
      <c r="C1952" t="s">
        <v>1918</v>
      </c>
      <c r="D1952">
        <v>1</v>
      </c>
      <c r="J1952" t="s">
        <v>4357</v>
      </c>
      <c r="K1952">
        <v>1</v>
      </c>
      <c r="O1952" t="s">
        <v>1879</v>
      </c>
      <c r="P1952">
        <v>0</v>
      </c>
    </row>
    <row r="1953" spans="3:16" x14ac:dyDescent="0.35">
      <c r="C1953" t="s">
        <v>1919</v>
      </c>
      <c r="D1953">
        <v>1</v>
      </c>
      <c r="J1953" t="s">
        <v>4358</v>
      </c>
      <c r="K1953">
        <v>1</v>
      </c>
      <c r="O1953" t="s">
        <v>1880</v>
      </c>
      <c r="P1953">
        <v>0</v>
      </c>
    </row>
    <row r="1954" spans="3:16" x14ac:dyDescent="0.35">
      <c r="C1954" t="s">
        <v>1920</v>
      </c>
      <c r="D1954">
        <v>1</v>
      </c>
      <c r="J1954" t="s">
        <v>4359</v>
      </c>
      <c r="K1954">
        <v>1</v>
      </c>
      <c r="O1954" t="s">
        <v>1881</v>
      </c>
      <c r="P1954">
        <v>0</v>
      </c>
    </row>
    <row r="1955" spans="3:16" x14ac:dyDescent="0.35">
      <c r="C1955" t="s">
        <v>1921</v>
      </c>
      <c r="D1955">
        <v>1</v>
      </c>
      <c r="J1955" t="s">
        <v>4360</v>
      </c>
      <c r="K1955">
        <v>1</v>
      </c>
      <c r="O1955" t="s">
        <v>1883</v>
      </c>
      <c r="P1955">
        <v>0</v>
      </c>
    </row>
    <row r="1956" spans="3:16" x14ac:dyDescent="0.35">
      <c r="C1956" t="s">
        <v>1922</v>
      </c>
      <c r="D1956">
        <v>1</v>
      </c>
      <c r="J1956" t="s">
        <v>4361</v>
      </c>
      <c r="K1956">
        <v>1</v>
      </c>
      <c r="O1956" t="s">
        <v>1884</v>
      </c>
      <c r="P1956">
        <v>0</v>
      </c>
    </row>
    <row r="1957" spans="3:16" x14ac:dyDescent="0.35">
      <c r="C1957" t="s">
        <v>1923</v>
      </c>
      <c r="D1957">
        <v>1</v>
      </c>
      <c r="J1957" t="s">
        <v>4362</v>
      </c>
      <c r="K1957">
        <v>1</v>
      </c>
      <c r="O1957" t="s">
        <v>1885</v>
      </c>
      <c r="P1957">
        <v>0</v>
      </c>
    </row>
    <row r="1958" spans="3:16" x14ac:dyDescent="0.35">
      <c r="C1958" t="s">
        <v>1924</v>
      </c>
      <c r="D1958">
        <v>1</v>
      </c>
      <c r="J1958" t="s">
        <v>4363</v>
      </c>
      <c r="K1958">
        <v>1</v>
      </c>
      <c r="O1958" t="s">
        <v>1886</v>
      </c>
      <c r="P1958">
        <v>0</v>
      </c>
    </row>
    <row r="1959" spans="3:16" x14ac:dyDescent="0.35">
      <c r="C1959" t="s">
        <v>1925</v>
      </c>
      <c r="D1959">
        <v>1</v>
      </c>
      <c r="J1959" t="s">
        <v>4364</v>
      </c>
      <c r="K1959">
        <v>1</v>
      </c>
      <c r="O1959" t="s">
        <v>1887</v>
      </c>
      <c r="P1959">
        <v>0</v>
      </c>
    </row>
    <row r="1960" spans="3:16" x14ac:dyDescent="0.35">
      <c r="C1960" t="s">
        <v>1926</v>
      </c>
      <c r="D1960">
        <v>1</v>
      </c>
      <c r="J1960" t="s">
        <v>4365</v>
      </c>
      <c r="K1960">
        <v>1</v>
      </c>
      <c r="O1960" t="s">
        <v>1888</v>
      </c>
      <c r="P1960">
        <v>0</v>
      </c>
    </row>
    <row r="1961" spans="3:16" x14ac:dyDescent="0.35">
      <c r="C1961" t="s">
        <v>1927</v>
      </c>
      <c r="D1961">
        <v>1</v>
      </c>
      <c r="J1961" t="s">
        <v>4366</v>
      </c>
      <c r="K1961">
        <v>1</v>
      </c>
      <c r="O1961" t="s">
        <v>1889</v>
      </c>
      <c r="P1961">
        <v>0</v>
      </c>
    </row>
    <row r="1962" spans="3:16" x14ac:dyDescent="0.35">
      <c r="C1962" t="s">
        <v>1928</v>
      </c>
      <c r="D1962">
        <v>1</v>
      </c>
      <c r="J1962" t="s">
        <v>4367</v>
      </c>
      <c r="K1962">
        <v>1</v>
      </c>
      <c r="O1962" t="s">
        <v>1890</v>
      </c>
      <c r="P1962">
        <v>0</v>
      </c>
    </row>
    <row r="1963" spans="3:16" x14ac:dyDescent="0.35">
      <c r="C1963" t="s">
        <v>1929</v>
      </c>
      <c r="D1963">
        <v>1</v>
      </c>
      <c r="J1963" t="s">
        <v>4368</v>
      </c>
      <c r="K1963">
        <v>1</v>
      </c>
      <c r="O1963" t="s">
        <v>1891</v>
      </c>
      <c r="P1963">
        <v>0</v>
      </c>
    </row>
    <row r="1964" spans="3:16" x14ac:dyDescent="0.35">
      <c r="C1964" t="s">
        <v>1930</v>
      </c>
      <c r="D1964">
        <v>1</v>
      </c>
      <c r="J1964" t="s">
        <v>4369</v>
      </c>
      <c r="K1964">
        <v>1</v>
      </c>
      <c r="O1964" t="s">
        <v>1892</v>
      </c>
      <c r="P1964">
        <v>0</v>
      </c>
    </row>
    <row r="1965" spans="3:16" x14ac:dyDescent="0.35">
      <c r="C1965" t="s">
        <v>1931</v>
      </c>
      <c r="D1965">
        <v>1</v>
      </c>
      <c r="J1965" t="s">
        <v>4370</v>
      </c>
      <c r="K1965">
        <v>1</v>
      </c>
      <c r="O1965" t="s">
        <v>1893</v>
      </c>
      <c r="P1965">
        <v>0</v>
      </c>
    </row>
    <row r="1966" spans="3:16" x14ac:dyDescent="0.35">
      <c r="C1966" t="s">
        <v>1932</v>
      </c>
      <c r="D1966">
        <v>1</v>
      </c>
      <c r="J1966" t="s">
        <v>4371</v>
      </c>
      <c r="K1966">
        <v>1</v>
      </c>
      <c r="O1966" t="s">
        <v>1894</v>
      </c>
      <c r="P1966">
        <v>0</v>
      </c>
    </row>
    <row r="1967" spans="3:16" x14ac:dyDescent="0.35">
      <c r="C1967" t="s">
        <v>1933</v>
      </c>
      <c r="D1967">
        <v>1</v>
      </c>
      <c r="J1967" t="s">
        <v>4372</v>
      </c>
      <c r="K1967">
        <v>1</v>
      </c>
      <c r="O1967" t="s">
        <v>1895</v>
      </c>
      <c r="P1967">
        <v>0</v>
      </c>
    </row>
    <row r="1968" spans="3:16" x14ac:dyDescent="0.35">
      <c r="C1968" t="s">
        <v>1934</v>
      </c>
      <c r="D1968">
        <v>1</v>
      </c>
      <c r="J1968" t="s">
        <v>4373</v>
      </c>
      <c r="K1968">
        <v>1</v>
      </c>
      <c r="O1968" t="s">
        <v>1896</v>
      </c>
      <c r="P1968">
        <v>0</v>
      </c>
    </row>
    <row r="1969" spans="3:16" x14ac:dyDescent="0.35">
      <c r="C1969" t="s">
        <v>1935</v>
      </c>
      <c r="D1969">
        <v>1</v>
      </c>
      <c r="J1969" t="s">
        <v>4374</v>
      </c>
      <c r="K1969">
        <v>1</v>
      </c>
      <c r="O1969" t="s">
        <v>1897</v>
      </c>
      <c r="P1969">
        <v>0</v>
      </c>
    </row>
    <row r="1970" spans="3:16" x14ac:dyDescent="0.35">
      <c r="C1970" t="s">
        <v>1936</v>
      </c>
      <c r="D1970">
        <v>1</v>
      </c>
      <c r="J1970" t="s">
        <v>1296</v>
      </c>
      <c r="K1970">
        <v>1</v>
      </c>
      <c r="O1970" t="s">
        <v>1898</v>
      </c>
      <c r="P1970">
        <v>0</v>
      </c>
    </row>
    <row r="1971" spans="3:16" x14ac:dyDescent="0.35">
      <c r="C1971" t="s">
        <v>1937</v>
      </c>
      <c r="D1971">
        <v>1</v>
      </c>
      <c r="J1971" t="s">
        <v>4375</v>
      </c>
      <c r="K1971">
        <v>1</v>
      </c>
      <c r="O1971" t="s">
        <v>1899</v>
      </c>
      <c r="P1971">
        <v>0</v>
      </c>
    </row>
    <row r="1972" spans="3:16" x14ac:dyDescent="0.35">
      <c r="C1972" t="s">
        <v>1938</v>
      </c>
      <c r="D1972">
        <v>1</v>
      </c>
      <c r="J1972" t="s">
        <v>4376</v>
      </c>
      <c r="K1972">
        <v>1</v>
      </c>
      <c r="O1972" t="s">
        <v>1900</v>
      </c>
      <c r="P1972">
        <v>0</v>
      </c>
    </row>
    <row r="1973" spans="3:16" x14ac:dyDescent="0.35">
      <c r="C1973" t="s">
        <v>1939</v>
      </c>
      <c r="D1973">
        <v>1</v>
      </c>
      <c r="J1973" t="s">
        <v>785</v>
      </c>
      <c r="K1973">
        <v>1</v>
      </c>
      <c r="O1973" t="s">
        <v>2062</v>
      </c>
      <c r="P1973">
        <v>1</v>
      </c>
    </row>
    <row r="1974" spans="3:16" x14ac:dyDescent="0.35">
      <c r="C1974" t="s">
        <v>1940</v>
      </c>
      <c r="D1974">
        <v>1</v>
      </c>
      <c r="J1974" t="s">
        <v>4377</v>
      </c>
      <c r="K1974">
        <v>1</v>
      </c>
      <c r="O1974" t="s">
        <v>1901</v>
      </c>
      <c r="P1974">
        <v>0</v>
      </c>
    </row>
    <row r="1975" spans="3:16" x14ac:dyDescent="0.35">
      <c r="C1975" t="s">
        <v>1941</v>
      </c>
      <c r="D1975">
        <v>1</v>
      </c>
      <c r="J1975" t="s">
        <v>4378</v>
      </c>
      <c r="K1975">
        <v>1</v>
      </c>
      <c r="O1975" t="s">
        <v>1904</v>
      </c>
      <c r="P1975">
        <v>0</v>
      </c>
    </row>
    <row r="1976" spans="3:16" x14ac:dyDescent="0.35">
      <c r="C1976" t="s">
        <v>1942</v>
      </c>
      <c r="D1976">
        <v>1</v>
      </c>
      <c r="J1976" t="s">
        <v>99</v>
      </c>
      <c r="K1976">
        <v>1</v>
      </c>
      <c r="O1976" t="s">
        <v>1905</v>
      </c>
      <c r="P1976">
        <v>0</v>
      </c>
    </row>
    <row r="1977" spans="3:16" x14ac:dyDescent="0.35">
      <c r="C1977" t="s">
        <v>1943</v>
      </c>
      <c r="D1977">
        <v>1</v>
      </c>
      <c r="J1977" t="s">
        <v>4379</v>
      </c>
      <c r="K1977">
        <v>1</v>
      </c>
      <c r="O1977" t="s">
        <v>1906</v>
      </c>
      <c r="P1977">
        <v>0</v>
      </c>
    </row>
    <row r="1978" spans="3:16" x14ac:dyDescent="0.35">
      <c r="C1978" t="s">
        <v>1944</v>
      </c>
      <c r="D1978">
        <v>1</v>
      </c>
      <c r="J1978" t="s">
        <v>4380</v>
      </c>
      <c r="K1978">
        <v>1</v>
      </c>
      <c r="O1978" t="s">
        <v>2440</v>
      </c>
      <c r="P1978">
        <v>1</v>
      </c>
    </row>
    <row r="1979" spans="3:16" x14ac:dyDescent="0.35">
      <c r="C1979" t="s">
        <v>1945</v>
      </c>
      <c r="D1979">
        <v>1</v>
      </c>
      <c r="J1979" t="s">
        <v>4381</v>
      </c>
      <c r="K1979">
        <v>1</v>
      </c>
      <c r="O1979" t="s">
        <v>1908</v>
      </c>
      <c r="P1979">
        <v>0</v>
      </c>
    </row>
    <row r="1980" spans="3:16" x14ac:dyDescent="0.35">
      <c r="C1980" t="s">
        <v>1946</v>
      </c>
      <c r="D1980">
        <v>1</v>
      </c>
      <c r="J1980" t="s">
        <v>4382</v>
      </c>
      <c r="K1980">
        <v>1</v>
      </c>
      <c r="O1980" t="s">
        <v>1909</v>
      </c>
      <c r="P1980">
        <v>0</v>
      </c>
    </row>
    <row r="1981" spans="3:16" x14ac:dyDescent="0.35">
      <c r="C1981" t="s">
        <v>1947</v>
      </c>
      <c r="D1981">
        <v>1</v>
      </c>
      <c r="J1981" t="s">
        <v>4383</v>
      </c>
      <c r="K1981">
        <v>1</v>
      </c>
      <c r="O1981" t="s">
        <v>1910</v>
      </c>
      <c r="P1981">
        <v>0</v>
      </c>
    </row>
    <row r="1982" spans="3:16" x14ac:dyDescent="0.35">
      <c r="C1982" t="s">
        <v>1948</v>
      </c>
      <c r="D1982">
        <v>1</v>
      </c>
      <c r="J1982" t="s">
        <v>4384</v>
      </c>
      <c r="K1982">
        <v>1</v>
      </c>
      <c r="O1982" t="s">
        <v>1911</v>
      </c>
      <c r="P1982">
        <v>0</v>
      </c>
    </row>
    <row r="1983" spans="3:16" x14ac:dyDescent="0.35">
      <c r="C1983" t="s">
        <v>1949</v>
      </c>
      <c r="D1983">
        <v>1</v>
      </c>
      <c r="J1983" t="s">
        <v>4385</v>
      </c>
      <c r="K1983">
        <v>1</v>
      </c>
      <c r="O1983" t="s">
        <v>1912</v>
      </c>
      <c r="P1983">
        <v>0</v>
      </c>
    </row>
    <row r="1984" spans="3:16" x14ac:dyDescent="0.35">
      <c r="C1984" t="s">
        <v>1950</v>
      </c>
      <c r="D1984">
        <v>1</v>
      </c>
      <c r="J1984" t="s">
        <v>4386</v>
      </c>
      <c r="K1984">
        <v>1</v>
      </c>
      <c r="O1984" t="s">
        <v>1915</v>
      </c>
      <c r="P1984">
        <v>0</v>
      </c>
    </row>
    <row r="1985" spans="3:16" x14ac:dyDescent="0.35">
      <c r="C1985" t="s">
        <v>1951</v>
      </c>
      <c r="D1985">
        <v>1</v>
      </c>
      <c r="J1985" t="s">
        <v>4387</v>
      </c>
      <c r="K1985">
        <v>1</v>
      </c>
      <c r="O1985" t="s">
        <v>1916</v>
      </c>
      <c r="P1985">
        <v>0</v>
      </c>
    </row>
    <row r="1986" spans="3:16" x14ac:dyDescent="0.35">
      <c r="C1986" t="s">
        <v>1952</v>
      </c>
      <c r="D1986">
        <v>1</v>
      </c>
      <c r="J1986" t="s">
        <v>4388</v>
      </c>
      <c r="K1986">
        <v>1</v>
      </c>
      <c r="O1986" t="s">
        <v>1917</v>
      </c>
      <c r="P1986">
        <v>0</v>
      </c>
    </row>
    <row r="1987" spans="3:16" x14ac:dyDescent="0.35">
      <c r="C1987" t="s">
        <v>1953</v>
      </c>
      <c r="D1987">
        <v>1</v>
      </c>
      <c r="J1987" t="s">
        <v>4389</v>
      </c>
      <c r="K1987">
        <v>1</v>
      </c>
      <c r="O1987" t="s">
        <v>1918</v>
      </c>
      <c r="P1987">
        <v>0</v>
      </c>
    </row>
    <row r="1988" spans="3:16" x14ac:dyDescent="0.35">
      <c r="C1988" t="s">
        <v>1954</v>
      </c>
      <c r="D1988">
        <v>1</v>
      </c>
      <c r="J1988" t="s">
        <v>4390</v>
      </c>
      <c r="K1988">
        <v>1</v>
      </c>
      <c r="O1988" t="s">
        <v>1920</v>
      </c>
      <c r="P1988">
        <v>0</v>
      </c>
    </row>
    <row r="1989" spans="3:16" x14ac:dyDescent="0.35">
      <c r="C1989" t="s">
        <v>1955</v>
      </c>
      <c r="D1989">
        <v>1</v>
      </c>
      <c r="J1989" t="s">
        <v>4391</v>
      </c>
      <c r="K1989">
        <v>1</v>
      </c>
      <c r="O1989" t="s">
        <v>1921</v>
      </c>
      <c r="P1989">
        <v>0</v>
      </c>
    </row>
    <row r="1990" spans="3:16" x14ac:dyDescent="0.35">
      <c r="C1990" t="s">
        <v>1956</v>
      </c>
      <c r="D1990">
        <v>1</v>
      </c>
      <c r="J1990" t="s">
        <v>4392</v>
      </c>
      <c r="K1990">
        <v>1</v>
      </c>
      <c r="O1990" t="s">
        <v>1922</v>
      </c>
      <c r="P1990">
        <v>0</v>
      </c>
    </row>
    <row r="1991" spans="3:16" x14ac:dyDescent="0.35">
      <c r="J1991" t="s">
        <v>4393</v>
      </c>
      <c r="K1991">
        <v>1</v>
      </c>
      <c r="O1991" t="s">
        <v>1923</v>
      </c>
      <c r="P1991">
        <v>0</v>
      </c>
    </row>
    <row r="1992" spans="3:16" x14ac:dyDescent="0.35">
      <c r="J1992" t="s">
        <v>4394</v>
      </c>
      <c r="K1992">
        <v>1</v>
      </c>
      <c r="O1992" t="s">
        <v>1924</v>
      </c>
      <c r="P1992">
        <v>0</v>
      </c>
    </row>
    <row r="1993" spans="3:16" x14ac:dyDescent="0.35">
      <c r="J1993" t="s">
        <v>4395</v>
      </c>
      <c r="K1993">
        <v>1</v>
      </c>
      <c r="O1993" t="s">
        <v>1925</v>
      </c>
      <c r="P1993">
        <v>0</v>
      </c>
    </row>
    <row r="1994" spans="3:16" x14ac:dyDescent="0.35">
      <c r="J1994" t="s">
        <v>4396</v>
      </c>
      <c r="K1994">
        <v>1</v>
      </c>
      <c r="O1994" t="s">
        <v>1926</v>
      </c>
      <c r="P1994">
        <v>0</v>
      </c>
    </row>
    <row r="1995" spans="3:16" x14ac:dyDescent="0.35">
      <c r="J1995" t="s">
        <v>4397</v>
      </c>
      <c r="K1995">
        <v>1</v>
      </c>
      <c r="O1995" t="s">
        <v>1928</v>
      </c>
      <c r="P1995">
        <v>0</v>
      </c>
    </row>
    <row r="1996" spans="3:16" x14ac:dyDescent="0.35">
      <c r="J1996" t="s">
        <v>4398</v>
      </c>
      <c r="K1996">
        <v>1</v>
      </c>
      <c r="O1996" t="s">
        <v>1929</v>
      </c>
      <c r="P1996">
        <v>0</v>
      </c>
    </row>
    <row r="1997" spans="3:16" x14ac:dyDescent="0.35">
      <c r="J1997" t="s">
        <v>4399</v>
      </c>
      <c r="K1997">
        <v>1</v>
      </c>
      <c r="O1997" t="s">
        <v>1930</v>
      </c>
      <c r="P1997">
        <v>0</v>
      </c>
    </row>
    <row r="1998" spans="3:16" x14ac:dyDescent="0.35">
      <c r="J1998" t="s">
        <v>4400</v>
      </c>
      <c r="K1998">
        <v>1</v>
      </c>
      <c r="O1998" t="s">
        <v>1931</v>
      </c>
      <c r="P1998">
        <v>0</v>
      </c>
    </row>
    <row r="1999" spans="3:16" x14ac:dyDescent="0.35">
      <c r="J1999" t="s">
        <v>4401</v>
      </c>
      <c r="K1999">
        <v>1</v>
      </c>
      <c r="O1999" t="s">
        <v>1932</v>
      </c>
      <c r="P1999">
        <v>0</v>
      </c>
    </row>
    <row r="2000" spans="3:16" x14ac:dyDescent="0.35">
      <c r="J2000" t="s">
        <v>4402</v>
      </c>
      <c r="K2000">
        <v>1</v>
      </c>
      <c r="O2000" t="s">
        <v>1933</v>
      </c>
      <c r="P2000">
        <v>0</v>
      </c>
    </row>
    <row r="2001" spans="10:16" x14ac:dyDescent="0.35">
      <c r="J2001" t="s">
        <v>4403</v>
      </c>
      <c r="K2001">
        <v>1</v>
      </c>
      <c r="O2001" t="s">
        <v>1934</v>
      </c>
      <c r="P2001">
        <v>2</v>
      </c>
    </row>
    <row r="2002" spans="10:16" x14ac:dyDescent="0.35">
      <c r="J2002" t="s">
        <v>4404</v>
      </c>
      <c r="K2002">
        <v>1</v>
      </c>
      <c r="O2002" t="s">
        <v>1935</v>
      </c>
      <c r="P2002">
        <v>0</v>
      </c>
    </row>
    <row r="2003" spans="10:16" x14ac:dyDescent="0.35">
      <c r="J2003" t="s">
        <v>4405</v>
      </c>
      <c r="K2003">
        <v>1</v>
      </c>
      <c r="O2003" t="s">
        <v>1936</v>
      </c>
      <c r="P2003">
        <v>0</v>
      </c>
    </row>
    <row r="2004" spans="10:16" x14ac:dyDescent="0.35">
      <c r="J2004" t="s">
        <v>4406</v>
      </c>
      <c r="K2004">
        <v>1</v>
      </c>
      <c r="O2004" t="s">
        <v>1937</v>
      </c>
      <c r="P2004">
        <v>0</v>
      </c>
    </row>
    <row r="2005" spans="10:16" x14ac:dyDescent="0.35">
      <c r="J2005" t="s">
        <v>4407</v>
      </c>
      <c r="K2005">
        <v>1</v>
      </c>
      <c r="O2005" t="s">
        <v>1938</v>
      </c>
      <c r="P2005">
        <v>0</v>
      </c>
    </row>
    <row r="2006" spans="10:16" x14ac:dyDescent="0.35">
      <c r="J2006" t="s">
        <v>4408</v>
      </c>
      <c r="K2006">
        <v>1</v>
      </c>
      <c r="O2006" t="s">
        <v>1939</v>
      </c>
      <c r="P2006">
        <v>0</v>
      </c>
    </row>
    <row r="2007" spans="10:16" x14ac:dyDescent="0.35">
      <c r="J2007" t="s">
        <v>4409</v>
      </c>
      <c r="K2007">
        <v>1</v>
      </c>
      <c r="O2007" t="s">
        <v>1940</v>
      </c>
      <c r="P2007">
        <v>1</v>
      </c>
    </row>
    <row r="2008" spans="10:16" x14ac:dyDescent="0.35">
      <c r="J2008" t="s">
        <v>4410</v>
      </c>
      <c r="K2008">
        <v>1</v>
      </c>
      <c r="O2008" t="s">
        <v>1941</v>
      </c>
      <c r="P2008">
        <v>0</v>
      </c>
    </row>
    <row r="2009" spans="10:16" x14ac:dyDescent="0.35">
      <c r="J2009" t="s">
        <v>4411</v>
      </c>
      <c r="K2009">
        <v>1</v>
      </c>
      <c r="O2009" t="s">
        <v>1942</v>
      </c>
      <c r="P2009">
        <v>0</v>
      </c>
    </row>
    <row r="2010" spans="10:16" x14ac:dyDescent="0.35">
      <c r="J2010" t="s">
        <v>4412</v>
      </c>
      <c r="K2010">
        <v>1</v>
      </c>
      <c r="O2010" t="s">
        <v>1943</v>
      </c>
      <c r="P2010">
        <v>0</v>
      </c>
    </row>
    <row r="2011" spans="10:16" x14ac:dyDescent="0.35">
      <c r="J2011" t="s">
        <v>4413</v>
      </c>
      <c r="K2011">
        <v>1</v>
      </c>
      <c r="O2011" t="s">
        <v>1944</v>
      </c>
      <c r="P2011">
        <v>0</v>
      </c>
    </row>
    <row r="2012" spans="10:16" x14ac:dyDescent="0.35">
      <c r="J2012" t="s">
        <v>4414</v>
      </c>
      <c r="K2012">
        <v>1</v>
      </c>
      <c r="O2012" t="s">
        <v>1945</v>
      </c>
      <c r="P2012">
        <v>0</v>
      </c>
    </row>
    <row r="2013" spans="10:16" x14ac:dyDescent="0.35">
      <c r="J2013" t="s">
        <v>4415</v>
      </c>
      <c r="K2013">
        <v>1</v>
      </c>
      <c r="O2013" t="s">
        <v>1947</v>
      </c>
      <c r="P2013">
        <v>0</v>
      </c>
    </row>
    <row r="2014" spans="10:16" x14ac:dyDescent="0.35">
      <c r="O2014" t="s">
        <v>1948</v>
      </c>
      <c r="P2014">
        <v>1</v>
      </c>
    </row>
    <row r="2015" spans="10:16" x14ac:dyDescent="0.35">
      <c r="O2015" t="s">
        <v>1949</v>
      </c>
      <c r="P2015">
        <v>0</v>
      </c>
    </row>
    <row r="2016" spans="10:16" x14ac:dyDescent="0.35">
      <c r="O2016" t="s">
        <v>1950</v>
      </c>
      <c r="P2016">
        <v>0</v>
      </c>
    </row>
    <row r="2017" spans="15:16" x14ac:dyDescent="0.35">
      <c r="O2017" t="s">
        <v>1951</v>
      </c>
      <c r="P2017">
        <v>0</v>
      </c>
    </row>
    <row r="2018" spans="15:16" x14ac:dyDescent="0.35">
      <c r="O2018" t="s">
        <v>1952</v>
      </c>
      <c r="P2018">
        <v>0</v>
      </c>
    </row>
    <row r="2019" spans="15:16" x14ac:dyDescent="0.35">
      <c r="O2019" t="s">
        <v>1953</v>
      </c>
      <c r="P2019">
        <v>0</v>
      </c>
    </row>
    <row r="2020" spans="15:16" x14ac:dyDescent="0.35">
      <c r="O2020" t="s">
        <v>1954</v>
      </c>
      <c r="P2020">
        <v>0</v>
      </c>
    </row>
    <row r="2021" spans="15:16" x14ac:dyDescent="0.35">
      <c r="O2021" t="s">
        <v>1955</v>
      </c>
      <c r="P2021">
        <v>0</v>
      </c>
    </row>
    <row r="2022" spans="15:16" x14ac:dyDescent="0.35">
      <c r="O2022" t="s">
        <v>1956</v>
      </c>
      <c r="P2022">
        <v>0</v>
      </c>
    </row>
    <row r="2023" spans="15:16" x14ac:dyDescent="0.35">
      <c r="O2023" t="s">
        <v>1979</v>
      </c>
      <c r="P2023">
        <v>1</v>
      </c>
    </row>
    <row r="2024" spans="15:16" x14ac:dyDescent="0.35">
      <c r="O2024" t="s">
        <v>1980</v>
      </c>
      <c r="P2024">
        <v>1</v>
      </c>
    </row>
    <row r="2025" spans="15:16" x14ac:dyDescent="0.35">
      <c r="O2025" t="s">
        <v>1981</v>
      </c>
      <c r="P2025">
        <v>1</v>
      </c>
    </row>
    <row r="2026" spans="15:16" x14ac:dyDescent="0.35">
      <c r="O2026" t="s">
        <v>1983</v>
      </c>
      <c r="P2026">
        <v>1</v>
      </c>
    </row>
    <row r="2027" spans="15:16" x14ac:dyDescent="0.35">
      <c r="O2027" t="s">
        <v>1984</v>
      </c>
      <c r="P2027">
        <v>1</v>
      </c>
    </row>
    <row r="2028" spans="15:16" x14ac:dyDescent="0.35">
      <c r="O2028" t="s">
        <v>1986</v>
      </c>
      <c r="P2028">
        <v>1</v>
      </c>
    </row>
    <row r="2029" spans="15:16" x14ac:dyDescent="0.35">
      <c r="O2029" t="s">
        <v>1990</v>
      </c>
      <c r="P2029">
        <v>1</v>
      </c>
    </row>
    <row r="2030" spans="15:16" x14ac:dyDescent="0.35">
      <c r="O2030" t="s">
        <v>1987</v>
      </c>
      <c r="P2030">
        <v>1</v>
      </c>
    </row>
    <row r="2031" spans="15:16" x14ac:dyDescent="0.35">
      <c r="O2031" t="s">
        <v>1992</v>
      </c>
      <c r="P2031">
        <v>1</v>
      </c>
    </row>
    <row r="2032" spans="15:16" x14ac:dyDescent="0.35">
      <c r="O2032" t="s">
        <v>1991</v>
      </c>
      <c r="P2032">
        <v>1</v>
      </c>
    </row>
    <row r="2033" spans="15:16" x14ac:dyDescent="0.35">
      <c r="O2033" t="s">
        <v>1998</v>
      </c>
      <c r="P2033">
        <v>1</v>
      </c>
    </row>
    <row r="2034" spans="15:16" x14ac:dyDescent="0.35">
      <c r="O2034" t="s">
        <v>2015</v>
      </c>
      <c r="P2034">
        <v>1</v>
      </c>
    </row>
    <row r="2035" spans="15:16" x14ac:dyDescent="0.35">
      <c r="O2035" t="s">
        <v>1996</v>
      </c>
      <c r="P2035">
        <v>1</v>
      </c>
    </row>
    <row r="2036" spans="15:16" x14ac:dyDescent="0.35">
      <c r="O2036" t="s">
        <v>1997</v>
      </c>
      <c r="P2036">
        <v>1</v>
      </c>
    </row>
    <row r="2037" spans="15:16" x14ac:dyDescent="0.35">
      <c r="O2037" t="s">
        <v>1989</v>
      </c>
      <c r="P2037">
        <v>1</v>
      </c>
    </row>
    <row r="2038" spans="15:16" x14ac:dyDescent="0.35">
      <c r="O2038" t="s">
        <v>2001</v>
      </c>
      <c r="P2038">
        <v>1</v>
      </c>
    </row>
    <row r="2039" spans="15:16" x14ac:dyDescent="0.35">
      <c r="O2039" t="s">
        <v>1994</v>
      </c>
      <c r="P2039">
        <v>1</v>
      </c>
    </row>
    <row r="2040" spans="15:16" x14ac:dyDescent="0.35">
      <c r="O2040" t="s">
        <v>2011</v>
      </c>
      <c r="P2040">
        <v>1</v>
      </c>
    </row>
    <row r="2041" spans="15:16" x14ac:dyDescent="0.35">
      <c r="O2041" t="s">
        <v>2042</v>
      </c>
      <c r="P2041">
        <v>1</v>
      </c>
    </row>
    <row r="2042" spans="15:16" x14ac:dyDescent="0.35">
      <c r="O2042" t="s">
        <v>2272</v>
      </c>
      <c r="P2042">
        <v>0</v>
      </c>
    </row>
    <row r="2043" spans="15:16" x14ac:dyDescent="0.35">
      <c r="O2043" t="s">
        <v>2014</v>
      </c>
      <c r="P2043">
        <v>1</v>
      </c>
    </row>
    <row r="2044" spans="15:16" x14ac:dyDescent="0.35">
      <c r="O2044" t="s">
        <v>2005</v>
      </c>
      <c r="P2044">
        <v>1</v>
      </c>
    </row>
    <row r="2045" spans="15:16" x14ac:dyDescent="0.35">
      <c r="O2045" t="s">
        <v>2000</v>
      </c>
      <c r="P2045">
        <v>1</v>
      </c>
    </row>
    <row r="2046" spans="15:16" x14ac:dyDescent="0.35">
      <c r="O2046" t="s">
        <v>2004</v>
      </c>
      <c r="P2046">
        <v>1</v>
      </c>
    </row>
    <row r="2047" spans="15:16" x14ac:dyDescent="0.35">
      <c r="O2047" t="s">
        <v>2040</v>
      </c>
      <c r="P2047">
        <v>0</v>
      </c>
    </row>
    <row r="2048" spans="15:16" x14ac:dyDescent="0.35">
      <c r="O2048" t="s">
        <v>2003</v>
      </c>
      <c r="P2048">
        <v>1</v>
      </c>
    </row>
    <row r="2049" spans="15:16" x14ac:dyDescent="0.35">
      <c r="O2049" t="s">
        <v>2009</v>
      </c>
      <c r="P2049">
        <v>1</v>
      </c>
    </row>
    <row r="2050" spans="15:16" x14ac:dyDescent="0.35">
      <c r="O2050" t="s">
        <v>2008</v>
      </c>
      <c r="P2050">
        <v>1</v>
      </c>
    </row>
    <row r="2051" spans="15:16" x14ac:dyDescent="0.35">
      <c r="O2051" t="s">
        <v>2012</v>
      </c>
      <c r="P2051">
        <v>1</v>
      </c>
    </row>
    <row r="2052" spans="15:16" x14ac:dyDescent="0.35">
      <c r="O2052" t="s">
        <v>2024</v>
      </c>
      <c r="P2052">
        <v>0</v>
      </c>
    </row>
    <row r="2053" spans="15:16" x14ac:dyDescent="0.35">
      <c r="O2053" t="s">
        <v>2017</v>
      </c>
      <c r="P2053">
        <v>1</v>
      </c>
    </row>
    <row r="2054" spans="15:16" x14ac:dyDescent="0.35">
      <c r="O2054" t="s">
        <v>2006</v>
      </c>
      <c r="P2054">
        <v>0</v>
      </c>
    </row>
    <row r="2055" spans="15:16" x14ac:dyDescent="0.35">
      <c r="O2055" t="s">
        <v>2055</v>
      </c>
      <c r="P2055">
        <v>1</v>
      </c>
    </row>
    <row r="2056" spans="15:16" x14ac:dyDescent="0.35">
      <c r="O2056" t="s">
        <v>2019</v>
      </c>
      <c r="P2056">
        <v>1</v>
      </c>
    </row>
    <row r="2057" spans="15:16" x14ac:dyDescent="0.35">
      <c r="O2057" t="s">
        <v>2035</v>
      </c>
      <c r="P2057">
        <v>1</v>
      </c>
    </row>
    <row r="2058" spans="15:16" x14ac:dyDescent="0.35">
      <c r="O2058" t="s">
        <v>2016</v>
      </c>
      <c r="P2058">
        <v>1</v>
      </c>
    </row>
    <row r="2059" spans="15:16" x14ac:dyDescent="0.35">
      <c r="O2059" t="s">
        <v>2057</v>
      </c>
      <c r="P2059">
        <v>1</v>
      </c>
    </row>
    <row r="2060" spans="15:16" x14ac:dyDescent="0.35">
      <c r="O2060" t="s">
        <v>2025</v>
      </c>
      <c r="P2060">
        <v>0</v>
      </c>
    </row>
    <row r="2061" spans="15:16" x14ac:dyDescent="0.35">
      <c r="O2061" t="s">
        <v>2060</v>
      </c>
      <c r="P2061">
        <v>1</v>
      </c>
    </row>
    <row r="2062" spans="15:16" x14ac:dyDescent="0.35">
      <c r="O2062" t="s">
        <v>2028</v>
      </c>
      <c r="P2062">
        <v>0</v>
      </c>
    </row>
    <row r="2063" spans="15:16" x14ac:dyDescent="0.35">
      <c r="O2063" t="s">
        <v>2018</v>
      </c>
      <c r="P2063">
        <v>1</v>
      </c>
    </row>
    <row r="2064" spans="15:16" x14ac:dyDescent="0.35">
      <c r="O2064" t="s">
        <v>2078</v>
      </c>
      <c r="P2064">
        <v>0</v>
      </c>
    </row>
    <row r="2065" spans="15:16" x14ac:dyDescent="0.35">
      <c r="O2065" t="s">
        <v>2064</v>
      </c>
      <c r="P2065">
        <v>1</v>
      </c>
    </row>
    <row r="2066" spans="15:16" x14ac:dyDescent="0.35">
      <c r="O2066" t="s">
        <v>2026</v>
      </c>
      <c r="P2066">
        <v>1</v>
      </c>
    </row>
    <row r="2067" spans="15:16" x14ac:dyDescent="0.35">
      <c r="O2067" t="s">
        <v>2059</v>
      </c>
      <c r="P2067">
        <v>1</v>
      </c>
    </row>
    <row r="2068" spans="15:16" x14ac:dyDescent="0.35">
      <c r="O2068" t="s">
        <v>2029</v>
      </c>
      <c r="P2068">
        <v>0</v>
      </c>
    </row>
    <row r="2069" spans="15:16" x14ac:dyDescent="0.35">
      <c r="O2069" t="s">
        <v>2022</v>
      </c>
      <c r="P2069">
        <v>1</v>
      </c>
    </row>
    <row r="2070" spans="15:16" x14ac:dyDescent="0.35">
      <c r="O2070" t="s">
        <v>2053</v>
      </c>
      <c r="P2070">
        <v>1</v>
      </c>
    </row>
    <row r="2071" spans="15:16" x14ac:dyDescent="0.35">
      <c r="O2071" t="s">
        <v>2047</v>
      </c>
      <c r="P2071">
        <v>1</v>
      </c>
    </row>
    <row r="2072" spans="15:16" x14ac:dyDescent="0.35">
      <c r="O2072" t="s">
        <v>2273</v>
      </c>
      <c r="P2072">
        <v>0</v>
      </c>
    </row>
    <row r="2073" spans="15:16" x14ac:dyDescent="0.35">
      <c r="O2073" t="s">
        <v>2032</v>
      </c>
      <c r="P2073">
        <v>1</v>
      </c>
    </row>
    <row r="2074" spans="15:16" x14ac:dyDescent="0.35">
      <c r="O2074" t="s">
        <v>2096</v>
      </c>
      <c r="P2074">
        <v>1</v>
      </c>
    </row>
    <row r="2075" spans="15:16" x14ac:dyDescent="0.35">
      <c r="O2075" t="s">
        <v>2068</v>
      </c>
      <c r="P2075">
        <v>0</v>
      </c>
    </row>
    <row r="2076" spans="15:16" x14ac:dyDescent="0.35">
      <c r="O2076" t="s">
        <v>2049</v>
      </c>
      <c r="P2076">
        <v>1</v>
      </c>
    </row>
    <row r="2077" spans="15:16" x14ac:dyDescent="0.35">
      <c r="O2077" t="s">
        <v>2041</v>
      </c>
      <c r="P2077">
        <v>1</v>
      </c>
    </row>
    <row r="2078" spans="15:16" x14ac:dyDescent="0.35">
      <c r="O2078" t="s">
        <v>2177</v>
      </c>
      <c r="P2078">
        <v>1</v>
      </c>
    </row>
    <row r="2079" spans="15:16" x14ac:dyDescent="0.35">
      <c r="O2079" t="s">
        <v>2074</v>
      </c>
      <c r="P2079">
        <v>1</v>
      </c>
    </row>
    <row r="2080" spans="15:16" x14ac:dyDescent="0.35">
      <c r="O2080" t="s">
        <v>2037</v>
      </c>
      <c r="P2080">
        <v>0</v>
      </c>
    </row>
    <row r="2081" spans="15:16" x14ac:dyDescent="0.35">
      <c r="O2081" t="s">
        <v>2030</v>
      </c>
      <c r="P2081">
        <v>1</v>
      </c>
    </row>
    <row r="2082" spans="15:16" x14ac:dyDescent="0.35">
      <c r="O2082" t="s">
        <v>2023</v>
      </c>
      <c r="P2082">
        <v>1</v>
      </c>
    </row>
    <row r="2083" spans="15:16" x14ac:dyDescent="0.35">
      <c r="O2083" t="s">
        <v>2031</v>
      </c>
      <c r="P2083">
        <v>1</v>
      </c>
    </row>
    <row r="2084" spans="15:16" x14ac:dyDescent="0.35">
      <c r="O2084" t="s">
        <v>2087</v>
      </c>
      <c r="P2084">
        <v>0</v>
      </c>
    </row>
    <row r="2085" spans="15:16" x14ac:dyDescent="0.35">
      <c r="O2085" t="s">
        <v>2139</v>
      </c>
      <c r="P2085">
        <v>0</v>
      </c>
    </row>
    <row r="2086" spans="15:16" x14ac:dyDescent="0.35">
      <c r="O2086" t="s">
        <v>2097</v>
      </c>
      <c r="P2086">
        <v>0</v>
      </c>
    </row>
    <row r="2087" spans="15:16" x14ac:dyDescent="0.35">
      <c r="O2087" t="s">
        <v>2086</v>
      </c>
      <c r="P2087">
        <v>1</v>
      </c>
    </row>
    <row r="2088" spans="15:16" x14ac:dyDescent="0.35">
      <c r="O2088" t="s">
        <v>2274</v>
      </c>
      <c r="P2088">
        <v>0</v>
      </c>
    </row>
    <row r="2089" spans="15:16" x14ac:dyDescent="0.35">
      <c r="O2089" t="s">
        <v>2102</v>
      </c>
      <c r="P2089">
        <v>1</v>
      </c>
    </row>
    <row r="2090" spans="15:16" x14ac:dyDescent="0.35">
      <c r="O2090" t="s">
        <v>2046</v>
      </c>
      <c r="P2090">
        <v>1</v>
      </c>
    </row>
    <row r="2091" spans="15:16" x14ac:dyDescent="0.35">
      <c r="O2091" t="s">
        <v>2036</v>
      </c>
      <c r="P2091">
        <v>1</v>
      </c>
    </row>
    <row r="2092" spans="15:16" x14ac:dyDescent="0.35">
      <c r="O2092" t="s">
        <v>2027</v>
      </c>
      <c r="P2092">
        <v>1</v>
      </c>
    </row>
    <row r="2093" spans="15:16" x14ac:dyDescent="0.35">
      <c r="O2093" t="s">
        <v>2069</v>
      </c>
      <c r="P2093">
        <v>0</v>
      </c>
    </row>
    <row r="2094" spans="15:16" x14ac:dyDescent="0.35">
      <c r="O2094" t="s">
        <v>2080</v>
      </c>
      <c r="P2094">
        <v>1</v>
      </c>
    </row>
    <row r="2095" spans="15:16" x14ac:dyDescent="0.35">
      <c r="O2095" t="s">
        <v>2098</v>
      </c>
      <c r="P2095">
        <v>0</v>
      </c>
    </row>
    <row r="2096" spans="15:16" x14ac:dyDescent="0.35">
      <c r="O2096" t="s">
        <v>2052</v>
      </c>
      <c r="P2096">
        <v>1</v>
      </c>
    </row>
    <row r="2097" spans="15:16" x14ac:dyDescent="0.35">
      <c r="O2097" t="s">
        <v>2054</v>
      </c>
      <c r="P2097">
        <v>1</v>
      </c>
    </row>
    <row r="2098" spans="15:16" x14ac:dyDescent="0.35">
      <c r="O2098" t="s">
        <v>2048</v>
      </c>
      <c r="P2098">
        <v>1</v>
      </c>
    </row>
    <row r="2099" spans="15:16" x14ac:dyDescent="0.35">
      <c r="O2099" t="s">
        <v>2198</v>
      </c>
      <c r="P2099">
        <v>1</v>
      </c>
    </row>
    <row r="2100" spans="15:16" x14ac:dyDescent="0.35">
      <c r="O2100" t="s">
        <v>2033</v>
      </c>
      <c r="P2100">
        <v>0</v>
      </c>
    </row>
    <row r="2101" spans="15:16" x14ac:dyDescent="0.35">
      <c r="O2101" t="s">
        <v>2083</v>
      </c>
      <c r="P2101">
        <v>1</v>
      </c>
    </row>
    <row r="2102" spans="15:16" x14ac:dyDescent="0.35">
      <c r="O2102" t="s">
        <v>2195</v>
      </c>
      <c r="P2102">
        <v>1</v>
      </c>
    </row>
    <row r="2103" spans="15:16" x14ac:dyDescent="0.35">
      <c r="O2103" t="s">
        <v>2194</v>
      </c>
      <c r="P2103">
        <v>1</v>
      </c>
    </row>
    <row r="2104" spans="15:16" x14ac:dyDescent="0.35">
      <c r="O2104" t="s">
        <v>2275</v>
      </c>
      <c r="P2104">
        <v>0</v>
      </c>
    </row>
    <row r="2105" spans="15:16" x14ac:dyDescent="0.35">
      <c r="O2105" t="s">
        <v>2142</v>
      </c>
      <c r="P2105">
        <v>2</v>
      </c>
    </row>
    <row r="2106" spans="15:16" x14ac:dyDescent="0.35">
      <c r="O2106" t="s">
        <v>2067</v>
      </c>
      <c r="P2106">
        <v>1</v>
      </c>
    </row>
    <row r="2107" spans="15:16" x14ac:dyDescent="0.35">
      <c r="O2107" t="s">
        <v>2131</v>
      </c>
      <c r="P2107">
        <v>1</v>
      </c>
    </row>
    <row r="2108" spans="15:16" x14ac:dyDescent="0.35">
      <c r="O2108" t="s">
        <v>2243</v>
      </c>
      <c r="P2108">
        <v>1</v>
      </c>
    </row>
    <row r="2109" spans="15:16" x14ac:dyDescent="0.35">
      <c r="O2109" t="s">
        <v>2180</v>
      </c>
      <c r="P2109">
        <v>0</v>
      </c>
    </row>
    <row r="2110" spans="15:16" x14ac:dyDescent="0.35">
      <c r="O2110" t="s">
        <v>2058</v>
      </c>
      <c r="P2110">
        <v>1</v>
      </c>
    </row>
    <row r="2111" spans="15:16" x14ac:dyDescent="0.35">
      <c r="O2111" t="s">
        <v>2223</v>
      </c>
      <c r="P2111">
        <v>1</v>
      </c>
    </row>
    <row r="2112" spans="15:16" x14ac:dyDescent="0.35">
      <c r="O2112" t="s">
        <v>2276</v>
      </c>
      <c r="P2112">
        <v>0</v>
      </c>
    </row>
    <row r="2113" spans="15:16" x14ac:dyDescent="0.35">
      <c r="O2113" t="s">
        <v>2095</v>
      </c>
      <c r="P2113">
        <v>0</v>
      </c>
    </row>
    <row r="2114" spans="15:16" x14ac:dyDescent="0.35">
      <c r="O2114" t="s">
        <v>2263</v>
      </c>
      <c r="P2114">
        <v>1</v>
      </c>
    </row>
    <row r="2115" spans="15:16" x14ac:dyDescent="0.35">
      <c r="O2115" t="s">
        <v>2221</v>
      </c>
      <c r="P2115">
        <v>1</v>
      </c>
    </row>
    <row r="2116" spans="15:16" x14ac:dyDescent="0.35">
      <c r="O2116" t="s">
        <v>2118</v>
      </c>
      <c r="P2116">
        <v>0</v>
      </c>
    </row>
    <row r="2117" spans="15:16" x14ac:dyDescent="0.35">
      <c r="O2117" t="s">
        <v>2073</v>
      </c>
      <c r="P2117">
        <v>1</v>
      </c>
    </row>
    <row r="2118" spans="15:16" x14ac:dyDescent="0.35">
      <c r="O2118" t="s">
        <v>2082</v>
      </c>
      <c r="P2118">
        <v>0</v>
      </c>
    </row>
    <row r="2119" spans="15:16" x14ac:dyDescent="0.35">
      <c r="O2119" t="s">
        <v>2104</v>
      </c>
      <c r="P2119">
        <v>0</v>
      </c>
    </row>
    <row r="2120" spans="15:16" x14ac:dyDescent="0.35">
      <c r="O2120" t="s">
        <v>2364</v>
      </c>
      <c r="P2120">
        <v>0</v>
      </c>
    </row>
    <row r="2121" spans="15:16" x14ac:dyDescent="0.35">
      <c r="O2121" t="s">
        <v>2077</v>
      </c>
      <c r="P2121">
        <v>1</v>
      </c>
    </row>
    <row r="2122" spans="15:16" x14ac:dyDescent="0.35">
      <c r="O2122" t="s">
        <v>2193</v>
      </c>
      <c r="P2122">
        <v>1</v>
      </c>
    </row>
    <row r="2123" spans="15:16" x14ac:dyDescent="0.35">
      <c r="O2123" t="s">
        <v>2277</v>
      </c>
      <c r="P2123">
        <v>1</v>
      </c>
    </row>
    <row r="2124" spans="15:16" x14ac:dyDescent="0.35">
      <c r="O2124" t="s">
        <v>2278</v>
      </c>
      <c r="P2124">
        <v>0</v>
      </c>
    </row>
    <row r="2125" spans="15:16" x14ac:dyDescent="0.35">
      <c r="O2125" t="s">
        <v>2245</v>
      </c>
      <c r="P2125">
        <v>1</v>
      </c>
    </row>
    <row r="2126" spans="15:16" x14ac:dyDescent="0.35">
      <c r="O2126" t="s">
        <v>2043</v>
      </c>
      <c r="P2126">
        <v>0</v>
      </c>
    </row>
    <row r="2127" spans="15:16" x14ac:dyDescent="0.35">
      <c r="O2127" t="s">
        <v>2044</v>
      </c>
      <c r="P2127">
        <v>1</v>
      </c>
    </row>
    <row r="2128" spans="15:16" x14ac:dyDescent="0.35">
      <c r="O2128" t="s">
        <v>2279</v>
      </c>
      <c r="P2128">
        <v>0</v>
      </c>
    </row>
    <row r="2129" spans="15:16" x14ac:dyDescent="0.35">
      <c r="O2129" t="s">
        <v>2084</v>
      </c>
      <c r="P2129">
        <v>0</v>
      </c>
    </row>
    <row r="2130" spans="15:16" x14ac:dyDescent="0.35">
      <c r="O2130" t="s">
        <v>2280</v>
      </c>
      <c r="P2130">
        <v>0</v>
      </c>
    </row>
    <row r="2131" spans="15:16" x14ac:dyDescent="0.35">
      <c r="O2131" t="s">
        <v>2123</v>
      </c>
      <c r="P2131">
        <v>0</v>
      </c>
    </row>
    <row r="2132" spans="15:16" x14ac:dyDescent="0.35">
      <c r="O2132" t="s">
        <v>2218</v>
      </c>
      <c r="P2132">
        <v>1</v>
      </c>
    </row>
    <row r="2133" spans="15:16" x14ac:dyDescent="0.35">
      <c r="O2133" t="s">
        <v>2281</v>
      </c>
      <c r="P2133">
        <v>0</v>
      </c>
    </row>
    <row r="2134" spans="15:16" x14ac:dyDescent="0.35">
      <c r="O2134" t="s">
        <v>2091</v>
      </c>
      <c r="P2134">
        <v>0</v>
      </c>
    </row>
    <row r="2135" spans="15:16" x14ac:dyDescent="0.35">
      <c r="O2135" t="s">
        <v>2427</v>
      </c>
      <c r="P2135">
        <v>0</v>
      </c>
    </row>
    <row r="2136" spans="15:16" x14ac:dyDescent="0.35">
      <c r="O2136" t="s">
        <v>2141</v>
      </c>
      <c r="P2136">
        <v>1</v>
      </c>
    </row>
    <row r="2137" spans="15:16" x14ac:dyDescent="0.35">
      <c r="O2137" t="s">
        <v>2092</v>
      </c>
      <c r="P2137">
        <v>1</v>
      </c>
    </row>
    <row r="2138" spans="15:16" x14ac:dyDescent="0.35">
      <c r="O2138" t="s">
        <v>2282</v>
      </c>
      <c r="P2138">
        <v>0</v>
      </c>
    </row>
    <row r="2139" spans="15:16" x14ac:dyDescent="0.35">
      <c r="O2139" t="s">
        <v>2093</v>
      </c>
      <c r="P2139">
        <v>1</v>
      </c>
    </row>
    <row r="2140" spans="15:16" x14ac:dyDescent="0.35">
      <c r="O2140" t="s">
        <v>2302</v>
      </c>
      <c r="P2140">
        <v>0</v>
      </c>
    </row>
    <row r="2141" spans="15:16" x14ac:dyDescent="0.35">
      <c r="O2141" t="s">
        <v>2167</v>
      </c>
      <c r="P2141">
        <v>0</v>
      </c>
    </row>
    <row r="2142" spans="15:16" x14ac:dyDescent="0.35">
      <c r="O2142" t="s">
        <v>2283</v>
      </c>
      <c r="P2142">
        <v>0</v>
      </c>
    </row>
    <row r="2143" spans="15:16" x14ac:dyDescent="0.35">
      <c r="O2143" t="s">
        <v>2430</v>
      </c>
      <c r="P2143">
        <v>0</v>
      </c>
    </row>
    <row r="2144" spans="15:16" x14ac:dyDescent="0.35">
      <c r="O2144" t="s">
        <v>2284</v>
      </c>
      <c r="P2144">
        <v>0</v>
      </c>
    </row>
    <row r="2145" spans="15:16" x14ac:dyDescent="0.35">
      <c r="O2145" t="s">
        <v>2285</v>
      </c>
      <c r="P2145">
        <v>0</v>
      </c>
    </row>
    <row r="2146" spans="15:16" x14ac:dyDescent="0.35">
      <c r="O2146" t="s">
        <v>2063</v>
      </c>
      <c r="P2146">
        <v>0</v>
      </c>
    </row>
    <row r="2147" spans="15:16" x14ac:dyDescent="0.35">
      <c r="O2147" t="s">
        <v>2158</v>
      </c>
      <c r="P2147">
        <v>0</v>
      </c>
    </row>
    <row r="2148" spans="15:16" x14ac:dyDescent="0.35">
      <c r="O2148" t="s">
        <v>2286</v>
      </c>
      <c r="P2148">
        <v>0</v>
      </c>
    </row>
    <row r="2149" spans="15:16" x14ac:dyDescent="0.35">
      <c r="O2149" t="s">
        <v>2071</v>
      </c>
      <c r="P2149">
        <v>1</v>
      </c>
    </row>
    <row r="2150" spans="15:16" x14ac:dyDescent="0.35">
      <c r="O2150" t="s">
        <v>2099</v>
      </c>
      <c r="P2150">
        <v>1</v>
      </c>
    </row>
    <row r="2151" spans="15:16" x14ac:dyDescent="0.35">
      <c r="O2151" t="s">
        <v>2287</v>
      </c>
      <c r="P2151">
        <v>1</v>
      </c>
    </row>
    <row r="2152" spans="15:16" x14ac:dyDescent="0.35">
      <c r="O2152" t="s">
        <v>2156</v>
      </c>
      <c r="P2152">
        <v>1</v>
      </c>
    </row>
    <row r="2153" spans="15:16" x14ac:dyDescent="0.35">
      <c r="O2153" t="s">
        <v>2288</v>
      </c>
      <c r="P2153">
        <v>1</v>
      </c>
    </row>
    <row r="2154" spans="15:16" x14ac:dyDescent="0.35">
      <c r="O2154" t="s">
        <v>2191</v>
      </c>
      <c r="P2154">
        <v>1</v>
      </c>
    </row>
    <row r="2155" spans="15:16" x14ac:dyDescent="0.35">
      <c r="O2155" t="s">
        <v>2076</v>
      </c>
      <c r="P2155">
        <v>1</v>
      </c>
    </row>
    <row r="2156" spans="15:16" x14ac:dyDescent="0.35">
      <c r="O2156" t="s">
        <v>2075</v>
      </c>
      <c r="P2156">
        <v>1</v>
      </c>
    </row>
    <row r="2157" spans="15:16" x14ac:dyDescent="0.35">
      <c r="O2157" t="s">
        <v>2289</v>
      </c>
      <c r="P2157">
        <v>0</v>
      </c>
    </row>
    <row r="2158" spans="15:16" x14ac:dyDescent="0.35">
      <c r="O2158" t="s">
        <v>2174</v>
      </c>
      <c r="P2158">
        <v>1</v>
      </c>
    </row>
    <row r="2159" spans="15:16" x14ac:dyDescent="0.35">
      <c r="O2159" t="s">
        <v>2251</v>
      </c>
      <c r="P2159">
        <v>1</v>
      </c>
    </row>
    <row r="2160" spans="15:16" x14ac:dyDescent="0.35">
      <c r="O2160" t="s">
        <v>2290</v>
      </c>
      <c r="P2160">
        <v>0</v>
      </c>
    </row>
    <row r="2161" spans="15:16" x14ac:dyDescent="0.35">
      <c r="O2161" t="s">
        <v>2176</v>
      </c>
      <c r="P2161">
        <v>1</v>
      </c>
    </row>
    <row r="2162" spans="15:16" x14ac:dyDescent="0.35">
      <c r="O2162" t="s">
        <v>2291</v>
      </c>
      <c r="P2162">
        <v>0</v>
      </c>
    </row>
    <row r="2163" spans="15:16" x14ac:dyDescent="0.35">
      <c r="O2163" t="s">
        <v>2292</v>
      </c>
      <c r="P2163">
        <v>0</v>
      </c>
    </row>
    <row r="2164" spans="15:16" x14ac:dyDescent="0.35">
      <c r="O2164" t="s">
        <v>2293</v>
      </c>
      <c r="P2164">
        <v>0</v>
      </c>
    </row>
    <row r="2165" spans="15:16" x14ac:dyDescent="0.35">
      <c r="O2165" t="s">
        <v>2182</v>
      </c>
      <c r="P2165">
        <v>0</v>
      </c>
    </row>
    <row r="2166" spans="15:16" x14ac:dyDescent="0.35">
      <c r="O2166" t="s">
        <v>2294</v>
      </c>
      <c r="P2166">
        <v>0</v>
      </c>
    </row>
    <row r="2167" spans="15:16" x14ac:dyDescent="0.35">
      <c r="O2167" t="s">
        <v>2295</v>
      </c>
      <c r="P2167">
        <v>1</v>
      </c>
    </row>
    <row r="2168" spans="15:16" x14ac:dyDescent="0.35">
      <c r="O2168" t="s">
        <v>2085</v>
      </c>
      <c r="P2168">
        <v>1</v>
      </c>
    </row>
    <row r="2169" spans="15:16" x14ac:dyDescent="0.35">
      <c r="O2169" t="s">
        <v>2113</v>
      </c>
      <c r="P2169">
        <v>0</v>
      </c>
    </row>
    <row r="2170" spans="15:16" x14ac:dyDescent="0.35">
      <c r="O2170" t="s">
        <v>2114</v>
      </c>
      <c r="P2170">
        <v>1</v>
      </c>
    </row>
    <row r="2171" spans="15:16" x14ac:dyDescent="0.35">
      <c r="O2171" t="s">
        <v>2115</v>
      </c>
      <c r="P2171">
        <v>0</v>
      </c>
    </row>
    <row r="2172" spans="15:16" x14ac:dyDescent="0.35">
      <c r="O2172" t="s">
        <v>2178</v>
      </c>
      <c r="P2172">
        <v>1</v>
      </c>
    </row>
    <row r="2173" spans="15:16" x14ac:dyDescent="0.35">
      <c r="O2173" t="s">
        <v>2205</v>
      </c>
      <c r="P2173">
        <v>0</v>
      </c>
    </row>
    <row r="2174" spans="15:16" x14ac:dyDescent="0.35">
      <c r="O2174" t="s">
        <v>2148</v>
      </c>
      <c r="P2174">
        <v>1</v>
      </c>
    </row>
    <row r="2175" spans="15:16" x14ac:dyDescent="0.35">
      <c r="O2175" t="s">
        <v>2207</v>
      </c>
      <c r="P2175">
        <v>0</v>
      </c>
    </row>
    <row r="2176" spans="15:16" x14ac:dyDescent="0.35">
      <c r="O2176" t="s">
        <v>2296</v>
      </c>
      <c r="P2176">
        <v>0</v>
      </c>
    </row>
    <row r="2177" spans="15:16" x14ac:dyDescent="0.35">
      <c r="O2177" t="s">
        <v>2188</v>
      </c>
      <c r="P2177">
        <v>1</v>
      </c>
    </row>
    <row r="2178" spans="15:16" x14ac:dyDescent="0.35">
      <c r="O2178" t="s">
        <v>2208</v>
      </c>
      <c r="P2178">
        <v>0</v>
      </c>
    </row>
    <row r="2179" spans="15:16" x14ac:dyDescent="0.35">
      <c r="O2179" t="s">
        <v>2119</v>
      </c>
      <c r="P2179">
        <v>0</v>
      </c>
    </row>
    <row r="2180" spans="15:16" x14ac:dyDescent="0.35">
      <c r="O2180" t="s">
        <v>2297</v>
      </c>
      <c r="P2180">
        <v>0</v>
      </c>
    </row>
    <row r="2181" spans="15:16" x14ac:dyDescent="0.35">
      <c r="O2181" t="s">
        <v>2061</v>
      </c>
      <c r="P2181">
        <v>1</v>
      </c>
    </row>
    <row r="2182" spans="15:16" x14ac:dyDescent="0.35">
      <c r="O2182" t="s">
        <v>2120</v>
      </c>
      <c r="P2182">
        <v>1</v>
      </c>
    </row>
    <row r="2183" spans="15:16" x14ac:dyDescent="0.35">
      <c r="O2183" t="s">
        <v>2298</v>
      </c>
      <c r="P2183">
        <v>1</v>
      </c>
    </row>
    <row r="2184" spans="15:16" x14ac:dyDescent="0.35">
      <c r="O2184" t="s">
        <v>2231</v>
      </c>
      <c r="P2184">
        <v>0</v>
      </c>
    </row>
    <row r="2185" spans="15:16" x14ac:dyDescent="0.35">
      <c r="O2185" t="s">
        <v>2201</v>
      </c>
      <c r="P2185">
        <v>0</v>
      </c>
    </row>
    <row r="2186" spans="15:16" x14ac:dyDescent="0.35">
      <c r="O2186" t="s">
        <v>2234</v>
      </c>
      <c r="P2186">
        <v>0</v>
      </c>
    </row>
    <row r="2187" spans="15:16" x14ac:dyDescent="0.35">
      <c r="O2187" t="s">
        <v>2117</v>
      </c>
      <c r="P2187">
        <v>0</v>
      </c>
    </row>
    <row r="2188" spans="15:16" x14ac:dyDescent="0.35">
      <c r="O2188" t="s">
        <v>2103</v>
      </c>
      <c r="P2188">
        <v>0</v>
      </c>
    </row>
    <row r="2189" spans="15:16" x14ac:dyDescent="0.35">
      <c r="O2189" t="s">
        <v>2299</v>
      </c>
      <c r="P2189">
        <v>0</v>
      </c>
    </row>
    <row r="2190" spans="15:16" x14ac:dyDescent="0.35">
      <c r="O2190" t="s">
        <v>2088</v>
      </c>
      <c r="P2190">
        <v>1</v>
      </c>
    </row>
    <row r="2191" spans="15:16" x14ac:dyDescent="0.35">
      <c r="O2191" t="s">
        <v>2152</v>
      </c>
      <c r="P2191">
        <v>0</v>
      </c>
    </row>
    <row r="2192" spans="15:16" x14ac:dyDescent="0.35">
      <c r="O2192" t="s">
        <v>2090</v>
      </c>
      <c r="P2192">
        <v>1</v>
      </c>
    </row>
    <row r="2193" spans="15:16" x14ac:dyDescent="0.35">
      <c r="O2193" t="s">
        <v>2132</v>
      </c>
      <c r="P2193">
        <v>0</v>
      </c>
    </row>
    <row r="2194" spans="15:16" x14ac:dyDescent="0.35">
      <c r="O2194" t="s">
        <v>2300</v>
      </c>
      <c r="P2194">
        <v>0</v>
      </c>
    </row>
    <row r="2195" spans="15:16" x14ac:dyDescent="0.35">
      <c r="O2195" t="s">
        <v>2065</v>
      </c>
      <c r="P2195">
        <v>1</v>
      </c>
    </row>
    <row r="2196" spans="15:16" x14ac:dyDescent="0.35">
      <c r="O2196" t="s">
        <v>2212</v>
      </c>
      <c r="P2196">
        <v>0</v>
      </c>
    </row>
    <row r="2197" spans="15:16" x14ac:dyDescent="0.35">
      <c r="O2197" t="s">
        <v>2136</v>
      </c>
      <c r="P2197">
        <v>0</v>
      </c>
    </row>
    <row r="2198" spans="15:16" x14ac:dyDescent="0.35">
      <c r="O2198" t="s">
        <v>2125</v>
      </c>
      <c r="P2198">
        <v>0</v>
      </c>
    </row>
    <row r="2199" spans="15:16" x14ac:dyDescent="0.35">
      <c r="O2199" t="s">
        <v>2066</v>
      </c>
      <c r="P2199">
        <v>0</v>
      </c>
    </row>
    <row r="2200" spans="15:16" x14ac:dyDescent="0.35">
      <c r="O2200" t="s">
        <v>2301</v>
      </c>
      <c r="P2200">
        <v>0</v>
      </c>
    </row>
    <row r="2201" spans="15:16" x14ac:dyDescent="0.35">
      <c r="O2201" t="s">
        <v>2128</v>
      </c>
      <c r="P2201">
        <v>0</v>
      </c>
    </row>
    <row r="2202" spans="15:16" x14ac:dyDescent="0.35">
      <c r="O2202" t="s">
        <v>2147</v>
      </c>
      <c r="P2202">
        <v>0</v>
      </c>
    </row>
    <row r="2203" spans="15:16" x14ac:dyDescent="0.35">
      <c r="O2203" t="s">
        <v>2260</v>
      </c>
      <c r="P2203">
        <v>1</v>
      </c>
    </row>
    <row r="2204" spans="15:16" x14ac:dyDescent="0.35">
      <c r="O2204" t="s">
        <v>2183</v>
      </c>
      <c r="P2204">
        <v>0</v>
      </c>
    </row>
    <row r="2205" spans="15:16" x14ac:dyDescent="0.35">
      <c r="O2205" t="s">
        <v>2094</v>
      </c>
      <c r="P2205">
        <v>0</v>
      </c>
    </row>
    <row r="2206" spans="15:16" x14ac:dyDescent="0.35">
      <c r="O2206" t="s">
        <v>4453</v>
      </c>
      <c r="P2206">
        <v>0</v>
      </c>
    </row>
    <row r="2207" spans="15:16" x14ac:dyDescent="0.35">
      <c r="O2207" t="s">
        <v>4454</v>
      </c>
      <c r="P2207">
        <v>0</v>
      </c>
    </row>
    <row r="2208" spans="15:16" x14ac:dyDescent="0.35">
      <c r="O2208" t="s">
        <v>4455</v>
      </c>
      <c r="P2208">
        <v>0</v>
      </c>
    </row>
    <row r="2209" spans="15:16" x14ac:dyDescent="0.35">
      <c r="O2209" t="s">
        <v>2181</v>
      </c>
      <c r="P2209">
        <v>0</v>
      </c>
    </row>
    <row r="2210" spans="15:16" x14ac:dyDescent="0.35">
      <c r="O2210" t="s">
        <v>4456</v>
      </c>
      <c r="P2210">
        <v>1</v>
      </c>
    </row>
    <row r="2211" spans="15:16" x14ac:dyDescent="0.35">
      <c r="O2211" t="s">
        <v>2436</v>
      </c>
      <c r="P2211">
        <v>0</v>
      </c>
    </row>
    <row r="2212" spans="15:16" x14ac:dyDescent="0.35">
      <c r="O2212" t="s">
        <v>4457</v>
      </c>
      <c r="P2212">
        <v>0</v>
      </c>
    </row>
    <row r="2213" spans="15:16" x14ac:dyDescent="0.35">
      <c r="O2213" t="s">
        <v>2404</v>
      </c>
      <c r="P2213">
        <v>1</v>
      </c>
    </row>
    <row r="2214" spans="15:16" x14ac:dyDescent="0.35">
      <c r="O2214" t="s">
        <v>2303</v>
      </c>
      <c r="P2214">
        <v>0</v>
      </c>
    </row>
    <row r="2215" spans="15:16" x14ac:dyDescent="0.35">
      <c r="O2215" t="s">
        <v>2304</v>
      </c>
      <c r="P2215">
        <v>0</v>
      </c>
    </row>
    <row r="2216" spans="15:16" x14ac:dyDescent="0.35">
      <c r="O2216" t="s">
        <v>2305</v>
      </c>
      <c r="P2216">
        <v>0</v>
      </c>
    </row>
    <row r="2217" spans="15:16" x14ac:dyDescent="0.35">
      <c r="O2217" t="s">
        <v>2306</v>
      </c>
      <c r="P2217">
        <v>0</v>
      </c>
    </row>
    <row r="2218" spans="15:16" x14ac:dyDescent="0.35">
      <c r="O2218" t="s">
        <v>2307</v>
      </c>
      <c r="P2218">
        <v>0</v>
      </c>
    </row>
    <row r="2219" spans="15:16" x14ac:dyDescent="0.35">
      <c r="O2219" t="s">
        <v>2308</v>
      </c>
      <c r="P2219">
        <v>0</v>
      </c>
    </row>
    <row r="2220" spans="15:16" x14ac:dyDescent="0.35">
      <c r="O2220" t="s">
        <v>2309</v>
      </c>
      <c r="P2220">
        <v>0</v>
      </c>
    </row>
    <row r="2221" spans="15:16" x14ac:dyDescent="0.35">
      <c r="O2221" t="s">
        <v>2310</v>
      </c>
      <c r="P2221">
        <v>0</v>
      </c>
    </row>
    <row r="2222" spans="15:16" x14ac:dyDescent="0.35">
      <c r="O2222" t="s">
        <v>2311</v>
      </c>
      <c r="P2222">
        <v>0</v>
      </c>
    </row>
    <row r="2223" spans="15:16" x14ac:dyDescent="0.35">
      <c r="O2223" t="s">
        <v>2157</v>
      </c>
      <c r="P2223">
        <v>1</v>
      </c>
    </row>
    <row r="2224" spans="15:16" x14ac:dyDescent="0.35">
      <c r="O2224" t="s">
        <v>2070</v>
      </c>
      <c r="P2224">
        <v>1</v>
      </c>
    </row>
    <row r="2225" spans="15:16" x14ac:dyDescent="0.35">
      <c r="O2225" t="s">
        <v>2100</v>
      </c>
      <c r="P2225">
        <v>0</v>
      </c>
    </row>
    <row r="2226" spans="15:16" x14ac:dyDescent="0.35">
      <c r="O2226" t="s">
        <v>2312</v>
      </c>
      <c r="P2226">
        <v>0</v>
      </c>
    </row>
    <row r="2227" spans="15:16" x14ac:dyDescent="0.35">
      <c r="O2227" t="s">
        <v>2313</v>
      </c>
      <c r="P2227">
        <v>0</v>
      </c>
    </row>
    <row r="2228" spans="15:16" x14ac:dyDescent="0.35">
      <c r="O2228" t="s">
        <v>2314</v>
      </c>
      <c r="P2228">
        <v>0</v>
      </c>
    </row>
    <row r="2229" spans="15:16" x14ac:dyDescent="0.35">
      <c r="O2229" t="s">
        <v>2315</v>
      </c>
      <c r="P2229">
        <v>0</v>
      </c>
    </row>
    <row r="2230" spans="15:16" x14ac:dyDescent="0.35">
      <c r="O2230" t="s">
        <v>2146</v>
      </c>
      <c r="P2230">
        <v>1</v>
      </c>
    </row>
    <row r="2231" spans="15:16" x14ac:dyDescent="0.35">
      <c r="O2231" t="s">
        <v>2316</v>
      </c>
      <c r="P2231">
        <v>0</v>
      </c>
    </row>
    <row r="2232" spans="15:16" x14ac:dyDescent="0.35">
      <c r="O2232" t="s">
        <v>2163</v>
      </c>
      <c r="P2232">
        <v>0</v>
      </c>
    </row>
    <row r="2233" spans="15:16" x14ac:dyDescent="0.35">
      <c r="O2233" t="s">
        <v>2317</v>
      </c>
      <c r="P2233">
        <v>0</v>
      </c>
    </row>
    <row r="2234" spans="15:16" x14ac:dyDescent="0.35">
      <c r="O2234" t="s">
        <v>2318</v>
      </c>
      <c r="P2234">
        <v>0</v>
      </c>
    </row>
    <row r="2235" spans="15:16" x14ac:dyDescent="0.35">
      <c r="O2235" t="s">
        <v>2269</v>
      </c>
      <c r="P2235">
        <v>2</v>
      </c>
    </row>
    <row r="2236" spans="15:16" x14ac:dyDescent="0.35">
      <c r="O2236" t="s">
        <v>2319</v>
      </c>
      <c r="P2236">
        <v>0</v>
      </c>
    </row>
    <row r="2237" spans="15:16" x14ac:dyDescent="0.35">
      <c r="O2237" t="s">
        <v>2072</v>
      </c>
      <c r="P2237">
        <v>0</v>
      </c>
    </row>
    <row r="2238" spans="15:16" x14ac:dyDescent="0.35">
      <c r="O2238" t="s">
        <v>2320</v>
      </c>
      <c r="P2238">
        <v>0</v>
      </c>
    </row>
    <row r="2239" spans="15:16" x14ac:dyDescent="0.35">
      <c r="O2239" t="s">
        <v>2321</v>
      </c>
      <c r="P2239">
        <v>0</v>
      </c>
    </row>
    <row r="2240" spans="15:16" x14ac:dyDescent="0.35">
      <c r="O2240" t="s">
        <v>2322</v>
      </c>
      <c r="P2240">
        <v>0</v>
      </c>
    </row>
    <row r="2241" spans="15:16" x14ac:dyDescent="0.35">
      <c r="O2241" t="s">
        <v>2323</v>
      </c>
      <c r="P2241">
        <v>0</v>
      </c>
    </row>
    <row r="2242" spans="15:16" x14ac:dyDescent="0.35">
      <c r="O2242" t="s">
        <v>2166</v>
      </c>
      <c r="P2242">
        <v>1</v>
      </c>
    </row>
    <row r="2243" spans="15:16" x14ac:dyDescent="0.35">
      <c r="O2243" t="s">
        <v>2324</v>
      </c>
      <c r="P2243">
        <v>0</v>
      </c>
    </row>
    <row r="2244" spans="15:16" x14ac:dyDescent="0.35">
      <c r="O2244" t="s">
        <v>2164</v>
      </c>
      <c r="P2244">
        <v>1</v>
      </c>
    </row>
    <row r="2245" spans="15:16" x14ac:dyDescent="0.35">
      <c r="O2245" t="s">
        <v>2325</v>
      </c>
      <c r="P2245">
        <v>0</v>
      </c>
    </row>
    <row r="2246" spans="15:16" x14ac:dyDescent="0.35">
      <c r="O2246" t="s">
        <v>2154</v>
      </c>
      <c r="P2246">
        <v>0</v>
      </c>
    </row>
    <row r="2247" spans="15:16" x14ac:dyDescent="0.35">
      <c r="O2247" t="s">
        <v>2326</v>
      </c>
      <c r="P2247">
        <v>0</v>
      </c>
    </row>
    <row r="2248" spans="15:16" x14ac:dyDescent="0.35">
      <c r="O2248" t="s">
        <v>2327</v>
      </c>
      <c r="P2248">
        <v>0</v>
      </c>
    </row>
    <row r="2249" spans="15:16" x14ac:dyDescent="0.35">
      <c r="O2249" t="s">
        <v>2328</v>
      </c>
      <c r="P2249">
        <v>0</v>
      </c>
    </row>
    <row r="2250" spans="15:16" x14ac:dyDescent="0.35">
      <c r="O2250" t="s">
        <v>2169</v>
      </c>
      <c r="P2250">
        <v>0</v>
      </c>
    </row>
    <row r="2251" spans="15:16" x14ac:dyDescent="0.35">
      <c r="O2251" t="s">
        <v>2329</v>
      </c>
      <c r="P2251">
        <v>0</v>
      </c>
    </row>
    <row r="2252" spans="15:16" x14ac:dyDescent="0.35">
      <c r="O2252" t="s">
        <v>2168</v>
      </c>
      <c r="P2252">
        <v>0</v>
      </c>
    </row>
    <row r="2253" spans="15:16" x14ac:dyDescent="0.35">
      <c r="O2253" t="s">
        <v>2331</v>
      </c>
      <c r="P2253">
        <v>0</v>
      </c>
    </row>
    <row r="2254" spans="15:16" x14ac:dyDescent="0.35">
      <c r="O2254" t="s">
        <v>2332</v>
      </c>
      <c r="P2254">
        <v>0</v>
      </c>
    </row>
    <row r="2255" spans="15:16" x14ac:dyDescent="0.35">
      <c r="O2255" t="s">
        <v>2333</v>
      </c>
      <c r="P2255">
        <v>1</v>
      </c>
    </row>
    <row r="2256" spans="15:16" x14ac:dyDescent="0.35">
      <c r="O2256" t="s">
        <v>2172</v>
      </c>
      <c r="P2256">
        <v>0</v>
      </c>
    </row>
    <row r="2257" spans="15:16" x14ac:dyDescent="0.35">
      <c r="O2257" t="s">
        <v>2334</v>
      </c>
      <c r="P2257">
        <v>0</v>
      </c>
    </row>
    <row r="2258" spans="15:16" x14ac:dyDescent="0.35">
      <c r="O2258" t="s">
        <v>2171</v>
      </c>
      <c r="P2258">
        <v>1</v>
      </c>
    </row>
    <row r="2259" spans="15:16" x14ac:dyDescent="0.35">
      <c r="O2259" t="s">
        <v>2335</v>
      </c>
      <c r="P2259">
        <v>0</v>
      </c>
    </row>
    <row r="2260" spans="15:16" x14ac:dyDescent="0.35">
      <c r="O2260" t="s">
        <v>2337</v>
      </c>
      <c r="P2260">
        <v>0</v>
      </c>
    </row>
    <row r="2261" spans="15:16" x14ac:dyDescent="0.35">
      <c r="O2261" t="s">
        <v>2338</v>
      </c>
      <c r="P2261">
        <v>0</v>
      </c>
    </row>
    <row r="2262" spans="15:16" x14ac:dyDescent="0.35">
      <c r="O2262" t="s">
        <v>2339</v>
      </c>
      <c r="P2262">
        <v>0</v>
      </c>
    </row>
    <row r="2263" spans="15:16" x14ac:dyDescent="0.35">
      <c r="O2263" t="s">
        <v>2340</v>
      </c>
      <c r="P2263">
        <v>0</v>
      </c>
    </row>
    <row r="2264" spans="15:16" x14ac:dyDescent="0.35">
      <c r="O2264" t="s">
        <v>2341</v>
      </c>
      <c r="P2264">
        <v>0</v>
      </c>
    </row>
    <row r="2265" spans="15:16" x14ac:dyDescent="0.35">
      <c r="O2265" t="s">
        <v>2342</v>
      </c>
      <c r="P2265">
        <v>0</v>
      </c>
    </row>
    <row r="2266" spans="15:16" x14ac:dyDescent="0.35">
      <c r="O2266" t="s">
        <v>2343</v>
      </c>
      <c r="P2266">
        <v>0</v>
      </c>
    </row>
    <row r="2267" spans="15:16" x14ac:dyDescent="0.35">
      <c r="O2267" t="s">
        <v>2344</v>
      </c>
      <c r="P2267">
        <v>0</v>
      </c>
    </row>
    <row r="2268" spans="15:16" x14ac:dyDescent="0.35">
      <c r="O2268" t="s">
        <v>2126</v>
      </c>
      <c r="P2268">
        <v>1</v>
      </c>
    </row>
    <row r="2269" spans="15:16" x14ac:dyDescent="0.35">
      <c r="O2269" t="s">
        <v>2345</v>
      </c>
      <c r="P2269">
        <v>0</v>
      </c>
    </row>
    <row r="2270" spans="15:16" x14ac:dyDescent="0.35">
      <c r="O2270" t="s">
        <v>2101</v>
      </c>
      <c r="P2270">
        <v>1</v>
      </c>
    </row>
    <row r="2271" spans="15:16" x14ac:dyDescent="0.35">
      <c r="O2271" t="s">
        <v>2346</v>
      </c>
      <c r="P2271">
        <v>0</v>
      </c>
    </row>
    <row r="2272" spans="15:16" x14ac:dyDescent="0.35">
      <c r="O2272" t="s">
        <v>2347</v>
      </c>
      <c r="P2272">
        <v>0</v>
      </c>
    </row>
    <row r="2273" spans="15:16" x14ac:dyDescent="0.35">
      <c r="O2273" t="s">
        <v>2348</v>
      </c>
      <c r="P2273">
        <v>0</v>
      </c>
    </row>
    <row r="2274" spans="15:16" x14ac:dyDescent="0.35">
      <c r="O2274" t="s">
        <v>2175</v>
      </c>
      <c r="P2274">
        <v>0</v>
      </c>
    </row>
    <row r="2275" spans="15:16" x14ac:dyDescent="0.35">
      <c r="O2275" t="s">
        <v>2349</v>
      </c>
      <c r="P2275">
        <v>0</v>
      </c>
    </row>
    <row r="2276" spans="15:16" x14ac:dyDescent="0.35">
      <c r="O2276" t="s">
        <v>2350</v>
      </c>
      <c r="P2276">
        <v>0</v>
      </c>
    </row>
    <row r="2277" spans="15:16" x14ac:dyDescent="0.35">
      <c r="O2277" t="s">
        <v>2351</v>
      </c>
      <c r="P2277">
        <v>0</v>
      </c>
    </row>
    <row r="2278" spans="15:16" x14ac:dyDescent="0.35">
      <c r="O2278" t="s">
        <v>2179</v>
      </c>
      <c r="P2278">
        <v>1</v>
      </c>
    </row>
    <row r="2279" spans="15:16" x14ac:dyDescent="0.35">
      <c r="O2279" t="s">
        <v>2352</v>
      </c>
      <c r="P2279">
        <v>2</v>
      </c>
    </row>
    <row r="2280" spans="15:16" x14ac:dyDescent="0.35">
      <c r="O2280" t="s">
        <v>2206</v>
      </c>
      <c r="P2280">
        <v>1</v>
      </c>
    </row>
    <row r="2281" spans="15:16" x14ac:dyDescent="0.35">
      <c r="O2281" t="s">
        <v>2353</v>
      </c>
      <c r="P2281">
        <v>0</v>
      </c>
    </row>
    <row r="2282" spans="15:16" x14ac:dyDescent="0.35">
      <c r="O2282" t="s">
        <v>2354</v>
      </c>
      <c r="P2282">
        <v>1</v>
      </c>
    </row>
    <row r="2283" spans="15:16" x14ac:dyDescent="0.35">
      <c r="O2283" t="s">
        <v>2355</v>
      </c>
      <c r="P2283">
        <v>0</v>
      </c>
    </row>
    <row r="2284" spans="15:16" x14ac:dyDescent="0.35">
      <c r="O2284" t="s">
        <v>2356</v>
      </c>
      <c r="P2284">
        <v>0</v>
      </c>
    </row>
    <row r="2285" spans="15:16" x14ac:dyDescent="0.35">
      <c r="O2285" t="s">
        <v>2160</v>
      </c>
      <c r="P2285">
        <v>1</v>
      </c>
    </row>
    <row r="2286" spans="15:16" x14ac:dyDescent="0.35">
      <c r="O2286" t="s">
        <v>2357</v>
      </c>
      <c r="P2286">
        <v>0</v>
      </c>
    </row>
    <row r="2287" spans="15:16" x14ac:dyDescent="0.35">
      <c r="O2287" t="s">
        <v>2358</v>
      </c>
      <c r="P2287">
        <v>1</v>
      </c>
    </row>
    <row r="2288" spans="15:16" x14ac:dyDescent="0.35">
      <c r="O2288" t="s">
        <v>2359</v>
      </c>
      <c r="P2288">
        <v>1</v>
      </c>
    </row>
    <row r="2289" spans="15:16" x14ac:dyDescent="0.35">
      <c r="O2289" t="s">
        <v>2106</v>
      </c>
      <c r="P2289">
        <v>0</v>
      </c>
    </row>
    <row r="2290" spans="15:16" x14ac:dyDescent="0.35">
      <c r="O2290" t="s">
        <v>2159</v>
      </c>
      <c r="P2290">
        <v>0</v>
      </c>
    </row>
    <row r="2291" spans="15:16" x14ac:dyDescent="0.35">
      <c r="O2291" t="s">
        <v>2185</v>
      </c>
      <c r="P2291">
        <v>0</v>
      </c>
    </row>
    <row r="2292" spans="15:16" x14ac:dyDescent="0.35">
      <c r="O2292" t="s">
        <v>2109</v>
      </c>
      <c r="P2292">
        <v>0</v>
      </c>
    </row>
    <row r="2293" spans="15:16" x14ac:dyDescent="0.35">
      <c r="O2293" t="s">
        <v>2186</v>
      </c>
      <c r="P2293">
        <v>0</v>
      </c>
    </row>
    <row r="2294" spans="15:16" x14ac:dyDescent="0.35">
      <c r="O2294" t="s">
        <v>2361</v>
      </c>
      <c r="P2294">
        <v>0</v>
      </c>
    </row>
    <row r="2295" spans="15:16" x14ac:dyDescent="0.35">
      <c r="O2295" t="s">
        <v>2362</v>
      </c>
      <c r="P2295">
        <v>0</v>
      </c>
    </row>
    <row r="2296" spans="15:16" x14ac:dyDescent="0.35">
      <c r="O2296" t="s">
        <v>2363</v>
      </c>
      <c r="P2296">
        <v>0</v>
      </c>
    </row>
    <row r="2297" spans="15:16" x14ac:dyDescent="0.35">
      <c r="O2297" t="s">
        <v>2081</v>
      </c>
      <c r="P2297">
        <v>1</v>
      </c>
    </row>
    <row r="2298" spans="15:16" x14ac:dyDescent="0.35">
      <c r="O2298" t="s">
        <v>2107</v>
      </c>
      <c r="P2298">
        <v>0</v>
      </c>
    </row>
    <row r="2299" spans="15:16" x14ac:dyDescent="0.35">
      <c r="O2299" t="s">
        <v>2187</v>
      </c>
      <c r="P2299">
        <v>0</v>
      </c>
    </row>
    <row r="2300" spans="15:16" x14ac:dyDescent="0.35">
      <c r="O2300" t="s">
        <v>2111</v>
      </c>
      <c r="P2300">
        <v>1</v>
      </c>
    </row>
    <row r="2301" spans="15:16" x14ac:dyDescent="0.35">
      <c r="O2301" t="s">
        <v>2365</v>
      </c>
      <c r="P2301">
        <v>0</v>
      </c>
    </row>
    <row r="2302" spans="15:16" x14ac:dyDescent="0.35">
      <c r="O2302" t="s">
        <v>2192</v>
      </c>
      <c r="P2302">
        <v>0</v>
      </c>
    </row>
    <row r="2303" spans="15:16" x14ac:dyDescent="0.35">
      <c r="O2303" t="s">
        <v>2366</v>
      </c>
      <c r="P2303">
        <v>0</v>
      </c>
    </row>
    <row r="2304" spans="15:16" x14ac:dyDescent="0.35">
      <c r="O2304" t="s">
        <v>2367</v>
      </c>
      <c r="P2304">
        <v>0</v>
      </c>
    </row>
    <row r="2305" spans="15:16" x14ac:dyDescent="0.35">
      <c r="O2305" t="s">
        <v>2368</v>
      </c>
      <c r="P2305">
        <v>0</v>
      </c>
    </row>
    <row r="2306" spans="15:16" x14ac:dyDescent="0.35">
      <c r="O2306" t="s">
        <v>2155</v>
      </c>
      <c r="P2306">
        <v>1</v>
      </c>
    </row>
    <row r="2307" spans="15:16" x14ac:dyDescent="0.35">
      <c r="O2307" t="s">
        <v>2369</v>
      </c>
      <c r="P2307">
        <v>0</v>
      </c>
    </row>
    <row r="2308" spans="15:16" x14ac:dyDescent="0.35">
      <c r="O2308" t="s">
        <v>2370</v>
      </c>
      <c r="P2308">
        <v>0</v>
      </c>
    </row>
    <row r="2309" spans="15:16" x14ac:dyDescent="0.35">
      <c r="O2309" t="s">
        <v>2371</v>
      </c>
      <c r="P2309">
        <v>0</v>
      </c>
    </row>
    <row r="2310" spans="15:16" x14ac:dyDescent="0.35">
      <c r="O2310" t="s">
        <v>2372</v>
      </c>
      <c r="P2310">
        <v>0</v>
      </c>
    </row>
    <row r="2311" spans="15:16" x14ac:dyDescent="0.35">
      <c r="O2311" t="s">
        <v>2373</v>
      </c>
      <c r="P2311">
        <v>1</v>
      </c>
    </row>
    <row r="2312" spans="15:16" x14ac:dyDescent="0.35">
      <c r="O2312" t="s">
        <v>2184</v>
      </c>
      <c r="P2312">
        <v>1</v>
      </c>
    </row>
    <row r="2313" spans="15:16" x14ac:dyDescent="0.35">
      <c r="O2313" t="s">
        <v>2374</v>
      </c>
      <c r="P2313">
        <v>0</v>
      </c>
    </row>
    <row r="2314" spans="15:16" x14ac:dyDescent="0.35">
      <c r="O2314" t="s">
        <v>2376</v>
      </c>
      <c r="P2314">
        <v>0</v>
      </c>
    </row>
    <row r="2315" spans="15:16" x14ac:dyDescent="0.35">
      <c r="O2315" t="s">
        <v>2429</v>
      </c>
      <c r="P2315">
        <v>0</v>
      </c>
    </row>
    <row r="2316" spans="15:16" x14ac:dyDescent="0.35">
      <c r="O2316" t="s">
        <v>2377</v>
      </c>
      <c r="P2316">
        <v>0</v>
      </c>
    </row>
    <row r="2317" spans="15:16" x14ac:dyDescent="0.35">
      <c r="O2317" t="s">
        <v>2209</v>
      </c>
      <c r="P2317">
        <v>1</v>
      </c>
    </row>
    <row r="2318" spans="15:16" x14ac:dyDescent="0.35">
      <c r="O2318" t="s">
        <v>2210</v>
      </c>
      <c r="P2318">
        <v>1</v>
      </c>
    </row>
    <row r="2319" spans="15:16" x14ac:dyDescent="0.35">
      <c r="O2319" t="s">
        <v>2116</v>
      </c>
      <c r="P2319">
        <v>1</v>
      </c>
    </row>
    <row r="2320" spans="15:16" x14ac:dyDescent="0.35">
      <c r="O2320" t="s">
        <v>2378</v>
      </c>
      <c r="P2320">
        <v>2</v>
      </c>
    </row>
    <row r="2321" spans="15:16" x14ac:dyDescent="0.35">
      <c r="O2321" t="s">
        <v>2431</v>
      </c>
      <c r="P2321">
        <v>1</v>
      </c>
    </row>
    <row r="2322" spans="15:16" x14ac:dyDescent="0.35">
      <c r="O2322" t="s">
        <v>2216</v>
      </c>
      <c r="P2322">
        <v>0</v>
      </c>
    </row>
    <row r="2323" spans="15:16" x14ac:dyDescent="0.35">
      <c r="O2323" t="s">
        <v>2217</v>
      </c>
      <c r="P2323">
        <v>1</v>
      </c>
    </row>
    <row r="2324" spans="15:16" x14ac:dyDescent="0.35">
      <c r="O2324" t="s">
        <v>2380</v>
      </c>
      <c r="P2324">
        <v>1</v>
      </c>
    </row>
    <row r="2325" spans="15:16" x14ac:dyDescent="0.35">
      <c r="O2325" t="s">
        <v>2381</v>
      </c>
      <c r="P2325">
        <v>0</v>
      </c>
    </row>
    <row r="2326" spans="15:16" x14ac:dyDescent="0.35">
      <c r="O2326" t="s">
        <v>2219</v>
      </c>
      <c r="P2326">
        <v>0</v>
      </c>
    </row>
    <row r="2327" spans="15:16" x14ac:dyDescent="0.35">
      <c r="O2327" t="s">
        <v>2382</v>
      </c>
      <c r="P2327">
        <v>0</v>
      </c>
    </row>
    <row r="2328" spans="15:16" x14ac:dyDescent="0.35">
      <c r="O2328" t="s">
        <v>2383</v>
      </c>
      <c r="P2328">
        <v>1</v>
      </c>
    </row>
    <row r="2329" spans="15:16" x14ac:dyDescent="0.35">
      <c r="O2329" t="s">
        <v>2384</v>
      </c>
      <c r="P2329">
        <v>0</v>
      </c>
    </row>
    <row r="2330" spans="15:16" x14ac:dyDescent="0.35">
      <c r="O2330" t="s">
        <v>2385</v>
      </c>
      <c r="P2330">
        <v>0</v>
      </c>
    </row>
    <row r="2331" spans="15:16" x14ac:dyDescent="0.35">
      <c r="O2331" t="s">
        <v>2386</v>
      </c>
      <c r="P2331">
        <v>0</v>
      </c>
    </row>
    <row r="2332" spans="15:16" x14ac:dyDescent="0.35">
      <c r="O2332" t="s">
        <v>2247</v>
      </c>
      <c r="P2332">
        <v>1</v>
      </c>
    </row>
    <row r="2333" spans="15:16" x14ac:dyDescent="0.35">
      <c r="O2333" t="s">
        <v>2387</v>
      </c>
      <c r="P2333">
        <v>0</v>
      </c>
    </row>
    <row r="2334" spans="15:16" x14ac:dyDescent="0.35">
      <c r="O2334" t="s">
        <v>2388</v>
      </c>
      <c r="P2334">
        <v>0</v>
      </c>
    </row>
    <row r="2335" spans="15:16" x14ac:dyDescent="0.35">
      <c r="O2335" t="s">
        <v>2389</v>
      </c>
      <c r="P2335">
        <v>0</v>
      </c>
    </row>
    <row r="2336" spans="15:16" x14ac:dyDescent="0.35">
      <c r="O2336" t="s">
        <v>2390</v>
      </c>
      <c r="P2336">
        <v>0</v>
      </c>
    </row>
    <row r="2337" spans="15:16" x14ac:dyDescent="0.35">
      <c r="O2337" t="s">
        <v>2391</v>
      </c>
      <c r="P2337">
        <v>0</v>
      </c>
    </row>
    <row r="2338" spans="15:16" x14ac:dyDescent="0.35">
      <c r="O2338" t="s">
        <v>2121</v>
      </c>
      <c r="P2338">
        <v>1</v>
      </c>
    </row>
    <row r="2339" spans="15:16" x14ac:dyDescent="0.35">
      <c r="O2339" t="s">
        <v>2392</v>
      </c>
      <c r="P2339">
        <v>1</v>
      </c>
    </row>
    <row r="2340" spans="15:16" x14ac:dyDescent="0.35">
      <c r="O2340" t="s">
        <v>2393</v>
      </c>
      <c r="P2340">
        <v>1</v>
      </c>
    </row>
    <row r="2341" spans="15:16" x14ac:dyDescent="0.35">
      <c r="O2341" t="s">
        <v>2394</v>
      </c>
      <c r="P2341">
        <v>0</v>
      </c>
    </row>
    <row r="2342" spans="15:16" x14ac:dyDescent="0.35">
      <c r="O2342" t="s">
        <v>2124</v>
      </c>
      <c r="P2342">
        <v>1</v>
      </c>
    </row>
    <row r="2343" spans="15:16" x14ac:dyDescent="0.35">
      <c r="O2343" t="s">
        <v>2395</v>
      </c>
      <c r="P2343">
        <v>1</v>
      </c>
    </row>
    <row r="2344" spans="15:16" x14ac:dyDescent="0.35">
      <c r="O2344" t="s">
        <v>2226</v>
      </c>
      <c r="P2344">
        <v>1</v>
      </c>
    </row>
    <row r="2345" spans="15:16" x14ac:dyDescent="0.35">
      <c r="O2345" t="s">
        <v>2122</v>
      </c>
      <c r="P2345">
        <v>0</v>
      </c>
    </row>
    <row r="2346" spans="15:16" x14ac:dyDescent="0.35">
      <c r="O2346" t="s">
        <v>2396</v>
      </c>
      <c r="P2346">
        <v>0</v>
      </c>
    </row>
    <row r="2347" spans="15:16" x14ac:dyDescent="0.35">
      <c r="O2347" t="s">
        <v>2397</v>
      </c>
      <c r="P2347">
        <v>0</v>
      </c>
    </row>
    <row r="2348" spans="15:16" x14ac:dyDescent="0.35">
      <c r="O2348" t="s">
        <v>2398</v>
      </c>
      <c r="P2348">
        <v>0</v>
      </c>
    </row>
    <row r="2349" spans="15:16" x14ac:dyDescent="0.35">
      <c r="O2349" t="s">
        <v>2399</v>
      </c>
      <c r="P2349">
        <v>0</v>
      </c>
    </row>
    <row r="2350" spans="15:16" x14ac:dyDescent="0.35">
      <c r="O2350" t="s">
        <v>2400</v>
      </c>
      <c r="P2350">
        <v>0</v>
      </c>
    </row>
    <row r="2351" spans="15:16" x14ac:dyDescent="0.35">
      <c r="O2351" t="s">
        <v>2401</v>
      </c>
      <c r="P2351">
        <v>0</v>
      </c>
    </row>
    <row r="2352" spans="15:16" x14ac:dyDescent="0.35">
      <c r="O2352" t="s">
        <v>2402</v>
      </c>
      <c r="P2352">
        <v>0</v>
      </c>
    </row>
    <row r="2353" spans="15:16" x14ac:dyDescent="0.35">
      <c r="O2353" t="s">
        <v>2403</v>
      </c>
      <c r="P2353">
        <v>0</v>
      </c>
    </row>
    <row r="2354" spans="15:16" x14ac:dyDescent="0.35">
      <c r="O2354" t="s">
        <v>2229</v>
      </c>
      <c r="P2354">
        <v>0</v>
      </c>
    </row>
    <row r="2355" spans="15:16" x14ac:dyDescent="0.35">
      <c r="O2355" t="s">
        <v>2235</v>
      </c>
      <c r="P2355">
        <v>1</v>
      </c>
    </row>
    <row r="2356" spans="15:16" x14ac:dyDescent="0.35">
      <c r="O2356" t="s">
        <v>2405</v>
      </c>
      <c r="P2356">
        <v>0</v>
      </c>
    </row>
    <row r="2357" spans="15:16" x14ac:dyDescent="0.35">
      <c r="O2357" t="s">
        <v>2406</v>
      </c>
      <c r="P2357">
        <v>2</v>
      </c>
    </row>
    <row r="2358" spans="15:16" x14ac:dyDescent="0.35">
      <c r="O2358" t="s">
        <v>2224</v>
      </c>
      <c r="P2358">
        <v>0</v>
      </c>
    </row>
    <row r="2359" spans="15:16" x14ac:dyDescent="0.35">
      <c r="O2359" t="s">
        <v>2407</v>
      </c>
      <c r="P2359">
        <v>0</v>
      </c>
    </row>
    <row r="2360" spans="15:16" x14ac:dyDescent="0.35">
      <c r="O2360" t="s">
        <v>2408</v>
      </c>
      <c r="P2360">
        <v>0</v>
      </c>
    </row>
    <row r="2361" spans="15:16" x14ac:dyDescent="0.35">
      <c r="O2361" t="s">
        <v>2237</v>
      </c>
      <c r="P2361">
        <v>0</v>
      </c>
    </row>
    <row r="2362" spans="15:16" x14ac:dyDescent="0.35">
      <c r="O2362" t="s">
        <v>2409</v>
      </c>
      <c r="P2362">
        <v>0</v>
      </c>
    </row>
    <row r="2363" spans="15:16" x14ac:dyDescent="0.35">
      <c r="O2363" t="s">
        <v>2410</v>
      </c>
      <c r="P2363">
        <v>0</v>
      </c>
    </row>
    <row r="2364" spans="15:16" x14ac:dyDescent="0.35">
      <c r="O2364" t="s">
        <v>2129</v>
      </c>
      <c r="P2364">
        <v>1</v>
      </c>
    </row>
    <row r="2365" spans="15:16" x14ac:dyDescent="0.35">
      <c r="O2365" t="s">
        <v>2214</v>
      </c>
      <c r="P2365">
        <v>0</v>
      </c>
    </row>
    <row r="2366" spans="15:16" x14ac:dyDescent="0.35">
      <c r="O2366" t="s">
        <v>2411</v>
      </c>
      <c r="P2366">
        <v>0</v>
      </c>
    </row>
    <row r="2367" spans="15:16" x14ac:dyDescent="0.35">
      <c r="O2367" t="s">
        <v>2412</v>
      </c>
      <c r="P2367">
        <v>0</v>
      </c>
    </row>
    <row r="2368" spans="15:16" x14ac:dyDescent="0.35">
      <c r="O2368" t="s">
        <v>2215</v>
      </c>
      <c r="P2368">
        <v>1</v>
      </c>
    </row>
    <row r="2369" spans="15:16" x14ac:dyDescent="0.35">
      <c r="O2369" t="s">
        <v>2145</v>
      </c>
      <c r="P2369">
        <v>1</v>
      </c>
    </row>
    <row r="2370" spans="15:16" x14ac:dyDescent="0.35">
      <c r="O2370" t="s">
        <v>2213</v>
      </c>
      <c r="P2370">
        <v>1</v>
      </c>
    </row>
    <row r="2371" spans="15:16" x14ac:dyDescent="0.35">
      <c r="O2371" t="s">
        <v>2242</v>
      </c>
      <c r="P2371">
        <v>1</v>
      </c>
    </row>
    <row r="2372" spans="15:16" x14ac:dyDescent="0.35">
      <c r="O2372" t="s">
        <v>2413</v>
      </c>
      <c r="P2372">
        <v>0</v>
      </c>
    </row>
    <row r="2373" spans="15:16" x14ac:dyDescent="0.35">
      <c r="O2373" t="s">
        <v>2414</v>
      </c>
      <c r="P2373">
        <v>0</v>
      </c>
    </row>
    <row r="2374" spans="15:16" x14ac:dyDescent="0.35">
      <c r="O2374" t="s">
        <v>2415</v>
      </c>
      <c r="P2374">
        <v>0</v>
      </c>
    </row>
    <row r="2375" spans="15:16" x14ac:dyDescent="0.35">
      <c r="O2375" t="s">
        <v>2105</v>
      </c>
      <c r="P2375">
        <v>0</v>
      </c>
    </row>
    <row r="2376" spans="15:16" x14ac:dyDescent="0.35">
      <c r="O2376" t="s">
        <v>2416</v>
      </c>
      <c r="P2376">
        <v>0</v>
      </c>
    </row>
    <row r="2377" spans="15:16" x14ac:dyDescent="0.35">
      <c r="O2377" t="s">
        <v>2417</v>
      </c>
      <c r="P2377">
        <v>0</v>
      </c>
    </row>
    <row r="2378" spans="15:16" x14ac:dyDescent="0.35">
      <c r="O2378" t="s">
        <v>2204</v>
      </c>
      <c r="P2378">
        <v>0</v>
      </c>
    </row>
    <row r="2379" spans="15:16" x14ac:dyDescent="0.35">
      <c r="O2379" t="s">
        <v>2244</v>
      </c>
      <c r="P2379">
        <v>1</v>
      </c>
    </row>
    <row r="2380" spans="15:16" x14ac:dyDescent="0.35">
      <c r="O2380" t="s">
        <v>2127</v>
      </c>
      <c r="P2380">
        <v>1</v>
      </c>
    </row>
    <row r="2381" spans="15:16" x14ac:dyDescent="0.35">
      <c r="O2381" t="s">
        <v>2418</v>
      </c>
      <c r="P2381">
        <v>0</v>
      </c>
    </row>
    <row r="2382" spans="15:16" x14ac:dyDescent="0.35">
      <c r="O2382" t="s">
        <v>2419</v>
      </c>
      <c r="P2382">
        <v>0</v>
      </c>
    </row>
    <row r="2383" spans="15:16" x14ac:dyDescent="0.35">
      <c r="O2383" t="s">
        <v>2170</v>
      </c>
      <c r="P2383">
        <v>0</v>
      </c>
    </row>
    <row r="2384" spans="15:16" x14ac:dyDescent="0.35">
      <c r="O2384" t="s">
        <v>2420</v>
      </c>
      <c r="P2384">
        <v>1</v>
      </c>
    </row>
    <row r="2385" spans="15:16" x14ac:dyDescent="0.35">
      <c r="O2385" t="s">
        <v>2421</v>
      </c>
      <c r="P2385">
        <v>0</v>
      </c>
    </row>
    <row r="2386" spans="15:16" x14ac:dyDescent="0.35">
      <c r="O2386" t="s">
        <v>2241</v>
      </c>
      <c r="P2386">
        <v>0</v>
      </c>
    </row>
    <row r="2387" spans="15:16" x14ac:dyDescent="0.35">
      <c r="O2387" t="s">
        <v>2246</v>
      </c>
      <c r="P2387">
        <v>0</v>
      </c>
    </row>
    <row r="2388" spans="15:16" x14ac:dyDescent="0.35">
      <c r="O2388" t="s">
        <v>2133</v>
      </c>
      <c r="P2388">
        <v>1</v>
      </c>
    </row>
    <row r="2389" spans="15:16" x14ac:dyDescent="0.35">
      <c r="O2389" t="s">
        <v>2134</v>
      </c>
      <c r="P2389">
        <v>1</v>
      </c>
    </row>
    <row r="2390" spans="15:16" x14ac:dyDescent="0.35">
      <c r="O2390" t="s">
        <v>2422</v>
      </c>
      <c r="P2390">
        <v>0</v>
      </c>
    </row>
    <row r="2391" spans="15:16" x14ac:dyDescent="0.35">
      <c r="O2391" t="s">
        <v>2423</v>
      </c>
      <c r="P2391">
        <v>0</v>
      </c>
    </row>
    <row r="2392" spans="15:16" x14ac:dyDescent="0.35">
      <c r="O2392" t="s">
        <v>2250</v>
      </c>
      <c r="P2392">
        <v>0</v>
      </c>
    </row>
    <row r="2393" spans="15:16" x14ac:dyDescent="0.35">
      <c r="O2393" t="s">
        <v>2240</v>
      </c>
      <c r="P2393">
        <v>0</v>
      </c>
    </row>
    <row r="2394" spans="15:16" x14ac:dyDescent="0.35">
      <c r="O2394" t="s">
        <v>2424</v>
      </c>
      <c r="P2394">
        <v>0</v>
      </c>
    </row>
    <row r="2395" spans="15:16" x14ac:dyDescent="0.35">
      <c r="O2395" t="s">
        <v>2425</v>
      </c>
      <c r="P2395">
        <v>0</v>
      </c>
    </row>
    <row r="2396" spans="15:16" x14ac:dyDescent="0.35">
      <c r="O2396" t="s">
        <v>2426</v>
      </c>
      <c r="P2396">
        <v>0</v>
      </c>
    </row>
    <row r="2397" spans="15:16" x14ac:dyDescent="0.35">
      <c r="O2397" t="s">
        <v>2252</v>
      </c>
      <c r="P2397">
        <v>1</v>
      </c>
    </row>
    <row r="2398" spans="15:16" x14ac:dyDescent="0.35">
      <c r="O2398" t="s">
        <v>2249</v>
      </c>
      <c r="P2398">
        <v>0</v>
      </c>
    </row>
    <row r="2399" spans="15:16" x14ac:dyDescent="0.35">
      <c r="O2399" t="s">
        <v>2253</v>
      </c>
      <c r="P2399">
        <v>0</v>
      </c>
    </row>
    <row r="2400" spans="15:16" x14ac:dyDescent="0.35">
      <c r="O2400" t="s">
        <v>2428</v>
      </c>
      <c r="P2400">
        <v>0</v>
      </c>
    </row>
    <row r="2401" spans="15:16" x14ac:dyDescent="0.35">
      <c r="O2401" t="s">
        <v>2143</v>
      </c>
      <c r="P2401">
        <v>1</v>
      </c>
    </row>
    <row r="2402" spans="15:16" x14ac:dyDescent="0.35">
      <c r="O2402" t="s">
        <v>2135</v>
      </c>
      <c r="P2402">
        <v>1</v>
      </c>
    </row>
    <row r="2403" spans="15:16" x14ac:dyDescent="0.35">
      <c r="O2403" t="s">
        <v>2089</v>
      </c>
      <c r="P2403">
        <v>0</v>
      </c>
    </row>
    <row r="2404" spans="15:16" x14ac:dyDescent="0.35">
      <c r="O2404" t="s">
        <v>2137</v>
      </c>
      <c r="P2404">
        <v>0</v>
      </c>
    </row>
    <row r="2405" spans="15:16" x14ac:dyDescent="0.35">
      <c r="O2405" t="s">
        <v>2432</v>
      </c>
      <c r="P2405">
        <v>0</v>
      </c>
    </row>
    <row r="2406" spans="15:16" x14ac:dyDescent="0.35">
      <c r="O2406" t="s">
        <v>2433</v>
      </c>
      <c r="P2406">
        <v>0</v>
      </c>
    </row>
    <row r="2407" spans="15:16" x14ac:dyDescent="0.35">
      <c r="O2407" t="s">
        <v>2434</v>
      </c>
      <c r="P2407">
        <v>0</v>
      </c>
    </row>
    <row r="2408" spans="15:16" x14ac:dyDescent="0.35">
      <c r="O2408" t="s">
        <v>2435</v>
      </c>
      <c r="P2408">
        <v>0</v>
      </c>
    </row>
    <row r="2409" spans="15:16" x14ac:dyDescent="0.35">
      <c r="O2409" t="s">
        <v>2437</v>
      </c>
      <c r="P2409">
        <v>0</v>
      </c>
    </row>
    <row r="2410" spans="15:16" x14ac:dyDescent="0.35">
      <c r="O2410" t="s">
        <v>2248</v>
      </c>
      <c r="P2410">
        <v>0</v>
      </c>
    </row>
    <row r="2411" spans="15:16" x14ac:dyDescent="0.35">
      <c r="O2411" t="s">
        <v>2228</v>
      </c>
      <c r="P2411">
        <v>0</v>
      </c>
    </row>
    <row r="2412" spans="15:16" x14ac:dyDescent="0.35">
      <c r="O2412" t="s">
        <v>2438</v>
      </c>
      <c r="P2412">
        <v>0</v>
      </c>
    </row>
    <row r="2413" spans="15:16" x14ac:dyDescent="0.35">
      <c r="O2413" t="s">
        <v>2439</v>
      </c>
      <c r="P2413">
        <v>0</v>
      </c>
    </row>
    <row r="2414" spans="15:16" x14ac:dyDescent="0.35">
      <c r="O2414" t="s">
        <v>2441</v>
      </c>
      <c r="P2414">
        <v>0</v>
      </c>
    </row>
    <row r="2415" spans="15:16" x14ac:dyDescent="0.35">
      <c r="O2415" t="s">
        <v>2442</v>
      </c>
      <c r="P2415">
        <v>1</v>
      </c>
    </row>
    <row r="2416" spans="15:16" x14ac:dyDescent="0.35">
      <c r="O2416" t="s">
        <v>2443</v>
      </c>
      <c r="P2416">
        <v>0</v>
      </c>
    </row>
    <row r="2417" spans="15:16" x14ac:dyDescent="0.35">
      <c r="O2417" t="s">
        <v>2144</v>
      </c>
      <c r="P2417">
        <v>0</v>
      </c>
    </row>
    <row r="2418" spans="15:16" x14ac:dyDescent="0.35">
      <c r="O2418" t="s">
        <v>2257</v>
      </c>
      <c r="P2418">
        <v>0</v>
      </c>
    </row>
    <row r="2419" spans="15:16" x14ac:dyDescent="0.35">
      <c r="O2419" t="s">
        <v>2444</v>
      </c>
      <c r="P2419">
        <v>0</v>
      </c>
    </row>
    <row r="2420" spans="15:16" x14ac:dyDescent="0.35">
      <c r="O2420" t="s">
        <v>2149</v>
      </c>
      <c r="P2420">
        <v>1</v>
      </c>
    </row>
    <row r="2421" spans="15:16" x14ac:dyDescent="0.35">
      <c r="O2421" t="s">
        <v>2445</v>
      </c>
      <c r="P2421">
        <v>1</v>
      </c>
    </row>
    <row r="2422" spans="15:16" x14ac:dyDescent="0.35">
      <c r="O2422" t="s">
        <v>2446</v>
      </c>
      <c r="P2422">
        <v>0</v>
      </c>
    </row>
    <row r="2423" spans="15:16" x14ac:dyDescent="0.35">
      <c r="O2423" t="s">
        <v>2258</v>
      </c>
      <c r="P2423">
        <v>1</v>
      </c>
    </row>
    <row r="2424" spans="15:16" x14ac:dyDescent="0.35">
      <c r="O2424" t="s">
        <v>2138</v>
      </c>
      <c r="P2424">
        <v>0</v>
      </c>
    </row>
    <row r="2425" spans="15:16" x14ac:dyDescent="0.35">
      <c r="O2425" t="s">
        <v>2447</v>
      </c>
      <c r="P2425">
        <v>0</v>
      </c>
    </row>
    <row r="2426" spans="15:16" x14ac:dyDescent="0.35">
      <c r="O2426" t="s">
        <v>2448</v>
      </c>
      <c r="P2426">
        <v>1</v>
      </c>
    </row>
    <row r="2427" spans="15:16" x14ac:dyDescent="0.35">
      <c r="O2427" t="s">
        <v>2211</v>
      </c>
      <c r="P2427">
        <v>0</v>
      </c>
    </row>
    <row r="2428" spans="15:16" x14ac:dyDescent="0.35">
      <c r="O2428" t="s">
        <v>2449</v>
      </c>
      <c r="P2428">
        <v>0</v>
      </c>
    </row>
    <row r="2429" spans="15:16" x14ac:dyDescent="0.35">
      <c r="O2429" t="s">
        <v>2450</v>
      </c>
      <c r="P2429">
        <v>0</v>
      </c>
    </row>
    <row r="2430" spans="15:16" x14ac:dyDescent="0.35">
      <c r="O2430" t="s">
        <v>2451</v>
      </c>
      <c r="P2430">
        <v>0</v>
      </c>
    </row>
    <row r="2431" spans="15:16" x14ac:dyDescent="0.35">
      <c r="O2431" t="s">
        <v>2233</v>
      </c>
      <c r="P2431">
        <v>0</v>
      </c>
    </row>
    <row r="2432" spans="15:16" x14ac:dyDescent="0.35">
      <c r="O2432" t="s">
        <v>2150</v>
      </c>
      <c r="P2432">
        <v>1</v>
      </c>
    </row>
    <row r="2433" spans="15:16" x14ac:dyDescent="0.35">
      <c r="O2433" t="s">
        <v>2265</v>
      </c>
      <c r="P2433">
        <v>1</v>
      </c>
    </row>
    <row r="2434" spans="15:16" x14ac:dyDescent="0.35">
      <c r="O2434" t="s">
        <v>2197</v>
      </c>
      <c r="P2434">
        <v>0</v>
      </c>
    </row>
    <row r="2435" spans="15:16" x14ac:dyDescent="0.35">
      <c r="O2435" t="s">
        <v>2268</v>
      </c>
      <c r="P2435">
        <v>1</v>
      </c>
    </row>
    <row r="2436" spans="15:16" x14ac:dyDescent="0.35">
      <c r="O2436" t="s">
        <v>2259</v>
      </c>
      <c r="P2436">
        <v>0</v>
      </c>
    </row>
    <row r="2437" spans="15:16" x14ac:dyDescent="0.35">
      <c r="O2437" t="s">
        <v>2452</v>
      </c>
      <c r="P2437">
        <v>0</v>
      </c>
    </row>
    <row r="2438" spans="15:16" x14ac:dyDescent="0.35">
      <c r="O2438" t="s">
        <v>2453</v>
      </c>
      <c r="P2438">
        <v>2</v>
      </c>
    </row>
    <row r="2439" spans="15:16" x14ac:dyDescent="0.35">
      <c r="O2439" t="s">
        <v>2151</v>
      </c>
      <c r="P2439">
        <v>1</v>
      </c>
    </row>
    <row r="2440" spans="15:16" x14ac:dyDescent="0.35">
      <c r="O2440" t="s">
        <v>2454</v>
      </c>
      <c r="P2440">
        <v>0</v>
      </c>
    </row>
    <row r="2441" spans="15:16" x14ac:dyDescent="0.35">
      <c r="O2441" t="s">
        <v>2455</v>
      </c>
      <c r="P2441">
        <v>1</v>
      </c>
    </row>
    <row r="2442" spans="15:16" x14ac:dyDescent="0.35">
      <c r="O2442" t="s">
        <v>2456</v>
      </c>
      <c r="P2442">
        <v>0</v>
      </c>
    </row>
    <row r="2443" spans="15:16" x14ac:dyDescent="0.35">
      <c r="O2443" t="s">
        <v>2261</v>
      </c>
      <c r="P2443">
        <v>0</v>
      </c>
    </row>
    <row r="2444" spans="15:16" x14ac:dyDescent="0.35">
      <c r="O2444" t="s">
        <v>2108</v>
      </c>
      <c r="P2444">
        <v>1</v>
      </c>
    </row>
    <row r="2445" spans="15:16" x14ac:dyDescent="0.35">
      <c r="O2445" t="s">
        <v>2110</v>
      </c>
      <c r="P2445">
        <v>0</v>
      </c>
    </row>
    <row r="2446" spans="15:16" x14ac:dyDescent="0.35">
      <c r="O2446" t="s">
        <v>2112</v>
      </c>
      <c r="P2446">
        <v>0</v>
      </c>
    </row>
    <row r="2447" spans="15:16" x14ac:dyDescent="0.35">
      <c r="O2447" t="s">
        <v>2130</v>
      </c>
      <c r="P2447">
        <v>1</v>
      </c>
    </row>
    <row r="2448" spans="15:16" x14ac:dyDescent="0.35">
      <c r="O2448" t="s">
        <v>2153</v>
      </c>
      <c r="P2448">
        <v>1</v>
      </c>
    </row>
    <row r="2449" spans="15:16" x14ac:dyDescent="0.35">
      <c r="O2449" t="s">
        <v>2161</v>
      </c>
      <c r="P2449">
        <v>0</v>
      </c>
    </row>
    <row r="2450" spans="15:16" x14ac:dyDescent="0.35">
      <c r="O2450" t="s">
        <v>2162</v>
      </c>
      <c r="P2450">
        <v>1</v>
      </c>
    </row>
    <row r="2451" spans="15:16" x14ac:dyDescent="0.35">
      <c r="O2451" t="s">
        <v>2189</v>
      </c>
      <c r="P2451">
        <v>1</v>
      </c>
    </row>
    <row r="2452" spans="15:16" x14ac:dyDescent="0.35">
      <c r="O2452" t="s">
        <v>2190</v>
      </c>
      <c r="P2452">
        <v>1</v>
      </c>
    </row>
    <row r="2453" spans="15:16" x14ac:dyDescent="0.35">
      <c r="O2453" t="s">
        <v>2196</v>
      </c>
      <c r="P2453">
        <v>1</v>
      </c>
    </row>
    <row r="2454" spans="15:16" x14ac:dyDescent="0.35">
      <c r="O2454" t="s">
        <v>2199</v>
      </c>
      <c r="P2454">
        <v>0</v>
      </c>
    </row>
    <row r="2455" spans="15:16" x14ac:dyDescent="0.35">
      <c r="O2455" t="s">
        <v>2200</v>
      </c>
      <c r="P2455">
        <v>0</v>
      </c>
    </row>
    <row r="2456" spans="15:16" x14ac:dyDescent="0.35">
      <c r="O2456" t="s">
        <v>2202</v>
      </c>
      <c r="P2456">
        <v>1</v>
      </c>
    </row>
    <row r="2457" spans="15:16" x14ac:dyDescent="0.35">
      <c r="O2457" t="s">
        <v>2203</v>
      </c>
      <c r="P2457">
        <v>1</v>
      </c>
    </row>
    <row r="2458" spans="15:16" x14ac:dyDescent="0.35">
      <c r="O2458" t="s">
        <v>2220</v>
      </c>
      <c r="P2458">
        <v>0</v>
      </c>
    </row>
    <row r="2459" spans="15:16" x14ac:dyDescent="0.35">
      <c r="O2459" t="s">
        <v>2225</v>
      </c>
      <c r="P2459">
        <v>0</v>
      </c>
    </row>
    <row r="2460" spans="15:16" x14ac:dyDescent="0.35">
      <c r="O2460" t="s">
        <v>2227</v>
      </c>
      <c r="P2460">
        <v>0</v>
      </c>
    </row>
    <row r="2461" spans="15:16" x14ac:dyDescent="0.35">
      <c r="O2461" t="s">
        <v>2230</v>
      </c>
      <c r="P2461">
        <v>1</v>
      </c>
    </row>
    <row r="2462" spans="15:16" x14ac:dyDescent="0.35">
      <c r="O2462" t="s">
        <v>2232</v>
      </c>
      <c r="P2462">
        <v>0</v>
      </c>
    </row>
    <row r="2463" spans="15:16" x14ac:dyDescent="0.35">
      <c r="O2463" t="s">
        <v>2236</v>
      </c>
      <c r="P2463">
        <v>1</v>
      </c>
    </row>
    <row r="2464" spans="15:16" x14ac:dyDescent="0.35">
      <c r="O2464" t="s">
        <v>2238</v>
      </c>
      <c r="P2464">
        <v>0</v>
      </c>
    </row>
    <row r="2465" spans="15:16" x14ac:dyDescent="0.35">
      <c r="O2465" t="s">
        <v>2239</v>
      </c>
      <c r="P2465">
        <v>1</v>
      </c>
    </row>
    <row r="2466" spans="15:16" x14ac:dyDescent="0.35">
      <c r="O2466" t="s">
        <v>2254</v>
      </c>
      <c r="P2466">
        <v>1</v>
      </c>
    </row>
    <row r="2467" spans="15:16" x14ac:dyDescent="0.35">
      <c r="O2467" t="s">
        <v>2255</v>
      </c>
      <c r="P2467">
        <v>0</v>
      </c>
    </row>
    <row r="2468" spans="15:16" x14ac:dyDescent="0.35">
      <c r="O2468" t="s">
        <v>2262</v>
      </c>
      <c r="P2468">
        <v>0</v>
      </c>
    </row>
    <row r="2469" spans="15:16" x14ac:dyDescent="0.35">
      <c r="O2469" t="s">
        <v>2264</v>
      </c>
      <c r="P2469">
        <v>1</v>
      </c>
    </row>
    <row r="2470" spans="15:16" x14ac:dyDescent="0.35">
      <c r="O2470" t="s">
        <v>2266</v>
      </c>
      <c r="P2470">
        <v>1</v>
      </c>
    </row>
    <row r="2471" spans="15:16" x14ac:dyDescent="0.35">
      <c r="O2471" t="s">
        <v>2267</v>
      </c>
      <c r="P2471">
        <v>0</v>
      </c>
    </row>
    <row r="2472" spans="15:16" x14ac:dyDescent="0.35">
      <c r="O2472" t="s">
        <v>2270</v>
      </c>
      <c r="P2472">
        <v>0</v>
      </c>
    </row>
    <row r="2473" spans="15:16" x14ac:dyDescent="0.35">
      <c r="O2473" t="s">
        <v>2271</v>
      </c>
      <c r="P2473">
        <v>0</v>
      </c>
    </row>
    <row r="2474" spans="15:16" x14ac:dyDescent="0.35">
      <c r="O2474" t="s">
        <v>2697</v>
      </c>
      <c r="P2474">
        <v>0</v>
      </c>
    </row>
    <row r="2475" spans="15:16" x14ac:dyDescent="0.35">
      <c r="O2475" t="s">
        <v>2698</v>
      </c>
      <c r="P2475">
        <v>0</v>
      </c>
    </row>
    <row r="2476" spans="15:16" x14ac:dyDescent="0.35">
      <c r="O2476" t="s">
        <v>2699</v>
      </c>
      <c r="P2476">
        <v>0</v>
      </c>
    </row>
    <row r="2477" spans="15:16" x14ac:dyDescent="0.35">
      <c r="O2477" t="s">
        <v>2700</v>
      </c>
      <c r="P2477">
        <v>0</v>
      </c>
    </row>
    <row r="2478" spans="15:16" x14ac:dyDescent="0.35">
      <c r="O2478" t="s">
        <v>2701</v>
      </c>
      <c r="P2478">
        <v>0</v>
      </c>
    </row>
    <row r="2479" spans="15:16" x14ac:dyDescent="0.35">
      <c r="O2479" t="s">
        <v>2702</v>
      </c>
      <c r="P2479">
        <v>0</v>
      </c>
    </row>
    <row r="2480" spans="15:16" x14ac:dyDescent="0.35">
      <c r="O2480" t="s">
        <v>1966</v>
      </c>
      <c r="P2480">
        <v>0</v>
      </c>
    </row>
    <row r="2481" spans="15:16" x14ac:dyDescent="0.35">
      <c r="O2481" t="s">
        <v>2703</v>
      </c>
      <c r="P2481">
        <v>0</v>
      </c>
    </row>
    <row r="2482" spans="15:16" x14ac:dyDescent="0.35">
      <c r="O2482" t="s">
        <v>2704</v>
      </c>
      <c r="P2482">
        <v>0</v>
      </c>
    </row>
    <row r="2483" spans="15:16" x14ac:dyDescent="0.35">
      <c r="O2483" t="s">
        <v>2705</v>
      </c>
      <c r="P2483">
        <v>0</v>
      </c>
    </row>
    <row r="2484" spans="15:16" x14ac:dyDescent="0.35">
      <c r="O2484" t="s">
        <v>2706</v>
      </c>
      <c r="P2484">
        <v>0</v>
      </c>
    </row>
    <row r="2485" spans="15:16" x14ac:dyDescent="0.35">
      <c r="O2485" t="s">
        <v>2707</v>
      </c>
      <c r="P2485">
        <v>0</v>
      </c>
    </row>
    <row r="2486" spans="15:16" x14ac:dyDescent="0.35">
      <c r="O2486" t="s">
        <v>2708</v>
      </c>
      <c r="P2486">
        <v>0</v>
      </c>
    </row>
    <row r="2487" spans="15:16" x14ac:dyDescent="0.35">
      <c r="O2487" t="s">
        <v>2709</v>
      </c>
      <c r="P2487">
        <v>0</v>
      </c>
    </row>
    <row r="2488" spans="15:16" x14ac:dyDescent="0.35">
      <c r="O2488" t="s">
        <v>2710</v>
      </c>
      <c r="P2488">
        <v>0</v>
      </c>
    </row>
    <row r="2489" spans="15:16" x14ac:dyDescent="0.35">
      <c r="O2489" t="s">
        <v>2711</v>
      </c>
      <c r="P2489">
        <v>0</v>
      </c>
    </row>
    <row r="2490" spans="15:16" x14ac:dyDescent="0.35">
      <c r="O2490" t="s">
        <v>2712</v>
      </c>
      <c r="P2490">
        <v>0</v>
      </c>
    </row>
    <row r="2491" spans="15:16" x14ac:dyDescent="0.35">
      <c r="O2491" t="s">
        <v>2713</v>
      </c>
      <c r="P2491">
        <v>0</v>
      </c>
    </row>
    <row r="2492" spans="15:16" x14ac:dyDescent="0.35">
      <c r="O2492" t="s">
        <v>2714</v>
      </c>
      <c r="P2492">
        <v>0</v>
      </c>
    </row>
    <row r="2493" spans="15:16" x14ac:dyDescent="0.35">
      <c r="O2493" t="s">
        <v>2715</v>
      </c>
      <c r="P2493">
        <v>0</v>
      </c>
    </row>
    <row r="2494" spans="15:16" x14ac:dyDescent="0.35">
      <c r="O2494" t="s">
        <v>2716</v>
      </c>
      <c r="P2494">
        <v>0</v>
      </c>
    </row>
    <row r="2495" spans="15:16" x14ac:dyDescent="0.35">
      <c r="O2495" t="s">
        <v>2717</v>
      </c>
      <c r="P2495">
        <v>0</v>
      </c>
    </row>
    <row r="2496" spans="15:16" x14ac:dyDescent="0.35">
      <c r="O2496" t="s">
        <v>2718</v>
      </c>
      <c r="P2496">
        <v>0</v>
      </c>
    </row>
    <row r="2497" spans="15:16" x14ac:dyDescent="0.35">
      <c r="O2497" t="s">
        <v>2719</v>
      </c>
      <c r="P2497">
        <v>0</v>
      </c>
    </row>
    <row r="2498" spans="15:16" x14ac:dyDescent="0.35">
      <c r="O2498" t="s">
        <v>2720</v>
      </c>
      <c r="P2498">
        <v>0</v>
      </c>
    </row>
    <row r="2499" spans="15:16" x14ac:dyDescent="0.35">
      <c r="O2499" t="s">
        <v>2721</v>
      </c>
      <c r="P2499">
        <v>0</v>
      </c>
    </row>
    <row r="2500" spans="15:16" x14ac:dyDescent="0.35">
      <c r="O2500" t="s">
        <v>2722</v>
      </c>
      <c r="P2500">
        <v>0</v>
      </c>
    </row>
    <row r="2501" spans="15:16" x14ac:dyDescent="0.35">
      <c r="O2501" t="s">
        <v>2723</v>
      </c>
      <c r="P2501">
        <v>0</v>
      </c>
    </row>
    <row r="2502" spans="15:16" x14ac:dyDescent="0.35">
      <c r="O2502" t="s">
        <v>2724</v>
      </c>
      <c r="P2502">
        <v>0</v>
      </c>
    </row>
    <row r="2503" spans="15:16" x14ac:dyDescent="0.35">
      <c r="O2503" t="s">
        <v>2725</v>
      </c>
      <c r="P2503">
        <v>0</v>
      </c>
    </row>
    <row r="2504" spans="15:16" x14ac:dyDescent="0.35">
      <c r="O2504" t="s">
        <v>2726</v>
      </c>
      <c r="P2504">
        <v>0</v>
      </c>
    </row>
    <row r="2505" spans="15:16" x14ac:dyDescent="0.35">
      <c r="O2505" t="s">
        <v>2727</v>
      </c>
      <c r="P2505">
        <v>0</v>
      </c>
    </row>
    <row r="2506" spans="15:16" x14ac:dyDescent="0.35">
      <c r="O2506" t="s">
        <v>2728</v>
      </c>
      <c r="P2506">
        <v>0</v>
      </c>
    </row>
    <row r="2507" spans="15:16" x14ac:dyDescent="0.35">
      <c r="O2507" t="s">
        <v>2729</v>
      </c>
      <c r="P2507">
        <v>0</v>
      </c>
    </row>
    <row r="2508" spans="15:16" x14ac:dyDescent="0.35">
      <c r="O2508" t="s">
        <v>2730</v>
      </c>
      <c r="P2508">
        <v>0</v>
      </c>
    </row>
    <row r="2509" spans="15:16" x14ac:dyDescent="0.35">
      <c r="O2509" t="s">
        <v>2731</v>
      </c>
      <c r="P2509">
        <v>0</v>
      </c>
    </row>
    <row r="2510" spans="15:16" x14ac:dyDescent="0.35">
      <c r="O2510" t="s">
        <v>2732</v>
      </c>
      <c r="P2510">
        <v>0</v>
      </c>
    </row>
    <row r="2511" spans="15:16" x14ac:dyDescent="0.35">
      <c r="O2511" t="s">
        <v>2733</v>
      </c>
      <c r="P2511">
        <v>0</v>
      </c>
    </row>
    <row r="2512" spans="15:16" x14ac:dyDescent="0.35">
      <c r="O2512" t="s">
        <v>2734</v>
      </c>
      <c r="P2512">
        <v>0</v>
      </c>
    </row>
    <row r="2513" spans="15:16" x14ac:dyDescent="0.35">
      <c r="O2513" t="s">
        <v>2735</v>
      </c>
      <c r="P2513">
        <v>0</v>
      </c>
    </row>
    <row r="2514" spans="15:16" x14ac:dyDescent="0.35">
      <c r="O2514" t="s">
        <v>2736</v>
      </c>
      <c r="P2514">
        <v>0</v>
      </c>
    </row>
    <row r="2515" spans="15:16" x14ac:dyDescent="0.35">
      <c r="O2515" t="s">
        <v>2737</v>
      </c>
      <c r="P2515">
        <v>0</v>
      </c>
    </row>
    <row r="2516" spans="15:16" x14ac:dyDescent="0.35">
      <c r="O2516" t="s">
        <v>2738</v>
      </c>
      <c r="P2516">
        <v>0</v>
      </c>
    </row>
    <row r="2517" spans="15:16" x14ac:dyDescent="0.35">
      <c r="O2517" t="s">
        <v>2739</v>
      </c>
      <c r="P2517">
        <v>0</v>
      </c>
    </row>
    <row r="2518" spans="15:16" x14ac:dyDescent="0.35">
      <c r="O2518" t="s">
        <v>2740</v>
      </c>
      <c r="P2518">
        <v>0</v>
      </c>
    </row>
    <row r="2519" spans="15:16" x14ac:dyDescent="0.35">
      <c r="O2519" t="s">
        <v>2741</v>
      </c>
      <c r="P2519">
        <v>0</v>
      </c>
    </row>
    <row r="2520" spans="15:16" x14ac:dyDescent="0.35">
      <c r="O2520" t="s">
        <v>2742</v>
      </c>
      <c r="P2520">
        <v>0</v>
      </c>
    </row>
    <row r="2521" spans="15:16" x14ac:dyDescent="0.35">
      <c r="O2521" t="s">
        <v>2743</v>
      </c>
      <c r="P2521">
        <v>0</v>
      </c>
    </row>
    <row r="2522" spans="15:16" x14ac:dyDescent="0.35">
      <c r="O2522" t="s">
        <v>2744</v>
      </c>
      <c r="P2522">
        <v>0</v>
      </c>
    </row>
    <row r="2523" spans="15:16" x14ac:dyDescent="0.35">
      <c r="O2523" t="s">
        <v>2745</v>
      </c>
      <c r="P2523">
        <v>1</v>
      </c>
    </row>
    <row r="2524" spans="15:16" x14ac:dyDescent="0.35">
      <c r="O2524" t="s">
        <v>2746</v>
      </c>
      <c r="P2524">
        <v>0</v>
      </c>
    </row>
    <row r="2525" spans="15:16" x14ac:dyDescent="0.35">
      <c r="O2525" t="s">
        <v>2747</v>
      </c>
      <c r="P2525">
        <v>0</v>
      </c>
    </row>
    <row r="2526" spans="15:16" x14ac:dyDescent="0.35">
      <c r="O2526" t="s">
        <v>2748</v>
      </c>
      <c r="P2526">
        <v>0</v>
      </c>
    </row>
    <row r="2527" spans="15:16" x14ac:dyDescent="0.35">
      <c r="O2527" t="s">
        <v>2749</v>
      </c>
      <c r="P2527">
        <v>0</v>
      </c>
    </row>
    <row r="2528" spans="15:16" x14ac:dyDescent="0.35">
      <c r="O2528" t="s">
        <v>2750</v>
      </c>
      <c r="P2528">
        <v>0</v>
      </c>
    </row>
    <row r="2529" spans="15:16" x14ac:dyDescent="0.35">
      <c r="O2529" t="s">
        <v>2751</v>
      </c>
      <c r="P2529">
        <v>0</v>
      </c>
    </row>
    <row r="2530" spans="15:16" x14ac:dyDescent="0.35">
      <c r="O2530" t="s">
        <v>2752</v>
      </c>
      <c r="P2530">
        <v>0</v>
      </c>
    </row>
    <row r="2531" spans="15:16" x14ac:dyDescent="0.35">
      <c r="O2531" t="s">
        <v>2753</v>
      </c>
      <c r="P2531">
        <v>0</v>
      </c>
    </row>
    <row r="2532" spans="15:16" x14ac:dyDescent="0.35">
      <c r="O2532" t="s">
        <v>2754</v>
      </c>
      <c r="P2532">
        <v>0</v>
      </c>
    </row>
    <row r="2533" spans="15:16" x14ac:dyDescent="0.35">
      <c r="O2533" t="s">
        <v>2755</v>
      </c>
      <c r="P2533">
        <v>2</v>
      </c>
    </row>
    <row r="2534" spans="15:16" x14ac:dyDescent="0.35">
      <c r="O2534" t="s">
        <v>2528</v>
      </c>
      <c r="P2534">
        <v>0</v>
      </c>
    </row>
    <row r="2535" spans="15:16" x14ac:dyDescent="0.35">
      <c r="O2535" t="s">
        <v>2756</v>
      </c>
      <c r="P2535">
        <v>0</v>
      </c>
    </row>
    <row r="2536" spans="15:16" x14ac:dyDescent="0.35">
      <c r="O2536" t="s">
        <v>2757</v>
      </c>
      <c r="P2536">
        <v>0</v>
      </c>
    </row>
    <row r="2537" spans="15:16" x14ac:dyDescent="0.35">
      <c r="O2537" t="s">
        <v>2758</v>
      </c>
      <c r="P2537">
        <v>0</v>
      </c>
    </row>
    <row r="2538" spans="15:16" x14ac:dyDescent="0.35">
      <c r="O2538" t="s">
        <v>2759</v>
      </c>
      <c r="P2538">
        <v>0</v>
      </c>
    </row>
    <row r="2539" spans="15:16" x14ac:dyDescent="0.35">
      <c r="O2539" t="s">
        <v>2760</v>
      </c>
      <c r="P2539">
        <v>0</v>
      </c>
    </row>
    <row r="2540" spans="15:16" x14ac:dyDescent="0.35">
      <c r="O2540" t="s">
        <v>2761</v>
      </c>
      <c r="P2540">
        <v>0</v>
      </c>
    </row>
    <row r="2541" spans="15:16" x14ac:dyDescent="0.35">
      <c r="O2541" t="s">
        <v>2472</v>
      </c>
      <c r="P2541">
        <v>0</v>
      </c>
    </row>
    <row r="2542" spans="15:16" x14ac:dyDescent="0.35">
      <c r="O2542" t="s">
        <v>2762</v>
      </c>
      <c r="P2542">
        <v>0</v>
      </c>
    </row>
    <row r="2543" spans="15:16" x14ac:dyDescent="0.35">
      <c r="O2543" t="s">
        <v>2763</v>
      </c>
      <c r="P2543">
        <v>0</v>
      </c>
    </row>
    <row r="2544" spans="15:16" x14ac:dyDescent="0.35">
      <c r="O2544" t="s">
        <v>2764</v>
      </c>
      <c r="P2544">
        <v>1</v>
      </c>
    </row>
    <row r="2545" spans="15:16" x14ac:dyDescent="0.35">
      <c r="O2545" t="s">
        <v>2765</v>
      </c>
      <c r="P2545">
        <v>0</v>
      </c>
    </row>
    <row r="2546" spans="15:16" x14ac:dyDescent="0.35">
      <c r="O2546" t="s">
        <v>2766</v>
      </c>
      <c r="P2546">
        <v>0</v>
      </c>
    </row>
    <row r="2547" spans="15:16" x14ac:dyDescent="0.35">
      <c r="O2547" t="s">
        <v>2767</v>
      </c>
      <c r="P2547">
        <v>0</v>
      </c>
    </row>
    <row r="2548" spans="15:16" x14ac:dyDescent="0.35">
      <c r="O2548" t="s">
        <v>2768</v>
      </c>
      <c r="P2548">
        <v>0</v>
      </c>
    </row>
    <row r="2549" spans="15:16" x14ac:dyDescent="0.35">
      <c r="O2549" t="s">
        <v>2769</v>
      </c>
      <c r="P2549">
        <v>0</v>
      </c>
    </row>
    <row r="2550" spans="15:16" x14ac:dyDescent="0.35">
      <c r="O2550" t="s">
        <v>2770</v>
      </c>
      <c r="P2550">
        <v>0</v>
      </c>
    </row>
    <row r="2551" spans="15:16" x14ac:dyDescent="0.35">
      <c r="O2551" t="s">
        <v>2771</v>
      </c>
      <c r="P2551">
        <v>0</v>
      </c>
    </row>
    <row r="2552" spans="15:16" x14ac:dyDescent="0.35">
      <c r="O2552" t="s">
        <v>2772</v>
      </c>
      <c r="P2552">
        <v>1</v>
      </c>
    </row>
    <row r="2553" spans="15:16" x14ac:dyDescent="0.35">
      <c r="O2553" t="s">
        <v>2773</v>
      </c>
      <c r="P2553">
        <v>0</v>
      </c>
    </row>
    <row r="2554" spans="15:16" x14ac:dyDescent="0.35">
      <c r="O2554" t="s">
        <v>2774</v>
      </c>
      <c r="P2554">
        <v>0</v>
      </c>
    </row>
    <row r="2555" spans="15:16" x14ac:dyDescent="0.35">
      <c r="O2555" t="s">
        <v>2775</v>
      </c>
      <c r="P2555">
        <v>0</v>
      </c>
    </row>
    <row r="2556" spans="15:16" x14ac:dyDescent="0.35">
      <c r="O2556" t="s">
        <v>2776</v>
      </c>
      <c r="P2556">
        <v>0</v>
      </c>
    </row>
    <row r="2557" spans="15:16" x14ac:dyDescent="0.35">
      <c r="O2557" t="s">
        <v>2777</v>
      </c>
      <c r="P2557">
        <v>0</v>
      </c>
    </row>
    <row r="2558" spans="15:16" x14ac:dyDescent="0.35">
      <c r="O2558" t="s">
        <v>2778</v>
      </c>
      <c r="P2558">
        <v>0</v>
      </c>
    </row>
    <row r="2559" spans="15:16" x14ac:dyDescent="0.35">
      <c r="O2559" t="s">
        <v>2479</v>
      </c>
      <c r="P2559">
        <v>0</v>
      </c>
    </row>
    <row r="2560" spans="15:16" x14ac:dyDescent="0.35">
      <c r="O2560" t="s">
        <v>2779</v>
      </c>
      <c r="P2560">
        <v>0</v>
      </c>
    </row>
    <row r="2561" spans="15:16" x14ac:dyDescent="0.35">
      <c r="O2561" t="s">
        <v>2780</v>
      </c>
      <c r="P2561">
        <v>0</v>
      </c>
    </row>
    <row r="2562" spans="15:16" x14ac:dyDescent="0.35">
      <c r="O2562" t="s">
        <v>2781</v>
      </c>
      <c r="P2562">
        <v>0</v>
      </c>
    </row>
    <row r="2563" spans="15:16" x14ac:dyDescent="0.35">
      <c r="O2563" t="s">
        <v>2782</v>
      </c>
      <c r="P2563">
        <v>0</v>
      </c>
    </row>
    <row r="2564" spans="15:16" x14ac:dyDescent="0.35">
      <c r="O2564" t="s">
        <v>2783</v>
      </c>
      <c r="P2564">
        <v>0</v>
      </c>
    </row>
    <row r="2565" spans="15:16" x14ac:dyDescent="0.35">
      <c r="O2565" t="s">
        <v>2784</v>
      </c>
      <c r="P2565">
        <v>0</v>
      </c>
    </row>
    <row r="2566" spans="15:16" x14ac:dyDescent="0.35">
      <c r="O2566" t="s">
        <v>2785</v>
      </c>
      <c r="P2566">
        <v>0</v>
      </c>
    </row>
    <row r="2567" spans="15:16" x14ac:dyDescent="0.35">
      <c r="O2567" t="s">
        <v>2786</v>
      </c>
      <c r="P2567">
        <v>0</v>
      </c>
    </row>
    <row r="2568" spans="15:16" x14ac:dyDescent="0.35">
      <c r="O2568" t="s">
        <v>2787</v>
      </c>
      <c r="P2568">
        <v>0</v>
      </c>
    </row>
    <row r="2569" spans="15:16" x14ac:dyDescent="0.35">
      <c r="O2569" t="s">
        <v>2788</v>
      </c>
      <c r="P2569">
        <v>0</v>
      </c>
    </row>
    <row r="2570" spans="15:16" x14ac:dyDescent="0.35">
      <c r="O2570" t="s">
        <v>2789</v>
      </c>
      <c r="P2570">
        <v>0</v>
      </c>
    </row>
    <row r="2571" spans="15:16" x14ac:dyDescent="0.35">
      <c r="O2571" t="s">
        <v>2790</v>
      </c>
      <c r="P2571">
        <v>0</v>
      </c>
    </row>
    <row r="2572" spans="15:16" x14ac:dyDescent="0.35">
      <c r="O2572" t="s">
        <v>2791</v>
      </c>
      <c r="P2572">
        <v>0</v>
      </c>
    </row>
    <row r="2573" spans="15:16" x14ac:dyDescent="0.35">
      <c r="O2573" t="s">
        <v>2792</v>
      </c>
      <c r="P2573">
        <v>0</v>
      </c>
    </row>
    <row r="2574" spans="15:16" x14ac:dyDescent="0.35">
      <c r="O2574" t="s">
        <v>2793</v>
      </c>
      <c r="P2574">
        <v>0</v>
      </c>
    </row>
    <row r="2575" spans="15:16" x14ac:dyDescent="0.35">
      <c r="O2575" t="s">
        <v>2794</v>
      </c>
      <c r="P2575">
        <v>0</v>
      </c>
    </row>
    <row r="2576" spans="15:16" x14ac:dyDescent="0.35">
      <c r="O2576" t="s">
        <v>2795</v>
      </c>
      <c r="P2576">
        <v>0</v>
      </c>
    </row>
    <row r="2577" spans="15:16" x14ac:dyDescent="0.35">
      <c r="O2577" t="s">
        <v>2796</v>
      </c>
      <c r="P2577">
        <v>0</v>
      </c>
    </row>
    <row r="2578" spans="15:16" x14ac:dyDescent="0.35">
      <c r="O2578" t="s">
        <v>2797</v>
      </c>
      <c r="P2578">
        <v>0</v>
      </c>
    </row>
    <row r="2579" spans="15:16" x14ac:dyDescent="0.35">
      <c r="O2579" t="s">
        <v>2798</v>
      </c>
      <c r="P2579">
        <v>0</v>
      </c>
    </row>
    <row r="2580" spans="15:16" x14ac:dyDescent="0.35">
      <c r="O2580" t="s">
        <v>2799</v>
      </c>
      <c r="P2580">
        <v>0</v>
      </c>
    </row>
    <row r="2581" spans="15:16" x14ac:dyDescent="0.35">
      <c r="O2581" t="s">
        <v>2800</v>
      </c>
      <c r="P2581">
        <v>0</v>
      </c>
    </row>
    <row r="2582" spans="15:16" x14ac:dyDescent="0.35">
      <c r="O2582" t="s">
        <v>2801</v>
      </c>
      <c r="P2582">
        <v>0</v>
      </c>
    </row>
    <row r="2583" spans="15:16" x14ac:dyDescent="0.35">
      <c r="O2583" t="s">
        <v>2802</v>
      </c>
      <c r="P2583">
        <v>0</v>
      </c>
    </row>
    <row r="2584" spans="15:16" x14ac:dyDescent="0.35">
      <c r="O2584" t="s">
        <v>2803</v>
      </c>
      <c r="P2584">
        <v>0</v>
      </c>
    </row>
    <row r="2585" spans="15:16" x14ac:dyDescent="0.35">
      <c r="O2585" t="s">
        <v>2804</v>
      </c>
      <c r="P2585">
        <v>2</v>
      </c>
    </row>
    <row r="2586" spans="15:16" x14ac:dyDescent="0.35">
      <c r="O2586" t="s">
        <v>2805</v>
      </c>
      <c r="P2586">
        <v>0</v>
      </c>
    </row>
    <row r="2587" spans="15:16" x14ac:dyDescent="0.35">
      <c r="O2587" t="s">
        <v>2806</v>
      </c>
      <c r="P2587">
        <v>0</v>
      </c>
    </row>
    <row r="2588" spans="15:16" x14ac:dyDescent="0.35">
      <c r="O2588" t="s">
        <v>2807</v>
      </c>
      <c r="P2588">
        <v>0</v>
      </c>
    </row>
    <row r="2589" spans="15:16" x14ac:dyDescent="0.35">
      <c r="O2589" t="s">
        <v>2808</v>
      </c>
      <c r="P2589">
        <v>0</v>
      </c>
    </row>
    <row r="2590" spans="15:16" x14ac:dyDescent="0.35">
      <c r="O2590" t="s">
        <v>2809</v>
      </c>
      <c r="P2590">
        <v>0</v>
      </c>
    </row>
    <row r="2591" spans="15:16" x14ac:dyDescent="0.35">
      <c r="O2591" t="s">
        <v>2810</v>
      </c>
      <c r="P2591">
        <v>0</v>
      </c>
    </row>
    <row r="2592" spans="15:16" x14ac:dyDescent="0.35">
      <c r="O2592" t="s">
        <v>2811</v>
      </c>
      <c r="P2592">
        <v>0</v>
      </c>
    </row>
    <row r="2593" spans="15:16" x14ac:dyDescent="0.35">
      <c r="O2593" t="s">
        <v>2812</v>
      </c>
      <c r="P2593">
        <v>0</v>
      </c>
    </row>
    <row r="2594" spans="15:16" x14ac:dyDescent="0.35">
      <c r="O2594" t="s">
        <v>2814</v>
      </c>
      <c r="P2594">
        <v>0</v>
      </c>
    </row>
    <row r="2595" spans="15:16" x14ac:dyDescent="0.35">
      <c r="O2595" t="s">
        <v>2815</v>
      </c>
      <c r="P2595">
        <v>0</v>
      </c>
    </row>
    <row r="2596" spans="15:16" x14ac:dyDescent="0.35">
      <c r="O2596" t="s">
        <v>2816</v>
      </c>
      <c r="P2596">
        <v>1</v>
      </c>
    </row>
    <row r="2597" spans="15:16" x14ac:dyDescent="0.35">
      <c r="O2597" t="s">
        <v>2817</v>
      </c>
      <c r="P2597">
        <v>0</v>
      </c>
    </row>
    <row r="2598" spans="15:16" x14ac:dyDescent="0.35">
      <c r="O2598" t="s">
        <v>2818</v>
      </c>
      <c r="P2598">
        <v>0</v>
      </c>
    </row>
    <row r="2599" spans="15:16" x14ac:dyDescent="0.35">
      <c r="O2599" t="s">
        <v>2819</v>
      </c>
      <c r="P2599">
        <v>0</v>
      </c>
    </row>
    <row r="2600" spans="15:16" x14ac:dyDescent="0.35">
      <c r="O2600" t="s">
        <v>2820</v>
      </c>
      <c r="P2600">
        <v>0</v>
      </c>
    </row>
    <row r="2601" spans="15:16" x14ac:dyDescent="0.35">
      <c r="O2601" t="s">
        <v>2821</v>
      </c>
      <c r="P2601">
        <v>0</v>
      </c>
    </row>
    <row r="2602" spans="15:16" x14ac:dyDescent="0.35">
      <c r="O2602" t="s">
        <v>2822</v>
      </c>
      <c r="P2602">
        <v>0</v>
      </c>
    </row>
    <row r="2603" spans="15:16" x14ac:dyDescent="0.35">
      <c r="O2603" t="s">
        <v>2823</v>
      </c>
      <c r="P2603">
        <v>0</v>
      </c>
    </row>
    <row r="2604" spans="15:16" x14ac:dyDescent="0.35">
      <c r="O2604" t="s">
        <v>2824</v>
      </c>
      <c r="P2604">
        <v>0</v>
      </c>
    </row>
    <row r="2605" spans="15:16" x14ac:dyDescent="0.35">
      <c r="O2605" t="s">
        <v>2825</v>
      </c>
      <c r="P2605">
        <v>0</v>
      </c>
    </row>
    <row r="2606" spans="15:16" x14ac:dyDescent="0.35">
      <c r="O2606" t="s">
        <v>2826</v>
      </c>
      <c r="P2606">
        <v>0</v>
      </c>
    </row>
    <row r="2607" spans="15:16" x14ac:dyDescent="0.35">
      <c r="O2607" t="s">
        <v>2827</v>
      </c>
      <c r="P2607">
        <v>0</v>
      </c>
    </row>
    <row r="2608" spans="15:16" x14ac:dyDescent="0.35">
      <c r="O2608" t="s">
        <v>2828</v>
      </c>
      <c r="P2608">
        <v>0</v>
      </c>
    </row>
    <row r="2609" spans="15:16" x14ac:dyDescent="0.35">
      <c r="O2609" t="s">
        <v>2829</v>
      </c>
      <c r="P2609">
        <v>0</v>
      </c>
    </row>
    <row r="2610" spans="15:16" x14ac:dyDescent="0.35">
      <c r="O2610" t="s">
        <v>2526</v>
      </c>
      <c r="P2610">
        <v>0</v>
      </c>
    </row>
    <row r="2611" spans="15:16" x14ac:dyDescent="0.35">
      <c r="O2611" t="s">
        <v>2830</v>
      </c>
      <c r="P2611">
        <v>0</v>
      </c>
    </row>
    <row r="2612" spans="15:16" x14ac:dyDescent="0.35">
      <c r="O2612" t="s">
        <v>2831</v>
      </c>
      <c r="P2612">
        <v>0</v>
      </c>
    </row>
    <row r="2613" spans="15:16" x14ac:dyDescent="0.35">
      <c r="O2613" t="s">
        <v>2832</v>
      </c>
      <c r="P2613">
        <v>0</v>
      </c>
    </row>
    <row r="2614" spans="15:16" x14ac:dyDescent="0.35">
      <c r="O2614" t="s">
        <v>2833</v>
      </c>
      <c r="P2614">
        <v>0</v>
      </c>
    </row>
    <row r="2615" spans="15:16" x14ac:dyDescent="0.35">
      <c r="O2615" t="s">
        <v>2834</v>
      </c>
      <c r="P2615">
        <v>0</v>
      </c>
    </row>
    <row r="2616" spans="15:16" x14ac:dyDescent="0.35">
      <c r="O2616" t="s">
        <v>2835</v>
      </c>
      <c r="P2616">
        <v>0</v>
      </c>
    </row>
    <row r="2617" spans="15:16" x14ac:dyDescent="0.35">
      <c r="O2617" t="s">
        <v>2836</v>
      </c>
      <c r="P2617">
        <v>0</v>
      </c>
    </row>
    <row r="2618" spans="15:16" x14ac:dyDescent="0.35">
      <c r="O2618" t="s">
        <v>2837</v>
      </c>
      <c r="P2618">
        <v>0</v>
      </c>
    </row>
    <row r="2619" spans="15:16" x14ac:dyDescent="0.35">
      <c r="O2619" t="s">
        <v>2838</v>
      </c>
      <c r="P2619">
        <v>0</v>
      </c>
    </row>
    <row r="2620" spans="15:16" x14ac:dyDescent="0.35">
      <c r="O2620" t="s">
        <v>2839</v>
      </c>
      <c r="P2620">
        <v>0</v>
      </c>
    </row>
    <row r="2621" spans="15:16" x14ac:dyDescent="0.35">
      <c r="O2621" t="s">
        <v>2840</v>
      </c>
      <c r="P2621">
        <v>0</v>
      </c>
    </row>
    <row r="2622" spans="15:16" x14ac:dyDescent="0.35">
      <c r="O2622" t="s">
        <v>2841</v>
      </c>
      <c r="P2622">
        <v>0</v>
      </c>
    </row>
    <row r="2623" spans="15:16" x14ac:dyDescent="0.35">
      <c r="O2623" t="s">
        <v>2842</v>
      </c>
      <c r="P2623">
        <v>0</v>
      </c>
    </row>
    <row r="2624" spans="15:16" x14ac:dyDescent="0.35">
      <c r="O2624" t="s">
        <v>2843</v>
      </c>
      <c r="P2624">
        <v>0</v>
      </c>
    </row>
    <row r="2625" spans="15:16" x14ac:dyDescent="0.35">
      <c r="O2625" t="s">
        <v>2844</v>
      </c>
      <c r="P2625">
        <v>0</v>
      </c>
    </row>
    <row r="2626" spans="15:16" x14ac:dyDescent="0.35">
      <c r="O2626" t="s">
        <v>2845</v>
      </c>
      <c r="P2626">
        <v>0</v>
      </c>
    </row>
    <row r="2627" spans="15:16" x14ac:dyDescent="0.35">
      <c r="O2627" t="s">
        <v>2846</v>
      </c>
      <c r="P2627">
        <v>0</v>
      </c>
    </row>
    <row r="2628" spans="15:16" x14ac:dyDescent="0.35">
      <c r="O2628" t="s">
        <v>2847</v>
      </c>
      <c r="P2628">
        <v>0</v>
      </c>
    </row>
    <row r="2629" spans="15:16" x14ac:dyDescent="0.35">
      <c r="O2629" t="s">
        <v>2848</v>
      </c>
      <c r="P2629">
        <v>0</v>
      </c>
    </row>
    <row r="2630" spans="15:16" x14ac:dyDescent="0.35">
      <c r="O2630" t="s">
        <v>2849</v>
      </c>
      <c r="P2630">
        <v>0</v>
      </c>
    </row>
    <row r="2631" spans="15:16" x14ac:dyDescent="0.35">
      <c r="O2631" t="s">
        <v>1958</v>
      </c>
      <c r="P2631">
        <v>0</v>
      </c>
    </row>
    <row r="2632" spans="15:16" x14ac:dyDescent="0.35">
      <c r="O2632" t="s">
        <v>1959</v>
      </c>
      <c r="P2632">
        <v>0</v>
      </c>
    </row>
    <row r="2633" spans="15:16" x14ac:dyDescent="0.35">
      <c r="O2633" t="s">
        <v>1960</v>
      </c>
      <c r="P2633">
        <v>0</v>
      </c>
    </row>
    <row r="2634" spans="15:16" x14ac:dyDescent="0.35">
      <c r="O2634" t="s">
        <v>1961</v>
      </c>
      <c r="P2634">
        <v>0</v>
      </c>
    </row>
    <row r="2635" spans="15:16" x14ac:dyDescent="0.35">
      <c r="O2635" t="s">
        <v>1962</v>
      </c>
      <c r="P2635">
        <v>0</v>
      </c>
    </row>
    <row r="2636" spans="15:16" x14ac:dyDescent="0.35">
      <c r="O2636" t="s">
        <v>1963</v>
      </c>
      <c r="P2636">
        <v>0</v>
      </c>
    </row>
    <row r="2637" spans="15:16" x14ac:dyDescent="0.35">
      <c r="O2637" t="s">
        <v>1964</v>
      </c>
      <c r="P2637">
        <v>0</v>
      </c>
    </row>
    <row r="2638" spans="15:16" x14ac:dyDescent="0.35">
      <c r="O2638" t="s">
        <v>2563</v>
      </c>
      <c r="P2638">
        <v>1</v>
      </c>
    </row>
    <row r="2639" spans="15:16" x14ac:dyDescent="0.35">
      <c r="O2639" t="s">
        <v>1965</v>
      </c>
      <c r="P2639">
        <v>0</v>
      </c>
    </row>
    <row r="2640" spans="15:16" x14ac:dyDescent="0.35">
      <c r="O2640" t="s">
        <v>1967</v>
      </c>
      <c r="P2640">
        <v>0</v>
      </c>
    </row>
    <row r="2641" spans="15:16" x14ac:dyDescent="0.35">
      <c r="O2641" t="s">
        <v>1968</v>
      </c>
      <c r="P2641">
        <v>0</v>
      </c>
    </row>
    <row r="2642" spans="15:16" x14ac:dyDescent="0.35">
      <c r="O2642" t="s">
        <v>1969</v>
      </c>
      <c r="P2642">
        <v>0</v>
      </c>
    </row>
    <row r="2643" spans="15:16" x14ac:dyDescent="0.35">
      <c r="O2643" t="s">
        <v>1970</v>
      </c>
      <c r="P2643">
        <v>0</v>
      </c>
    </row>
    <row r="2644" spans="15:16" x14ac:dyDescent="0.35">
      <c r="O2644" t="s">
        <v>1971</v>
      </c>
      <c r="P2644">
        <v>0</v>
      </c>
    </row>
    <row r="2645" spans="15:16" x14ac:dyDescent="0.35">
      <c r="O2645" t="s">
        <v>1972</v>
      </c>
      <c r="P2645">
        <v>0</v>
      </c>
    </row>
    <row r="2646" spans="15:16" x14ac:dyDescent="0.35">
      <c r="O2646" t="s">
        <v>1973</v>
      </c>
      <c r="P2646">
        <v>0</v>
      </c>
    </row>
    <row r="2647" spans="15:16" x14ac:dyDescent="0.35">
      <c r="O2647" t="s">
        <v>1974</v>
      </c>
      <c r="P2647">
        <v>0</v>
      </c>
    </row>
    <row r="2648" spans="15:16" x14ac:dyDescent="0.35">
      <c r="O2648" t="s">
        <v>1975</v>
      </c>
      <c r="P2648">
        <v>0</v>
      </c>
    </row>
    <row r="2649" spans="15:16" x14ac:dyDescent="0.35">
      <c r="O2649" t="s">
        <v>1976</v>
      </c>
      <c r="P2649">
        <v>0</v>
      </c>
    </row>
    <row r="2650" spans="15:16" x14ac:dyDescent="0.35">
      <c r="O2650" t="s">
        <v>1977</v>
      </c>
      <c r="P2650">
        <v>0</v>
      </c>
    </row>
    <row r="2651" spans="15:16" x14ac:dyDescent="0.35">
      <c r="O2651" t="s">
        <v>2850</v>
      </c>
      <c r="P2651">
        <v>0</v>
      </c>
    </row>
    <row r="2652" spans="15:16" x14ac:dyDescent="0.35">
      <c r="O2652" t="s">
        <v>2851</v>
      </c>
      <c r="P2652">
        <v>0</v>
      </c>
    </row>
    <row r="2653" spans="15:16" x14ac:dyDescent="0.35">
      <c r="O2653" t="s">
        <v>2852</v>
      </c>
      <c r="P2653">
        <v>0</v>
      </c>
    </row>
    <row r="2654" spans="15:16" x14ac:dyDescent="0.35">
      <c r="O2654" t="s">
        <v>2853</v>
      </c>
      <c r="P2654">
        <v>0</v>
      </c>
    </row>
    <row r="2655" spans="15:16" x14ac:dyDescent="0.35">
      <c r="O2655" t="s">
        <v>2854</v>
      </c>
      <c r="P2655">
        <v>0</v>
      </c>
    </row>
    <row r="2656" spans="15:16" x14ac:dyDescent="0.35">
      <c r="O2656" t="s">
        <v>2855</v>
      </c>
      <c r="P2656">
        <v>0</v>
      </c>
    </row>
    <row r="2657" spans="15:16" x14ac:dyDescent="0.35">
      <c r="O2657" t="s">
        <v>2856</v>
      </c>
      <c r="P2657">
        <v>0</v>
      </c>
    </row>
    <row r="2658" spans="15:16" x14ac:dyDescent="0.35">
      <c r="O2658" t="s">
        <v>2857</v>
      </c>
      <c r="P2658">
        <v>1</v>
      </c>
    </row>
    <row r="2659" spans="15:16" x14ac:dyDescent="0.35">
      <c r="O2659" t="s">
        <v>2858</v>
      </c>
      <c r="P2659">
        <v>0</v>
      </c>
    </row>
    <row r="2660" spans="15:16" x14ac:dyDescent="0.35">
      <c r="O2660" t="s">
        <v>2859</v>
      </c>
      <c r="P2660">
        <v>0</v>
      </c>
    </row>
    <row r="2661" spans="15:16" x14ac:dyDescent="0.35">
      <c r="O2661" t="s">
        <v>2860</v>
      </c>
      <c r="P2661">
        <v>0</v>
      </c>
    </row>
    <row r="2662" spans="15:16" x14ac:dyDescent="0.35">
      <c r="O2662" t="s">
        <v>2861</v>
      </c>
      <c r="P2662">
        <v>0</v>
      </c>
    </row>
    <row r="2663" spans="15:16" x14ac:dyDescent="0.35">
      <c r="O2663" t="s">
        <v>2862</v>
      </c>
      <c r="P2663">
        <v>0</v>
      </c>
    </row>
    <row r="2664" spans="15:16" x14ac:dyDescent="0.35">
      <c r="O2664" t="s">
        <v>2863</v>
      </c>
      <c r="P2664">
        <v>0</v>
      </c>
    </row>
    <row r="2665" spans="15:16" x14ac:dyDescent="0.35">
      <c r="O2665" t="s">
        <v>2864</v>
      </c>
      <c r="P2665">
        <v>0</v>
      </c>
    </row>
    <row r="2666" spans="15:16" x14ac:dyDescent="0.35">
      <c r="O2666" t="s">
        <v>2865</v>
      </c>
      <c r="P2666">
        <v>0</v>
      </c>
    </row>
    <row r="2667" spans="15:16" x14ac:dyDescent="0.35">
      <c r="O2667" t="s">
        <v>2866</v>
      </c>
      <c r="P2667">
        <v>0</v>
      </c>
    </row>
    <row r="2668" spans="15:16" x14ac:dyDescent="0.35">
      <c r="O2668" t="s">
        <v>2867</v>
      </c>
      <c r="P2668">
        <v>1</v>
      </c>
    </row>
    <row r="2669" spans="15:16" x14ac:dyDescent="0.35">
      <c r="O2669" t="s">
        <v>2868</v>
      </c>
      <c r="P2669">
        <v>0</v>
      </c>
    </row>
    <row r="2670" spans="15:16" x14ac:dyDescent="0.35">
      <c r="O2670" t="s">
        <v>2869</v>
      </c>
      <c r="P2670">
        <v>1</v>
      </c>
    </row>
    <row r="2671" spans="15:16" x14ac:dyDescent="0.35">
      <c r="O2671" t="s">
        <v>2870</v>
      </c>
      <c r="P2671">
        <v>0</v>
      </c>
    </row>
    <row r="2672" spans="15:16" x14ac:dyDescent="0.35">
      <c r="O2672" t="s">
        <v>2871</v>
      </c>
      <c r="P2672">
        <v>0</v>
      </c>
    </row>
    <row r="2673" spans="15:16" x14ac:dyDescent="0.35">
      <c r="O2673" t="s">
        <v>2872</v>
      </c>
      <c r="P2673">
        <v>0</v>
      </c>
    </row>
    <row r="2674" spans="15:16" x14ac:dyDescent="0.35">
      <c r="O2674" t="s">
        <v>2873</v>
      </c>
      <c r="P2674">
        <v>0</v>
      </c>
    </row>
    <row r="2675" spans="15:16" x14ac:dyDescent="0.35">
      <c r="O2675" t="s">
        <v>2874</v>
      </c>
      <c r="P2675">
        <v>0</v>
      </c>
    </row>
    <row r="2676" spans="15:16" x14ac:dyDescent="0.35">
      <c r="O2676" t="s">
        <v>2875</v>
      </c>
      <c r="P2676">
        <v>1</v>
      </c>
    </row>
    <row r="2677" spans="15:16" x14ac:dyDescent="0.35">
      <c r="O2677" t="s">
        <v>2876</v>
      </c>
      <c r="P2677">
        <v>0</v>
      </c>
    </row>
    <row r="2678" spans="15:16" x14ac:dyDescent="0.35">
      <c r="O2678" t="s">
        <v>2877</v>
      </c>
      <c r="P2678">
        <v>0</v>
      </c>
    </row>
    <row r="2679" spans="15:16" x14ac:dyDescent="0.35">
      <c r="O2679" t="s">
        <v>2878</v>
      </c>
      <c r="P2679">
        <v>0</v>
      </c>
    </row>
    <row r="2680" spans="15:16" x14ac:dyDescent="0.35">
      <c r="O2680" t="s">
        <v>2879</v>
      </c>
      <c r="P2680">
        <v>0</v>
      </c>
    </row>
    <row r="2681" spans="15:16" x14ac:dyDescent="0.35">
      <c r="O2681" t="s">
        <v>2880</v>
      </c>
      <c r="P2681">
        <v>0</v>
      </c>
    </row>
    <row r="2682" spans="15:16" x14ac:dyDescent="0.35">
      <c r="O2682" t="s">
        <v>2881</v>
      </c>
      <c r="P2682">
        <v>2</v>
      </c>
    </row>
    <row r="2683" spans="15:16" x14ac:dyDescent="0.35">
      <c r="O2683" t="s">
        <v>2882</v>
      </c>
      <c r="P2683">
        <v>0</v>
      </c>
    </row>
    <row r="2684" spans="15:16" x14ac:dyDescent="0.35">
      <c r="O2684" t="s">
        <v>2883</v>
      </c>
      <c r="P2684">
        <v>0</v>
      </c>
    </row>
    <row r="2685" spans="15:16" x14ac:dyDescent="0.35">
      <c r="O2685" t="s">
        <v>2884</v>
      </c>
      <c r="P2685">
        <v>0</v>
      </c>
    </row>
    <row r="2686" spans="15:16" x14ac:dyDescent="0.35">
      <c r="O2686" t="s">
        <v>2885</v>
      </c>
      <c r="P2686">
        <v>0</v>
      </c>
    </row>
    <row r="2687" spans="15:16" x14ac:dyDescent="0.35">
      <c r="O2687" t="s">
        <v>2886</v>
      </c>
      <c r="P2687">
        <v>0</v>
      </c>
    </row>
    <row r="2688" spans="15:16" x14ac:dyDescent="0.35">
      <c r="O2688" t="s">
        <v>2887</v>
      </c>
      <c r="P2688">
        <v>0</v>
      </c>
    </row>
    <row r="2689" spans="15:16" x14ac:dyDescent="0.35">
      <c r="O2689" t="s">
        <v>2888</v>
      </c>
      <c r="P2689">
        <v>0</v>
      </c>
    </row>
    <row r="2690" spans="15:16" x14ac:dyDescent="0.35">
      <c r="O2690" t="s">
        <v>2889</v>
      </c>
      <c r="P2690">
        <v>0</v>
      </c>
    </row>
    <row r="2691" spans="15:16" x14ac:dyDescent="0.35">
      <c r="O2691" t="s">
        <v>2890</v>
      </c>
      <c r="P2691">
        <v>0</v>
      </c>
    </row>
    <row r="2692" spans="15:16" x14ac:dyDescent="0.35">
      <c r="O2692" t="s">
        <v>2891</v>
      </c>
      <c r="P2692">
        <v>0</v>
      </c>
    </row>
    <row r="2693" spans="15:16" x14ac:dyDescent="0.35">
      <c r="O2693" t="s">
        <v>2892</v>
      </c>
      <c r="P2693">
        <v>0</v>
      </c>
    </row>
    <row r="2694" spans="15:16" x14ac:dyDescent="0.35">
      <c r="O2694" t="s">
        <v>2893</v>
      </c>
      <c r="P2694">
        <v>2</v>
      </c>
    </row>
    <row r="2695" spans="15:16" x14ac:dyDescent="0.35">
      <c r="O2695" t="s">
        <v>2894</v>
      </c>
      <c r="P2695">
        <v>0</v>
      </c>
    </row>
    <row r="2696" spans="15:16" x14ac:dyDescent="0.35">
      <c r="O2696" t="s">
        <v>2895</v>
      </c>
      <c r="P2696">
        <v>0</v>
      </c>
    </row>
    <row r="2697" spans="15:16" x14ac:dyDescent="0.35">
      <c r="O2697" t="s">
        <v>2896</v>
      </c>
      <c r="P2697">
        <v>0</v>
      </c>
    </row>
    <row r="2698" spans="15:16" x14ac:dyDescent="0.35">
      <c r="O2698" t="s">
        <v>2897</v>
      </c>
      <c r="P2698">
        <v>0</v>
      </c>
    </row>
    <row r="2699" spans="15:16" x14ac:dyDescent="0.35">
      <c r="O2699" t="s">
        <v>2898</v>
      </c>
      <c r="P2699">
        <v>0</v>
      </c>
    </row>
    <row r="2700" spans="15:16" x14ac:dyDescent="0.35">
      <c r="O2700" t="s">
        <v>2899</v>
      </c>
      <c r="P2700">
        <v>0</v>
      </c>
    </row>
    <row r="2701" spans="15:16" x14ac:dyDescent="0.35">
      <c r="O2701" t="s">
        <v>2900</v>
      </c>
      <c r="P2701">
        <v>0</v>
      </c>
    </row>
    <row r="2702" spans="15:16" x14ac:dyDescent="0.35">
      <c r="O2702" t="s">
        <v>2901</v>
      </c>
      <c r="P2702">
        <v>0</v>
      </c>
    </row>
    <row r="2703" spans="15:16" x14ac:dyDescent="0.35">
      <c r="O2703" t="s">
        <v>2902</v>
      </c>
      <c r="P2703">
        <v>0</v>
      </c>
    </row>
    <row r="2704" spans="15:16" x14ac:dyDescent="0.35">
      <c r="O2704" t="s">
        <v>2903</v>
      </c>
      <c r="P2704">
        <v>0</v>
      </c>
    </row>
    <row r="2705" spans="15:16" x14ac:dyDescent="0.35">
      <c r="O2705" t="s">
        <v>2904</v>
      </c>
      <c r="P2705">
        <v>0</v>
      </c>
    </row>
    <row r="2706" spans="15:16" x14ac:dyDescent="0.35">
      <c r="O2706" t="s">
        <v>2905</v>
      </c>
      <c r="P2706">
        <v>0</v>
      </c>
    </row>
    <row r="2707" spans="15:16" x14ac:dyDescent="0.35">
      <c r="O2707" t="s">
        <v>2906</v>
      </c>
      <c r="P2707">
        <v>0</v>
      </c>
    </row>
    <row r="2708" spans="15:16" x14ac:dyDescent="0.35">
      <c r="O2708" t="s">
        <v>2907</v>
      </c>
      <c r="P2708">
        <v>0</v>
      </c>
    </row>
    <row r="2709" spans="15:16" x14ac:dyDescent="0.35">
      <c r="O2709" t="s">
        <v>2908</v>
      </c>
      <c r="P2709">
        <v>0</v>
      </c>
    </row>
    <row r="2710" spans="15:16" x14ac:dyDescent="0.35">
      <c r="O2710" t="s">
        <v>2909</v>
      </c>
      <c r="P2710">
        <v>0</v>
      </c>
    </row>
    <row r="2711" spans="15:16" x14ac:dyDescent="0.35">
      <c r="O2711" t="s">
        <v>2910</v>
      </c>
      <c r="P2711">
        <v>0</v>
      </c>
    </row>
    <row r="2712" spans="15:16" x14ac:dyDescent="0.35">
      <c r="O2712" t="s">
        <v>2911</v>
      </c>
      <c r="P2712">
        <v>0</v>
      </c>
    </row>
    <row r="2713" spans="15:16" x14ac:dyDescent="0.35">
      <c r="O2713" t="s">
        <v>2912</v>
      </c>
      <c r="P2713">
        <v>0</v>
      </c>
    </row>
    <row r="2714" spans="15:16" x14ac:dyDescent="0.35">
      <c r="O2714" t="s">
        <v>2913</v>
      </c>
      <c r="P2714">
        <v>0</v>
      </c>
    </row>
    <row r="2715" spans="15:16" x14ac:dyDescent="0.35">
      <c r="O2715" t="s">
        <v>2914</v>
      </c>
      <c r="P2715">
        <v>0</v>
      </c>
    </row>
    <row r="2716" spans="15:16" x14ac:dyDescent="0.35">
      <c r="O2716" t="s">
        <v>2915</v>
      </c>
      <c r="P2716">
        <v>0</v>
      </c>
    </row>
    <row r="2717" spans="15:16" x14ac:dyDescent="0.35">
      <c r="O2717" t="s">
        <v>2916</v>
      </c>
      <c r="P2717">
        <v>0</v>
      </c>
    </row>
    <row r="2718" spans="15:16" x14ac:dyDescent="0.35">
      <c r="O2718" t="s">
        <v>2917</v>
      </c>
      <c r="P2718">
        <v>0</v>
      </c>
    </row>
    <row r="2719" spans="15:16" x14ac:dyDescent="0.35">
      <c r="O2719" t="s">
        <v>2918</v>
      </c>
      <c r="P2719">
        <v>0</v>
      </c>
    </row>
    <row r="2720" spans="15:16" x14ac:dyDescent="0.35">
      <c r="O2720" t="s">
        <v>2919</v>
      </c>
      <c r="P2720">
        <v>0</v>
      </c>
    </row>
    <row r="2721" spans="15:16" x14ac:dyDescent="0.35">
      <c r="O2721" t="s">
        <v>2920</v>
      </c>
      <c r="P2721">
        <v>0</v>
      </c>
    </row>
    <row r="2722" spans="15:16" x14ac:dyDescent="0.35">
      <c r="O2722" t="s">
        <v>2921</v>
      </c>
      <c r="P2722">
        <v>0</v>
      </c>
    </row>
    <row r="2723" spans="15:16" x14ac:dyDescent="0.35">
      <c r="O2723" t="s">
        <v>2922</v>
      </c>
      <c r="P2723">
        <v>0</v>
      </c>
    </row>
    <row r="2724" spans="15:16" x14ac:dyDescent="0.35">
      <c r="O2724" t="s">
        <v>2923</v>
      </c>
      <c r="P2724">
        <v>0</v>
      </c>
    </row>
    <row r="2725" spans="15:16" x14ac:dyDescent="0.35">
      <c r="O2725" t="s">
        <v>2924</v>
      </c>
      <c r="P2725">
        <v>0</v>
      </c>
    </row>
    <row r="2726" spans="15:16" x14ac:dyDescent="0.35">
      <c r="O2726" t="s">
        <v>2925</v>
      </c>
      <c r="P2726">
        <v>0</v>
      </c>
    </row>
    <row r="2727" spans="15:16" x14ac:dyDescent="0.35">
      <c r="O2727" t="s">
        <v>2926</v>
      </c>
      <c r="P2727">
        <v>0</v>
      </c>
    </row>
    <row r="2728" spans="15:16" x14ac:dyDescent="0.35">
      <c r="O2728" t="s">
        <v>2927</v>
      </c>
      <c r="P2728">
        <v>0</v>
      </c>
    </row>
    <row r="2729" spans="15:16" x14ac:dyDescent="0.35">
      <c r="O2729" t="s">
        <v>2928</v>
      </c>
      <c r="P2729">
        <v>0</v>
      </c>
    </row>
    <row r="2730" spans="15:16" x14ac:dyDescent="0.35">
      <c r="O2730" t="s">
        <v>2929</v>
      </c>
      <c r="P2730">
        <v>0</v>
      </c>
    </row>
    <row r="2731" spans="15:16" x14ac:dyDescent="0.35">
      <c r="O2731" t="s">
        <v>2930</v>
      </c>
      <c r="P2731">
        <v>0</v>
      </c>
    </row>
    <row r="2732" spans="15:16" x14ac:dyDescent="0.35">
      <c r="O2732" t="s">
        <v>2931</v>
      </c>
      <c r="P2732">
        <v>0</v>
      </c>
    </row>
    <row r="2733" spans="15:16" x14ac:dyDescent="0.35">
      <c r="O2733" t="s">
        <v>2932</v>
      </c>
      <c r="P2733">
        <v>0</v>
      </c>
    </row>
    <row r="2734" spans="15:16" x14ac:dyDescent="0.35">
      <c r="O2734" t="s">
        <v>2933</v>
      </c>
      <c r="P2734">
        <v>0</v>
      </c>
    </row>
    <row r="2735" spans="15:16" x14ac:dyDescent="0.35">
      <c r="O2735" t="s">
        <v>2934</v>
      </c>
      <c r="P2735">
        <v>0</v>
      </c>
    </row>
    <row r="2736" spans="15:16" x14ac:dyDescent="0.35">
      <c r="O2736" t="s">
        <v>2935</v>
      </c>
      <c r="P2736">
        <v>0</v>
      </c>
    </row>
    <row r="2737" spans="15:16" x14ac:dyDescent="0.35">
      <c r="O2737" t="s">
        <v>2936</v>
      </c>
      <c r="P2737">
        <v>0</v>
      </c>
    </row>
    <row r="2738" spans="15:16" x14ac:dyDescent="0.35">
      <c r="O2738" t="s">
        <v>2937</v>
      </c>
      <c r="P2738">
        <v>0</v>
      </c>
    </row>
    <row r="2739" spans="15:16" x14ac:dyDescent="0.35">
      <c r="O2739" t="s">
        <v>2938</v>
      </c>
      <c r="P2739">
        <v>0</v>
      </c>
    </row>
    <row r="2740" spans="15:16" x14ac:dyDescent="0.35">
      <c r="O2740" t="s">
        <v>2939</v>
      </c>
      <c r="P2740">
        <v>0</v>
      </c>
    </row>
    <row r="2741" spans="15:16" x14ac:dyDescent="0.35">
      <c r="O2741" t="s">
        <v>2940</v>
      </c>
      <c r="P2741">
        <v>0</v>
      </c>
    </row>
    <row r="2742" spans="15:16" x14ac:dyDescent="0.35">
      <c r="O2742" t="s">
        <v>2941</v>
      </c>
      <c r="P2742">
        <v>0</v>
      </c>
    </row>
    <row r="2743" spans="15:16" x14ac:dyDescent="0.35">
      <c r="O2743" t="s">
        <v>2942</v>
      </c>
      <c r="P2743">
        <v>0</v>
      </c>
    </row>
    <row r="2744" spans="15:16" x14ac:dyDescent="0.35">
      <c r="O2744" t="s">
        <v>2943</v>
      </c>
      <c r="P2744">
        <v>0</v>
      </c>
    </row>
    <row r="2745" spans="15:16" x14ac:dyDescent="0.35">
      <c r="O2745" t="s">
        <v>2944</v>
      </c>
      <c r="P2745">
        <v>0</v>
      </c>
    </row>
    <row r="2746" spans="15:16" x14ac:dyDescent="0.35">
      <c r="O2746" t="s">
        <v>2945</v>
      </c>
      <c r="P2746">
        <v>0</v>
      </c>
    </row>
    <row r="2747" spans="15:16" x14ac:dyDescent="0.35">
      <c r="O2747" t="s">
        <v>2946</v>
      </c>
      <c r="P2747">
        <v>0</v>
      </c>
    </row>
    <row r="2748" spans="15:16" x14ac:dyDescent="0.35">
      <c r="O2748" t="s">
        <v>2947</v>
      </c>
      <c r="P2748">
        <v>0</v>
      </c>
    </row>
    <row r="2749" spans="15:16" x14ac:dyDescent="0.35">
      <c r="O2749" t="s">
        <v>2948</v>
      </c>
      <c r="P2749">
        <v>0</v>
      </c>
    </row>
    <row r="2750" spans="15:16" x14ac:dyDescent="0.35">
      <c r="O2750" t="s">
        <v>2949</v>
      </c>
      <c r="P2750">
        <v>0</v>
      </c>
    </row>
    <row r="2751" spans="15:16" x14ac:dyDescent="0.35">
      <c r="O2751" t="s">
        <v>2950</v>
      </c>
      <c r="P2751">
        <v>0</v>
      </c>
    </row>
    <row r="2752" spans="15:16" x14ac:dyDescent="0.35">
      <c r="O2752" t="s">
        <v>2951</v>
      </c>
      <c r="P2752">
        <v>0</v>
      </c>
    </row>
    <row r="2753" spans="15:16" x14ac:dyDescent="0.35">
      <c r="O2753" t="s">
        <v>2952</v>
      </c>
      <c r="P2753">
        <v>0</v>
      </c>
    </row>
    <row r="2754" spans="15:16" x14ac:dyDescent="0.35">
      <c r="O2754" t="s">
        <v>2953</v>
      </c>
      <c r="P2754">
        <v>0</v>
      </c>
    </row>
    <row r="2755" spans="15:16" x14ac:dyDescent="0.35">
      <c r="O2755" t="s">
        <v>2954</v>
      </c>
      <c r="P2755">
        <v>0</v>
      </c>
    </row>
    <row r="2756" spans="15:16" x14ac:dyDescent="0.35">
      <c r="O2756" t="s">
        <v>2955</v>
      </c>
      <c r="P2756">
        <v>0</v>
      </c>
    </row>
    <row r="2757" spans="15:16" x14ac:dyDescent="0.35">
      <c r="O2757" t="s">
        <v>2956</v>
      </c>
      <c r="P2757">
        <v>0</v>
      </c>
    </row>
    <row r="2758" spans="15:16" x14ac:dyDescent="0.35">
      <c r="O2758" t="s">
        <v>2957</v>
      </c>
      <c r="P2758">
        <v>0</v>
      </c>
    </row>
    <row r="2759" spans="15:16" x14ac:dyDescent="0.35">
      <c r="O2759" t="s">
        <v>2958</v>
      </c>
      <c r="P2759">
        <v>0</v>
      </c>
    </row>
    <row r="2760" spans="15:16" x14ac:dyDescent="0.35">
      <c r="O2760" t="s">
        <v>2959</v>
      </c>
      <c r="P2760">
        <v>0</v>
      </c>
    </row>
    <row r="2761" spans="15:16" x14ac:dyDescent="0.35">
      <c r="O2761" t="s">
        <v>2960</v>
      </c>
      <c r="P2761">
        <v>0</v>
      </c>
    </row>
    <row r="2762" spans="15:16" x14ac:dyDescent="0.35">
      <c r="O2762" t="s">
        <v>2961</v>
      </c>
      <c r="P2762">
        <v>0</v>
      </c>
    </row>
    <row r="2763" spans="15:16" x14ac:dyDescent="0.35">
      <c r="O2763" t="s">
        <v>2962</v>
      </c>
      <c r="P2763">
        <v>0</v>
      </c>
    </row>
    <row r="2764" spans="15:16" x14ac:dyDescent="0.35">
      <c r="O2764" t="s">
        <v>2963</v>
      </c>
      <c r="P2764">
        <v>0</v>
      </c>
    </row>
    <row r="2765" spans="15:16" x14ac:dyDescent="0.35">
      <c r="O2765" t="s">
        <v>2964</v>
      </c>
      <c r="P2765">
        <v>0</v>
      </c>
    </row>
    <row r="2766" spans="15:16" x14ac:dyDescent="0.35">
      <c r="O2766" t="s">
        <v>2965</v>
      </c>
      <c r="P2766">
        <v>0</v>
      </c>
    </row>
    <row r="2767" spans="15:16" x14ac:dyDescent="0.35">
      <c r="O2767" t="s">
        <v>2966</v>
      </c>
      <c r="P2767">
        <v>0</v>
      </c>
    </row>
    <row r="2768" spans="15:16" x14ac:dyDescent="0.35">
      <c r="O2768" t="s">
        <v>2967</v>
      </c>
      <c r="P2768">
        <v>0</v>
      </c>
    </row>
    <row r="2769" spans="15:16" x14ac:dyDescent="0.35">
      <c r="O2769" t="s">
        <v>2968</v>
      </c>
      <c r="P2769">
        <v>0</v>
      </c>
    </row>
    <row r="2770" spans="15:16" x14ac:dyDescent="0.35">
      <c r="O2770" t="s">
        <v>2969</v>
      </c>
      <c r="P2770">
        <v>0</v>
      </c>
    </row>
    <row r="2771" spans="15:16" x14ac:dyDescent="0.35">
      <c r="O2771" t="s">
        <v>2970</v>
      </c>
      <c r="P2771">
        <v>0</v>
      </c>
    </row>
    <row r="2772" spans="15:16" x14ac:dyDescent="0.35">
      <c r="O2772" t="s">
        <v>2971</v>
      </c>
      <c r="P2772">
        <v>0</v>
      </c>
    </row>
    <row r="2773" spans="15:16" x14ac:dyDescent="0.35">
      <c r="O2773" t="s">
        <v>2972</v>
      </c>
      <c r="P2773">
        <v>0</v>
      </c>
    </row>
    <row r="2774" spans="15:16" x14ac:dyDescent="0.35">
      <c r="O2774" t="s">
        <v>2973</v>
      </c>
      <c r="P2774">
        <v>0</v>
      </c>
    </row>
    <row r="2775" spans="15:16" x14ac:dyDescent="0.35">
      <c r="O2775" t="s">
        <v>2974</v>
      </c>
      <c r="P2775">
        <v>0</v>
      </c>
    </row>
    <row r="2776" spans="15:16" x14ac:dyDescent="0.35">
      <c r="O2776" t="s">
        <v>2975</v>
      </c>
      <c r="P2776">
        <v>0</v>
      </c>
    </row>
    <row r="2777" spans="15:16" x14ac:dyDescent="0.35">
      <c r="O2777" t="s">
        <v>2976</v>
      </c>
      <c r="P2777">
        <v>0</v>
      </c>
    </row>
    <row r="2778" spans="15:16" x14ac:dyDescent="0.35">
      <c r="O2778" t="s">
        <v>2977</v>
      </c>
      <c r="P2778">
        <v>0</v>
      </c>
    </row>
    <row r="2779" spans="15:16" x14ac:dyDescent="0.35">
      <c r="O2779" t="s">
        <v>2978</v>
      </c>
      <c r="P2779">
        <v>0</v>
      </c>
    </row>
    <row r="2780" spans="15:16" x14ac:dyDescent="0.35">
      <c r="O2780" t="s">
        <v>2979</v>
      </c>
      <c r="P2780">
        <v>0</v>
      </c>
    </row>
    <row r="2781" spans="15:16" x14ac:dyDescent="0.35">
      <c r="O2781" t="s">
        <v>2980</v>
      </c>
      <c r="P2781">
        <v>0</v>
      </c>
    </row>
    <row r="2782" spans="15:16" x14ac:dyDescent="0.35">
      <c r="O2782" t="s">
        <v>2981</v>
      </c>
      <c r="P2782">
        <v>0</v>
      </c>
    </row>
    <row r="2783" spans="15:16" x14ac:dyDescent="0.35">
      <c r="O2783" t="s">
        <v>2982</v>
      </c>
      <c r="P2783">
        <v>0</v>
      </c>
    </row>
    <row r="2784" spans="15:16" x14ac:dyDescent="0.35">
      <c r="O2784" t="s">
        <v>2983</v>
      </c>
      <c r="P2784">
        <v>0</v>
      </c>
    </row>
    <row r="2785" spans="15:16" x14ac:dyDescent="0.35">
      <c r="O2785" t="s">
        <v>2984</v>
      </c>
      <c r="P2785">
        <v>0</v>
      </c>
    </row>
    <row r="2786" spans="15:16" x14ac:dyDescent="0.35">
      <c r="O2786" t="s">
        <v>2985</v>
      </c>
      <c r="P2786">
        <v>0</v>
      </c>
    </row>
    <row r="2787" spans="15:16" x14ac:dyDescent="0.35">
      <c r="O2787" t="s">
        <v>2986</v>
      </c>
      <c r="P2787">
        <v>0</v>
      </c>
    </row>
    <row r="2788" spans="15:16" x14ac:dyDescent="0.35">
      <c r="O2788" t="s">
        <v>2987</v>
      </c>
      <c r="P2788">
        <v>1</v>
      </c>
    </row>
    <row r="2789" spans="15:16" x14ac:dyDescent="0.35">
      <c r="O2789" t="s">
        <v>2988</v>
      </c>
      <c r="P2789">
        <v>0</v>
      </c>
    </row>
    <row r="2790" spans="15:16" x14ac:dyDescent="0.35">
      <c r="O2790" t="s">
        <v>2989</v>
      </c>
      <c r="P2790">
        <v>0</v>
      </c>
    </row>
    <row r="2791" spans="15:16" x14ac:dyDescent="0.35">
      <c r="O2791" t="s">
        <v>2990</v>
      </c>
      <c r="P2791">
        <v>0</v>
      </c>
    </row>
    <row r="2792" spans="15:16" x14ac:dyDescent="0.35">
      <c r="O2792" t="s">
        <v>2991</v>
      </c>
      <c r="P2792">
        <v>0</v>
      </c>
    </row>
    <row r="2793" spans="15:16" x14ac:dyDescent="0.35">
      <c r="O2793" t="s">
        <v>2992</v>
      </c>
      <c r="P2793">
        <v>0</v>
      </c>
    </row>
    <row r="2794" spans="15:16" x14ac:dyDescent="0.35">
      <c r="O2794" t="s">
        <v>2993</v>
      </c>
      <c r="P2794">
        <v>0</v>
      </c>
    </row>
    <row r="2795" spans="15:16" x14ac:dyDescent="0.35">
      <c r="O2795" t="s">
        <v>2994</v>
      </c>
      <c r="P2795">
        <v>0</v>
      </c>
    </row>
    <row r="2796" spans="15:16" x14ac:dyDescent="0.35">
      <c r="O2796" t="s">
        <v>2995</v>
      </c>
      <c r="P2796">
        <v>0</v>
      </c>
    </row>
    <row r="2797" spans="15:16" x14ac:dyDescent="0.35">
      <c r="O2797" t="s">
        <v>2996</v>
      </c>
      <c r="P2797">
        <v>0</v>
      </c>
    </row>
    <row r="2798" spans="15:16" x14ac:dyDescent="0.35">
      <c r="O2798" t="s">
        <v>2997</v>
      </c>
      <c r="P2798">
        <v>0</v>
      </c>
    </row>
    <row r="2799" spans="15:16" x14ac:dyDescent="0.35">
      <c r="O2799" t="s">
        <v>2998</v>
      </c>
      <c r="P2799">
        <v>0</v>
      </c>
    </row>
    <row r="2800" spans="15:16" x14ac:dyDescent="0.35">
      <c r="O2800" t="s">
        <v>2999</v>
      </c>
      <c r="P2800">
        <v>0</v>
      </c>
    </row>
    <row r="2801" spans="15:16" x14ac:dyDescent="0.35">
      <c r="O2801" t="s">
        <v>3000</v>
      </c>
      <c r="P2801">
        <v>0</v>
      </c>
    </row>
    <row r="2802" spans="15:16" x14ac:dyDescent="0.35">
      <c r="O2802" t="s">
        <v>3001</v>
      </c>
      <c r="P2802">
        <v>0</v>
      </c>
    </row>
    <row r="2803" spans="15:16" x14ac:dyDescent="0.35">
      <c r="O2803" t="s">
        <v>3002</v>
      </c>
      <c r="P2803">
        <v>0</v>
      </c>
    </row>
    <row r="2804" spans="15:16" x14ac:dyDescent="0.35">
      <c r="O2804" t="s">
        <v>3003</v>
      </c>
      <c r="P2804">
        <v>0</v>
      </c>
    </row>
    <row r="2805" spans="15:16" x14ac:dyDescent="0.35">
      <c r="O2805" t="s">
        <v>3004</v>
      </c>
      <c r="P2805">
        <v>0</v>
      </c>
    </row>
    <row r="2806" spans="15:16" x14ac:dyDescent="0.35">
      <c r="O2806" t="s">
        <v>3005</v>
      </c>
      <c r="P2806">
        <v>0</v>
      </c>
    </row>
    <row r="2807" spans="15:16" x14ac:dyDescent="0.35">
      <c r="O2807" t="s">
        <v>3006</v>
      </c>
      <c r="P2807">
        <v>0</v>
      </c>
    </row>
    <row r="2808" spans="15:16" x14ac:dyDescent="0.35">
      <c r="O2808" t="s">
        <v>3007</v>
      </c>
      <c r="P2808">
        <v>0</v>
      </c>
    </row>
    <row r="2809" spans="15:16" x14ac:dyDescent="0.35">
      <c r="O2809" t="s">
        <v>3008</v>
      </c>
      <c r="P2809">
        <v>0</v>
      </c>
    </row>
    <row r="2810" spans="15:16" x14ac:dyDescent="0.35">
      <c r="O2810" t="s">
        <v>3009</v>
      </c>
      <c r="P2810">
        <v>0</v>
      </c>
    </row>
    <row r="2811" spans="15:16" x14ac:dyDescent="0.35">
      <c r="O2811" t="s">
        <v>3010</v>
      </c>
      <c r="P2811">
        <v>0</v>
      </c>
    </row>
    <row r="2812" spans="15:16" x14ac:dyDescent="0.35">
      <c r="O2812" t="s">
        <v>3011</v>
      </c>
      <c r="P2812">
        <v>0</v>
      </c>
    </row>
    <row r="2813" spans="15:16" x14ac:dyDescent="0.35">
      <c r="O2813" t="s">
        <v>3012</v>
      </c>
      <c r="P2813">
        <v>0</v>
      </c>
    </row>
    <row r="2814" spans="15:16" x14ac:dyDescent="0.35">
      <c r="O2814" t="s">
        <v>3013</v>
      </c>
      <c r="P2814">
        <v>0</v>
      </c>
    </row>
    <row r="2815" spans="15:16" x14ac:dyDescent="0.35">
      <c r="O2815" t="s">
        <v>3014</v>
      </c>
      <c r="P2815">
        <v>0</v>
      </c>
    </row>
    <row r="2816" spans="15:16" x14ac:dyDescent="0.35">
      <c r="O2816" t="s">
        <v>3015</v>
      </c>
      <c r="P2816">
        <v>0</v>
      </c>
    </row>
    <row r="2817" spans="15:16" x14ac:dyDescent="0.35">
      <c r="O2817" t="s">
        <v>3016</v>
      </c>
      <c r="P2817">
        <v>0</v>
      </c>
    </row>
    <row r="2818" spans="15:16" x14ac:dyDescent="0.35">
      <c r="O2818" t="s">
        <v>3017</v>
      </c>
      <c r="P2818">
        <v>0</v>
      </c>
    </row>
    <row r="2819" spans="15:16" x14ac:dyDescent="0.35">
      <c r="O2819" t="s">
        <v>3018</v>
      </c>
      <c r="P2819">
        <v>1</v>
      </c>
    </row>
    <row r="2820" spans="15:16" x14ac:dyDescent="0.35">
      <c r="O2820" t="s">
        <v>3019</v>
      </c>
      <c r="P2820">
        <v>0</v>
      </c>
    </row>
    <row r="2821" spans="15:16" x14ac:dyDescent="0.35">
      <c r="O2821" t="s">
        <v>3020</v>
      </c>
      <c r="P2821">
        <v>0</v>
      </c>
    </row>
    <row r="2822" spans="15:16" x14ac:dyDescent="0.35">
      <c r="O2822" t="s">
        <v>3021</v>
      </c>
      <c r="P2822">
        <v>0</v>
      </c>
    </row>
    <row r="2823" spans="15:16" x14ac:dyDescent="0.35">
      <c r="O2823" t="s">
        <v>3022</v>
      </c>
      <c r="P2823">
        <v>0</v>
      </c>
    </row>
    <row r="2824" spans="15:16" x14ac:dyDescent="0.35">
      <c r="O2824" t="s">
        <v>3023</v>
      </c>
      <c r="P2824">
        <v>0</v>
      </c>
    </row>
    <row r="2825" spans="15:16" x14ac:dyDescent="0.35">
      <c r="O2825" t="s">
        <v>3024</v>
      </c>
      <c r="P2825">
        <v>0</v>
      </c>
    </row>
    <row r="2826" spans="15:16" x14ac:dyDescent="0.35">
      <c r="O2826" t="s">
        <v>3025</v>
      </c>
      <c r="P2826">
        <v>0</v>
      </c>
    </row>
    <row r="2827" spans="15:16" x14ac:dyDescent="0.35">
      <c r="O2827" t="s">
        <v>3026</v>
      </c>
      <c r="P2827">
        <v>0</v>
      </c>
    </row>
    <row r="2828" spans="15:16" x14ac:dyDescent="0.35">
      <c r="O2828" t="s">
        <v>3027</v>
      </c>
      <c r="P2828">
        <v>0</v>
      </c>
    </row>
    <row r="2829" spans="15:16" x14ac:dyDescent="0.35">
      <c r="O2829" t="s">
        <v>3028</v>
      </c>
      <c r="P2829">
        <v>0</v>
      </c>
    </row>
    <row r="2830" spans="15:16" x14ac:dyDescent="0.35">
      <c r="O2830" t="s">
        <v>3029</v>
      </c>
      <c r="P2830">
        <v>0</v>
      </c>
    </row>
    <row r="2831" spans="15:16" x14ac:dyDescent="0.35">
      <c r="O2831" t="s">
        <v>3030</v>
      </c>
      <c r="P2831">
        <v>0</v>
      </c>
    </row>
    <row r="2832" spans="15:16" x14ac:dyDescent="0.35">
      <c r="O2832" t="s">
        <v>3031</v>
      </c>
      <c r="P2832">
        <v>0</v>
      </c>
    </row>
    <row r="2833" spans="15:16" x14ac:dyDescent="0.35">
      <c r="O2833" t="s">
        <v>3032</v>
      </c>
      <c r="P2833">
        <v>0</v>
      </c>
    </row>
    <row r="2834" spans="15:16" x14ac:dyDescent="0.35">
      <c r="O2834" t="s">
        <v>3033</v>
      </c>
      <c r="P2834">
        <v>0</v>
      </c>
    </row>
    <row r="2835" spans="15:16" x14ac:dyDescent="0.35">
      <c r="O2835" t="s">
        <v>3034</v>
      </c>
      <c r="P2835">
        <v>0</v>
      </c>
    </row>
    <row r="2836" spans="15:16" x14ac:dyDescent="0.35">
      <c r="O2836" t="s">
        <v>3035</v>
      </c>
      <c r="P2836">
        <v>0</v>
      </c>
    </row>
    <row r="2837" spans="15:16" x14ac:dyDescent="0.35">
      <c r="O2837" t="s">
        <v>3036</v>
      </c>
      <c r="P2837">
        <v>0</v>
      </c>
    </row>
    <row r="2838" spans="15:16" x14ac:dyDescent="0.35">
      <c r="O2838" t="s">
        <v>3037</v>
      </c>
      <c r="P2838">
        <v>0</v>
      </c>
    </row>
    <row r="2839" spans="15:16" x14ac:dyDescent="0.35">
      <c r="O2839" t="s">
        <v>3038</v>
      </c>
      <c r="P2839">
        <v>0</v>
      </c>
    </row>
    <row r="2840" spans="15:16" x14ac:dyDescent="0.35">
      <c r="O2840" t="s">
        <v>3039</v>
      </c>
      <c r="P2840">
        <v>0</v>
      </c>
    </row>
    <row r="2841" spans="15:16" x14ac:dyDescent="0.35">
      <c r="O2841" t="s">
        <v>3040</v>
      </c>
      <c r="P2841">
        <v>0</v>
      </c>
    </row>
    <row r="2842" spans="15:16" x14ac:dyDescent="0.35">
      <c r="O2842" t="s">
        <v>3041</v>
      </c>
      <c r="P2842">
        <v>0</v>
      </c>
    </row>
    <row r="2843" spans="15:16" x14ac:dyDescent="0.35">
      <c r="O2843" t="s">
        <v>3042</v>
      </c>
      <c r="P2843">
        <v>0</v>
      </c>
    </row>
    <row r="2844" spans="15:16" x14ac:dyDescent="0.35">
      <c r="O2844" t="s">
        <v>3043</v>
      </c>
      <c r="P2844">
        <v>0</v>
      </c>
    </row>
    <row r="2845" spans="15:16" x14ac:dyDescent="0.35">
      <c r="O2845" t="s">
        <v>3044</v>
      </c>
      <c r="P2845">
        <v>0</v>
      </c>
    </row>
    <row r="2846" spans="15:16" x14ac:dyDescent="0.35">
      <c r="O2846" t="s">
        <v>3045</v>
      </c>
      <c r="P2846">
        <v>0</v>
      </c>
    </row>
    <row r="2847" spans="15:16" x14ac:dyDescent="0.35">
      <c r="O2847" t="s">
        <v>3046</v>
      </c>
      <c r="P2847">
        <v>0</v>
      </c>
    </row>
    <row r="2848" spans="15:16" x14ac:dyDescent="0.35">
      <c r="O2848" t="s">
        <v>3047</v>
      </c>
      <c r="P2848">
        <v>0</v>
      </c>
    </row>
    <row r="2849" spans="15:16" x14ac:dyDescent="0.35">
      <c r="O2849" t="s">
        <v>3048</v>
      </c>
      <c r="P2849">
        <v>0</v>
      </c>
    </row>
    <row r="2850" spans="15:16" x14ac:dyDescent="0.35">
      <c r="O2850" t="s">
        <v>3049</v>
      </c>
      <c r="P2850">
        <v>0</v>
      </c>
    </row>
    <row r="2851" spans="15:16" x14ac:dyDescent="0.35">
      <c r="O2851" t="s">
        <v>3050</v>
      </c>
      <c r="P2851">
        <v>0</v>
      </c>
    </row>
    <row r="2852" spans="15:16" x14ac:dyDescent="0.35">
      <c r="O2852" t="s">
        <v>3051</v>
      </c>
      <c r="P2852">
        <v>0</v>
      </c>
    </row>
    <row r="2853" spans="15:16" x14ac:dyDescent="0.35">
      <c r="O2853" t="s">
        <v>3052</v>
      </c>
      <c r="P2853">
        <v>0</v>
      </c>
    </row>
    <row r="2854" spans="15:16" x14ac:dyDescent="0.35">
      <c r="O2854" t="s">
        <v>3053</v>
      </c>
      <c r="P2854">
        <v>0</v>
      </c>
    </row>
    <row r="2855" spans="15:16" x14ac:dyDescent="0.35">
      <c r="O2855" t="s">
        <v>3054</v>
      </c>
      <c r="P2855">
        <v>0</v>
      </c>
    </row>
    <row r="2856" spans="15:16" x14ac:dyDescent="0.35">
      <c r="O2856" t="s">
        <v>3055</v>
      </c>
      <c r="P2856">
        <v>0</v>
      </c>
    </row>
    <row r="2857" spans="15:16" x14ac:dyDescent="0.35">
      <c r="O2857" t="s">
        <v>3056</v>
      </c>
      <c r="P2857">
        <v>0</v>
      </c>
    </row>
    <row r="2858" spans="15:16" x14ac:dyDescent="0.35">
      <c r="O2858" t="s">
        <v>3057</v>
      </c>
      <c r="P2858">
        <v>0</v>
      </c>
    </row>
    <row r="2859" spans="15:16" x14ac:dyDescent="0.35">
      <c r="O2859" t="s">
        <v>3058</v>
      </c>
      <c r="P2859">
        <v>0</v>
      </c>
    </row>
    <row r="2860" spans="15:16" x14ac:dyDescent="0.35">
      <c r="O2860" t="s">
        <v>3059</v>
      </c>
      <c r="P2860">
        <v>0</v>
      </c>
    </row>
    <row r="2861" spans="15:16" x14ac:dyDescent="0.35">
      <c r="O2861" t="s">
        <v>3060</v>
      </c>
      <c r="P2861">
        <v>0</v>
      </c>
    </row>
    <row r="2862" spans="15:16" x14ac:dyDescent="0.35">
      <c r="O2862" t="s">
        <v>3061</v>
      </c>
      <c r="P2862">
        <v>0</v>
      </c>
    </row>
    <row r="2863" spans="15:16" x14ac:dyDescent="0.35">
      <c r="O2863" t="s">
        <v>3062</v>
      </c>
      <c r="P2863">
        <v>0</v>
      </c>
    </row>
    <row r="2864" spans="15:16" x14ac:dyDescent="0.35">
      <c r="O2864" t="s">
        <v>3063</v>
      </c>
      <c r="P2864">
        <v>0</v>
      </c>
    </row>
    <row r="2865" spans="15:16" x14ac:dyDescent="0.35">
      <c r="O2865" t="s">
        <v>3064</v>
      </c>
      <c r="P2865">
        <v>0</v>
      </c>
    </row>
    <row r="2866" spans="15:16" x14ac:dyDescent="0.35">
      <c r="O2866" t="s">
        <v>3065</v>
      </c>
      <c r="P2866">
        <v>0</v>
      </c>
    </row>
    <row r="2867" spans="15:16" x14ac:dyDescent="0.35">
      <c r="O2867" t="s">
        <v>3066</v>
      </c>
      <c r="P2867">
        <v>0</v>
      </c>
    </row>
    <row r="2868" spans="15:16" x14ac:dyDescent="0.35">
      <c r="O2868" t="s">
        <v>3067</v>
      </c>
      <c r="P2868">
        <v>0</v>
      </c>
    </row>
    <row r="2869" spans="15:16" x14ac:dyDescent="0.35">
      <c r="O2869" t="s">
        <v>3068</v>
      </c>
      <c r="P2869">
        <v>0</v>
      </c>
    </row>
    <row r="2870" spans="15:16" x14ac:dyDescent="0.35">
      <c r="O2870" t="s">
        <v>3069</v>
      </c>
      <c r="P2870">
        <v>0</v>
      </c>
    </row>
    <row r="2871" spans="15:16" x14ac:dyDescent="0.35">
      <c r="O2871" t="s">
        <v>3070</v>
      </c>
      <c r="P2871">
        <v>0</v>
      </c>
    </row>
    <row r="2872" spans="15:16" x14ac:dyDescent="0.35">
      <c r="O2872" t="s">
        <v>3071</v>
      </c>
      <c r="P2872">
        <v>0</v>
      </c>
    </row>
    <row r="2873" spans="15:16" x14ac:dyDescent="0.35">
      <c r="O2873" t="s">
        <v>3072</v>
      </c>
      <c r="P2873">
        <v>0</v>
      </c>
    </row>
    <row r="2874" spans="15:16" x14ac:dyDescent="0.35">
      <c r="O2874" t="s">
        <v>3073</v>
      </c>
      <c r="P2874">
        <v>0</v>
      </c>
    </row>
    <row r="2875" spans="15:16" x14ac:dyDescent="0.35">
      <c r="O2875" t="s">
        <v>3074</v>
      </c>
      <c r="P2875">
        <v>0</v>
      </c>
    </row>
    <row r="2876" spans="15:16" x14ac:dyDescent="0.35">
      <c r="O2876" t="s">
        <v>3075</v>
      </c>
      <c r="P2876">
        <v>0</v>
      </c>
    </row>
    <row r="2877" spans="15:16" x14ac:dyDescent="0.35">
      <c r="O2877" t="s">
        <v>3076</v>
      </c>
      <c r="P2877">
        <v>0</v>
      </c>
    </row>
    <row r="2878" spans="15:16" x14ac:dyDescent="0.35">
      <c r="O2878" t="s">
        <v>3077</v>
      </c>
      <c r="P2878">
        <v>0</v>
      </c>
    </row>
    <row r="2879" spans="15:16" x14ac:dyDescent="0.35">
      <c r="O2879" t="s">
        <v>3078</v>
      </c>
      <c r="P2879">
        <v>0</v>
      </c>
    </row>
    <row r="2880" spans="15:16" x14ac:dyDescent="0.35">
      <c r="O2880" t="s">
        <v>3079</v>
      </c>
      <c r="P2880">
        <v>0</v>
      </c>
    </row>
    <row r="2881" spans="15:16" x14ac:dyDescent="0.35">
      <c r="O2881" t="s">
        <v>3080</v>
      </c>
      <c r="P2881">
        <v>0</v>
      </c>
    </row>
    <row r="2882" spans="15:16" x14ac:dyDescent="0.35">
      <c r="O2882" t="s">
        <v>3081</v>
      </c>
      <c r="P2882">
        <v>0</v>
      </c>
    </row>
    <row r="2883" spans="15:16" x14ac:dyDescent="0.35">
      <c r="O2883" t="s">
        <v>3082</v>
      </c>
      <c r="P2883">
        <v>0</v>
      </c>
    </row>
    <row r="2884" spans="15:16" x14ac:dyDescent="0.35">
      <c r="O2884" t="s">
        <v>3083</v>
      </c>
      <c r="P2884">
        <v>0</v>
      </c>
    </row>
    <row r="2885" spans="15:16" x14ac:dyDescent="0.35">
      <c r="O2885" t="s">
        <v>3084</v>
      </c>
      <c r="P2885">
        <v>0</v>
      </c>
    </row>
    <row r="2886" spans="15:16" x14ac:dyDescent="0.35">
      <c r="O2886" t="s">
        <v>3085</v>
      </c>
      <c r="P2886">
        <v>0</v>
      </c>
    </row>
    <row r="2887" spans="15:16" x14ac:dyDescent="0.35">
      <c r="O2887" t="s">
        <v>3086</v>
      </c>
      <c r="P2887">
        <v>0</v>
      </c>
    </row>
    <row r="2888" spans="15:16" x14ac:dyDescent="0.35">
      <c r="O2888" t="s">
        <v>3087</v>
      </c>
      <c r="P2888">
        <v>0</v>
      </c>
    </row>
    <row r="2889" spans="15:16" x14ac:dyDescent="0.35">
      <c r="O2889" t="s">
        <v>3088</v>
      </c>
      <c r="P2889">
        <v>0</v>
      </c>
    </row>
    <row r="2890" spans="15:16" x14ac:dyDescent="0.35">
      <c r="O2890" t="s">
        <v>3089</v>
      </c>
      <c r="P2890">
        <v>0</v>
      </c>
    </row>
    <row r="2891" spans="15:16" x14ac:dyDescent="0.35">
      <c r="O2891" t="s">
        <v>3090</v>
      </c>
      <c r="P2891">
        <v>0</v>
      </c>
    </row>
    <row r="2892" spans="15:16" x14ac:dyDescent="0.35">
      <c r="O2892" t="s">
        <v>2564</v>
      </c>
      <c r="P2892">
        <v>0</v>
      </c>
    </row>
    <row r="2893" spans="15:16" x14ac:dyDescent="0.35">
      <c r="O2893" t="s">
        <v>3091</v>
      </c>
      <c r="P2893">
        <v>0</v>
      </c>
    </row>
    <row r="2894" spans="15:16" x14ac:dyDescent="0.35">
      <c r="O2894" t="s">
        <v>2494</v>
      </c>
      <c r="P2894">
        <v>1</v>
      </c>
    </row>
    <row r="2895" spans="15:16" x14ac:dyDescent="0.35">
      <c r="O2895" t="s">
        <v>3092</v>
      </c>
      <c r="P2895">
        <v>0</v>
      </c>
    </row>
    <row r="2896" spans="15:16" x14ac:dyDescent="0.35">
      <c r="O2896" t="s">
        <v>3093</v>
      </c>
      <c r="P2896">
        <v>0</v>
      </c>
    </row>
    <row r="2897" spans="15:16" x14ac:dyDescent="0.35">
      <c r="O2897" t="s">
        <v>3094</v>
      </c>
      <c r="P2897">
        <v>0</v>
      </c>
    </row>
    <row r="2898" spans="15:16" x14ac:dyDescent="0.35">
      <c r="O2898" t="s">
        <v>3095</v>
      </c>
      <c r="P2898">
        <v>0</v>
      </c>
    </row>
    <row r="2899" spans="15:16" x14ac:dyDescent="0.35">
      <c r="O2899" t="s">
        <v>3096</v>
      </c>
      <c r="P2899">
        <v>0</v>
      </c>
    </row>
    <row r="2900" spans="15:16" x14ac:dyDescent="0.35">
      <c r="O2900" t="s">
        <v>3097</v>
      </c>
      <c r="P2900">
        <v>0</v>
      </c>
    </row>
    <row r="2901" spans="15:16" x14ac:dyDescent="0.35">
      <c r="O2901" t="s">
        <v>3098</v>
      </c>
      <c r="P2901">
        <v>0</v>
      </c>
    </row>
    <row r="2902" spans="15:16" x14ac:dyDescent="0.35">
      <c r="O2902" t="s">
        <v>3099</v>
      </c>
      <c r="P2902">
        <v>0</v>
      </c>
    </row>
    <row r="2903" spans="15:16" x14ac:dyDescent="0.35">
      <c r="O2903" t="s">
        <v>3100</v>
      </c>
      <c r="P2903">
        <v>0</v>
      </c>
    </row>
    <row r="2904" spans="15:16" x14ac:dyDescent="0.35">
      <c r="O2904" t="s">
        <v>3101</v>
      </c>
      <c r="P2904">
        <v>0</v>
      </c>
    </row>
    <row r="2905" spans="15:16" x14ac:dyDescent="0.35">
      <c r="O2905" t="s">
        <v>3102</v>
      </c>
      <c r="P2905">
        <v>0</v>
      </c>
    </row>
    <row r="2906" spans="15:16" x14ac:dyDescent="0.35">
      <c r="O2906" t="s">
        <v>1957</v>
      </c>
      <c r="P2906">
        <v>0</v>
      </c>
    </row>
    <row r="2907" spans="15:16" x14ac:dyDescent="0.35">
      <c r="O2907" t="s">
        <v>3103</v>
      </c>
      <c r="P2907">
        <v>0</v>
      </c>
    </row>
    <row r="2908" spans="15:16" x14ac:dyDescent="0.35">
      <c r="O2908" t="s">
        <v>3104</v>
      </c>
      <c r="P2908">
        <v>0</v>
      </c>
    </row>
    <row r="2909" spans="15:16" x14ac:dyDescent="0.35">
      <c r="O2909" t="s">
        <v>3105</v>
      </c>
      <c r="P2909">
        <v>1</v>
      </c>
    </row>
    <row r="2910" spans="15:16" x14ac:dyDescent="0.35">
      <c r="O2910" t="s">
        <v>3106</v>
      </c>
      <c r="P2910">
        <v>0</v>
      </c>
    </row>
    <row r="2911" spans="15:16" x14ac:dyDescent="0.35">
      <c r="O2911" t="s">
        <v>3107</v>
      </c>
      <c r="P2911">
        <v>0</v>
      </c>
    </row>
    <row r="2912" spans="15:16" x14ac:dyDescent="0.35">
      <c r="O2912" t="s">
        <v>3108</v>
      </c>
      <c r="P2912">
        <v>0</v>
      </c>
    </row>
    <row r="2913" spans="15:16" x14ac:dyDescent="0.35">
      <c r="O2913" t="s">
        <v>3109</v>
      </c>
      <c r="P2913">
        <v>0</v>
      </c>
    </row>
    <row r="2914" spans="15:16" x14ac:dyDescent="0.35">
      <c r="O2914" t="s">
        <v>3110</v>
      </c>
      <c r="P2914">
        <v>0</v>
      </c>
    </row>
    <row r="2915" spans="15:16" x14ac:dyDescent="0.35">
      <c r="O2915" t="s">
        <v>3111</v>
      </c>
      <c r="P2915">
        <v>0</v>
      </c>
    </row>
    <row r="2916" spans="15:16" x14ac:dyDescent="0.35">
      <c r="O2916" t="s">
        <v>3112</v>
      </c>
      <c r="P2916">
        <v>0</v>
      </c>
    </row>
    <row r="2917" spans="15:16" x14ac:dyDescent="0.35">
      <c r="O2917" t="s">
        <v>3113</v>
      </c>
      <c r="P2917">
        <v>0</v>
      </c>
    </row>
    <row r="2918" spans="15:16" x14ac:dyDescent="0.35">
      <c r="O2918" t="s">
        <v>3114</v>
      </c>
      <c r="P2918">
        <v>0</v>
      </c>
    </row>
    <row r="2919" spans="15:16" x14ac:dyDescent="0.35">
      <c r="O2919" t="s">
        <v>3115</v>
      </c>
      <c r="P2919">
        <v>0</v>
      </c>
    </row>
    <row r="2920" spans="15:16" x14ac:dyDescent="0.35">
      <c r="O2920" t="s">
        <v>3116</v>
      </c>
      <c r="P2920">
        <v>0</v>
      </c>
    </row>
    <row r="2921" spans="15:16" x14ac:dyDescent="0.35">
      <c r="O2921" t="s">
        <v>3117</v>
      </c>
      <c r="P2921">
        <v>0</v>
      </c>
    </row>
    <row r="2922" spans="15:16" x14ac:dyDescent="0.35">
      <c r="O2922" t="s">
        <v>3118</v>
      </c>
      <c r="P2922">
        <v>0</v>
      </c>
    </row>
    <row r="2923" spans="15:16" x14ac:dyDescent="0.35">
      <c r="O2923" t="s">
        <v>3119</v>
      </c>
      <c r="P2923">
        <v>0</v>
      </c>
    </row>
    <row r="2924" spans="15:16" x14ac:dyDescent="0.35">
      <c r="O2924" t="s">
        <v>3120</v>
      </c>
      <c r="P2924">
        <v>0</v>
      </c>
    </row>
    <row r="2925" spans="15:16" x14ac:dyDescent="0.35">
      <c r="O2925" t="s">
        <v>3121</v>
      </c>
      <c r="P2925">
        <v>0</v>
      </c>
    </row>
    <row r="2926" spans="15:16" x14ac:dyDescent="0.35">
      <c r="O2926" t="s">
        <v>3122</v>
      </c>
      <c r="P2926">
        <v>0</v>
      </c>
    </row>
    <row r="2927" spans="15:16" x14ac:dyDescent="0.35">
      <c r="O2927" t="s">
        <v>3123</v>
      </c>
      <c r="P2927">
        <v>0</v>
      </c>
    </row>
    <row r="2928" spans="15:16" x14ac:dyDescent="0.35">
      <c r="O2928" t="s">
        <v>3124</v>
      </c>
      <c r="P2928">
        <v>0</v>
      </c>
    </row>
    <row r="2929" spans="15:16" x14ac:dyDescent="0.35">
      <c r="O2929" t="s">
        <v>3125</v>
      </c>
      <c r="P2929">
        <v>0</v>
      </c>
    </row>
    <row r="2930" spans="15:16" x14ac:dyDescent="0.35">
      <c r="O2930" t="s">
        <v>3126</v>
      </c>
      <c r="P2930">
        <v>0</v>
      </c>
    </row>
    <row r="2931" spans="15:16" x14ac:dyDescent="0.35">
      <c r="O2931" t="s">
        <v>3127</v>
      </c>
      <c r="P2931">
        <v>0</v>
      </c>
    </row>
    <row r="2932" spans="15:16" x14ac:dyDescent="0.35">
      <c r="O2932" t="s">
        <v>3128</v>
      </c>
      <c r="P2932">
        <v>0</v>
      </c>
    </row>
    <row r="2933" spans="15:16" x14ac:dyDescent="0.35">
      <c r="O2933" t="s">
        <v>3129</v>
      </c>
      <c r="P2933">
        <v>0</v>
      </c>
    </row>
    <row r="2934" spans="15:16" x14ac:dyDescent="0.35">
      <c r="O2934" t="s">
        <v>3130</v>
      </c>
      <c r="P2934">
        <v>0</v>
      </c>
    </row>
    <row r="2935" spans="15:16" x14ac:dyDescent="0.35">
      <c r="O2935" t="s">
        <v>3131</v>
      </c>
      <c r="P2935">
        <v>0</v>
      </c>
    </row>
    <row r="2936" spans="15:16" x14ac:dyDescent="0.35">
      <c r="O2936" t="s">
        <v>3132</v>
      </c>
      <c r="P2936">
        <v>0</v>
      </c>
    </row>
    <row r="2937" spans="15:16" x14ac:dyDescent="0.35">
      <c r="O2937" t="s">
        <v>3133</v>
      </c>
      <c r="P2937">
        <v>0</v>
      </c>
    </row>
    <row r="2938" spans="15:16" x14ac:dyDescent="0.35">
      <c r="O2938" t="s">
        <v>3134</v>
      </c>
      <c r="P2938">
        <v>0</v>
      </c>
    </row>
    <row r="2939" spans="15:16" x14ac:dyDescent="0.35">
      <c r="O2939" t="s">
        <v>3135</v>
      </c>
      <c r="P2939">
        <v>0</v>
      </c>
    </row>
    <row r="2940" spans="15:16" x14ac:dyDescent="0.35">
      <c r="O2940" t="s">
        <v>3136</v>
      </c>
      <c r="P2940">
        <v>0</v>
      </c>
    </row>
    <row r="2941" spans="15:16" x14ac:dyDescent="0.35">
      <c r="O2941" t="s">
        <v>3137</v>
      </c>
      <c r="P2941">
        <v>0</v>
      </c>
    </row>
    <row r="2942" spans="15:16" x14ac:dyDescent="0.35">
      <c r="O2942" t="s">
        <v>3138</v>
      </c>
      <c r="P2942">
        <v>0</v>
      </c>
    </row>
    <row r="2943" spans="15:16" x14ac:dyDescent="0.35">
      <c r="O2943" t="s">
        <v>3139</v>
      </c>
      <c r="P2943">
        <v>0</v>
      </c>
    </row>
    <row r="2944" spans="15:16" x14ac:dyDescent="0.35">
      <c r="O2944" t="s">
        <v>3140</v>
      </c>
      <c r="P2944">
        <v>0</v>
      </c>
    </row>
    <row r="2945" spans="15:16" x14ac:dyDescent="0.35">
      <c r="O2945" t="s">
        <v>3141</v>
      </c>
      <c r="P2945">
        <v>0</v>
      </c>
    </row>
    <row r="2946" spans="15:16" x14ac:dyDescent="0.35">
      <c r="O2946" t="s">
        <v>3142</v>
      </c>
      <c r="P2946">
        <v>0</v>
      </c>
    </row>
    <row r="2947" spans="15:16" x14ac:dyDescent="0.35">
      <c r="O2947" t="s">
        <v>3143</v>
      </c>
      <c r="P2947">
        <v>0</v>
      </c>
    </row>
    <row r="2948" spans="15:16" x14ac:dyDescent="0.35">
      <c r="O2948" t="s">
        <v>3144</v>
      </c>
      <c r="P2948">
        <v>0</v>
      </c>
    </row>
    <row r="2949" spans="15:16" x14ac:dyDescent="0.35">
      <c r="O2949" t="s">
        <v>3145</v>
      </c>
      <c r="P2949">
        <v>0</v>
      </c>
    </row>
    <row r="2950" spans="15:16" x14ac:dyDescent="0.35">
      <c r="O2950" t="s">
        <v>3146</v>
      </c>
      <c r="P2950">
        <v>0</v>
      </c>
    </row>
    <row r="2951" spans="15:16" x14ac:dyDescent="0.35">
      <c r="O2951" t="s">
        <v>3147</v>
      </c>
      <c r="P2951">
        <v>0</v>
      </c>
    </row>
    <row r="2952" spans="15:16" x14ac:dyDescent="0.35">
      <c r="O2952" t="s">
        <v>3148</v>
      </c>
      <c r="P2952">
        <v>0</v>
      </c>
    </row>
    <row r="2953" spans="15:16" x14ac:dyDescent="0.35">
      <c r="O2953" t="s">
        <v>3149</v>
      </c>
      <c r="P2953">
        <v>0</v>
      </c>
    </row>
    <row r="2954" spans="15:16" x14ac:dyDescent="0.35">
      <c r="O2954" t="s">
        <v>3150</v>
      </c>
      <c r="P2954">
        <v>0</v>
      </c>
    </row>
    <row r="2955" spans="15:16" x14ac:dyDescent="0.35">
      <c r="O2955" t="s">
        <v>3151</v>
      </c>
      <c r="P2955">
        <v>0</v>
      </c>
    </row>
    <row r="2956" spans="15:16" x14ac:dyDescent="0.35">
      <c r="O2956" t="s">
        <v>3152</v>
      </c>
      <c r="P2956">
        <v>0</v>
      </c>
    </row>
    <row r="2957" spans="15:16" x14ac:dyDescent="0.35">
      <c r="O2957" t="s">
        <v>3153</v>
      </c>
      <c r="P2957">
        <v>0</v>
      </c>
    </row>
    <row r="2958" spans="15:16" x14ac:dyDescent="0.35">
      <c r="O2958" t="s">
        <v>3154</v>
      </c>
      <c r="P2958">
        <v>0</v>
      </c>
    </row>
    <row r="2959" spans="15:16" x14ac:dyDescent="0.35">
      <c r="O2959" t="s">
        <v>3155</v>
      </c>
      <c r="P2959">
        <v>0</v>
      </c>
    </row>
    <row r="2960" spans="15:16" x14ac:dyDescent="0.35">
      <c r="O2960" t="s">
        <v>3156</v>
      </c>
      <c r="P2960">
        <v>0</v>
      </c>
    </row>
    <row r="2961" spans="15:16" x14ac:dyDescent="0.35">
      <c r="O2961" t="s">
        <v>3157</v>
      </c>
      <c r="P2961">
        <v>0</v>
      </c>
    </row>
    <row r="2962" spans="15:16" x14ac:dyDescent="0.35">
      <c r="O2962" t="s">
        <v>3158</v>
      </c>
      <c r="P2962">
        <v>0</v>
      </c>
    </row>
    <row r="2963" spans="15:16" x14ac:dyDescent="0.35">
      <c r="O2963" t="s">
        <v>3159</v>
      </c>
      <c r="P2963">
        <v>0</v>
      </c>
    </row>
    <row r="2964" spans="15:16" x14ac:dyDescent="0.35">
      <c r="O2964" t="s">
        <v>3160</v>
      </c>
      <c r="P2964">
        <v>0</v>
      </c>
    </row>
    <row r="2965" spans="15:16" x14ac:dyDescent="0.35">
      <c r="O2965" t="s">
        <v>3161</v>
      </c>
      <c r="P2965">
        <v>0</v>
      </c>
    </row>
    <row r="2966" spans="15:16" x14ac:dyDescent="0.35">
      <c r="O2966" t="s">
        <v>3162</v>
      </c>
      <c r="P2966">
        <v>0</v>
      </c>
    </row>
    <row r="2967" spans="15:16" x14ac:dyDescent="0.35">
      <c r="O2967" t="s">
        <v>3163</v>
      </c>
      <c r="P2967">
        <v>0</v>
      </c>
    </row>
    <row r="2968" spans="15:16" x14ac:dyDescent="0.35">
      <c r="O2968" t="s">
        <v>3164</v>
      </c>
      <c r="P2968">
        <v>0</v>
      </c>
    </row>
    <row r="2969" spans="15:16" x14ac:dyDescent="0.35">
      <c r="O2969" t="s">
        <v>3165</v>
      </c>
      <c r="P2969">
        <v>0</v>
      </c>
    </row>
    <row r="2970" spans="15:16" x14ac:dyDescent="0.35">
      <c r="O2970" t="s">
        <v>3166</v>
      </c>
      <c r="P2970">
        <v>0</v>
      </c>
    </row>
    <row r="2971" spans="15:16" x14ac:dyDescent="0.35">
      <c r="O2971" t="s">
        <v>3167</v>
      </c>
      <c r="P2971">
        <v>0</v>
      </c>
    </row>
    <row r="2972" spans="15:16" x14ac:dyDescent="0.35">
      <c r="O2972" t="s">
        <v>3168</v>
      </c>
      <c r="P2972">
        <v>0</v>
      </c>
    </row>
    <row r="2973" spans="15:16" x14ac:dyDescent="0.35">
      <c r="O2973" t="s">
        <v>3169</v>
      </c>
      <c r="P2973">
        <v>0</v>
      </c>
    </row>
    <row r="2974" spans="15:16" x14ac:dyDescent="0.35">
      <c r="O2974" t="s">
        <v>3170</v>
      </c>
      <c r="P2974">
        <v>0</v>
      </c>
    </row>
    <row r="2975" spans="15:16" x14ac:dyDescent="0.35">
      <c r="O2975" t="s">
        <v>3171</v>
      </c>
      <c r="P2975">
        <v>0</v>
      </c>
    </row>
    <row r="2976" spans="15:16" x14ac:dyDescent="0.35">
      <c r="O2976" t="s">
        <v>3172</v>
      </c>
      <c r="P2976">
        <v>0</v>
      </c>
    </row>
    <row r="2977" spans="15:16" x14ac:dyDescent="0.35">
      <c r="O2977" t="s">
        <v>3173</v>
      </c>
      <c r="P2977">
        <v>0</v>
      </c>
    </row>
    <row r="2978" spans="15:16" x14ac:dyDescent="0.35">
      <c r="O2978" t="s">
        <v>3174</v>
      </c>
      <c r="P2978">
        <v>0</v>
      </c>
    </row>
    <row r="2979" spans="15:16" x14ac:dyDescent="0.35">
      <c r="O2979" t="s">
        <v>3175</v>
      </c>
      <c r="P2979">
        <v>0</v>
      </c>
    </row>
    <row r="2980" spans="15:16" x14ac:dyDescent="0.35">
      <c r="O2980" t="s">
        <v>3176</v>
      </c>
      <c r="P2980">
        <v>0</v>
      </c>
    </row>
    <row r="2981" spans="15:16" x14ac:dyDescent="0.35">
      <c r="O2981" t="s">
        <v>3177</v>
      </c>
      <c r="P2981">
        <v>0</v>
      </c>
    </row>
    <row r="2982" spans="15:16" x14ac:dyDescent="0.35">
      <c r="O2982" t="s">
        <v>3178</v>
      </c>
      <c r="P2982">
        <v>0</v>
      </c>
    </row>
    <row r="2983" spans="15:16" x14ac:dyDescent="0.35">
      <c r="O2983" t="s">
        <v>3179</v>
      </c>
      <c r="P2983">
        <v>0</v>
      </c>
    </row>
    <row r="2984" spans="15:16" x14ac:dyDescent="0.35">
      <c r="O2984" t="s">
        <v>3180</v>
      </c>
      <c r="P2984">
        <v>0</v>
      </c>
    </row>
    <row r="2985" spans="15:16" x14ac:dyDescent="0.35">
      <c r="O2985" t="s">
        <v>3181</v>
      </c>
      <c r="P2985">
        <v>0</v>
      </c>
    </row>
    <row r="2986" spans="15:16" x14ac:dyDescent="0.35">
      <c r="O2986" t="s">
        <v>3182</v>
      </c>
      <c r="P2986">
        <v>0</v>
      </c>
    </row>
    <row r="2987" spans="15:16" x14ac:dyDescent="0.35">
      <c r="O2987" t="s">
        <v>3183</v>
      </c>
      <c r="P2987">
        <v>0</v>
      </c>
    </row>
    <row r="2988" spans="15:16" x14ac:dyDescent="0.35">
      <c r="O2988" t="s">
        <v>3184</v>
      </c>
      <c r="P2988">
        <v>0</v>
      </c>
    </row>
    <row r="2989" spans="15:16" x14ac:dyDescent="0.35">
      <c r="O2989" t="s">
        <v>3185</v>
      </c>
      <c r="P2989">
        <v>0</v>
      </c>
    </row>
    <row r="2990" spans="15:16" x14ac:dyDescent="0.35">
      <c r="O2990" t="s">
        <v>3186</v>
      </c>
      <c r="P2990">
        <v>0</v>
      </c>
    </row>
    <row r="2991" spans="15:16" x14ac:dyDescent="0.35">
      <c r="O2991" t="s">
        <v>3187</v>
      </c>
      <c r="P2991">
        <v>0</v>
      </c>
    </row>
    <row r="2992" spans="15:16" x14ac:dyDescent="0.35">
      <c r="O2992" t="s">
        <v>3188</v>
      </c>
      <c r="P2992">
        <v>2</v>
      </c>
    </row>
    <row r="2993" spans="15:16" x14ac:dyDescent="0.35">
      <c r="O2993" t="s">
        <v>3189</v>
      </c>
      <c r="P2993">
        <v>0</v>
      </c>
    </row>
    <row r="2994" spans="15:16" x14ac:dyDescent="0.35">
      <c r="O2994" t="s">
        <v>3190</v>
      </c>
      <c r="P2994">
        <v>0</v>
      </c>
    </row>
    <row r="2995" spans="15:16" x14ac:dyDescent="0.35">
      <c r="O2995" t="s">
        <v>3191</v>
      </c>
      <c r="P2995">
        <v>0</v>
      </c>
    </row>
    <row r="2996" spans="15:16" x14ac:dyDescent="0.35">
      <c r="O2996" t="s">
        <v>3192</v>
      </c>
      <c r="P2996">
        <v>0</v>
      </c>
    </row>
    <row r="2997" spans="15:16" x14ac:dyDescent="0.35">
      <c r="O2997" t="s">
        <v>3193</v>
      </c>
      <c r="P2997">
        <v>0</v>
      </c>
    </row>
    <row r="2998" spans="15:16" x14ac:dyDescent="0.35">
      <c r="O2998" t="s">
        <v>3194</v>
      </c>
      <c r="P2998">
        <v>0</v>
      </c>
    </row>
    <row r="2999" spans="15:16" x14ac:dyDescent="0.35">
      <c r="O2999" t="s">
        <v>3195</v>
      </c>
      <c r="P2999">
        <v>0</v>
      </c>
    </row>
    <row r="3000" spans="15:16" x14ac:dyDescent="0.35">
      <c r="O3000" t="s">
        <v>3196</v>
      </c>
      <c r="P3000">
        <v>0</v>
      </c>
    </row>
    <row r="3001" spans="15:16" x14ac:dyDescent="0.35">
      <c r="O3001" t="s">
        <v>3197</v>
      </c>
      <c r="P3001">
        <v>0</v>
      </c>
    </row>
    <row r="3002" spans="15:16" x14ac:dyDescent="0.35">
      <c r="O3002" t="s">
        <v>3198</v>
      </c>
      <c r="P3002">
        <v>0</v>
      </c>
    </row>
    <row r="3003" spans="15:16" x14ac:dyDescent="0.35">
      <c r="O3003" t="s">
        <v>3199</v>
      </c>
      <c r="P3003">
        <v>0</v>
      </c>
    </row>
    <row r="3004" spans="15:16" x14ac:dyDescent="0.35">
      <c r="O3004" t="s">
        <v>3200</v>
      </c>
      <c r="P3004">
        <v>0</v>
      </c>
    </row>
    <row r="3005" spans="15:16" x14ac:dyDescent="0.35">
      <c r="O3005" t="s">
        <v>3201</v>
      </c>
      <c r="P3005">
        <v>0</v>
      </c>
    </row>
    <row r="3006" spans="15:16" x14ac:dyDescent="0.35">
      <c r="O3006" t="s">
        <v>3202</v>
      </c>
      <c r="P3006">
        <v>0</v>
      </c>
    </row>
    <row r="3007" spans="15:16" x14ac:dyDescent="0.35">
      <c r="O3007" t="s">
        <v>3203</v>
      </c>
      <c r="P3007">
        <v>0</v>
      </c>
    </row>
    <row r="3008" spans="15:16" x14ac:dyDescent="0.35">
      <c r="O3008" t="s">
        <v>3204</v>
      </c>
      <c r="P3008">
        <v>0</v>
      </c>
    </row>
    <row r="3009" spans="15:16" x14ac:dyDescent="0.35">
      <c r="O3009" t="s">
        <v>3205</v>
      </c>
      <c r="P3009">
        <v>0</v>
      </c>
    </row>
    <row r="3010" spans="15:16" x14ac:dyDescent="0.35">
      <c r="O3010" t="s">
        <v>3207</v>
      </c>
      <c r="P3010">
        <v>0</v>
      </c>
    </row>
    <row r="3011" spans="15:16" x14ac:dyDescent="0.35">
      <c r="O3011" t="s">
        <v>3208</v>
      </c>
      <c r="P3011">
        <v>0</v>
      </c>
    </row>
    <row r="3012" spans="15:16" x14ac:dyDescent="0.35">
      <c r="O3012" t="s">
        <v>3209</v>
      </c>
      <c r="P3012">
        <v>0</v>
      </c>
    </row>
    <row r="3013" spans="15:16" x14ac:dyDescent="0.35">
      <c r="O3013" t="s">
        <v>3210</v>
      </c>
      <c r="P3013">
        <v>0</v>
      </c>
    </row>
    <row r="3014" spans="15:16" x14ac:dyDescent="0.35">
      <c r="O3014" t="s">
        <v>3211</v>
      </c>
      <c r="P3014">
        <v>0</v>
      </c>
    </row>
    <row r="3015" spans="15:16" x14ac:dyDescent="0.35">
      <c r="O3015" t="s">
        <v>3212</v>
      </c>
      <c r="P3015">
        <v>1</v>
      </c>
    </row>
    <row r="3016" spans="15:16" x14ac:dyDescent="0.35">
      <c r="O3016" t="s">
        <v>3213</v>
      </c>
      <c r="P3016">
        <v>0</v>
      </c>
    </row>
    <row r="3017" spans="15:16" x14ac:dyDescent="0.35">
      <c r="O3017" t="s">
        <v>3214</v>
      </c>
      <c r="P3017">
        <v>0</v>
      </c>
    </row>
    <row r="3018" spans="15:16" x14ac:dyDescent="0.35">
      <c r="O3018" t="s">
        <v>3215</v>
      </c>
      <c r="P3018">
        <v>0</v>
      </c>
    </row>
    <row r="3019" spans="15:16" x14ac:dyDescent="0.35">
      <c r="O3019" t="s">
        <v>3216</v>
      </c>
      <c r="P3019">
        <v>0</v>
      </c>
    </row>
    <row r="3020" spans="15:16" x14ac:dyDescent="0.35">
      <c r="O3020" t="s">
        <v>3217</v>
      </c>
      <c r="P3020">
        <v>0</v>
      </c>
    </row>
    <row r="3021" spans="15:16" x14ac:dyDescent="0.35">
      <c r="O3021" t="s">
        <v>3218</v>
      </c>
      <c r="P3021">
        <v>0</v>
      </c>
    </row>
    <row r="3022" spans="15:16" x14ac:dyDescent="0.35">
      <c r="O3022" t="s">
        <v>3219</v>
      </c>
      <c r="P3022">
        <v>0</v>
      </c>
    </row>
    <row r="3023" spans="15:16" x14ac:dyDescent="0.35">
      <c r="O3023" t="s">
        <v>3220</v>
      </c>
      <c r="P3023">
        <v>0</v>
      </c>
    </row>
    <row r="3024" spans="15:16" x14ac:dyDescent="0.35">
      <c r="O3024" t="s">
        <v>3221</v>
      </c>
      <c r="P3024">
        <v>0</v>
      </c>
    </row>
    <row r="3025" spans="15:16" x14ac:dyDescent="0.35">
      <c r="O3025" t="s">
        <v>3222</v>
      </c>
      <c r="P3025">
        <v>0</v>
      </c>
    </row>
    <row r="3026" spans="15:16" x14ac:dyDescent="0.35">
      <c r="O3026" t="s">
        <v>3223</v>
      </c>
      <c r="P3026">
        <v>0</v>
      </c>
    </row>
    <row r="3027" spans="15:16" x14ac:dyDescent="0.35">
      <c r="O3027" t="s">
        <v>3224</v>
      </c>
      <c r="P3027">
        <v>0</v>
      </c>
    </row>
    <row r="3028" spans="15:16" x14ac:dyDescent="0.35">
      <c r="O3028" t="s">
        <v>3225</v>
      </c>
      <c r="P3028">
        <v>0</v>
      </c>
    </row>
    <row r="3029" spans="15:16" x14ac:dyDescent="0.35">
      <c r="O3029" t="s">
        <v>3226</v>
      </c>
      <c r="P3029">
        <v>0</v>
      </c>
    </row>
    <row r="3030" spans="15:16" x14ac:dyDescent="0.35">
      <c r="O3030" t="s">
        <v>3227</v>
      </c>
      <c r="P3030">
        <v>0</v>
      </c>
    </row>
    <row r="3031" spans="15:16" x14ac:dyDescent="0.35">
      <c r="O3031" t="s">
        <v>3228</v>
      </c>
      <c r="P3031">
        <v>0</v>
      </c>
    </row>
    <row r="3032" spans="15:16" x14ac:dyDescent="0.35">
      <c r="O3032" t="s">
        <v>3229</v>
      </c>
      <c r="P3032">
        <v>0</v>
      </c>
    </row>
    <row r="3033" spans="15:16" x14ac:dyDescent="0.35">
      <c r="O3033" t="s">
        <v>3230</v>
      </c>
      <c r="P3033">
        <v>0</v>
      </c>
    </row>
    <row r="3034" spans="15:16" x14ac:dyDescent="0.35">
      <c r="O3034" t="s">
        <v>3231</v>
      </c>
      <c r="P3034">
        <v>0</v>
      </c>
    </row>
    <row r="3035" spans="15:16" x14ac:dyDescent="0.35">
      <c r="O3035" t="s">
        <v>3232</v>
      </c>
      <c r="P3035">
        <v>0</v>
      </c>
    </row>
    <row r="3036" spans="15:16" x14ac:dyDescent="0.35">
      <c r="O3036" t="s">
        <v>3233</v>
      </c>
      <c r="P3036">
        <v>0</v>
      </c>
    </row>
    <row r="3037" spans="15:16" x14ac:dyDescent="0.35">
      <c r="O3037" t="s">
        <v>3234</v>
      </c>
      <c r="P3037">
        <v>0</v>
      </c>
    </row>
    <row r="3038" spans="15:16" x14ac:dyDescent="0.35">
      <c r="O3038" t="s">
        <v>3235</v>
      </c>
      <c r="P3038">
        <v>0</v>
      </c>
    </row>
    <row r="3039" spans="15:16" x14ac:dyDescent="0.35">
      <c r="O3039" t="s">
        <v>3236</v>
      </c>
      <c r="P3039">
        <v>0</v>
      </c>
    </row>
    <row r="3040" spans="15:16" x14ac:dyDescent="0.35">
      <c r="O3040" t="s">
        <v>3237</v>
      </c>
      <c r="P3040">
        <v>0</v>
      </c>
    </row>
    <row r="3041" spans="15:16" x14ac:dyDescent="0.35">
      <c r="O3041" t="s">
        <v>3238</v>
      </c>
      <c r="P3041">
        <v>0</v>
      </c>
    </row>
    <row r="3042" spans="15:16" x14ac:dyDescent="0.35">
      <c r="O3042" t="s">
        <v>3239</v>
      </c>
      <c r="P3042">
        <v>1</v>
      </c>
    </row>
    <row r="3043" spans="15:16" x14ac:dyDescent="0.35">
      <c r="O3043" t="s">
        <v>3240</v>
      </c>
      <c r="P3043">
        <v>0</v>
      </c>
    </row>
    <row r="3044" spans="15:16" x14ac:dyDescent="0.35">
      <c r="O3044" t="s">
        <v>3241</v>
      </c>
      <c r="P3044">
        <v>0</v>
      </c>
    </row>
    <row r="3045" spans="15:16" x14ac:dyDescent="0.35">
      <c r="O3045" t="s">
        <v>3242</v>
      </c>
      <c r="P3045">
        <v>0</v>
      </c>
    </row>
    <row r="3046" spans="15:16" x14ac:dyDescent="0.35">
      <c r="O3046" t="s">
        <v>3243</v>
      </c>
      <c r="P3046">
        <v>0</v>
      </c>
    </row>
    <row r="3047" spans="15:16" x14ac:dyDescent="0.35">
      <c r="O3047" t="s">
        <v>3244</v>
      </c>
      <c r="P3047">
        <v>0</v>
      </c>
    </row>
    <row r="3048" spans="15:16" x14ac:dyDescent="0.35">
      <c r="O3048" t="s">
        <v>3245</v>
      </c>
      <c r="P3048">
        <v>0</v>
      </c>
    </row>
    <row r="3049" spans="15:16" x14ac:dyDescent="0.35">
      <c r="O3049" t="s">
        <v>3246</v>
      </c>
      <c r="P3049">
        <v>0</v>
      </c>
    </row>
    <row r="3050" spans="15:16" x14ac:dyDescent="0.35">
      <c r="O3050" t="s">
        <v>3247</v>
      </c>
      <c r="P3050">
        <v>0</v>
      </c>
    </row>
    <row r="3051" spans="15:16" x14ac:dyDescent="0.35">
      <c r="O3051" t="s">
        <v>3248</v>
      </c>
      <c r="P3051">
        <v>0</v>
      </c>
    </row>
    <row r="3052" spans="15:16" x14ac:dyDescent="0.35">
      <c r="O3052" t="s">
        <v>3249</v>
      </c>
      <c r="P3052">
        <v>0</v>
      </c>
    </row>
    <row r="3053" spans="15:16" x14ac:dyDescent="0.35">
      <c r="O3053" t="s">
        <v>3250</v>
      </c>
      <c r="P3053">
        <v>0</v>
      </c>
    </row>
    <row r="3054" spans="15:16" x14ac:dyDescent="0.35">
      <c r="O3054" t="s">
        <v>3251</v>
      </c>
      <c r="P3054">
        <v>0</v>
      </c>
    </row>
    <row r="3055" spans="15:16" x14ac:dyDescent="0.35">
      <c r="O3055" t="s">
        <v>3252</v>
      </c>
      <c r="P3055">
        <v>0</v>
      </c>
    </row>
    <row r="3056" spans="15:16" x14ac:dyDescent="0.35">
      <c r="O3056" t="s">
        <v>3253</v>
      </c>
      <c r="P3056">
        <v>0</v>
      </c>
    </row>
    <row r="3057" spans="15:16" x14ac:dyDescent="0.35">
      <c r="O3057" t="s">
        <v>3254</v>
      </c>
      <c r="P3057">
        <v>0</v>
      </c>
    </row>
    <row r="3058" spans="15:16" x14ac:dyDescent="0.35">
      <c r="O3058" t="s">
        <v>3255</v>
      </c>
      <c r="P3058">
        <v>0</v>
      </c>
    </row>
    <row r="3059" spans="15:16" x14ac:dyDescent="0.35">
      <c r="O3059" t="s">
        <v>3256</v>
      </c>
      <c r="P3059">
        <v>0</v>
      </c>
    </row>
    <row r="3060" spans="15:16" x14ac:dyDescent="0.35">
      <c r="O3060" t="s">
        <v>3257</v>
      </c>
      <c r="P3060">
        <v>0</v>
      </c>
    </row>
    <row r="3061" spans="15:16" x14ac:dyDescent="0.35">
      <c r="O3061" t="s">
        <v>3258</v>
      </c>
      <c r="P3061">
        <v>0</v>
      </c>
    </row>
    <row r="3062" spans="15:16" x14ac:dyDescent="0.35">
      <c r="O3062" t="s">
        <v>3259</v>
      </c>
      <c r="P3062">
        <v>0</v>
      </c>
    </row>
    <row r="3063" spans="15:16" x14ac:dyDescent="0.35">
      <c r="O3063" t="s">
        <v>3260</v>
      </c>
      <c r="P3063">
        <v>0</v>
      </c>
    </row>
    <row r="3064" spans="15:16" x14ac:dyDescent="0.35">
      <c r="O3064" t="s">
        <v>3261</v>
      </c>
      <c r="P3064">
        <v>0</v>
      </c>
    </row>
    <row r="3065" spans="15:16" x14ac:dyDescent="0.35">
      <c r="O3065" t="s">
        <v>3262</v>
      </c>
      <c r="P3065">
        <v>0</v>
      </c>
    </row>
    <row r="3066" spans="15:16" x14ac:dyDescent="0.35">
      <c r="O3066" t="s">
        <v>3263</v>
      </c>
      <c r="P3066">
        <v>0</v>
      </c>
    </row>
    <row r="3067" spans="15:16" x14ac:dyDescent="0.35">
      <c r="O3067" t="s">
        <v>3264</v>
      </c>
      <c r="P3067">
        <v>0</v>
      </c>
    </row>
    <row r="3068" spans="15:16" x14ac:dyDescent="0.35">
      <c r="O3068" t="s">
        <v>3265</v>
      </c>
      <c r="P3068">
        <v>1</v>
      </c>
    </row>
    <row r="3069" spans="15:16" x14ac:dyDescent="0.35">
      <c r="O3069" t="s">
        <v>3266</v>
      </c>
      <c r="P3069">
        <v>0</v>
      </c>
    </row>
    <row r="3070" spans="15:16" x14ac:dyDescent="0.35">
      <c r="O3070" t="s">
        <v>3267</v>
      </c>
      <c r="P3070">
        <v>0</v>
      </c>
    </row>
    <row r="3071" spans="15:16" x14ac:dyDescent="0.35">
      <c r="O3071" t="s">
        <v>3268</v>
      </c>
      <c r="P3071">
        <v>0</v>
      </c>
    </row>
    <row r="3072" spans="15:16" x14ac:dyDescent="0.35">
      <c r="O3072" t="s">
        <v>3269</v>
      </c>
      <c r="P3072">
        <v>0</v>
      </c>
    </row>
    <row r="3073" spans="15:16" x14ac:dyDescent="0.35">
      <c r="O3073" t="s">
        <v>3270</v>
      </c>
      <c r="P3073">
        <v>0</v>
      </c>
    </row>
    <row r="3074" spans="15:16" x14ac:dyDescent="0.35">
      <c r="O3074" t="s">
        <v>3271</v>
      </c>
      <c r="P3074">
        <v>0</v>
      </c>
    </row>
    <row r="3075" spans="15:16" x14ac:dyDescent="0.35">
      <c r="O3075" t="s">
        <v>3272</v>
      </c>
      <c r="P3075">
        <v>0</v>
      </c>
    </row>
    <row r="3076" spans="15:16" x14ac:dyDescent="0.35">
      <c r="O3076" t="s">
        <v>3273</v>
      </c>
      <c r="P3076">
        <v>0</v>
      </c>
    </row>
    <row r="3077" spans="15:16" x14ac:dyDescent="0.35">
      <c r="O3077" t="s">
        <v>3274</v>
      </c>
      <c r="P3077">
        <v>0</v>
      </c>
    </row>
    <row r="3078" spans="15:16" x14ac:dyDescent="0.35">
      <c r="O3078" t="s">
        <v>3275</v>
      </c>
      <c r="P3078">
        <v>0</v>
      </c>
    </row>
    <row r="3079" spans="15:16" x14ac:dyDescent="0.35">
      <c r="O3079" t="s">
        <v>3276</v>
      </c>
      <c r="P3079">
        <v>0</v>
      </c>
    </row>
    <row r="3080" spans="15:16" x14ac:dyDescent="0.35">
      <c r="O3080" t="s">
        <v>3277</v>
      </c>
      <c r="P3080">
        <v>0</v>
      </c>
    </row>
    <row r="3081" spans="15:16" x14ac:dyDescent="0.35">
      <c r="O3081" t="s">
        <v>3278</v>
      </c>
      <c r="P3081">
        <v>0</v>
      </c>
    </row>
    <row r="3082" spans="15:16" x14ac:dyDescent="0.35">
      <c r="O3082" t="s">
        <v>3279</v>
      </c>
      <c r="P3082">
        <v>0</v>
      </c>
    </row>
    <row r="3083" spans="15:16" x14ac:dyDescent="0.35">
      <c r="O3083" t="s">
        <v>3280</v>
      </c>
      <c r="P3083">
        <v>0</v>
      </c>
    </row>
    <row r="3084" spans="15:16" x14ac:dyDescent="0.35">
      <c r="O3084" t="s">
        <v>3281</v>
      </c>
      <c r="P3084">
        <v>0</v>
      </c>
    </row>
    <row r="3085" spans="15:16" x14ac:dyDescent="0.35">
      <c r="O3085" t="s">
        <v>3282</v>
      </c>
      <c r="P3085">
        <v>0</v>
      </c>
    </row>
    <row r="3086" spans="15:16" x14ac:dyDescent="0.35">
      <c r="O3086" t="s">
        <v>3283</v>
      </c>
      <c r="P3086">
        <v>0</v>
      </c>
    </row>
    <row r="3087" spans="15:16" x14ac:dyDescent="0.35">
      <c r="O3087" t="s">
        <v>3284</v>
      </c>
      <c r="P3087">
        <v>1</v>
      </c>
    </row>
    <row r="3088" spans="15:16" x14ac:dyDescent="0.35">
      <c r="O3088" t="s">
        <v>3285</v>
      </c>
      <c r="P3088">
        <v>0</v>
      </c>
    </row>
    <row r="3089" spans="15:16" x14ac:dyDescent="0.35">
      <c r="O3089" t="s">
        <v>3286</v>
      </c>
      <c r="P3089">
        <v>0</v>
      </c>
    </row>
    <row r="3090" spans="15:16" x14ac:dyDescent="0.35">
      <c r="O3090" t="s">
        <v>3287</v>
      </c>
      <c r="P3090">
        <v>0</v>
      </c>
    </row>
    <row r="3091" spans="15:16" x14ac:dyDescent="0.35">
      <c r="O3091" t="s">
        <v>3288</v>
      </c>
      <c r="P3091">
        <v>0</v>
      </c>
    </row>
    <row r="3092" spans="15:16" x14ac:dyDescent="0.35">
      <c r="O3092" t="s">
        <v>3289</v>
      </c>
      <c r="P3092">
        <v>0</v>
      </c>
    </row>
    <row r="3093" spans="15:16" x14ac:dyDescent="0.35">
      <c r="O3093" t="s">
        <v>3290</v>
      </c>
      <c r="P3093">
        <v>0</v>
      </c>
    </row>
    <row r="3094" spans="15:16" x14ac:dyDescent="0.35">
      <c r="O3094" t="s">
        <v>3291</v>
      </c>
      <c r="P3094">
        <v>0</v>
      </c>
    </row>
    <row r="3095" spans="15:16" x14ac:dyDescent="0.35">
      <c r="O3095" t="s">
        <v>3292</v>
      </c>
      <c r="P3095">
        <v>0</v>
      </c>
    </row>
    <row r="3096" spans="15:16" x14ac:dyDescent="0.35">
      <c r="O3096" t="s">
        <v>3293</v>
      </c>
      <c r="P3096">
        <v>0</v>
      </c>
    </row>
    <row r="3097" spans="15:16" x14ac:dyDescent="0.35">
      <c r="O3097" t="s">
        <v>3294</v>
      </c>
      <c r="P3097">
        <v>0</v>
      </c>
    </row>
    <row r="3098" spans="15:16" x14ac:dyDescent="0.35">
      <c r="O3098" t="s">
        <v>3295</v>
      </c>
      <c r="P3098">
        <v>0</v>
      </c>
    </row>
    <row r="3099" spans="15:16" x14ac:dyDescent="0.35">
      <c r="O3099" t="s">
        <v>3296</v>
      </c>
      <c r="P3099">
        <v>0</v>
      </c>
    </row>
    <row r="3100" spans="15:16" x14ac:dyDescent="0.35">
      <c r="O3100" t="s">
        <v>3297</v>
      </c>
      <c r="P3100">
        <v>0</v>
      </c>
    </row>
    <row r="3101" spans="15:16" x14ac:dyDescent="0.35">
      <c r="O3101" t="s">
        <v>3298</v>
      </c>
      <c r="P3101">
        <v>0</v>
      </c>
    </row>
    <row r="3102" spans="15:16" x14ac:dyDescent="0.35">
      <c r="O3102" t="s">
        <v>3299</v>
      </c>
      <c r="P3102">
        <v>0</v>
      </c>
    </row>
    <row r="3103" spans="15:16" x14ac:dyDescent="0.35">
      <c r="O3103" t="s">
        <v>3300</v>
      </c>
      <c r="P3103">
        <v>0</v>
      </c>
    </row>
    <row r="3104" spans="15:16" x14ac:dyDescent="0.35">
      <c r="O3104" t="s">
        <v>3301</v>
      </c>
      <c r="P3104">
        <v>0</v>
      </c>
    </row>
    <row r="3105" spans="15:16" x14ac:dyDescent="0.35">
      <c r="O3105" t="s">
        <v>3302</v>
      </c>
      <c r="P3105">
        <v>0</v>
      </c>
    </row>
    <row r="3106" spans="15:16" x14ac:dyDescent="0.35">
      <c r="O3106" t="s">
        <v>3303</v>
      </c>
      <c r="P3106">
        <v>0</v>
      </c>
    </row>
    <row r="3107" spans="15:16" x14ac:dyDescent="0.35">
      <c r="O3107" t="s">
        <v>3304</v>
      </c>
      <c r="P3107">
        <v>0</v>
      </c>
    </row>
    <row r="3108" spans="15:16" x14ac:dyDescent="0.35">
      <c r="O3108" t="s">
        <v>3305</v>
      </c>
      <c r="P3108">
        <v>0</v>
      </c>
    </row>
    <row r="3109" spans="15:16" x14ac:dyDescent="0.35">
      <c r="O3109" t="s">
        <v>3306</v>
      </c>
      <c r="P3109">
        <v>0</v>
      </c>
    </row>
    <row r="3110" spans="15:16" x14ac:dyDescent="0.35">
      <c r="O3110" t="s">
        <v>3307</v>
      </c>
      <c r="P3110">
        <v>0</v>
      </c>
    </row>
    <row r="3111" spans="15:16" x14ac:dyDescent="0.35">
      <c r="O3111" t="s">
        <v>3308</v>
      </c>
      <c r="P3111">
        <v>0</v>
      </c>
    </row>
    <row r="3112" spans="15:16" x14ac:dyDescent="0.35">
      <c r="O3112" t="s">
        <v>3309</v>
      </c>
      <c r="P3112">
        <v>0</v>
      </c>
    </row>
    <row r="3113" spans="15:16" x14ac:dyDescent="0.35">
      <c r="O3113" t="s">
        <v>3310</v>
      </c>
      <c r="P3113">
        <v>0</v>
      </c>
    </row>
    <row r="3114" spans="15:16" x14ac:dyDescent="0.35">
      <c r="O3114" t="s">
        <v>3311</v>
      </c>
      <c r="P3114">
        <v>0</v>
      </c>
    </row>
    <row r="3115" spans="15:16" x14ac:dyDescent="0.35">
      <c r="O3115" t="s">
        <v>3312</v>
      </c>
      <c r="P3115">
        <v>0</v>
      </c>
    </row>
    <row r="3116" spans="15:16" x14ac:dyDescent="0.35">
      <c r="O3116" t="s">
        <v>3313</v>
      </c>
      <c r="P3116">
        <v>0</v>
      </c>
    </row>
    <row r="3117" spans="15:16" x14ac:dyDescent="0.35">
      <c r="O3117" t="s">
        <v>3314</v>
      </c>
      <c r="P3117">
        <v>0</v>
      </c>
    </row>
    <row r="3118" spans="15:16" x14ac:dyDescent="0.35">
      <c r="O3118" t="s">
        <v>3315</v>
      </c>
      <c r="P3118">
        <v>0</v>
      </c>
    </row>
    <row r="3119" spans="15:16" x14ac:dyDescent="0.35">
      <c r="O3119" t="s">
        <v>3316</v>
      </c>
      <c r="P3119">
        <v>0</v>
      </c>
    </row>
    <row r="3120" spans="15:16" x14ac:dyDescent="0.35">
      <c r="O3120" t="s">
        <v>3317</v>
      </c>
      <c r="P3120">
        <v>0</v>
      </c>
    </row>
    <row r="3121" spans="15:16" x14ac:dyDescent="0.35">
      <c r="O3121" t="s">
        <v>3318</v>
      </c>
      <c r="P3121">
        <v>0</v>
      </c>
    </row>
    <row r="3122" spans="15:16" x14ac:dyDescent="0.35">
      <c r="O3122" t="s">
        <v>3319</v>
      </c>
      <c r="P3122">
        <v>0</v>
      </c>
    </row>
    <row r="3123" spans="15:16" x14ac:dyDescent="0.35">
      <c r="O3123" t="s">
        <v>3320</v>
      </c>
      <c r="P3123">
        <v>0</v>
      </c>
    </row>
    <row r="3124" spans="15:16" x14ac:dyDescent="0.35">
      <c r="O3124" t="s">
        <v>3321</v>
      </c>
      <c r="P3124">
        <v>0</v>
      </c>
    </row>
    <row r="3125" spans="15:16" x14ac:dyDescent="0.35">
      <c r="O3125" t="s">
        <v>3322</v>
      </c>
      <c r="P3125">
        <v>0</v>
      </c>
    </row>
    <row r="3126" spans="15:16" x14ac:dyDescent="0.35">
      <c r="O3126" t="s">
        <v>3323</v>
      </c>
      <c r="P3126">
        <v>0</v>
      </c>
    </row>
    <row r="3127" spans="15:16" x14ac:dyDescent="0.35">
      <c r="O3127" t="s">
        <v>3324</v>
      </c>
      <c r="P3127">
        <v>0</v>
      </c>
    </row>
    <row r="3128" spans="15:16" x14ac:dyDescent="0.35">
      <c r="O3128" t="s">
        <v>3325</v>
      </c>
      <c r="P3128">
        <v>0</v>
      </c>
    </row>
    <row r="3129" spans="15:16" x14ac:dyDescent="0.35">
      <c r="O3129" t="s">
        <v>3326</v>
      </c>
      <c r="P3129">
        <v>0</v>
      </c>
    </row>
    <row r="3130" spans="15:16" x14ac:dyDescent="0.35">
      <c r="O3130" t="s">
        <v>3327</v>
      </c>
      <c r="P3130">
        <v>0</v>
      </c>
    </row>
    <row r="3131" spans="15:16" x14ac:dyDescent="0.35">
      <c r="O3131" t="s">
        <v>3328</v>
      </c>
      <c r="P3131">
        <v>0</v>
      </c>
    </row>
    <row r="3132" spans="15:16" x14ac:dyDescent="0.35">
      <c r="O3132" t="s">
        <v>3329</v>
      </c>
      <c r="P3132">
        <v>0</v>
      </c>
    </row>
    <row r="3133" spans="15:16" x14ac:dyDescent="0.35">
      <c r="O3133" t="s">
        <v>3330</v>
      </c>
      <c r="P3133">
        <v>0</v>
      </c>
    </row>
    <row r="3134" spans="15:16" x14ac:dyDescent="0.35">
      <c r="O3134" t="s">
        <v>3331</v>
      </c>
      <c r="P3134">
        <v>0</v>
      </c>
    </row>
    <row r="3135" spans="15:16" x14ac:dyDescent="0.35">
      <c r="O3135" t="s">
        <v>3332</v>
      </c>
      <c r="P3135">
        <v>0</v>
      </c>
    </row>
    <row r="3136" spans="15:16" x14ac:dyDescent="0.35">
      <c r="O3136" t="s">
        <v>3333</v>
      </c>
      <c r="P3136">
        <v>0</v>
      </c>
    </row>
    <row r="3137" spans="15:16" x14ac:dyDescent="0.35">
      <c r="O3137" t="s">
        <v>3334</v>
      </c>
      <c r="P3137">
        <v>0</v>
      </c>
    </row>
    <row r="3138" spans="15:16" x14ac:dyDescent="0.35">
      <c r="O3138" t="s">
        <v>3335</v>
      </c>
      <c r="P3138">
        <v>0</v>
      </c>
    </row>
    <row r="3139" spans="15:16" x14ac:dyDescent="0.35">
      <c r="O3139" t="s">
        <v>3336</v>
      </c>
      <c r="P3139">
        <v>2</v>
      </c>
    </row>
    <row r="3140" spans="15:16" x14ac:dyDescent="0.35">
      <c r="O3140" t="s">
        <v>3337</v>
      </c>
      <c r="P3140">
        <v>0</v>
      </c>
    </row>
    <row r="3141" spans="15:16" x14ac:dyDescent="0.35">
      <c r="O3141" t="s">
        <v>3338</v>
      </c>
      <c r="P3141">
        <v>0</v>
      </c>
    </row>
    <row r="3142" spans="15:16" x14ac:dyDescent="0.35">
      <c r="O3142" t="s">
        <v>3339</v>
      </c>
      <c r="P3142">
        <v>0</v>
      </c>
    </row>
    <row r="3143" spans="15:16" x14ac:dyDescent="0.35">
      <c r="O3143" t="s">
        <v>3340</v>
      </c>
      <c r="P3143">
        <v>0</v>
      </c>
    </row>
    <row r="3144" spans="15:16" x14ac:dyDescent="0.35">
      <c r="O3144" t="s">
        <v>3341</v>
      </c>
      <c r="P3144">
        <v>0</v>
      </c>
    </row>
    <row r="3145" spans="15:16" x14ac:dyDescent="0.35">
      <c r="O3145" t="s">
        <v>3342</v>
      </c>
      <c r="P3145">
        <v>0</v>
      </c>
    </row>
    <row r="3146" spans="15:16" x14ac:dyDescent="0.35">
      <c r="O3146" t="s">
        <v>3343</v>
      </c>
      <c r="P3146">
        <v>0</v>
      </c>
    </row>
    <row r="3147" spans="15:16" x14ac:dyDescent="0.35">
      <c r="O3147" t="s">
        <v>3344</v>
      </c>
      <c r="P3147">
        <v>0</v>
      </c>
    </row>
    <row r="3148" spans="15:16" x14ac:dyDescent="0.35">
      <c r="O3148" t="s">
        <v>3345</v>
      </c>
      <c r="P3148">
        <v>0</v>
      </c>
    </row>
    <row r="3149" spans="15:16" x14ac:dyDescent="0.35">
      <c r="O3149" t="s">
        <v>3346</v>
      </c>
      <c r="P3149">
        <v>0</v>
      </c>
    </row>
    <row r="3150" spans="15:16" x14ac:dyDescent="0.35">
      <c r="O3150" t="s">
        <v>3347</v>
      </c>
      <c r="P3150">
        <v>0</v>
      </c>
    </row>
    <row r="3151" spans="15:16" x14ac:dyDescent="0.35">
      <c r="O3151" t="s">
        <v>3348</v>
      </c>
      <c r="P3151">
        <v>0</v>
      </c>
    </row>
    <row r="3152" spans="15:16" x14ac:dyDescent="0.35">
      <c r="O3152" t="s">
        <v>3349</v>
      </c>
      <c r="P3152">
        <v>0</v>
      </c>
    </row>
    <row r="3153" spans="15:16" x14ac:dyDescent="0.35">
      <c r="O3153" t="s">
        <v>3350</v>
      </c>
      <c r="P3153">
        <v>0</v>
      </c>
    </row>
    <row r="3154" spans="15:16" x14ac:dyDescent="0.35">
      <c r="O3154" t="s">
        <v>3351</v>
      </c>
      <c r="P3154">
        <v>0</v>
      </c>
    </row>
    <row r="3155" spans="15:16" x14ac:dyDescent="0.35">
      <c r="O3155" t="s">
        <v>3352</v>
      </c>
      <c r="P3155">
        <v>0</v>
      </c>
    </row>
    <row r="3156" spans="15:16" x14ac:dyDescent="0.35">
      <c r="O3156" t="s">
        <v>3353</v>
      </c>
      <c r="P3156">
        <v>0</v>
      </c>
    </row>
    <row r="3157" spans="15:16" x14ac:dyDescent="0.35">
      <c r="O3157" t="s">
        <v>3354</v>
      </c>
      <c r="P3157">
        <v>0</v>
      </c>
    </row>
    <row r="3158" spans="15:16" x14ac:dyDescent="0.35">
      <c r="O3158" t="s">
        <v>3355</v>
      </c>
      <c r="P3158">
        <v>0</v>
      </c>
    </row>
    <row r="3159" spans="15:16" x14ac:dyDescent="0.35">
      <c r="O3159" t="s">
        <v>3356</v>
      </c>
      <c r="P3159">
        <v>0</v>
      </c>
    </row>
    <row r="3160" spans="15:16" x14ac:dyDescent="0.35">
      <c r="O3160" t="s">
        <v>3357</v>
      </c>
      <c r="P3160">
        <v>0</v>
      </c>
    </row>
    <row r="3161" spans="15:16" x14ac:dyDescent="0.35">
      <c r="O3161" t="s">
        <v>3358</v>
      </c>
      <c r="P3161">
        <v>0</v>
      </c>
    </row>
    <row r="3162" spans="15:16" x14ac:dyDescent="0.35">
      <c r="O3162" t="s">
        <v>3359</v>
      </c>
      <c r="P3162">
        <v>0</v>
      </c>
    </row>
    <row r="3163" spans="15:16" x14ac:dyDescent="0.35">
      <c r="O3163" t="s">
        <v>3360</v>
      </c>
      <c r="P3163">
        <v>0</v>
      </c>
    </row>
    <row r="3164" spans="15:16" x14ac:dyDescent="0.35">
      <c r="O3164" t="s">
        <v>3361</v>
      </c>
      <c r="P3164">
        <v>0</v>
      </c>
    </row>
    <row r="3165" spans="15:16" x14ac:dyDescent="0.35">
      <c r="O3165" t="s">
        <v>3362</v>
      </c>
      <c r="P3165">
        <v>0</v>
      </c>
    </row>
    <row r="3166" spans="15:16" x14ac:dyDescent="0.35">
      <c r="O3166" t="s">
        <v>3363</v>
      </c>
      <c r="P3166">
        <v>0</v>
      </c>
    </row>
    <row r="3167" spans="15:16" x14ac:dyDescent="0.35">
      <c r="O3167" t="s">
        <v>3364</v>
      </c>
      <c r="P3167">
        <v>0</v>
      </c>
    </row>
    <row r="3168" spans="15:16" x14ac:dyDescent="0.35">
      <c r="O3168" t="s">
        <v>3365</v>
      </c>
      <c r="P3168">
        <v>0</v>
      </c>
    </row>
    <row r="3169" spans="15:16" x14ac:dyDescent="0.35">
      <c r="O3169" t="s">
        <v>3366</v>
      </c>
      <c r="P3169">
        <v>0</v>
      </c>
    </row>
    <row r="3170" spans="15:16" x14ac:dyDescent="0.35">
      <c r="O3170" t="s">
        <v>3367</v>
      </c>
      <c r="P3170">
        <v>0</v>
      </c>
    </row>
    <row r="3171" spans="15:16" x14ac:dyDescent="0.35">
      <c r="O3171" t="s">
        <v>3368</v>
      </c>
      <c r="P3171">
        <v>0</v>
      </c>
    </row>
    <row r="3172" spans="15:16" x14ac:dyDescent="0.35">
      <c r="O3172" t="s">
        <v>3369</v>
      </c>
      <c r="P3172">
        <v>0</v>
      </c>
    </row>
    <row r="3173" spans="15:16" x14ac:dyDescent="0.35">
      <c r="O3173" t="s">
        <v>3370</v>
      </c>
      <c r="P3173">
        <v>0</v>
      </c>
    </row>
    <row r="3174" spans="15:16" x14ac:dyDescent="0.35">
      <c r="O3174" t="s">
        <v>3371</v>
      </c>
      <c r="P3174">
        <v>0</v>
      </c>
    </row>
    <row r="3175" spans="15:16" x14ac:dyDescent="0.35">
      <c r="O3175" t="s">
        <v>3372</v>
      </c>
      <c r="P3175">
        <v>0</v>
      </c>
    </row>
    <row r="3176" spans="15:16" x14ac:dyDescent="0.35">
      <c r="O3176" t="s">
        <v>3373</v>
      </c>
      <c r="P3176">
        <v>0</v>
      </c>
    </row>
    <row r="3177" spans="15:16" x14ac:dyDescent="0.35">
      <c r="O3177" t="s">
        <v>3374</v>
      </c>
      <c r="P3177">
        <v>0</v>
      </c>
    </row>
    <row r="3178" spans="15:16" x14ac:dyDescent="0.35">
      <c r="O3178" t="s">
        <v>3375</v>
      </c>
      <c r="P3178">
        <v>0</v>
      </c>
    </row>
    <row r="3179" spans="15:16" x14ac:dyDescent="0.35">
      <c r="O3179" t="s">
        <v>3376</v>
      </c>
      <c r="P3179">
        <v>0</v>
      </c>
    </row>
    <row r="3180" spans="15:16" x14ac:dyDescent="0.35">
      <c r="O3180" t="s">
        <v>3377</v>
      </c>
      <c r="P3180">
        <v>0</v>
      </c>
    </row>
    <row r="3181" spans="15:16" x14ac:dyDescent="0.35">
      <c r="O3181" t="s">
        <v>3378</v>
      </c>
      <c r="P3181">
        <v>0</v>
      </c>
    </row>
    <row r="3182" spans="15:16" x14ac:dyDescent="0.35">
      <c r="O3182" t="s">
        <v>3379</v>
      </c>
      <c r="P3182">
        <v>0</v>
      </c>
    </row>
    <row r="3183" spans="15:16" x14ac:dyDescent="0.35">
      <c r="O3183" t="s">
        <v>3380</v>
      </c>
      <c r="P3183">
        <v>0</v>
      </c>
    </row>
    <row r="3184" spans="15:16" x14ac:dyDescent="0.35">
      <c r="O3184" t="s">
        <v>3381</v>
      </c>
      <c r="P3184">
        <v>0</v>
      </c>
    </row>
    <row r="3185" spans="15:16" x14ac:dyDescent="0.35">
      <c r="O3185" t="s">
        <v>3382</v>
      </c>
      <c r="P3185">
        <v>0</v>
      </c>
    </row>
    <row r="3186" spans="15:16" x14ac:dyDescent="0.35">
      <c r="O3186" t="s">
        <v>3383</v>
      </c>
      <c r="P3186">
        <v>0</v>
      </c>
    </row>
    <row r="3187" spans="15:16" x14ac:dyDescent="0.35">
      <c r="O3187" t="s">
        <v>3384</v>
      </c>
      <c r="P3187">
        <v>0</v>
      </c>
    </row>
    <row r="3188" spans="15:16" x14ac:dyDescent="0.35">
      <c r="O3188" t="s">
        <v>3385</v>
      </c>
      <c r="P3188">
        <v>0</v>
      </c>
    </row>
    <row r="3189" spans="15:16" x14ac:dyDescent="0.35">
      <c r="O3189" t="s">
        <v>3386</v>
      </c>
      <c r="P3189">
        <v>0</v>
      </c>
    </row>
    <row r="3190" spans="15:16" x14ac:dyDescent="0.35">
      <c r="O3190" t="s">
        <v>3387</v>
      </c>
      <c r="P3190">
        <v>0</v>
      </c>
    </row>
    <row r="3191" spans="15:16" x14ac:dyDescent="0.35">
      <c r="O3191" t="s">
        <v>3388</v>
      </c>
      <c r="P3191">
        <v>0</v>
      </c>
    </row>
    <row r="3192" spans="15:16" x14ac:dyDescent="0.35">
      <c r="O3192" t="s">
        <v>3389</v>
      </c>
      <c r="P3192">
        <v>0</v>
      </c>
    </row>
    <row r="3193" spans="15:16" x14ac:dyDescent="0.35">
      <c r="O3193" t="s">
        <v>3390</v>
      </c>
      <c r="P3193">
        <v>1</v>
      </c>
    </row>
    <row r="3194" spans="15:16" x14ac:dyDescent="0.35">
      <c r="O3194" t="s">
        <v>3391</v>
      </c>
      <c r="P3194">
        <v>0</v>
      </c>
    </row>
    <row r="3195" spans="15:16" x14ac:dyDescent="0.35">
      <c r="O3195" t="s">
        <v>3392</v>
      </c>
      <c r="P3195">
        <v>0</v>
      </c>
    </row>
    <row r="3196" spans="15:16" x14ac:dyDescent="0.35">
      <c r="O3196" t="s">
        <v>3393</v>
      </c>
      <c r="P3196">
        <v>0</v>
      </c>
    </row>
    <row r="3197" spans="15:16" x14ac:dyDescent="0.35">
      <c r="O3197" t="s">
        <v>3394</v>
      </c>
      <c r="P3197">
        <v>0</v>
      </c>
    </row>
    <row r="3198" spans="15:16" x14ac:dyDescent="0.35">
      <c r="O3198" t="s">
        <v>3395</v>
      </c>
      <c r="P3198">
        <v>0</v>
      </c>
    </row>
    <row r="3199" spans="15:16" x14ac:dyDescent="0.35">
      <c r="O3199" t="s">
        <v>3396</v>
      </c>
      <c r="P3199">
        <v>0</v>
      </c>
    </row>
    <row r="3200" spans="15:16" x14ac:dyDescent="0.35">
      <c r="O3200" t="s">
        <v>3397</v>
      </c>
      <c r="P3200">
        <v>0</v>
      </c>
    </row>
    <row r="3201" spans="15:16" x14ac:dyDescent="0.35">
      <c r="O3201" t="s">
        <v>3398</v>
      </c>
      <c r="P3201">
        <v>0</v>
      </c>
    </row>
    <row r="3202" spans="15:16" x14ac:dyDescent="0.35">
      <c r="O3202" t="s">
        <v>3399</v>
      </c>
      <c r="P3202">
        <v>0</v>
      </c>
    </row>
    <row r="3203" spans="15:16" x14ac:dyDescent="0.35">
      <c r="O3203" t="s">
        <v>3400</v>
      </c>
      <c r="P3203">
        <v>0</v>
      </c>
    </row>
    <row r="3204" spans="15:16" x14ac:dyDescent="0.35">
      <c r="O3204" t="s">
        <v>3401</v>
      </c>
      <c r="P3204">
        <v>0</v>
      </c>
    </row>
    <row r="3205" spans="15:16" x14ac:dyDescent="0.35">
      <c r="O3205" t="s">
        <v>3402</v>
      </c>
      <c r="P3205">
        <v>0</v>
      </c>
    </row>
    <row r="3206" spans="15:16" x14ac:dyDescent="0.35">
      <c r="O3206" t="s">
        <v>3403</v>
      </c>
      <c r="P3206">
        <v>0</v>
      </c>
    </row>
    <row r="3207" spans="15:16" x14ac:dyDescent="0.35">
      <c r="O3207" t="s">
        <v>3404</v>
      </c>
      <c r="P3207">
        <v>0</v>
      </c>
    </row>
    <row r="3208" spans="15:16" x14ac:dyDescent="0.35">
      <c r="O3208" t="s">
        <v>3405</v>
      </c>
      <c r="P3208">
        <v>0</v>
      </c>
    </row>
    <row r="3209" spans="15:16" x14ac:dyDescent="0.35">
      <c r="O3209" t="s">
        <v>3406</v>
      </c>
      <c r="P3209">
        <v>0</v>
      </c>
    </row>
    <row r="3210" spans="15:16" x14ac:dyDescent="0.35">
      <c r="O3210" t="s">
        <v>3407</v>
      </c>
      <c r="P3210">
        <v>0</v>
      </c>
    </row>
    <row r="3211" spans="15:16" x14ac:dyDescent="0.35">
      <c r="O3211" t="s">
        <v>3408</v>
      </c>
      <c r="P3211">
        <v>0</v>
      </c>
    </row>
    <row r="3212" spans="15:16" x14ac:dyDescent="0.35">
      <c r="O3212">
        <v>474543411</v>
      </c>
      <c r="P3212">
        <v>0</v>
      </c>
    </row>
    <row r="3213" spans="15:16" x14ac:dyDescent="0.35">
      <c r="O3213" t="s">
        <v>3409</v>
      </c>
      <c r="P3213">
        <v>0</v>
      </c>
    </row>
    <row r="3214" spans="15:16" x14ac:dyDescent="0.35">
      <c r="O3214" t="s">
        <v>3410</v>
      </c>
      <c r="P3214">
        <v>0</v>
      </c>
    </row>
    <row r="3215" spans="15:16" x14ac:dyDescent="0.35">
      <c r="O3215" t="s">
        <v>3411</v>
      </c>
      <c r="P3215">
        <v>0</v>
      </c>
    </row>
    <row r="3216" spans="15:16" x14ac:dyDescent="0.35">
      <c r="O3216" t="s">
        <v>3412</v>
      </c>
      <c r="P3216">
        <v>0</v>
      </c>
    </row>
    <row r="3217" spans="15:16" x14ac:dyDescent="0.35">
      <c r="O3217" t="s">
        <v>3413</v>
      </c>
      <c r="P3217">
        <v>0</v>
      </c>
    </row>
    <row r="3218" spans="15:16" x14ac:dyDescent="0.35">
      <c r="O3218" t="s">
        <v>3414</v>
      </c>
      <c r="P3218">
        <v>0</v>
      </c>
    </row>
    <row r="3219" spans="15:16" x14ac:dyDescent="0.35">
      <c r="O3219" t="s">
        <v>3415</v>
      </c>
      <c r="P3219">
        <v>2</v>
      </c>
    </row>
    <row r="3220" spans="15:16" x14ac:dyDescent="0.35">
      <c r="O3220" t="s">
        <v>3416</v>
      </c>
      <c r="P3220">
        <v>0</v>
      </c>
    </row>
    <row r="3221" spans="15:16" x14ac:dyDescent="0.35">
      <c r="O3221" t="s">
        <v>3417</v>
      </c>
      <c r="P3221">
        <v>0</v>
      </c>
    </row>
    <row r="3222" spans="15:16" x14ac:dyDescent="0.35">
      <c r="O3222" t="s">
        <v>3418</v>
      </c>
      <c r="P3222">
        <v>0</v>
      </c>
    </row>
    <row r="3223" spans="15:16" x14ac:dyDescent="0.35">
      <c r="O3223" t="s">
        <v>3419</v>
      </c>
      <c r="P3223">
        <v>0</v>
      </c>
    </row>
    <row r="3224" spans="15:16" x14ac:dyDescent="0.35">
      <c r="O3224" t="s">
        <v>3420</v>
      </c>
      <c r="P3224">
        <v>0</v>
      </c>
    </row>
    <row r="3225" spans="15:16" x14ac:dyDescent="0.35">
      <c r="O3225" t="s">
        <v>3421</v>
      </c>
      <c r="P3225">
        <v>0</v>
      </c>
    </row>
    <row r="3226" spans="15:16" x14ac:dyDescent="0.35">
      <c r="O3226" t="s">
        <v>3422</v>
      </c>
      <c r="P3226">
        <v>0</v>
      </c>
    </row>
    <row r="3227" spans="15:16" x14ac:dyDescent="0.35">
      <c r="O3227" t="s">
        <v>3423</v>
      </c>
      <c r="P3227">
        <v>0</v>
      </c>
    </row>
    <row r="3228" spans="15:16" x14ac:dyDescent="0.35">
      <c r="O3228" t="s">
        <v>3424</v>
      </c>
      <c r="P3228">
        <v>0</v>
      </c>
    </row>
    <row r="3229" spans="15:16" x14ac:dyDescent="0.35">
      <c r="O3229" t="s">
        <v>3425</v>
      </c>
      <c r="P3229">
        <v>0</v>
      </c>
    </row>
    <row r="3230" spans="15:16" x14ac:dyDescent="0.35">
      <c r="O3230" t="s">
        <v>3426</v>
      </c>
      <c r="P3230">
        <v>1</v>
      </c>
    </row>
    <row r="3231" spans="15:16" x14ac:dyDescent="0.35">
      <c r="O3231" t="s">
        <v>3427</v>
      </c>
      <c r="P3231">
        <v>0</v>
      </c>
    </row>
    <row r="3232" spans="15:16" x14ac:dyDescent="0.35">
      <c r="O3232" t="s">
        <v>3428</v>
      </c>
      <c r="P3232">
        <v>0</v>
      </c>
    </row>
    <row r="3233" spans="15:16" x14ac:dyDescent="0.35">
      <c r="O3233" t="s">
        <v>3429</v>
      </c>
      <c r="P3233">
        <v>0</v>
      </c>
    </row>
    <row r="3234" spans="15:16" x14ac:dyDescent="0.35">
      <c r="O3234" t="s">
        <v>3430</v>
      </c>
      <c r="P3234">
        <v>0</v>
      </c>
    </row>
    <row r="3235" spans="15:16" x14ac:dyDescent="0.35">
      <c r="O3235" t="s">
        <v>3431</v>
      </c>
      <c r="P3235">
        <v>0</v>
      </c>
    </row>
    <row r="3236" spans="15:16" x14ac:dyDescent="0.35">
      <c r="O3236" t="s">
        <v>3432</v>
      </c>
      <c r="P3236">
        <v>0</v>
      </c>
    </row>
    <row r="3237" spans="15:16" x14ac:dyDescent="0.35">
      <c r="O3237" t="s">
        <v>3433</v>
      </c>
      <c r="P3237">
        <v>0</v>
      </c>
    </row>
    <row r="3238" spans="15:16" x14ac:dyDescent="0.35">
      <c r="O3238" t="s">
        <v>3434</v>
      </c>
      <c r="P3238">
        <v>0</v>
      </c>
    </row>
    <row r="3239" spans="15:16" x14ac:dyDescent="0.35">
      <c r="O3239" t="s">
        <v>3435</v>
      </c>
      <c r="P3239">
        <v>0</v>
      </c>
    </row>
    <row r="3240" spans="15:16" x14ac:dyDescent="0.35">
      <c r="O3240" t="s">
        <v>3436</v>
      </c>
      <c r="P3240">
        <v>0</v>
      </c>
    </row>
    <row r="3241" spans="15:16" x14ac:dyDescent="0.35">
      <c r="O3241" t="s">
        <v>3437</v>
      </c>
      <c r="P3241">
        <v>0</v>
      </c>
    </row>
    <row r="3242" spans="15:16" x14ac:dyDescent="0.35">
      <c r="O3242" t="s">
        <v>3438</v>
      </c>
      <c r="P3242">
        <v>0</v>
      </c>
    </row>
    <row r="3243" spans="15:16" x14ac:dyDescent="0.35">
      <c r="O3243" t="s">
        <v>3439</v>
      </c>
      <c r="P3243">
        <v>0</v>
      </c>
    </row>
    <row r="3244" spans="15:16" x14ac:dyDescent="0.35">
      <c r="O3244" t="s">
        <v>3440</v>
      </c>
      <c r="P3244">
        <v>0</v>
      </c>
    </row>
    <row r="3245" spans="15:16" x14ac:dyDescent="0.35">
      <c r="O3245" t="s">
        <v>3441</v>
      </c>
      <c r="P3245">
        <v>0</v>
      </c>
    </row>
    <row r="3246" spans="15:16" x14ac:dyDescent="0.35">
      <c r="O3246" t="s">
        <v>3442</v>
      </c>
      <c r="P3246">
        <v>0</v>
      </c>
    </row>
    <row r="3247" spans="15:16" x14ac:dyDescent="0.35">
      <c r="O3247" t="s">
        <v>3443</v>
      </c>
      <c r="P3247">
        <v>0</v>
      </c>
    </row>
    <row r="3248" spans="15:16" x14ac:dyDescent="0.35">
      <c r="O3248" t="s">
        <v>3444</v>
      </c>
      <c r="P3248">
        <v>0</v>
      </c>
    </row>
    <row r="3249" spans="15:16" x14ac:dyDescent="0.35">
      <c r="O3249" t="s">
        <v>3445</v>
      </c>
      <c r="P3249">
        <v>0</v>
      </c>
    </row>
    <row r="3250" spans="15:16" x14ac:dyDescent="0.35">
      <c r="O3250" t="s">
        <v>3446</v>
      </c>
      <c r="P3250">
        <v>0</v>
      </c>
    </row>
    <row r="3251" spans="15:16" x14ac:dyDescent="0.35">
      <c r="O3251" t="s">
        <v>3447</v>
      </c>
      <c r="P3251">
        <v>0</v>
      </c>
    </row>
    <row r="3252" spans="15:16" x14ac:dyDescent="0.35">
      <c r="O3252" t="s">
        <v>3448</v>
      </c>
      <c r="P3252">
        <v>0</v>
      </c>
    </row>
    <row r="3253" spans="15:16" x14ac:dyDescent="0.35">
      <c r="O3253" t="s">
        <v>3449</v>
      </c>
      <c r="P3253">
        <v>0</v>
      </c>
    </row>
    <row r="3254" spans="15:16" x14ac:dyDescent="0.35">
      <c r="O3254" t="s">
        <v>3450</v>
      </c>
      <c r="P3254">
        <v>0</v>
      </c>
    </row>
    <row r="3255" spans="15:16" x14ac:dyDescent="0.35">
      <c r="O3255" t="s">
        <v>3451</v>
      </c>
      <c r="P3255">
        <v>0</v>
      </c>
    </row>
    <row r="3256" spans="15:16" x14ac:dyDescent="0.35">
      <c r="O3256" t="s">
        <v>3452</v>
      </c>
      <c r="P3256">
        <v>0</v>
      </c>
    </row>
    <row r="3257" spans="15:16" x14ac:dyDescent="0.35">
      <c r="O3257" t="s">
        <v>3453</v>
      </c>
      <c r="P3257">
        <v>0</v>
      </c>
    </row>
    <row r="3258" spans="15:16" x14ac:dyDescent="0.35">
      <c r="O3258" t="s">
        <v>3454</v>
      </c>
      <c r="P3258">
        <v>0</v>
      </c>
    </row>
    <row r="3259" spans="15:16" x14ac:dyDescent="0.35">
      <c r="O3259" t="s">
        <v>3455</v>
      </c>
      <c r="P3259">
        <v>0</v>
      </c>
    </row>
    <row r="3260" spans="15:16" x14ac:dyDescent="0.35">
      <c r="O3260" t="s">
        <v>3456</v>
      </c>
      <c r="P3260">
        <v>0</v>
      </c>
    </row>
    <row r="3261" spans="15:16" x14ac:dyDescent="0.35">
      <c r="O3261" t="s">
        <v>3457</v>
      </c>
      <c r="P3261">
        <v>0</v>
      </c>
    </row>
    <row r="3262" spans="15:16" x14ac:dyDescent="0.35">
      <c r="O3262" t="s">
        <v>3458</v>
      </c>
      <c r="P3262">
        <v>0</v>
      </c>
    </row>
    <row r="3263" spans="15:16" x14ac:dyDescent="0.35">
      <c r="O3263" t="s">
        <v>3459</v>
      </c>
      <c r="P3263">
        <v>0</v>
      </c>
    </row>
    <row r="3264" spans="15:16" x14ac:dyDescent="0.35">
      <c r="O3264" t="s">
        <v>3460</v>
      </c>
      <c r="P3264">
        <v>0</v>
      </c>
    </row>
    <row r="3265" spans="15:16" x14ac:dyDescent="0.35">
      <c r="O3265" t="s">
        <v>3461</v>
      </c>
      <c r="P3265">
        <v>0</v>
      </c>
    </row>
    <row r="3266" spans="15:16" x14ac:dyDescent="0.35">
      <c r="O3266" t="s">
        <v>3462</v>
      </c>
      <c r="P3266">
        <v>0</v>
      </c>
    </row>
    <row r="3267" spans="15:16" x14ac:dyDescent="0.35">
      <c r="O3267" t="s">
        <v>2527</v>
      </c>
      <c r="P3267">
        <v>1</v>
      </c>
    </row>
    <row r="3268" spans="15:16" x14ac:dyDescent="0.35">
      <c r="O3268" t="s">
        <v>3463</v>
      </c>
      <c r="P3268">
        <v>0</v>
      </c>
    </row>
    <row r="3269" spans="15:16" x14ac:dyDescent="0.35">
      <c r="O3269" t="s">
        <v>3464</v>
      </c>
      <c r="P3269">
        <v>0</v>
      </c>
    </row>
    <row r="3270" spans="15:16" x14ac:dyDescent="0.35">
      <c r="O3270" t="s">
        <v>3465</v>
      </c>
      <c r="P3270">
        <v>0</v>
      </c>
    </row>
    <row r="3271" spans="15:16" x14ac:dyDescent="0.35">
      <c r="O3271" t="s">
        <v>3466</v>
      </c>
      <c r="P3271">
        <v>0</v>
      </c>
    </row>
    <row r="3272" spans="15:16" x14ac:dyDescent="0.35">
      <c r="O3272" t="s">
        <v>3467</v>
      </c>
      <c r="P3272">
        <v>0</v>
      </c>
    </row>
    <row r="3273" spans="15:16" x14ac:dyDescent="0.35">
      <c r="O3273" t="s">
        <v>3468</v>
      </c>
      <c r="P3273">
        <v>0</v>
      </c>
    </row>
    <row r="3274" spans="15:16" x14ac:dyDescent="0.35">
      <c r="O3274" t="s">
        <v>3469</v>
      </c>
      <c r="P3274">
        <v>0</v>
      </c>
    </row>
    <row r="3275" spans="15:16" x14ac:dyDescent="0.35">
      <c r="O3275" t="s">
        <v>3470</v>
      </c>
      <c r="P3275">
        <v>0</v>
      </c>
    </row>
    <row r="3276" spans="15:16" x14ac:dyDescent="0.35">
      <c r="O3276" t="s">
        <v>3471</v>
      </c>
      <c r="P3276">
        <v>0</v>
      </c>
    </row>
    <row r="3277" spans="15:16" x14ac:dyDescent="0.35">
      <c r="O3277" t="s">
        <v>3472</v>
      </c>
      <c r="P3277">
        <v>0</v>
      </c>
    </row>
    <row r="3278" spans="15:16" x14ac:dyDescent="0.35">
      <c r="O3278" t="s">
        <v>3473</v>
      </c>
      <c r="P3278">
        <v>0</v>
      </c>
    </row>
    <row r="3279" spans="15:16" x14ac:dyDescent="0.35">
      <c r="O3279" t="s">
        <v>3474</v>
      </c>
      <c r="P3279">
        <v>0</v>
      </c>
    </row>
    <row r="3280" spans="15:16" x14ac:dyDescent="0.35">
      <c r="O3280" t="s">
        <v>3475</v>
      </c>
      <c r="P3280">
        <v>0</v>
      </c>
    </row>
    <row r="3281" spans="15:16" x14ac:dyDescent="0.35">
      <c r="O3281" t="s">
        <v>3476</v>
      </c>
      <c r="P3281">
        <v>0</v>
      </c>
    </row>
    <row r="3282" spans="15:16" x14ac:dyDescent="0.35">
      <c r="O3282" t="s">
        <v>3477</v>
      </c>
      <c r="P3282">
        <v>0</v>
      </c>
    </row>
    <row r="3283" spans="15:16" x14ac:dyDescent="0.35">
      <c r="O3283" t="s">
        <v>3478</v>
      </c>
      <c r="P3283">
        <v>0</v>
      </c>
    </row>
    <row r="3284" spans="15:16" x14ac:dyDescent="0.35">
      <c r="O3284" t="s">
        <v>3479</v>
      </c>
      <c r="P3284">
        <v>0</v>
      </c>
    </row>
    <row r="3285" spans="15:16" x14ac:dyDescent="0.35">
      <c r="O3285" t="s">
        <v>3480</v>
      </c>
      <c r="P3285">
        <v>0</v>
      </c>
    </row>
    <row r="3286" spans="15:16" x14ac:dyDescent="0.35">
      <c r="O3286" t="s">
        <v>3481</v>
      </c>
      <c r="P3286">
        <v>0</v>
      </c>
    </row>
    <row r="3287" spans="15:16" x14ac:dyDescent="0.35">
      <c r="O3287" t="s">
        <v>3482</v>
      </c>
      <c r="P3287">
        <v>0</v>
      </c>
    </row>
    <row r="3288" spans="15:16" x14ac:dyDescent="0.35">
      <c r="O3288" t="s">
        <v>3483</v>
      </c>
      <c r="P3288">
        <v>0</v>
      </c>
    </row>
    <row r="3289" spans="15:16" x14ac:dyDescent="0.35">
      <c r="O3289" t="s">
        <v>3484</v>
      </c>
      <c r="P3289">
        <v>0</v>
      </c>
    </row>
    <row r="3290" spans="15:16" x14ac:dyDescent="0.35">
      <c r="O3290" t="s">
        <v>3485</v>
      </c>
      <c r="P3290">
        <v>0</v>
      </c>
    </row>
    <row r="3291" spans="15:16" x14ac:dyDescent="0.35">
      <c r="O3291" t="s">
        <v>3486</v>
      </c>
      <c r="P3291">
        <v>0</v>
      </c>
    </row>
    <row r="3292" spans="15:16" x14ac:dyDescent="0.35">
      <c r="O3292" t="s">
        <v>3487</v>
      </c>
      <c r="P3292">
        <v>0</v>
      </c>
    </row>
    <row r="3293" spans="15:16" x14ac:dyDescent="0.35">
      <c r="O3293" t="s">
        <v>3488</v>
      </c>
      <c r="P3293">
        <v>0</v>
      </c>
    </row>
    <row r="3294" spans="15:16" x14ac:dyDescent="0.35">
      <c r="O3294" t="s">
        <v>3489</v>
      </c>
      <c r="P3294">
        <v>0</v>
      </c>
    </row>
    <row r="3295" spans="15:16" x14ac:dyDescent="0.35">
      <c r="O3295" t="s">
        <v>3490</v>
      </c>
      <c r="P3295">
        <v>0</v>
      </c>
    </row>
    <row r="3296" spans="15:16" x14ac:dyDescent="0.35">
      <c r="O3296" t="s">
        <v>3491</v>
      </c>
      <c r="P3296">
        <v>0</v>
      </c>
    </row>
    <row r="3297" spans="15:16" x14ac:dyDescent="0.35">
      <c r="O3297" t="s">
        <v>3492</v>
      </c>
      <c r="P3297">
        <v>0</v>
      </c>
    </row>
    <row r="3298" spans="15:16" x14ac:dyDescent="0.35">
      <c r="O3298" t="s">
        <v>3493</v>
      </c>
      <c r="P3298">
        <v>0</v>
      </c>
    </row>
    <row r="3299" spans="15:16" x14ac:dyDescent="0.35">
      <c r="O3299" t="s">
        <v>3494</v>
      </c>
      <c r="P3299">
        <v>0</v>
      </c>
    </row>
    <row r="3300" spans="15:16" x14ac:dyDescent="0.35">
      <c r="O3300" t="s">
        <v>3495</v>
      </c>
      <c r="P3300">
        <v>0</v>
      </c>
    </row>
    <row r="3301" spans="15:16" x14ac:dyDescent="0.35">
      <c r="O3301" t="s">
        <v>3496</v>
      </c>
      <c r="P3301">
        <v>0</v>
      </c>
    </row>
    <row r="3302" spans="15:16" x14ac:dyDescent="0.35">
      <c r="O3302" t="s">
        <v>3497</v>
      </c>
      <c r="P3302">
        <v>0</v>
      </c>
    </row>
    <row r="3303" spans="15:16" x14ac:dyDescent="0.35">
      <c r="O3303" t="s">
        <v>3498</v>
      </c>
      <c r="P3303">
        <v>0</v>
      </c>
    </row>
    <row r="3304" spans="15:16" x14ac:dyDescent="0.35">
      <c r="O3304" t="s">
        <v>3499</v>
      </c>
      <c r="P3304">
        <v>0</v>
      </c>
    </row>
    <row r="3305" spans="15:16" x14ac:dyDescent="0.35">
      <c r="O3305" t="s">
        <v>3500</v>
      </c>
      <c r="P3305">
        <v>0</v>
      </c>
    </row>
    <row r="3306" spans="15:16" x14ac:dyDescent="0.35">
      <c r="O3306" t="s">
        <v>3501</v>
      </c>
      <c r="P3306">
        <v>0</v>
      </c>
    </row>
    <row r="3307" spans="15:16" x14ac:dyDescent="0.35">
      <c r="O3307" t="s">
        <v>3502</v>
      </c>
      <c r="P3307">
        <v>0</v>
      </c>
    </row>
    <row r="3308" spans="15:16" x14ac:dyDescent="0.35">
      <c r="O3308" t="s">
        <v>3503</v>
      </c>
      <c r="P3308">
        <v>0</v>
      </c>
    </row>
    <row r="3309" spans="15:16" x14ac:dyDescent="0.35">
      <c r="O3309" t="s">
        <v>3504</v>
      </c>
      <c r="P3309">
        <v>0</v>
      </c>
    </row>
    <row r="3310" spans="15:16" x14ac:dyDescent="0.35">
      <c r="O3310" t="s">
        <v>3505</v>
      </c>
      <c r="P3310">
        <v>0</v>
      </c>
    </row>
    <row r="3311" spans="15:16" x14ac:dyDescent="0.35">
      <c r="O3311" t="s">
        <v>3506</v>
      </c>
      <c r="P3311">
        <v>0</v>
      </c>
    </row>
    <row r="3312" spans="15:16" x14ac:dyDescent="0.35">
      <c r="O3312" t="s">
        <v>3507</v>
      </c>
      <c r="P3312">
        <v>0</v>
      </c>
    </row>
    <row r="3313" spans="15:16" x14ac:dyDescent="0.35">
      <c r="O3313" t="s">
        <v>3508</v>
      </c>
      <c r="P3313">
        <v>0</v>
      </c>
    </row>
    <row r="3314" spans="15:16" x14ac:dyDescent="0.35">
      <c r="O3314" t="s">
        <v>3509</v>
      </c>
      <c r="P3314">
        <v>0</v>
      </c>
    </row>
    <row r="3315" spans="15:16" x14ac:dyDescent="0.35">
      <c r="O3315" t="s">
        <v>3510</v>
      </c>
      <c r="P3315">
        <v>0</v>
      </c>
    </row>
    <row r="3316" spans="15:16" x14ac:dyDescent="0.35">
      <c r="O3316" t="s">
        <v>3511</v>
      </c>
      <c r="P3316">
        <v>0</v>
      </c>
    </row>
    <row r="3317" spans="15:16" x14ac:dyDescent="0.35">
      <c r="O3317" t="s">
        <v>3512</v>
      </c>
      <c r="P3317">
        <v>0</v>
      </c>
    </row>
    <row r="3318" spans="15:16" x14ac:dyDescent="0.35">
      <c r="O3318" t="s">
        <v>2463</v>
      </c>
      <c r="P3318">
        <v>1</v>
      </c>
    </row>
    <row r="3319" spans="15:16" x14ac:dyDescent="0.35">
      <c r="O3319" t="s">
        <v>3513</v>
      </c>
      <c r="P3319">
        <v>0</v>
      </c>
    </row>
    <row r="3320" spans="15:16" x14ac:dyDescent="0.35">
      <c r="O3320" t="s">
        <v>3514</v>
      </c>
      <c r="P3320">
        <v>0</v>
      </c>
    </row>
    <row r="3321" spans="15:16" x14ac:dyDescent="0.35">
      <c r="O3321" t="s">
        <v>3515</v>
      </c>
      <c r="P3321">
        <v>0</v>
      </c>
    </row>
    <row r="3322" spans="15:16" x14ac:dyDescent="0.35">
      <c r="O3322" t="s">
        <v>3516</v>
      </c>
      <c r="P3322">
        <v>0</v>
      </c>
    </row>
    <row r="3323" spans="15:16" x14ac:dyDescent="0.35">
      <c r="O3323" t="s">
        <v>3517</v>
      </c>
      <c r="P3323">
        <v>0</v>
      </c>
    </row>
    <row r="3324" spans="15:16" x14ac:dyDescent="0.35">
      <c r="O3324" t="s">
        <v>3518</v>
      </c>
      <c r="P3324">
        <v>0</v>
      </c>
    </row>
    <row r="3325" spans="15:16" x14ac:dyDescent="0.35">
      <c r="O3325" t="s">
        <v>3519</v>
      </c>
      <c r="P3325">
        <v>0</v>
      </c>
    </row>
    <row r="3326" spans="15:16" x14ac:dyDescent="0.35">
      <c r="O3326" t="s">
        <v>3520</v>
      </c>
      <c r="P3326">
        <v>0</v>
      </c>
    </row>
    <row r="3327" spans="15:16" x14ac:dyDescent="0.35">
      <c r="O3327" t="s">
        <v>3521</v>
      </c>
      <c r="P3327">
        <v>0</v>
      </c>
    </row>
    <row r="3328" spans="15:16" x14ac:dyDescent="0.35">
      <c r="O3328" t="s">
        <v>3522</v>
      </c>
      <c r="P3328">
        <v>0</v>
      </c>
    </row>
    <row r="3329" spans="15:16" x14ac:dyDescent="0.35">
      <c r="O3329" t="s">
        <v>3523</v>
      </c>
      <c r="P3329">
        <v>0</v>
      </c>
    </row>
    <row r="3330" spans="15:16" x14ac:dyDescent="0.35">
      <c r="O3330" t="s">
        <v>3524</v>
      </c>
      <c r="P3330">
        <v>0</v>
      </c>
    </row>
    <row r="3331" spans="15:16" x14ac:dyDescent="0.35">
      <c r="O3331" t="s">
        <v>3525</v>
      </c>
      <c r="P3331">
        <v>0</v>
      </c>
    </row>
    <row r="3332" spans="15:16" x14ac:dyDescent="0.35">
      <c r="O3332" t="s">
        <v>3526</v>
      </c>
      <c r="P3332">
        <v>0</v>
      </c>
    </row>
    <row r="3333" spans="15:16" x14ac:dyDescent="0.35">
      <c r="O3333" t="s">
        <v>3527</v>
      </c>
      <c r="P3333">
        <v>0</v>
      </c>
    </row>
    <row r="3334" spans="15:16" x14ac:dyDescent="0.35">
      <c r="O3334" t="s">
        <v>3528</v>
      </c>
      <c r="P3334">
        <v>0</v>
      </c>
    </row>
    <row r="3335" spans="15:16" x14ac:dyDescent="0.35">
      <c r="O3335" t="s">
        <v>3529</v>
      </c>
      <c r="P3335">
        <v>0</v>
      </c>
    </row>
    <row r="3336" spans="15:16" x14ac:dyDescent="0.35">
      <c r="O3336" t="s">
        <v>3530</v>
      </c>
      <c r="P3336">
        <v>0</v>
      </c>
    </row>
    <row r="3337" spans="15:16" x14ac:dyDescent="0.35">
      <c r="O3337" t="s">
        <v>3531</v>
      </c>
      <c r="P3337">
        <v>0</v>
      </c>
    </row>
    <row r="3338" spans="15:16" x14ac:dyDescent="0.35">
      <c r="O3338" t="s">
        <v>3532</v>
      </c>
      <c r="P3338">
        <v>0</v>
      </c>
    </row>
    <row r="3339" spans="15:16" x14ac:dyDescent="0.35">
      <c r="O3339" t="s">
        <v>3533</v>
      </c>
      <c r="P3339">
        <v>0</v>
      </c>
    </row>
    <row r="3340" spans="15:16" x14ac:dyDescent="0.35">
      <c r="O3340" t="s">
        <v>3534</v>
      </c>
      <c r="P3340">
        <v>0</v>
      </c>
    </row>
    <row r="3341" spans="15:16" x14ac:dyDescent="0.35">
      <c r="O3341" t="s">
        <v>3535</v>
      </c>
      <c r="P3341">
        <v>0</v>
      </c>
    </row>
    <row r="3342" spans="15:16" x14ac:dyDescent="0.35">
      <c r="O3342" t="s">
        <v>3536</v>
      </c>
      <c r="P3342">
        <v>0</v>
      </c>
    </row>
    <row r="3343" spans="15:16" x14ac:dyDescent="0.35">
      <c r="O3343" t="s">
        <v>3537</v>
      </c>
      <c r="P3343">
        <v>0</v>
      </c>
    </row>
    <row r="3344" spans="15:16" x14ac:dyDescent="0.35">
      <c r="O3344" t="s">
        <v>3538</v>
      </c>
      <c r="P3344">
        <v>0</v>
      </c>
    </row>
    <row r="3345" spans="15:16" x14ac:dyDescent="0.35">
      <c r="O3345" t="s">
        <v>3539</v>
      </c>
      <c r="P3345">
        <v>0</v>
      </c>
    </row>
    <row r="3346" spans="15:16" x14ac:dyDescent="0.35">
      <c r="O3346" t="s">
        <v>3540</v>
      </c>
      <c r="P3346">
        <v>0</v>
      </c>
    </row>
    <row r="3347" spans="15:16" x14ac:dyDescent="0.35">
      <c r="O3347" t="s">
        <v>3541</v>
      </c>
      <c r="P3347">
        <v>0</v>
      </c>
    </row>
    <row r="3348" spans="15:16" x14ac:dyDescent="0.35">
      <c r="O3348" t="s">
        <v>3542</v>
      </c>
      <c r="P3348">
        <v>0</v>
      </c>
    </row>
    <row r="3349" spans="15:16" x14ac:dyDescent="0.35">
      <c r="O3349" t="s">
        <v>3543</v>
      </c>
      <c r="P3349">
        <v>0</v>
      </c>
    </row>
    <row r="3350" spans="15:16" x14ac:dyDescent="0.35">
      <c r="O3350" t="s">
        <v>3544</v>
      </c>
      <c r="P3350">
        <v>0</v>
      </c>
    </row>
    <row r="3351" spans="15:16" x14ac:dyDescent="0.35">
      <c r="O3351" t="s">
        <v>3545</v>
      </c>
      <c r="P3351">
        <v>0</v>
      </c>
    </row>
    <row r="3352" spans="15:16" x14ac:dyDescent="0.35">
      <c r="O3352" t="s">
        <v>3546</v>
      </c>
      <c r="P3352">
        <v>0</v>
      </c>
    </row>
    <row r="3353" spans="15:16" x14ac:dyDescent="0.35">
      <c r="O3353" t="s">
        <v>3547</v>
      </c>
      <c r="P3353">
        <v>0</v>
      </c>
    </row>
    <row r="3354" spans="15:16" x14ac:dyDescent="0.35">
      <c r="O3354" t="s">
        <v>3548</v>
      </c>
      <c r="P3354">
        <v>0</v>
      </c>
    </row>
    <row r="3355" spans="15:16" x14ac:dyDescent="0.35">
      <c r="O3355" t="s">
        <v>3549</v>
      </c>
      <c r="P3355">
        <v>0</v>
      </c>
    </row>
    <row r="3356" spans="15:16" x14ac:dyDescent="0.35">
      <c r="O3356" t="s">
        <v>3550</v>
      </c>
      <c r="P3356">
        <v>0</v>
      </c>
    </row>
    <row r="3357" spans="15:16" x14ac:dyDescent="0.35">
      <c r="O3357" t="s">
        <v>3551</v>
      </c>
      <c r="P3357">
        <v>1</v>
      </c>
    </row>
    <row r="3358" spans="15:16" x14ac:dyDescent="0.35">
      <c r="O3358" t="s">
        <v>3552</v>
      </c>
      <c r="P3358">
        <v>0</v>
      </c>
    </row>
    <row r="3359" spans="15:16" x14ac:dyDescent="0.35">
      <c r="O3359" t="s">
        <v>3553</v>
      </c>
      <c r="P3359">
        <v>1</v>
      </c>
    </row>
    <row r="3360" spans="15:16" x14ac:dyDescent="0.35">
      <c r="O3360" t="s">
        <v>3554</v>
      </c>
      <c r="P3360">
        <v>0</v>
      </c>
    </row>
    <row r="3361" spans="15:16" x14ac:dyDescent="0.35">
      <c r="O3361" t="s">
        <v>3555</v>
      </c>
      <c r="P3361">
        <v>0</v>
      </c>
    </row>
    <row r="3362" spans="15:16" x14ac:dyDescent="0.35">
      <c r="O3362" t="s">
        <v>3556</v>
      </c>
      <c r="P3362">
        <v>0</v>
      </c>
    </row>
    <row r="3363" spans="15:16" x14ac:dyDescent="0.35">
      <c r="O3363" t="s">
        <v>3557</v>
      </c>
      <c r="P3363">
        <v>0</v>
      </c>
    </row>
    <row r="3364" spans="15:16" x14ac:dyDescent="0.35">
      <c r="O3364" t="s">
        <v>3558</v>
      </c>
      <c r="P3364">
        <v>0</v>
      </c>
    </row>
    <row r="3365" spans="15:16" x14ac:dyDescent="0.35">
      <c r="O3365" t="s">
        <v>3559</v>
      </c>
      <c r="P3365">
        <v>0</v>
      </c>
    </row>
    <row r="3366" spans="15:16" x14ac:dyDescent="0.35">
      <c r="O3366" t="s">
        <v>3560</v>
      </c>
      <c r="P3366">
        <v>0</v>
      </c>
    </row>
    <row r="3367" spans="15:16" x14ac:dyDescent="0.35">
      <c r="O3367" t="s">
        <v>3561</v>
      </c>
      <c r="P3367">
        <v>0</v>
      </c>
    </row>
    <row r="3368" spans="15:16" x14ac:dyDescent="0.35">
      <c r="O3368" t="s">
        <v>3562</v>
      </c>
      <c r="P3368">
        <v>0</v>
      </c>
    </row>
    <row r="3369" spans="15:16" x14ac:dyDescent="0.35">
      <c r="O3369" t="s">
        <v>3563</v>
      </c>
      <c r="P3369">
        <v>0</v>
      </c>
    </row>
    <row r="3370" spans="15:16" x14ac:dyDescent="0.35">
      <c r="O3370" t="s">
        <v>3564</v>
      </c>
      <c r="P3370">
        <v>0</v>
      </c>
    </row>
    <row r="3371" spans="15:16" x14ac:dyDescent="0.35">
      <c r="O3371" t="s">
        <v>3565</v>
      </c>
      <c r="P3371">
        <v>0</v>
      </c>
    </row>
    <row r="3372" spans="15:16" x14ac:dyDescent="0.35">
      <c r="O3372" t="s">
        <v>3566</v>
      </c>
      <c r="P3372">
        <v>0</v>
      </c>
    </row>
    <row r="3373" spans="15:16" x14ac:dyDescent="0.35">
      <c r="O3373" t="s">
        <v>3567</v>
      </c>
      <c r="P3373">
        <v>0</v>
      </c>
    </row>
    <row r="3374" spans="15:16" x14ac:dyDescent="0.35">
      <c r="O3374" t="s">
        <v>3568</v>
      </c>
      <c r="P3374">
        <v>0</v>
      </c>
    </row>
    <row r="3375" spans="15:16" x14ac:dyDescent="0.35">
      <c r="O3375" t="s">
        <v>3569</v>
      </c>
      <c r="P3375">
        <v>0</v>
      </c>
    </row>
    <row r="3376" spans="15:16" x14ac:dyDescent="0.35">
      <c r="O3376" t="s">
        <v>3570</v>
      </c>
      <c r="P3376">
        <v>0</v>
      </c>
    </row>
    <row r="3377" spans="15:16" x14ac:dyDescent="0.35">
      <c r="O3377" t="s">
        <v>3571</v>
      </c>
      <c r="P3377">
        <v>0</v>
      </c>
    </row>
    <row r="3378" spans="15:16" x14ac:dyDescent="0.35">
      <c r="O3378" t="s">
        <v>3572</v>
      </c>
      <c r="P3378">
        <v>0</v>
      </c>
    </row>
    <row r="3379" spans="15:16" x14ac:dyDescent="0.35">
      <c r="O3379" t="s">
        <v>3573</v>
      </c>
      <c r="P3379">
        <v>0</v>
      </c>
    </row>
    <row r="3380" spans="15:16" x14ac:dyDescent="0.35">
      <c r="O3380" t="s">
        <v>3574</v>
      </c>
      <c r="P3380">
        <v>0</v>
      </c>
    </row>
    <row r="3381" spans="15:16" x14ac:dyDescent="0.35">
      <c r="O3381" t="s">
        <v>3575</v>
      </c>
      <c r="P3381">
        <v>0</v>
      </c>
    </row>
    <row r="3382" spans="15:16" x14ac:dyDescent="0.35">
      <c r="O3382" t="s">
        <v>3576</v>
      </c>
      <c r="P3382">
        <v>0</v>
      </c>
    </row>
    <row r="3383" spans="15:16" x14ac:dyDescent="0.35">
      <c r="O3383" t="s">
        <v>3577</v>
      </c>
      <c r="P3383">
        <v>0</v>
      </c>
    </row>
    <row r="3384" spans="15:16" x14ac:dyDescent="0.35">
      <c r="O3384" t="s">
        <v>3578</v>
      </c>
      <c r="P3384">
        <v>0</v>
      </c>
    </row>
    <row r="3385" spans="15:16" x14ac:dyDescent="0.35">
      <c r="O3385" t="s">
        <v>3579</v>
      </c>
      <c r="P3385">
        <v>0</v>
      </c>
    </row>
    <row r="3386" spans="15:16" x14ac:dyDescent="0.35">
      <c r="O3386" t="s">
        <v>3580</v>
      </c>
      <c r="P3386">
        <v>0</v>
      </c>
    </row>
    <row r="3387" spans="15:16" x14ac:dyDescent="0.35">
      <c r="O3387" t="s">
        <v>3581</v>
      </c>
      <c r="P3387">
        <v>0</v>
      </c>
    </row>
    <row r="3388" spans="15:16" x14ac:dyDescent="0.35">
      <c r="O3388" t="s">
        <v>3582</v>
      </c>
      <c r="P3388">
        <v>0</v>
      </c>
    </row>
    <row r="3389" spans="15:16" x14ac:dyDescent="0.35">
      <c r="O3389" t="s">
        <v>3583</v>
      </c>
      <c r="P3389">
        <v>0</v>
      </c>
    </row>
    <row r="3390" spans="15:16" x14ac:dyDescent="0.35">
      <c r="O3390" t="s">
        <v>3584</v>
      </c>
      <c r="P3390">
        <v>0</v>
      </c>
    </row>
    <row r="3391" spans="15:16" x14ac:dyDescent="0.35">
      <c r="O3391" t="s">
        <v>3585</v>
      </c>
      <c r="P3391">
        <v>0</v>
      </c>
    </row>
    <row r="3392" spans="15:16" x14ac:dyDescent="0.35">
      <c r="O3392" t="s">
        <v>3586</v>
      </c>
      <c r="P3392">
        <v>0</v>
      </c>
    </row>
    <row r="3393" spans="15:16" x14ac:dyDescent="0.35">
      <c r="O3393" t="s">
        <v>3587</v>
      </c>
      <c r="P3393">
        <v>0</v>
      </c>
    </row>
    <row r="3394" spans="15:16" x14ac:dyDescent="0.35">
      <c r="O3394" t="s">
        <v>3588</v>
      </c>
      <c r="P3394">
        <v>0</v>
      </c>
    </row>
    <row r="3395" spans="15:16" x14ac:dyDescent="0.35">
      <c r="O3395" t="s">
        <v>3589</v>
      </c>
      <c r="P3395">
        <v>0</v>
      </c>
    </row>
    <row r="3396" spans="15:16" x14ac:dyDescent="0.35">
      <c r="O3396" t="s">
        <v>3590</v>
      </c>
      <c r="P3396">
        <v>0</v>
      </c>
    </row>
    <row r="3397" spans="15:16" x14ac:dyDescent="0.35">
      <c r="O3397" t="s">
        <v>3591</v>
      </c>
      <c r="P3397">
        <v>2</v>
      </c>
    </row>
    <row r="3398" spans="15:16" x14ac:dyDescent="0.35">
      <c r="O3398" t="s">
        <v>3592</v>
      </c>
      <c r="P3398">
        <v>0</v>
      </c>
    </row>
    <row r="3399" spans="15:16" x14ac:dyDescent="0.35">
      <c r="O3399" t="s">
        <v>3593</v>
      </c>
      <c r="P3399">
        <v>0</v>
      </c>
    </row>
    <row r="3400" spans="15:16" x14ac:dyDescent="0.35">
      <c r="O3400" t="s">
        <v>3594</v>
      </c>
      <c r="P3400">
        <v>0</v>
      </c>
    </row>
    <row r="3401" spans="15:16" x14ac:dyDescent="0.35">
      <c r="O3401" t="s">
        <v>3595</v>
      </c>
      <c r="P3401">
        <v>0</v>
      </c>
    </row>
    <row r="3402" spans="15:16" x14ac:dyDescent="0.35">
      <c r="O3402" t="s">
        <v>3596</v>
      </c>
      <c r="P3402">
        <v>0</v>
      </c>
    </row>
    <row r="3403" spans="15:16" x14ac:dyDescent="0.35">
      <c r="O3403" t="s">
        <v>3597</v>
      </c>
      <c r="P3403">
        <v>0</v>
      </c>
    </row>
    <row r="3404" spans="15:16" x14ac:dyDescent="0.35">
      <c r="O3404" t="s">
        <v>3598</v>
      </c>
      <c r="P3404">
        <v>0</v>
      </c>
    </row>
    <row r="3405" spans="15:16" x14ac:dyDescent="0.35">
      <c r="O3405" t="s">
        <v>3599</v>
      </c>
      <c r="P3405">
        <v>0</v>
      </c>
    </row>
    <row r="3406" spans="15:16" x14ac:dyDescent="0.35">
      <c r="O3406" t="s">
        <v>3600</v>
      </c>
      <c r="P3406">
        <v>0</v>
      </c>
    </row>
    <row r="3407" spans="15:16" x14ac:dyDescent="0.35">
      <c r="O3407" t="s">
        <v>3601</v>
      </c>
      <c r="P3407">
        <v>0</v>
      </c>
    </row>
    <row r="3408" spans="15:16" x14ac:dyDescent="0.35">
      <c r="O3408" t="s">
        <v>3602</v>
      </c>
      <c r="P3408">
        <v>0</v>
      </c>
    </row>
    <row r="3409" spans="15:16" x14ac:dyDescent="0.35">
      <c r="O3409" t="s">
        <v>3603</v>
      </c>
      <c r="P3409">
        <v>0</v>
      </c>
    </row>
    <row r="3410" spans="15:16" x14ac:dyDescent="0.35">
      <c r="O3410" t="s">
        <v>2589</v>
      </c>
      <c r="P3410">
        <v>0</v>
      </c>
    </row>
    <row r="3411" spans="15:16" x14ac:dyDescent="0.35">
      <c r="O3411" t="s">
        <v>3604</v>
      </c>
      <c r="P3411">
        <v>0</v>
      </c>
    </row>
    <row r="3412" spans="15:16" x14ac:dyDescent="0.35">
      <c r="O3412" t="s">
        <v>3605</v>
      </c>
      <c r="P3412">
        <v>0</v>
      </c>
    </row>
    <row r="3413" spans="15:16" x14ac:dyDescent="0.35">
      <c r="O3413" t="s">
        <v>3606</v>
      </c>
      <c r="P3413">
        <v>0</v>
      </c>
    </row>
    <row r="3414" spans="15:16" x14ac:dyDescent="0.35">
      <c r="O3414" t="s">
        <v>3607</v>
      </c>
      <c r="P3414">
        <v>0</v>
      </c>
    </row>
    <row r="3415" spans="15:16" x14ac:dyDescent="0.35">
      <c r="O3415" t="s">
        <v>3608</v>
      </c>
      <c r="P3415">
        <v>0</v>
      </c>
    </row>
    <row r="3416" spans="15:16" x14ac:dyDescent="0.35">
      <c r="O3416" t="s">
        <v>3609</v>
      </c>
      <c r="P3416">
        <v>0</v>
      </c>
    </row>
    <row r="3417" spans="15:16" x14ac:dyDescent="0.35">
      <c r="O3417" t="s">
        <v>3610</v>
      </c>
      <c r="P3417">
        <v>0</v>
      </c>
    </row>
    <row r="3418" spans="15:16" x14ac:dyDescent="0.35">
      <c r="O3418" t="s">
        <v>3611</v>
      </c>
      <c r="P3418">
        <v>0</v>
      </c>
    </row>
    <row r="3419" spans="15:16" x14ac:dyDescent="0.35">
      <c r="O3419" t="s">
        <v>3612</v>
      </c>
      <c r="P3419">
        <v>0</v>
      </c>
    </row>
    <row r="3420" spans="15:16" x14ac:dyDescent="0.35">
      <c r="O3420" t="s">
        <v>3613</v>
      </c>
      <c r="P3420">
        <v>0</v>
      </c>
    </row>
    <row r="3421" spans="15:16" x14ac:dyDescent="0.35">
      <c r="O3421" t="s">
        <v>3614</v>
      </c>
      <c r="P3421">
        <v>0</v>
      </c>
    </row>
    <row r="3422" spans="15:16" x14ac:dyDescent="0.35">
      <c r="O3422" t="s">
        <v>3615</v>
      </c>
      <c r="P3422">
        <v>0</v>
      </c>
    </row>
    <row r="3423" spans="15:16" x14ac:dyDescent="0.35">
      <c r="O3423" t="s">
        <v>3616</v>
      </c>
      <c r="P3423">
        <v>0</v>
      </c>
    </row>
    <row r="3424" spans="15:16" x14ac:dyDescent="0.35">
      <c r="O3424" t="s">
        <v>3617</v>
      </c>
      <c r="P3424">
        <v>0</v>
      </c>
    </row>
    <row r="3425" spans="15:16" x14ac:dyDescent="0.35">
      <c r="O3425" t="s">
        <v>3618</v>
      </c>
      <c r="P3425">
        <v>0</v>
      </c>
    </row>
    <row r="3426" spans="15:16" x14ac:dyDescent="0.35">
      <c r="O3426" t="s">
        <v>3619</v>
      </c>
      <c r="P3426">
        <v>0</v>
      </c>
    </row>
    <row r="3427" spans="15:16" x14ac:dyDescent="0.35">
      <c r="O3427" t="s">
        <v>3620</v>
      </c>
      <c r="P3427">
        <v>0</v>
      </c>
    </row>
    <row r="3428" spans="15:16" x14ac:dyDescent="0.35">
      <c r="O3428" t="s">
        <v>3621</v>
      </c>
      <c r="P3428">
        <v>0</v>
      </c>
    </row>
    <row r="3429" spans="15:16" x14ac:dyDescent="0.35">
      <c r="O3429" t="s">
        <v>3622</v>
      </c>
      <c r="P3429">
        <v>0</v>
      </c>
    </row>
    <row r="3430" spans="15:16" x14ac:dyDescent="0.35">
      <c r="O3430" t="s">
        <v>3623</v>
      </c>
      <c r="P3430">
        <v>0</v>
      </c>
    </row>
    <row r="3431" spans="15:16" x14ac:dyDescent="0.35">
      <c r="O3431" t="s">
        <v>3624</v>
      </c>
      <c r="P3431">
        <v>0</v>
      </c>
    </row>
    <row r="3432" spans="15:16" x14ac:dyDescent="0.35">
      <c r="O3432" t="s">
        <v>3625</v>
      </c>
      <c r="P3432">
        <v>0</v>
      </c>
    </row>
    <row r="3433" spans="15:16" x14ac:dyDescent="0.35">
      <c r="O3433" t="s">
        <v>3626</v>
      </c>
      <c r="P3433">
        <v>0</v>
      </c>
    </row>
    <row r="3434" spans="15:16" x14ac:dyDescent="0.35">
      <c r="O3434" t="s">
        <v>3627</v>
      </c>
      <c r="P3434">
        <v>0</v>
      </c>
    </row>
    <row r="3435" spans="15:16" x14ac:dyDescent="0.35">
      <c r="O3435" t="s">
        <v>3628</v>
      </c>
      <c r="P3435">
        <v>0</v>
      </c>
    </row>
    <row r="3436" spans="15:16" x14ac:dyDescent="0.35">
      <c r="O3436" t="s">
        <v>3629</v>
      </c>
      <c r="P3436">
        <v>0</v>
      </c>
    </row>
    <row r="3437" spans="15:16" x14ac:dyDescent="0.35">
      <c r="O3437" t="s">
        <v>3630</v>
      </c>
      <c r="P3437">
        <v>0</v>
      </c>
    </row>
    <row r="3438" spans="15:16" x14ac:dyDescent="0.35">
      <c r="O3438" t="s">
        <v>3631</v>
      </c>
      <c r="P3438">
        <v>0</v>
      </c>
    </row>
    <row r="3439" spans="15:16" x14ac:dyDescent="0.35">
      <c r="O3439" t="s">
        <v>3632</v>
      </c>
      <c r="P3439">
        <v>0</v>
      </c>
    </row>
    <row r="3440" spans="15:16" x14ac:dyDescent="0.35">
      <c r="O3440" t="s">
        <v>3633</v>
      </c>
      <c r="P3440">
        <v>0</v>
      </c>
    </row>
    <row r="3441" spans="15:16" x14ac:dyDescent="0.35">
      <c r="O3441" t="s">
        <v>3634</v>
      </c>
      <c r="P3441">
        <v>0</v>
      </c>
    </row>
    <row r="3442" spans="15:16" x14ac:dyDescent="0.35">
      <c r="O3442" t="s">
        <v>3635</v>
      </c>
      <c r="P3442">
        <v>0</v>
      </c>
    </row>
    <row r="3443" spans="15:16" x14ac:dyDescent="0.35">
      <c r="O3443" t="s">
        <v>3636</v>
      </c>
      <c r="P3443">
        <v>1</v>
      </c>
    </row>
    <row r="3444" spans="15:16" x14ac:dyDescent="0.35">
      <c r="O3444" t="s">
        <v>3637</v>
      </c>
      <c r="P3444">
        <v>0</v>
      </c>
    </row>
    <row r="3445" spans="15:16" x14ac:dyDescent="0.35">
      <c r="O3445" t="s">
        <v>3638</v>
      </c>
      <c r="P3445">
        <v>0</v>
      </c>
    </row>
    <row r="3446" spans="15:16" x14ac:dyDescent="0.35">
      <c r="O3446" t="s">
        <v>3639</v>
      </c>
      <c r="P3446">
        <v>0</v>
      </c>
    </row>
    <row r="3447" spans="15:16" x14ac:dyDescent="0.35">
      <c r="O3447" t="s">
        <v>3640</v>
      </c>
      <c r="P3447">
        <v>0</v>
      </c>
    </row>
    <row r="3448" spans="15:16" x14ac:dyDescent="0.35">
      <c r="O3448" t="s">
        <v>3641</v>
      </c>
      <c r="P3448">
        <v>0</v>
      </c>
    </row>
    <row r="3449" spans="15:16" x14ac:dyDescent="0.35">
      <c r="O3449" t="s">
        <v>3642</v>
      </c>
      <c r="P3449">
        <v>0</v>
      </c>
    </row>
    <row r="3450" spans="15:16" x14ac:dyDescent="0.35">
      <c r="O3450" t="s">
        <v>3643</v>
      </c>
      <c r="P3450">
        <v>2</v>
      </c>
    </row>
    <row r="3451" spans="15:16" x14ac:dyDescent="0.35">
      <c r="O3451" t="s">
        <v>3644</v>
      </c>
      <c r="P3451">
        <v>0</v>
      </c>
    </row>
    <row r="3452" spans="15:16" x14ac:dyDescent="0.35">
      <c r="O3452" t="s">
        <v>3645</v>
      </c>
      <c r="P3452">
        <v>0</v>
      </c>
    </row>
    <row r="3453" spans="15:16" x14ac:dyDescent="0.35">
      <c r="O3453" t="s">
        <v>3646</v>
      </c>
      <c r="P3453">
        <v>0</v>
      </c>
    </row>
    <row r="3454" spans="15:16" x14ac:dyDescent="0.35">
      <c r="O3454" t="s">
        <v>3647</v>
      </c>
      <c r="P3454">
        <v>0</v>
      </c>
    </row>
    <row r="3455" spans="15:16" x14ac:dyDescent="0.35">
      <c r="O3455" t="s">
        <v>3648</v>
      </c>
      <c r="P3455">
        <v>0</v>
      </c>
    </row>
    <row r="3456" spans="15:16" x14ac:dyDescent="0.35">
      <c r="O3456" t="s">
        <v>3649</v>
      </c>
      <c r="P3456">
        <v>0</v>
      </c>
    </row>
    <row r="3457" spans="15:16" x14ac:dyDescent="0.35">
      <c r="O3457" t="s">
        <v>3650</v>
      </c>
      <c r="P3457">
        <v>0</v>
      </c>
    </row>
    <row r="3458" spans="15:16" x14ac:dyDescent="0.35">
      <c r="O3458" t="s">
        <v>3651</v>
      </c>
      <c r="P3458">
        <v>0</v>
      </c>
    </row>
    <row r="3459" spans="15:16" x14ac:dyDescent="0.35">
      <c r="O3459" t="s">
        <v>3652</v>
      </c>
      <c r="P3459">
        <v>0</v>
      </c>
    </row>
    <row r="3460" spans="15:16" x14ac:dyDescent="0.35">
      <c r="O3460" t="s">
        <v>3653</v>
      </c>
      <c r="P3460">
        <v>0</v>
      </c>
    </row>
    <row r="3461" spans="15:16" x14ac:dyDescent="0.35">
      <c r="O3461" t="s">
        <v>3654</v>
      </c>
      <c r="P3461">
        <v>0</v>
      </c>
    </row>
    <row r="3462" spans="15:16" x14ac:dyDescent="0.35">
      <c r="O3462">
        <v>280666</v>
      </c>
      <c r="P3462">
        <v>0</v>
      </c>
    </row>
    <row r="3463" spans="15:16" x14ac:dyDescent="0.35">
      <c r="O3463" t="s">
        <v>3655</v>
      </c>
      <c r="P3463">
        <v>0</v>
      </c>
    </row>
    <row r="3464" spans="15:16" x14ac:dyDescent="0.35">
      <c r="O3464" t="s">
        <v>3656</v>
      </c>
      <c r="P3464">
        <v>0</v>
      </c>
    </row>
    <row r="3465" spans="15:16" x14ac:dyDescent="0.35">
      <c r="O3465" t="s">
        <v>3657</v>
      </c>
      <c r="P3465">
        <v>0</v>
      </c>
    </row>
    <row r="3466" spans="15:16" x14ac:dyDescent="0.35">
      <c r="O3466" t="s">
        <v>3658</v>
      </c>
      <c r="P3466">
        <v>1</v>
      </c>
    </row>
    <row r="3467" spans="15:16" x14ac:dyDescent="0.35">
      <c r="O3467" t="s">
        <v>3659</v>
      </c>
      <c r="P3467">
        <v>0</v>
      </c>
    </row>
    <row r="3468" spans="15:16" x14ac:dyDescent="0.35">
      <c r="O3468" t="s">
        <v>3660</v>
      </c>
      <c r="P3468">
        <v>0</v>
      </c>
    </row>
    <row r="3469" spans="15:16" x14ac:dyDescent="0.35">
      <c r="O3469" t="s">
        <v>3661</v>
      </c>
      <c r="P3469">
        <v>0</v>
      </c>
    </row>
    <row r="3470" spans="15:16" x14ac:dyDescent="0.35">
      <c r="O3470" t="s">
        <v>3662</v>
      </c>
      <c r="P3470">
        <v>0</v>
      </c>
    </row>
    <row r="3471" spans="15:16" x14ac:dyDescent="0.35">
      <c r="O3471" t="s">
        <v>3663</v>
      </c>
      <c r="P3471">
        <v>0</v>
      </c>
    </row>
    <row r="3472" spans="15:16" x14ac:dyDescent="0.35">
      <c r="O3472" t="s">
        <v>3664</v>
      </c>
      <c r="P3472">
        <v>0</v>
      </c>
    </row>
    <row r="3473" spans="15:16" x14ac:dyDescent="0.35">
      <c r="O3473" t="s">
        <v>3665</v>
      </c>
      <c r="P3473">
        <v>0</v>
      </c>
    </row>
    <row r="3474" spans="15:16" x14ac:dyDescent="0.35">
      <c r="O3474">
        <v>3735943886</v>
      </c>
      <c r="P3474">
        <v>0</v>
      </c>
    </row>
    <row r="3475" spans="15:16" x14ac:dyDescent="0.35">
      <c r="O3475" t="s">
        <v>3666</v>
      </c>
      <c r="P3475">
        <v>0</v>
      </c>
    </row>
    <row r="3476" spans="15:16" x14ac:dyDescent="0.35">
      <c r="O3476" t="s">
        <v>3667</v>
      </c>
      <c r="P3476">
        <v>0</v>
      </c>
    </row>
    <row r="3477" spans="15:16" x14ac:dyDescent="0.35">
      <c r="O3477" t="s">
        <v>3668</v>
      </c>
      <c r="P3477">
        <v>0</v>
      </c>
    </row>
    <row r="3478" spans="15:16" x14ac:dyDescent="0.35">
      <c r="O3478" t="s">
        <v>3669</v>
      </c>
      <c r="P3478">
        <v>0</v>
      </c>
    </row>
    <row r="3479" spans="15:16" x14ac:dyDescent="0.35">
      <c r="O3479" t="s">
        <v>3670</v>
      </c>
      <c r="P3479">
        <v>0</v>
      </c>
    </row>
    <row r="3480" spans="15:16" x14ac:dyDescent="0.35">
      <c r="O3480" t="s">
        <v>3671</v>
      </c>
      <c r="P3480">
        <v>0</v>
      </c>
    </row>
    <row r="3481" spans="15:16" x14ac:dyDescent="0.35">
      <c r="O3481" t="s">
        <v>3672</v>
      </c>
      <c r="P3481">
        <v>1</v>
      </c>
    </row>
    <row r="3482" spans="15:16" x14ac:dyDescent="0.35">
      <c r="O3482" t="s">
        <v>3673</v>
      </c>
      <c r="P3482">
        <v>0</v>
      </c>
    </row>
    <row r="3483" spans="15:16" x14ac:dyDescent="0.35">
      <c r="O3483" t="s">
        <v>3674</v>
      </c>
      <c r="P3483">
        <v>0</v>
      </c>
    </row>
    <row r="3484" spans="15:16" x14ac:dyDescent="0.35">
      <c r="O3484" t="s">
        <v>3675</v>
      </c>
      <c r="P3484">
        <v>0</v>
      </c>
    </row>
    <row r="3485" spans="15:16" x14ac:dyDescent="0.35">
      <c r="O3485" t="s">
        <v>3676</v>
      </c>
      <c r="P3485">
        <v>1</v>
      </c>
    </row>
    <row r="3486" spans="15:16" x14ac:dyDescent="0.35">
      <c r="O3486" t="s">
        <v>3677</v>
      </c>
      <c r="P3486">
        <v>0</v>
      </c>
    </row>
    <row r="3487" spans="15:16" x14ac:dyDescent="0.35">
      <c r="O3487" t="s">
        <v>3678</v>
      </c>
      <c r="P3487">
        <v>0</v>
      </c>
    </row>
    <row r="3488" spans="15:16" x14ac:dyDescent="0.35">
      <c r="O3488" t="s">
        <v>3679</v>
      </c>
      <c r="P3488">
        <v>0</v>
      </c>
    </row>
    <row r="3489" spans="15:16" x14ac:dyDescent="0.35">
      <c r="O3489" t="s">
        <v>3680</v>
      </c>
      <c r="P3489">
        <v>0</v>
      </c>
    </row>
    <row r="3490" spans="15:16" x14ac:dyDescent="0.35">
      <c r="O3490" t="s">
        <v>2555</v>
      </c>
      <c r="P3490">
        <v>0</v>
      </c>
    </row>
    <row r="3491" spans="15:16" x14ac:dyDescent="0.35">
      <c r="O3491" t="s">
        <v>3681</v>
      </c>
      <c r="P3491">
        <v>0</v>
      </c>
    </row>
    <row r="3492" spans="15:16" x14ac:dyDescent="0.35">
      <c r="O3492" t="s">
        <v>3682</v>
      </c>
      <c r="P3492">
        <v>0</v>
      </c>
    </row>
    <row r="3493" spans="15:16" x14ac:dyDescent="0.35">
      <c r="O3493" t="s">
        <v>3683</v>
      </c>
      <c r="P3493">
        <v>0</v>
      </c>
    </row>
    <row r="3494" spans="15:16" x14ac:dyDescent="0.35">
      <c r="O3494" t="s">
        <v>3684</v>
      </c>
      <c r="P3494">
        <v>0</v>
      </c>
    </row>
    <row r="3495" spans="15:16" x14ac:dyDescent="0.35">
      <c r="O3495" t="s">
        <v>3685</v>
      </c>
      <c r="P3495">
        <v>0</v>
      </c>
    </row>
    <row r="3496" spans="15:16" x14ac:dyDescent="0.35">
      <c r="O3496" t="s">
        <v>3686</v>
      </c>
      <c r="P3496">
        <v>0</v>
      </c>
    </row>
    <row r="3497" spans="15:16" x14ac:dyDescent="0.35">
      <c r="O3497" t="s">
        <v>3687</v>
      </c>
      <c r="P3497">
        <v>0</v>
      </c>
    </row>
    <row r="3498" spans="15:16" x14ac:dyDescent="0.35">
      <c r="O3498" t="s">
        <v>3688</v>
      </c>
      <c r="P3498">
        <v>0</v>
      </c>
    </row>
    <row r="3499" spans="15:16" x14ac:dyDescent="0.35">
      <c r="O3499" t="s">
        <v>3689</v>
      </c>
      <c r="P3499">
        <v>0</v>
      </c>
    </row>
    <row r="3500" spans="15:16" x14ac:dyDescent="0.35">
      <c r="O3500" t="s">
        <v>3690</v>
      </c>
      <c r="P3500">
        <v>0</v>
      </c>
    </row>
    <row r="3501" spans="15:16" x14ac:dyDescent="0.35">
      <c r="O3501" t="s">
        <v>3691</v>
      </c>
      <c r="P3501">
        <v>0</v>
      </c>
    </row>
    <row r="3502" spans="15:16" x14ac:dyDescent="0.35">
      <c r="O3502" t="s">
        <v>3692</v>
      </c>
      <c r="P3502">
        <v>0</v>
      </c>
    </row>
    <row r="3503" spans="15:16" x14ac:dyDescent="0.35">
      <c r="O3503" t="s">
        <v>3693</v>
      </c>
      <c r="P3503">
        <v>0</v>
      </c>
    </row>
    <row r="3504" spans="15:16" x14ac:dyDescent="0.35">
      <c r="O3504" t="s">
        <v>3694</v>
      </c>
      <c r="P3504">
        <v>0</v>
      </c>
    </row>
    <row r="3505" spans="15:16" x14ac:dyDescent="0.35">
      <c r="O3505" t="s">
        <v>3695</v>
      </c>
      <c r="P3505">
        <v>0</v>
      </c>
    </row>
    <row r="3506" spans="15:16" x14ac:dyDescent="0.35">
      <c r="O3506" t="s">
        <v>3696</v>
      </c>
      <c r="P3506">
        <v>0</v>
      </c>
    </row>
    <row r="3507" spans="15:16" x14ac:dyDescent="0.35">
      <c r="O3507" t="s">
        <v>3697</v>
      </c>
      <c r="P3507">
        <v>0</v>
      </c>
    </row>
    <row r="3508" spans="15:16" x14ac:dyDescent="0.35">
      <c r="O3508" t="s">
        <v>3698</v>
      </c>
      <c r="P3508">
        <v>0</v>
      </c>
    </row>
    <row r="3509" spans="15:16" x14ac:dyDescent="0.35">
      <c r="O3509" t="s">
        <v>3699</v>
      </c>
      <c r="P3509">
        <v>0</v>
      </c>
    </row>
    <row r="3510" spans="15:16" x14ac:dyDescent="0.35">
      <c r="O3510" t="s">
        <v>3700</v>
      </c>
      <c r="P3510">
        <v>0</v>
      </c>
    </row>
    <row r="3511" spans="15:16" x14ac:dyDescent="0.35">
      <c r="O3511" t="s">
        <v>3701</v>
      </c>
      <c r="P3511">
        <v>0</v>
      </c>
    </row>
    <row r="3512" spans="15:16" x14ac:dyDescent="0.35">
      <c r="O3512" t="s">
        <v>3702</v>
      </c>
      <c r="P3512">
        <v>0</v>
      </c>
    </row>
    <row r="3513" spans="15:16" x14ac:dyDescent="0.35">
      <c r="O3513" t="s">
        <v>3703</v>
      </c>
      <c r="P3513">
        <v>0</v>
      </c>
    </row>
    <row r="3514" spans="15:16" x14ac:dyDescent="0.35">
      <c r="O3514" t="s">
        <v>3704</v>
      </c>
      <c r="P3514">
        <v>0</v>
      </c>
    </row>
    <row r="3515" spans="15:16" x14ac:dyDescent="0.35">
      <c r="O3515" t="s">
        <v>3705</v>
      </c>
      <c r="P3515">
        <v>0</v>
      </c>
    </row>
    <row r="3516" spans="15:16" x14ac:dyDescent="0.35">
      <c r="O3516" t="s">
        <v>3706</v>
      </c>
      <c r="P3516">
        <v>0</v>
      </c>
    </row>
    <row r="3517" spans="15:16" x14ac:dyDescent="0.35">
      <c r="O3517" t="s">
        <v>3707</v>
      </c>
      <c r="P3517">
        <v>0</v>
      </c>
    </row>
    <row r="3518" spans="15:16" x14ac:dyDescent="0.35">
      <c r="O3518" t="s">
        <v>3708</v>
      </c>
      <c r="P3518">
        <v>0</v>
      </c>
    </row>
    <row r="3519" spans="15:16" x14ac:dyDescent="0.35">
      <c r="O3519" t="s">
        <v>3709</v>
      </c>
      <c r="P3519">
        <v>0</v>
      </c>
    </row>
    <row r="3520" spans="15:16" x14ac:dyDescent="0.35">
      <c r="O3520" t="s">
        <v>3710</v>
      </c>
      <c r="P3520">
        <v>0</v>
      </c>
    </row>
    <row r="3521" spans="15:16" x14ac:dyDescent="0.35">
      <c r="O3521" t="s">
        <v>3711</v>
      </c>
      <c r="P3521">
        <v>0</v>
      </c>
    </row>
    <row r="3522" spans="15:16" x14ac:dyDescent="0.35">
      <c r="O3522" t="s">
        <v>3712</v>
      </c>
      <c r="P3522">
        <v>0</v>
      </c>
    </row>
    <row r="3523" spans="15:16" x14ac:dyDescent="0.35">
      <c r="O3523" t="s">
        <v>3713</v>
      </c>
      <c r="P3523">
        <v>0</v>
      </c>
    </row>
    <row r="3524" spans="15:16" x14ac:dyDescent="0.35">
      <c r="O3524" t="s">
        <v>3714</v>
      </c>
      <c r="P3524">
        <v>0</v>
      </c>
    </row>
    <row r="3525" spans="15:16" x14ac:dyDescent="0.35">
      <c r="O3525" t="s">
        <v>2604</v>
      </c>
      <c r="P3525">
        <v>0</v>
      </c>
    </row>
    <row r="3526" spans="15:16" x14ac:dyDescent="0.35">
      <c r="O3526" t="s">
        <v>3715</v>
      </c>
      <c r="P3526">
        <v>0</v>
      </c>
    </row>
    <row r="3527" spans="15:16" x14ac:dyDescent="0.35">
      <c r="O3527" t="s">
        <v>3716</v>
      </c>
      <c r="P3527">
        <v>0</v>
      </c>
    </row>
    <row r="3528" spans="15:16" x14ac:dyDescent="0.35">
      <c r="O3528" t="s">
        <v>3717</v>
      </c>
      <c r="P3528">
        <v>0</v>
      </c>
    </row>
    <row r="3529" spans="15:16" x14ac:dyDescent="0.35">
      <c r="O3529" t="s">
        <v>3718</v>
      </c>
      <c r="P3529">
        <v>0</v>
      </c>
    </row>
    <row r="3530" spans="15:16" x14ac:dyDescent="0.35">
      <c r="O3530" t="s">
        <v>3719</v>
      </c>
      <c r="P3530">
        <v>0</v>
      </c>
    </row>
    <row r="3531" spans="15:16" x14ac:dyDescent="0.35">
      <c r="O3531" t="s">
        <v>3720</v>
      </c>
      <c r="P3531">
        <v>0</v>
      </c>
    </row>
    <row r="3532" spans="15:16" x14ac:dyDescent="0.35">
      <c r="O3532" t="s">
        <v>3721</v>
      </c>
      <c r="P3532">
        <v>0</v>
      </c>
    </row>
    <row r="3533" spans="15:16" x14ac:dyDescent="0.35">
      <c r="O3533" t="s">
        <v>3722</v>
      </c>
      <c r="P3533">
        <v>0</v>
      </c>
    </row>
    <row r="3534" spans="15:16" x14ac:dyDescent="0.35">
      <c r="O3534" t="s">
        <v>3723</v>
      </c>
      <c r="P3534">
        <v>0</v>
      </c>
    </row>
    <row r="3535" spans="15:16" x14ac:dyDescent="0.35">
      <c r="O3535" t="s">
        <v>3724</v>
      </c>
      <c r="P3535">
        <v>0</v>
      </c>
    </row>
    <row r="3536" spans="15:16" x14ac:dyDescent="0.35">
      <c r="O3536" t="s">
        <v>3725</v>
      </c>
      <c r="P3536">
        <v>0</v>
      </c>
    </row>
    <row r="3537" spans="15:16" x14ac:dyDescent="0.35">
      <c r="O3537" t="s">
        <v>3726</v>
      </c>
      <c r="P3537">
        <v>0</v>
      </c>
    </row>
    <row r="3538" spans="15:16" x14ac:dyDescent="0.35">
      <c r="O3538" t="s">
        <v>3727</v>
      </c>
      <c r="P3538">
        <v>0</v>
      </c>
    </row>
    <row r="3539" spans="15:16" x14ac:dyDescent="0.35">
      <c r="O3539" t="s">
        <v>3728</v>
      </c>
      <c r="P3539">
        <v>0</v>
      </c>
    </row>
    <row r="3540" spans="15:16" x14ac:dyDescent="0.35">
      <c r="O3540" t="s">
        <v>3729</v>
      </c>
      <c r="P3540">
        <v>0</v>
      </c>
    </row>
    <row r="3541" spans="15:16" x14ac:dyDescent="0.35">
      <c r="O3541" t="s">
        <v>3730</v>
      </c>
      <c r="P3541">
        <v>0</v>
      </c>
    </row>
    <row r="3542" spans="15:16" x14ac:dyDescent="0.35">
      <c r="O3542" t="s">
        <v>3731</v>
      </c>
      <c r="P3542">
        <v>0</v>
      </c>
    </row>
    <row r="3543" spans="15:16" x14ac:dyDescent="0.35">
      <c r="O3543" t="s">
        <v>3732</v>
      </c>
      <c r="P3543">
        <v>0</v>
      </c>
    </row>
    <row r="3544" spans="15:16" x14ac:dyDescent="0.35">
      <c r="O3544" t="s">
        <v>3733</v>
      </c>
      <c r="P3544">
        <v>0</v>
      </c>
    </row>
    <row r="3545" spans="15:16" x14ac:dyDescent="0.35">
      <c r="O3545" t="s">
        <v>3734</v>
      </c>
      <c r="P3545">
        <v>0</v>
      </c>
    </row>
    <row r="3546" spans="15:16" x14ac:dyDescent="0.35">
      <c r="O3546" t="s">
        <v>3735</v>
      </c>
      <c r="P3546">
        <v>0</v>
      </c>
    </row>
    <row r="3547" spans="15:16" x14ac:dyDescent="0.35">
      <c r="O3547" t="s">
        <v>3736</v>
      </c>
      <c r="P3547">
        <v>0</v>
      </c>
    </row>
    <row r="3548" spans="15:16" x14ac:dyDescent="0.35">
      <c r="O3548" t="s">
        <v>3737</v>
      </c>
      <c r="P3548">
        <v>0</v>
      </c>
    </row>
    <row r="3549" spans="15:16" x14ac:dyDescent="0.35">
      <c r="O3549" t="s">
        <v>3738</v>
      </c>
      <c r="P3549">
        <v>0</v>
      </c>
    </row>
    <row r="3550" spans="15:16" x14ac:dyDescent="0.35">
      <c r="O3550" t="s">
        <v>3739</v>
      </c>
      <c r="P3550">
        <v>0</v>
      </c>
    </row>
    <row r="3551" spans="15:16" x14ac:dyDescent="0.35">
      <c r="O3551" t="s">
        <v>3740</v>
      </c>
      <c r="P3551">
        <v>0</v>
      </c>
    </row>
    <row r="3552" spans="15:16" x14ac:dyDescent="0.35">
      <c r="O3552" t="s">
        <v>3741</v>
      </c>
      <c r="P3552">
        <v>0</v>
      </c>
    </row>
    <row r="3553" spans="15:16" x14ac:dyDescent="0.35">
      <c r="O3553" t="s">
        <v>3742</v>
      </c>
      <c r="P3553">
        <v>0</v>
      </c>
    </row>
    <row r="3554" spans="15:16" x14ac:dyDescent="0.35">
      <c r="O3554" t="s">
        <v>3743</v>
      </c>
      <c r="P3554">
        <v>0</v>
      </c>
    </row>
    <row r="3555" spans="15:16" x14ac:dyDescent="0.35">
      <c r="O3555" t="s">
        <v>3744</v>
      </c>
      <c r="P3555">
        <v>0</v>
      </c>
    </row>
    <row r="3556" spans="15:16" x14ac:dyDescent="0.35">
      <c r="O3556" t="s">
        <v>3745</v>
      </c>
      <c r="P3556">
        <v>0</v>
      </c>
    </row>
    <row r="3557" spans="15:16" x14ac:dyDescent="0.35">
      <c r="O3557" t="s">
        <v>3746</v>
      </c>
      <c r="P3557">
        <v>0</v>
      </c>
    </row>
    <row r="3558" spans="15:16" x14ac:dyDescent="0.35">
      <c r="O3558" t="s">
        <v>3747</v>
      </c>
      <c r="P3558">
        <v>0</v>
      </c>
    </row>
    <row r="3559" spans="15:16" x14ac:dyDescent="0.35">
      <c r="O3559" t="s">
        <v>3748</v>
      </c>
      <c r="P3559">
        <v>0</v>
      </c>
    </row>
    <row r="3560" spans="15:16" x14ac:dyDescent="0.35">
      <c r="O3560" t="s">
        <v>3749</v>
      </c>
      <c r="P3560">
        <v>0</v>
      </c>
    </row>
    <row r="3561" spans="15:16" x14ac:dyDescent="0.35">
      <c r="O3561" t="s">
        <v>3750</v>
      </c>
      <c r="P3561">
        <v>0</v>
      </c>
    </row>
    <row r="3562" spans="15:16" x14ac:dyDescent="0.35">
      <c r="O3562" t="s">
        <v>3751</v>
      </c>
      <c r="P3562">
        <v>0</v>
      </c>
    </row>
    <row r="3563" spans="15:16" x14ac:dyDescent="0.35">
      <c r="O3563" t="s">
        <v>3752</v>
      </c>
      <c r="P3563">
        <v>0</v>
      </c>
    </row>
    <row r="3564" spans="15:16" x14ac:dyDescent="0.35">
      <c r="O3564" t="s">
        <v>3753</v>
      </c>
      <c r="P3564">
        <v>0</v>
      </c>
    </row>
    <row r="3565" spans="15:16" x14ac:dyDescent="0.35">
      <c r="O3565" t="s">
        <v>3754</v>
      </c>
      <c r="P3565">
        <v>0</v>
      </c>
    </row>
    <row r="3566" spans="15:16" x14ac:dyDescent="0.35">
      <c r="O3566" t="s">
        <v>3755</v>
      </c>
      <c r="P3566">
        <v>0</v>
      </c>
    </row>
    <row r="3567" spans="15:16" x14ac:dyDescent="0.35">
      <c r="O3567" t="s">
        <v>3756</v>
      </c>
      <c r="P3567">
        <v>0</v>
      </c>
    </row>
    <row r="3568" spans="15:16" x14ac:dyDescent="0.35">
      <c r="O3568" t="s">
        <v>3757</v>
      </c>
      <c r="P3568">
        <v>0</v>
      </c>
    </row>
    <row r="3569" spans="15:16" x14ac:dyDescent="0.35">
      <c r="O3569" t="s">
        <v>3758</v>
      </c>
      <c r="P3569">
        <v>0</v>
      </c>
    </row>
    <row r="3570" spans="15:16" x14ac:dyDescent="0.35">
      <c r="O3570" t="s">
        <v>3759</v>
      </c>
      <c r="P3570">
        <v>0</v>
      </c>
    </row>
    <row r="3571" spans="15:16" x14ac:dyDescent="0.35">
      <c r="O3571" t="s">
        <v>3760</v>
      </c>
      <c r="P3571">
        <v>0</v>
      </c>
    </row>
    <row r="3572" spans="15:16" x14ac:dyDescent="0.35">
      <c r="O3572" t="s">
        <v>3761</v>
      </c>
      <c r="P3572">
        <v>0</v>
      </c>
    </row>
    <row r="3573" spans="15:16" x14ac:dyDescent="0.35">
      <c r="O3573" t="s">
        <v>3762</v>
      </c>
      <c r="P3573">
        <v>0</v>
      </c>
    </row>
    <row r="3574" spans="15:16" x14ac:dyDescent="0.35">
      <c r="O3574" t="s">
        <v>3763</v>
      </c>
      <c r="P3574">
        <v>0</v>
      </c>
    </row>
    <row r="3575" spans="15:16" x14ac:dyDescent="0.35">
      <c r="O3575" t="s">
        <v>3764</v>
      </c>
      <c r="P3575">
        <v>0</v>
      </c>
    </row>
    <row r="3576" spans="15:16" x14ac:dyDescent="0.35">
      <c r="O3576" t="s">
        <v>3765</v>
      </c>
      <c r="P3576">
        <v>1</v>
      </c>
    </row>
    <row r="3577" spans="15:16" x14ac:dyDescent="0.35">
      <c r="O3577" t="s">
        <v>3766</v>
      </c>
      <c r="P3577">
        <v>0</v>
      </c>
    </row>
    <row r="3578" spans="15:16" x14ac:dyDescent="0.35">
      <c r="O3578" t="s">
        <v>3767</v>
      </c>
      <c r="P3578">
        <v>0</v>
      </c>
    </row>
    <row r="3579" spans="15:16" x14ac:dyDescent="0.35">
      <c r="O3579" t="s">
        <v>3768</v>
      </c>
      <c r="P3579">
        <v>0</v>
      </c>
    </row>
    <row r="3580" spans="15:16" x14ac:dyDescent="0.35">
      <c r="O3580" t="s">
        <v>3769</v>
      </c>
      <c r="P3580">
        <v>0</v>
      </c>
    </row>
    <row r="3581" spans="15:16" x14ac:dyDescent="0.35">
      <c r="O3581" t="s">
        <v>3770</v>
      </c>
      <c r="P3581">
        <v>0</v>
      </c>
    </row>
    <row r="3582" spans="15:16" x14ac:dyDescent="0.35">
      <c r="O3582" t="s">
        <v>3771</v>
      </c>
      <c r="P3582">
        <v>0</v>
      </c>
    </row>
    <row r="3583" spans="15:16" x14ac:dyDescent="0.35">
      <c r="O3583" t="s">
        <v>3772</v>
      </c>
      <c r="P3583">
        <v>0</v>
      </c>
    </row>
    <row r="3584" spans="15:16" x14ac:dyDescent="0.35">
      <c r="O3584" t="s">
        <v>3773</v>
      </c>
      <c r="P3584">
        <v>0</v>
      </c>
    </row>
    <row r="3585" spans="15:16" x14ac:dyDescent="0.35">
      <c r="O3585" t="s">
        <v>3774</v>
      </c>
      <c r="P3585">
        <v>0</v>
      </c>
    </row>
    <row r="3586" spans="15:16" x14ac:dyDescent="0.35">
      <c r="O3586" t="s">
        <v>2606</v>
      </c>
      <c r="P3586">
        <v>0</v>
      </c>
    </row>
    <row r="3587" spans="15:16" x14ac:dyDescent="0.35">
      <c r="O3587" t="s">
        <v>3775</v>
      </c>
      <c r="P3587">
        <v>0</v>
      </c>
    </row>
    <row r="3588" spans="15:16" x14ac:dyDescent="0.35">
      <c r="O3588" t="s">
        <v>3776</v>
      </c>
      <c r="P3588">
        <v>0</v>
      </c>
    </row>
    <row r="3589" spans="15:16" x14ac:dyDescent="0.35">
      <c r="O3589" t="s">
        <v>2585</v>
      </c>
      <c r="P3589">
        <v>0</v>
      </c>
    </row>
    <row r="3590" spans="15:16" x14ac:dyDescent="0.35">
      <c r="O3590" t="s">
        <v>3777</v>
      </c>
      <c r="P3590">
        <v>0</v>
      </c>
    </row>
    <row r="3591" spans="15:16" x14ac:dyDescent="0.35">
      <c r="O3591" t="s">
        <v>2601</v>
      </c>
      <c r="P3591">
        <v>0</v>
      </c>
    </row>
    <row r="3592" spans="15:16" x14ac:dyDescent="0.35">
      <c r="O3592" t="s">
        <v>3778</v>
      </c>
      <c r="P3592">
        <v>0</v>
      </c>
    </row>
    <row r="3593" spans="15:16" x14ac:dyDescent="0.35">
      <c r="O3593" t="s">
        <v>3779</v>
      </c>
      <c r="P3593">
        <v>0</v>
      </c>
    </row>
    <row r="3594" spans="15:16" x14ac:dyDescent="0.35">
      <c r="O3594" t="s">
        <v>3780</v>
      </c>
      <c r="P3594">
        <v>0</v>
      </c>
    </row>
    <row r="3595" spans="15:16" x14ac:dyDescent="0.35">
      <c r="O3595" t="s">
        <v>3781</v>
      </c>
      <c r="P3595">
        <v>0</v>
      </c>
    </row>
    <row r="3596" spans="15:16" x14ac:dyDescent="0.35">
      <c r="O3596" t="s">
        <v>2500</v>
      </c>
      <c r="P3596">
        <v>1</v>
      </c>
    </row>
    <row r="3597" spans="15:16" x14ac:dyDescent="0.35">
      <c r="O3597" t="s">
        <v>3782</v>
      </c>
      <c r="P3597">
        <v>0</v>
      </c>
    </row>
    <row r="3598" spans="15:16" x14ac:dyDescent="0.35">
      <c r="O3598" t="s">
        <v>3783</v>
      </c>
      <c r="P3598">
        <v>0</v>
      </c>
    </row>
    <row r="3599" spans="15:16" x14ac:dyDescent="0.35">
      <c r="O3599" t="s">
        <v>3784</v>
      </c>
      <c r="P3599">
        <v>0</v>
      </c>
    </row>
    <row r="3600" spans="15:16" x14ac:dyDescent="0.35">
      <c r="O3600" t="s">
        <v>3785</v>
      </c>
      <c r="P3600">
        <v>0</v>
      </c>
    </row>
    <row r="3601" spans="15:16" x14ac:dyDescent="0.35">
      <c r="O3601" t="s">
        <v>3786</v>
      </c>
      <c r="P3601">
        <v>0</v>
      </c>
    </row>
    <row r="3602" spans="15:16" x14ac:dyDescent="0.35">
      <c r="O3602" t="s">
        <v>2487</v>
      </c>
      <c r="P3602">
        <v>1</v>
      </c>
    </row>
    <row r="3603" spans="15:16" x14ac:dyDescent="0.35">
      <c r="O3603" t="s">
        <v>3787</v>
      </c>
      <c r="P3603">
        <v>0</v>
      </c>
    </row>
    <row r="3604" spans="15:16" x14ac:dyDescent="0.35">
      <c r="O3604" t="s">
        <v>3788</v>
      </c>
      <c r="P3604">
        <v>0</v>
      </c>
    </row>
    <row r="3605" spans="15:16" x14ac:dyDescent="0.35">
      <c r="O3605" t="s">
        <v>3789</v>
      </c>
      <c r="P3605">
        <v>0</v>
      </c>
    </row>
    <row r="3606" spans="15:16" x14ac:dyDescent="0.35">
      <c r="O3606" t="s">
        <v>3790</v>
      </c>
      <c r="P3606">
        <v>0</v>
      </c>
    </row>
    <row r="3607" spans="15:16" x14ac:dyDescent="0.35">
      <c r="O3607" t="s">
        <v>3791</v>
      </c>
      <c r="P3607">
        <v>0</v>
      </c>
    </row>
    <row r="3608" spans="15:16" x14ac:dyDescent="0.35">
      <c r="O3608" t="s">
        <v>3792</v>
      </c>
      <c r="P3608">
        <v>0</v>
      </c>
    </row>
    <row r="3609" spans="15:16" x14ac:dyDescent="0.35">
      <c r="O3609" t="s">
        <v>3793</v>
      </c>
      <c r="P3609">
        <v>0</v>
      </c>
    </row>
    <row r="3610" spans="15:16" x14ac:dyDescent="0.35">
      <c r="O3610" t="s">
        <v>3794</v>
      </c>
      <c r="P3610">
        <v>0</v>
      </c>
    </row>
    <row r="3611" spans="15:16" x14ac:dyDescent="0.35">
      <c r="O3611" t="s">
        <v>3795</v>
      </c>
      <c r="P3611">
        <v>0</v>
      </c>
    </row>
    <row r="3612" spans="15:16" x14ac:dyDescent="0.35">
      <c r="O3612" t="s">
        <v>3796</v>
      </c>
      <c r="P3612">
        <v>0</v>
      </c>
    </row>
    <row r="3613" spans="15:16" x14ac:dyDescent="0.35">
      <c r="O3613" t="s">
        <v>3797</v>
      </c>
      <c r="P3613">
        <v>0</v>
      </c>
    </row>
    <row r="3614" spans="15:16" x14ac:dyDescent="0.35">
      <c r="O3614" t="s">
        <v>3798</v>
      </c>
      <c r="P3614">
        <v>0</v>
      </c>
    </row>
    <row r="3615" spans="15:16" x14ac:dyDescent="0.35">
      <c r="O3615" t="s">
        <v>3799</v>
      </c>
      <c r="P3615">
        <v>0</v>
      </c>
    </row>
    <row r="3616" spans="15:16" x14ac:dyDescent="0.35">
      <c r="O3616" t="s">
        <v>3800</v>
      </c>
      <c r="P3616">
        <v>2</v>
      </c>
    </row>
    <row r="3617" spans="15:16" x14ac:dyDescent="0.35">
      <c r="O3617" t="s">
        <v>3801</v>
      </c>
      <c r="P3617">
        <v>0</v>
      </c>
    </row>
    <row r="3618" spans="15:16" x14ac:dyDescent="0.35">
      <c r="O3618" t="s">
        <v>3802</v>
      </c>
      <c r="P3618">
        <v>0</v>
      </c>
    </row>
    <row r="3619" spans="15:16" x14ac:dyDescent="0.35">
      <c r="O3619" t="s">
        <v>3803</v>
      </c>
      <c r="P3619">
        <v>0</v>
      </c>
    </row>
    <row r="3620" spans="15:16" x14ac:dyDescent="0.35">
      <c r="O3620" t="s">
        <v>3804</v>
      </c>
      <c r="P3620">
        <v>0</v>
      </c>
    </row>
    <row r="3621" spans="15:16" x14ac:dyDescent="0.35">
      <c r="O3621" t="s">
        <v>3805</v>
      </c>
      <c r="P3621">
        <v>0</v>
      </c>
    </row>
    <row r="3622" spans="15:16" x14ac:dyDescent="0.35">
      <c r="O3622" t="s">
        <v>3806</v>
      </c>
      <c r="P3622">
        <v>0</v>
      </c>
    </row>
    <row r="3623" spans="15:16" x14ac:dyDescent="0.35">
      <c r="O3623" t="s">
        <v>3807</v>
      </c>
      <c r="P3623">
        <v>0</v>
      </c>
    </row>
    <row r="3624" spans="15:16" x14ac:dyDescent="0.35">
      <c r="O3624" t="s">
        <v>3808</v>
      </c>
      <c r="P3624">
        <v>0</v>
      </c>
    </row>
    <row r="3625" spans="15:16" x14ac:dyDescent="0.35">
      <c r="O3625" t="s">
        <v>3809</v>
      </c>
      <c r="P3625">
        <v>0</v>
      </c>
    </row>
    <row r="3626" spans="15:16" x14ac:dyDescent="0.35">
      <c r="O3626" t="s">
        <v>3810</v>
      </c>
      <c r="P3626">
        <v>0</v>
      </c>
    </row>
    <row r="3627" spans="15:16" x14ac:dyDescent="0.35">
      <c r="O3627" t="s">
        <v>3811</v>
      </c>
      <c r="P3627">
        <v>0</v>
      </c>
    </row>
    <row r="3628" spans="15:16" x14ac:dyDescent="0.35">
      <c r="O3628" t="s">
        <v>3812</v>
      </c>
      <c r="P3628">
        <v>0</v>
      </c>
    </row>
    <row r="3629" spans="15:16" x14ac:dyDescent="0.35">
      <c r="O3629" t="s">
        <v>3813</v>
      </c>
      <c r="P3629">
        <v>0</v>
      </c>
    </row>
    <row r="3630" spans="15:16" x14ac:dyDescent="0.35">
      <c r="O3630" t="s">
        <v>3814</v>
      </c>
      <c r="P3630">
        <v>1</v>
      </c>
    </row>
    <row r="3631" spans="15:16" x14ac:dyDescent="0.35">
      <c r="O3631" t="s">
        <v>3815</v>
      </c>
      <c r="P3631">
        <v>0</v>
      </c>
    </row>
    <row r="3632" spans="15:16" x14ac:dyDescent="0.35">
      <c r="O3632" t="s">
        <v>3816</v>
      </c>
      <c r="P3632">
        <v>0</v>
      </c>
    </row>
    <row r="3633" spans="15:16" x14ac:dyDescent="0.35">
      <c r="O3633" t="s">
        <v>3817</v>
      </c>
      <c r="P3633">
        <v>0</v>
      </c>
    </row>
    <row r="3634" spans="15:16" x14ac:dyDescent="0.35">
      <c r="O3634" t="s">
        <v>3818</v>
      </c>
      <c r="P3634">
        <v>0</v>
      </c>
    </row>
    <row r="3635" spans="15:16" x14ac:dyDescent="0.35">
      <c r="O3635" t="s">
        <v>3819</v>
      </c>
      <c r="P3635">
        <v>0</v>
      </c>
    </row>
    <row r="3636" spans="15:16" x14ac:dyDescent="0.35">
      <c r="O3636" t="s">
        <v>3820</v>
      </c>
      <c r="P3636">
        <v>0</v>
      </c>
    </row>
    <row r="3637" spans="15:16" x14ac:dyDescent="0.35">
      <c r="O3637" t="s">
        <v>3821</v>
      </c>
      <c r="P3637">
        <v>0</v>
      </c>
    </row>
    <row r="3638" spans="15:16" x14ac:dyDescent="0.35">
      <c r="O3638" t="s">
        <v>3822</v>
      </c>
      <c r="P3638">
        <v>0</v>
      </c>
    </row>
    <row r="3639" spans="15:16" x14ac:dyDescent="0.35">
      <c r="O3639" t="s">
        <v>3823</v>
      </c>
      <c r="P3639">
        <v>0</v>
      </c>
    </row>
    <row r="3640" spans="15:16" x14ac:dyDescent="0.35">
      <c r="O3640" t="s">
        <v>3824</v>
      </c>
      <c r="P3640">
        <v>0</v>
      </c>
    </row>
    <row r="3641" spans="15:16" x14ac:dyDescent="0.35">
      <c r="O3641" t="s">
        <v>3825</v>
      </c>
      <c r="P3641">
        <v>0</v>
      </c>
    </row>
    <row r="3642" spans="15:16" x14ac:dyDescent="0.35">
      <c r="O3642" t="s">
        <v>3826</v>
      </c>
      <c r="P3642">
        <v>0</v>
      </c>
    </row>
    <row r="3643" spans="15:16" x14ac:dyDescent="0.35">
      <c r="O3643" t="s">
        <v>3827</v>
      </c>
      <c r="P3643">
        <v>0</v>
      </c>
    </row>
    <row r="3644" spans="15:16" x14ac:dyDescent="0.35">
      <c r="O3644" t="s">
        <v>3828</v>
      </c>
      <c r="P3644">
        <v>0</v>
      </c>
    </row>
    <row r="3645" spans="15:16" x14ac:dyDescent="0.35">
      <c r="O3645" t="s">
        <v>3829</v>
      </c>
      <c r="P3645">
        <v>0</v>
      </c>
    </row>
    <row r="3646" spans="15:16" x14ac:dyDescent="0.35">
      <c r="O3646" t="s">
        <v>3830</v>
      </c>
      <c r="P3646">
        <v>0</v>
      </c>
    </row>
    <row r="3647" spans="15:16" x14ac:dyDescent="0.35">
      <c r="O3647" t="s">
        <v>3831</v>
      </c>
      <c r="P3647">
        <v>0</v>
      </c>
    </row>
    <row r="3648" spans="15:16" x14ac:dyDescent="0.35">
      <c r="O3648" t="s">
        <v>3832</v>
      </c>
      <c r="P3648">
        <v>0</v>
      </c>
    </row>
    <row r="3649" spans="15:16" x14ac:dyDescent="0.35">
      <c r="O3649" t="s">
        <v>3833</v>
      </c>
      <c r="P3649">
        <v>0</v>
      </c>
    </row>
    <row r="3650" spans="15:16" x14ac:dyDescent="0.35">
      <c r="O3650" t="s">
        <v>3834</v>
      </c>
      <c r="P3650">
        <v>0</v>
      </c>
    </row>
    <row r="3651" spans="15:16" x14ac:dyDescent="0.35">
      <c r="O3651" t="s">
        <v>3835</v>
      </c>
      <c r="P3651">
        <v>0</v>
      </c>
    </row>
    <row r="3652" spans="15:16" x14ac:dyDescent="0.35">
      <c r="O3652" t="s">
        <v>3836</v>
      </c>
      <c r="P3652">
        <v>0</v>
      </c>
    </row>
    <row r="3653" spans="15:16" x14ac:dyDescent="0.35">
      <c r="O3653" t="s">
        <v>3837</v>
      </c>
      <c r="P3653">
        <v>0</v>
      </c>
    </row>
    <row r="3654" spans="15:16" x14ac:dyDescent="0.35">
      <c r="O3654" t="s">
        <v>3838</v>
      </c>
      <c r="P3654">
        <v>0</v>
      </c>
    </row>
    <row r="3655" spans="15:16" x14ac:dyDescent="0.35">
      <c r="O3655" t="s">
        <v>3839</v>
      </c>
      <c r="P3655">
        <v>0</v>
      </c>
    </row>
    <row r="3656" spans="15:16" x14ac:dyDescent="0.35">
      <c r="O3656" t="s">
        <v>3840</v>
      </c>
      <c r="P3656">
        <v>0</v>
      </c>
    </row>
    <row r="3657" spans="15:16" x14ac:dyDescent="0.35">
      <c r="O3657" t="s">
        <v>3841</v>
      </c>
      <c r="P3657">
        <v>0</v>
      </c>
    </row>
    <row r="3658" spans="15:16" x14ac:dyDescent="0.35">
      <c r="O3658" t="s">
        <v>3842</v>
      </c>
      <c r="P3658">
        <v>0</v>
      </c>
    </row>
    <row r="3659" spans="15:16" x14ac:dyDescent="0.35">
      <c r="O3659" t="s">
        <v>3843</v>
      </c>
      <c r="P3659">
        <v>0</v>
      </c>
    </row>
    <row r="3660" spans="15:16" x14ac:dyDescent="0.35">
      <c r="O3660" t="s">
        <v>3844</v>
      </c>
      <c r="P3660">
        <v>0</v>
      </c>
    </row>
    <row r="3661" spans="15:16" x14ac:dyDescent="0.35">
      <c r="O3661" t="s">
        <v>3845</v>
      </c>
      <c r="P3661">
        <v>0</v>
      </c>
    </row>
    <row r="3662" spans="15:16" x14ac:dyDescent="0.35">
      <c r="O3662" t="s">
        <v>3846</v>
      </c>
      <c r="P3662">
        <v>0</v>
      </c>
    </row>
    <row r="3663" spans="15:16" x14ac:dyDescent="0.35">
      <c r="O3663" t="s">
        <v>3847</v>
      </c>
      <c r="P3663">
        <v>0</v>
      </c>
    </row>
    <row r="3664" spans="15:16" x14ac:dyDescent="0.35">
      <c r="O3664" t="s">
        <v>3848</v>
      </c>
      <c r="P3664">
        <v>1</v>
      </c>
    </row>
    <row r="3665" spans="15:16" x14ac:dyDescent="0.35">
      <c r="O3665" t="s">
        <v>3849</v>
      </c>
      <c r="P3665">
        <v>0</v>
      </c>
    </row>
    <row r="3666" spans="15:16" x14ac:dyDescent="0.35">
      <c r="O3666" t="s">
        <v>3850</v>
      </c>
      <c r="P3666">
        <v>0</v>
      </c>
    </row>
    <row r="3667" spans="15:16" x14ac:dyDescent="0.35">
      <c r="O3667" t="s">
        <v>3851</v>
      </c>
      <c r="P3667">
        <v>0</v>
      </c>
    </row>
    <row r="3668" spans="15:16" x14ac:dyDescent="0.35">
      <c r="O3668" t="s">
        <v>3852</v>
      </c>
      <c r="P3668">
        <v>0</v>
      </c>
    </row>
    <row r="3669" spans="15:16" x14ac:dyDescent="0.35">
      <c r="O3669" t="s">
        <v>3853</v>
      </c>
      <c r="P3669">
        <v>0</v>
      </c>
    </row>
    <row r="3670" spans="15:16" x14ac:dyDescent="0.35">
      <c r="O3670" t="s">
        <v>3854</v>
      </c>
      <c r="P3670">
        <v>0</v>
      </c>
    </row>
    <row r="3671" spans="15:16" x14ac:dyDescent="0.35">
      <c r="O3671" t="s">
        <v>3855</v>
      </c>
      <c r="P3671">
        <v>0</v>
      </c>
    </row>
    <row r="3672" spans="15:16" x14ac:dyDescent="0.35">
      <c r="O3672">
        <v>1003657663</v>
      </c>
      <c r="P3672">
        <v>0</v>
      </c>
    </row>
    <row r="3673" spans="15:16" x14ac:dyDescent="0.35">
      <c r="O3673" t="s">
        <v>3856</v>
      </c>
      <c r="P3673">
        <v>0</v>
      </c>
    </row>
    <row r="3674" spans="15:16" x14ac:dyDescent="0.35">
      <c r="O3674" t="s">
        <v>3857</v>
      </c>
      <c r="P3674">
        <v>0</v>
      </c>
    </row>
    <row r="3675" spans="15:16" x14ac:dyDescent="0.35">
      <c r="O3675" t="s">
        <v>3858</v>
      </c>
      <c r="P3675">
        <v>0</v>
      </c>
    </row>
    <row r="3676" spans="15:16" x14ac:dyDescent="0.35">
      <c r="O3676" t="s">
        <v>3859</v>
      </c>
      <c r="P3676">
        <v>0</v>
      </c>
    </row>
    <row r="3677" spans="15:16" x14ac:dyDescent="0.35">
      <c r="O3677" t="s">
        <v>3860</v>
      </c>
      <c r="P3677">
        <v>0</v>
      </c>
    </row>
    <row r="3678" spans="15:16" x14ac:dyDescent="0.35">
      <c r="O3678" t="s">
        <v>3861</v>
      </c>
      <c r="P3678">
        <v>0</v>
      </c>
    </row>
    <row r="3679" spans="15:16" x14ac:dyDescent="0.35">
      <c r="O3679" t="s">
        <v>3862</v>
      </c>
      <c r="P3679">
        <v>0</v>
      </c>
    </row>
    <row r="3680" spans="15:16" x14ac:dyDescent="0.35">
      <c r="O3680" t="s">
        <v>3863</v>
      </c>
      <c r="P3680">
        <v>0</v>
      </c>
    </row>
    <row r="3681" spans="15:16" x14ac:dyDescent="0.35">
      <c r="O3681" t="s">
        <v>3864</v>
      </c>
      <c r="P3681">
        <v>0</v>
      </c>
    </row>
    <row r="3682" spans="15:16" x14ac:dyDescent="0.35">
      <c r="O3682" t="s">
        <v>3865</v>
      </c>
      <c r="P3682">
        <v>0</v>
      </c>
    </row>
    <row r="3683" spans="15:16" x14ac:dyDescent="0.35">
      <c r="O3683" t="s">
        <v>3866</v>
      </c>
      <c r="P3683">
        <v>0</v>
      </c>
    </row>
    <row r="3684" spans="15:16" x14ac:dyDescent="0.35">
      <c r="O3684" t="s">
        <v>3867</v>
      </c>
      <c r="P3684">
        <v>0</v>
      </c>
    </row>
    <row r="3685" spans="15:16" x14ac:dyDescent="0.35">
      <c r="O3685" t="s">
        <v>3868</v>
      </c>
      <c r="P3685">
        <v>0</v>
      </c>
    </row>
    <row r="3686" spans="15:16" x14ac:dyDescent="0.35">
      <c r="O3686" t="s">
        <v>3869</v>
      </c>
      <c r="P3686">
        <v>0</v>
      </c>
    </row>
    <row r="3687" spans="15:16" x14ac:dyDescent="0.35">
      <c r="O3687" t="s">
        <v>3870</v>
      </c>
      <c r="P3687">
        <v>0</v>
      </c>
    </row>
    <row r="3688" spans="15:16" x14ac:dyDescent="0.35">
      <c r="O3688" t="s">
        <v>3871</v>
      </c>
      <c r="P3688">
        <v>0</v>
      </c>
    </row>
    <row r="3689" spans="15:16" x14ac:dyDescent="0.35">
      <c r="O3689" t="s">
        <v>3872</v>
      </c>
      <c r="P3689">
        <v>0</v>
      </c>
    </row>
    <row r="3690" spans="15:16" x14ac:dyDescent="0.35">
      <c r="O3690" t="s">
        <v>3873</v>
      </c>
      <c r="P3690">
        <v>0</v>
      </c>
    </row>
    <row r="3691" spans="15:16" x14ac:dyDescent="0.35">
      <c r="O3691" t="s">
        <v>3874</v>
      </c>
      <c r="P3691">
        <v>0</v>
      </c>
    </row>
    <row r="3692" spans="15:16" x14ac:dyDescent="0.35">
      <c r="O3692" t="s">
        <v>3875</v>
      </c>
      <c r="P3692">
        <v>0</v>
      </c>
    </row>
    <row r="3693" spans="15:16" x14ac:dyDescent="0.35">
      <c r="O3693" t="s">
        <v>3876</v>
      </c>
      <c r="P3693">
        <v>0</v>
      </c>
    </row>
    <row r="3694" spans="15:16" x14ac:dyDescent="0.35">
      <c r="O3694" t="s">
        <v>3877</v>
      </c>
      <c r="P3694">
        <v>0</v>
      </c>
    </row>
    <row r="3695" spans="15:16" x14ac:dyDescent="0.35">
      <c r="O3695" t="s">
        <v>3878</v>
      </c>
      <c r="P3695">
        <v>0</v>
      </c>
    </row>
    <row r="3696" spans="15:16" x14ac:dyDescent="0.35">
      <c r="O3696" t="s">
        <v>3879</v>
      </c>
      <c r="P3696">
        <v>0</v>
      </c>
    </row>
    <row r="3697" spans="15:16" x14ac:dyDescent="0.35">
      <c r="O3697" t="s">
        <v>3880</v>
      </c>
      <c r="P3697">
        <v>0</v>
      </c>
    </row>
    <row r="3698" spans="15:16" x14ac:dyDescent="0.35">
      <c r="O3698" t="s">
        <v>3881</v>
      </c>
      <c r="P3698">
        <v>0</v>
      </c>
    </row>
    <row r="3699" spans="15:16" x14ac:dyDescent="0.35">
      <c r="O3699" t="s">
        <v>3882</v>
      </c>
      <c r="P3699">
        <v>0</v>
      </c>
    </row>
    <row r="3700" spans="15:16" x14ac:dyDescent="0.35">
      <c r="O3700" t="s">
        <v>3883</v>
      </c>
      <c r="P3700">
        <v>0</v>
      </c>
    </row>
    <row r="3701" spans="15:16" x14ac:dyDescent="0.35">
      <c r="O3701" t="s">
        <v>3884</v>
      </c>
      <c r="P3701">
        <v>0</v>
      </c>
    </row>
    <row r="3702" spans="15:16" x14ac:dyDescent="0.35">
      <c r="O3702" t="s">
        <v>3885</v>
      </c>
      <c r="P3702">
        <v>0</v>
      </c>
    </row>
    <row r="3703" spans="15:16" x14ac:dyDescent="0.35">
      <c r="O3703" t="s">
        <v>3886</v>
      </c>
      <c r="P3703">
        <v>0</v>
      </c>
    </row>
    <row r="3704" spans="15:16" x14ac:dyDescent="0.35">
      <c r="O3704" t="s">
        <v>3887</v>
      </c>
      <c r="P3704">
        <v>0</v>
      </c>
    </row>
    <row r="3705" spans="15:16" x14ac:dyDescent="0.35">
      <c r="O3705" t="s">
        <v>3888</v>
      </c>
      <c r="P3705">
        <v>0</v>
      </c>
    </row>
    <row r="3706" spans="15:16" x14ac:dyDescent="0.35">
      <c r="O3706" t="s">
        <v>3889</v>
      </c>
      <c r="P3706">
        <v>0</v>
      </c>
    </row>
    <row r="3707" spans="15:16" x14ac:dyDescent="0.35">
      <c r="O3707" t="s">
        <v>3890</v>
      </c>
      <c r="P3707">
        <v>0</v>
      </c>
    </row>
    <row r="3708" spans="15:16" x14ac:dyDescent="0.35">
      <c r="O3708" t="s">
        <v>3891</v>
      </c>
      <c r="P3708">
        <v>0</v>
      </c>
    </row>
    <row r="3709" spans="15:16" x14ac:dyDescent="0.35">
      <c r="O3709" t="s">
        <v>3892</v>
      </c>
      <c r="P3709">
        <v>0</v>
      </c>
    </row>
    <row r="3710" spans="15:16" x14ac:dyDescent="0.35">
      <c r="O3710" t="s">
        <v>3893</v>
      </c>
      <c r="P3710">
        <v>0</v>
      </c>
    </row>
    <row r="3711" spans="15:16" x14ac:dyDescent="0.35">
      <c r="O3711" t="s">
        <v>3894</v>
      </c>
      <c r="P3711">
        <v>0</v>
      </c>
    </row>
    <row r="3712" spans="15:16" x14ac:dyDescent="0.35">
      <c r="O3712" t="s">
        <v>3895</v>
      </c>
      <c r="P3712">
        <v>0</v>
      </c>
    </row>
    <row r="3713" spans="15:16" x14ac:dyDescent="0.35">
      <c r="O3713" t="s">
        <v>3896</v>
      </c>
      <c r="P3713">
        <v>0</v>
      </c>
    </row>
    <row r="3714" spans="15:16" x14ac:dyDescent="0.35">
      <c r="O3714" t="s">
        <v>3897</v>
      </c>
      <c r="P3714">
        <v>0</v>
      </c>
    </row>
    <row r="3715" spans="15:16" x14ac:dyDescent="0.35">
      <c r="O3715" t="s">
        <v>3898</v>
      </c>
      <c r="P3715">
        <v>0</v>
      </c>
    </row>
    <row r="3716" spans="15:16" x14ac:dyDescent="0.35">
      <c r="O3716" t="s">
        <v>3899</v>
      </c>
      <c r="P3716">
        <v>0</v>
      </c>
    </row>
    <row r="3717" spans="15:16" x14ac:dyDescent="0.35">
      <c r="O3717" t="s">
        <v>3900</v>
      </c>
      <c r="P3717">
        <v>0</v>
      </c>
    </row>
    <row r="3718" spans="15:16" x14ac:dyDescent="0.35">
      <c r="O3718" t="s">
        <v>3901</v>
      </c>
      <c r="P3718">
        <v>0</v>
      </c>
    </row>
    <row r="3719" spans="15:16" x14ac:dyDescent="0.35">
      <c r="O3719" t="s">
        <v>3902</v>
      </c>
      <c r="P3719">
        <v>0</v>
      </c>
    </row>
    <row r="3720" spans="15:16" x14ac:dyDescent="0.35">
      <c r="O3720" t="s">
        <v>3903</v>
      </c>
      <c r="P3720">
        <v>0</v>
      </c>
    </row>
    <row r="3721" spans="15:16" x14ac:dyDescent="0.35">
      <c r="O3721" t="s">
        <v>3904</v>
      </c>
      <c r="P3721">
        <v>0</v>
      </c>
    </row>
    <row r="3722" spans="15:16" x14ac:dyDescent="0.35">
      <c r="O3722" t="s">
        <v>3905</v>
      </c>
      <c r="P3722">
        <v>0</v>
      </c>
    </row>
    <row r="3723" spans="15:16" x14ac:dyDescent="0.35">
      <c r="O3723" t="s">
        <v>3906</v>
      </c>
      <c r="P3723">
        <v>0</v>
      </c>
    </row>
    <row r="3724" spans="15:16" x14ac:dyDescent="0.35">
      <c r="O3724" t="s">
        <v>3907</v>
      </c>
      <c r="P3724">
        <v>0</v>
      </c>
    </row>
    <row r="3725" spans="15:16" x14ac:dyDescent="0.35">
      <c r="O3725" t="s">
        <v>3908</v>
      </c>
      <c r="P3725">
        <v>0</v>
      </c>
    </row>
    <row r="3726" spans="15:16" x14ac:dyDescent="0.35">
      <c r="O3726" t="s">
        <v>3909</v>
      </c>
      <c r="P3726">
        <v>0</v>
      </c>
    </row>
    <row r="3727" spans="15:16" x14ac:dyDescent="0.35">
      <c r="O3727" t="s">
        <v>3910</v>
      </c>
      <c r="P3727">
        <v>0</v>
      </c>
    </row>
    <row r="3728" spans="15:16" x14ac:dyDescent="0.35">
      <c r="O3728" t="s">
        <v>3911</v>
      </c>
      <c r="P3728">
        <v>0</v>
      </c>
    </row>
    <row r="3729" spans="15:16" x14ac:dyDescent="0.35">
      <c r="O3729" t="s">
        <v>3912</v>
      </c>
      <c r="P3729">
        <v>0</v>
      </c>
    </row>
    <row r="3730" spans="15:16" x14ac:dyDescent="0.35">
      <c r="O3730" t="s">
        <v>3913</v>
      </c>
      <c r="P3730">
        <v>0</v>
      </c>
    </row>
    <row r="3731" spans="15:16" x14ac:dyDescent="0.35">
      <c r="O3731" t="s">
        <v>3914</v>
      </c>
      <c r="P3731">
        <v>0</v>
      </c>
    </row>
    <row r="3732" spans="15:16" x14ac:dyDescent="0.35">
      <c r="O3732" t="s">
        <v>3915</v>
      </c>
      <c r="P3732">
        <v>0</v>
      </c>
    </row>
    <row r="3733" spans="15:16" x14ac:dyDescent="0.35">
      <c r="O3733" t="s">
        <v>3916</v>
      </c>
      <c r="P3733">
        <v>0</v>
      </c>
    </row>
    <row r="3734" spans="15:16" x14ac:dyDescent="0.35">
      <c r="O3734" t="s">
        <v>2627</v>
      </c>
      <c r="P3734">
        <v>0</v>
      </c>
    </row>
    <row r="3735" spans="15:16" x14ac:dyDescent="0.35">
      <c r="O3735" t="s">
        <v>3917</v>
      </c>
      <c r="P3735">
        <v>0</v>
      </c>
    </row>
    <row r="3736" spans="15:16" x14ac:dyDescent="0.35">
      <c r="O3736" t="s">
        <v>3918</v>
      </c>
      <c r="P3736">
        <v>0</v>
      </c>
    </row>
    <row r="3737" spans="15:16" x14ac:dyDescent="0.35">
      <c r="O3737" t="s">
        <v>3919</v>
      </c>
      <c r="P3737">
        <v>2</v>
      </c>
    </row>
    <row r="3738" spans="15:16" x14ac:dyDescent="0.35">
      <c r="O3738" t="s">
        <v>3920</v>
      </c>
      <c r="P3738">
        <v>0</v>
      </c>
    </row>
    <row r="3739" spans="15:16" x14ac:dyDescent="0.35">
      <c r="O3739" t="s">
        <v>3921</v>
      </c>
      <c r="P3739">
        <v>0</v>
      </c>
    </row>
    <row r="3740" spans="15:16" x14ac:dyDescent="0.35">
      <c r="O3740" t="s">
        <v>3922</v>
      </c>
      <c r="P3740">
        <v>0</v>
      </c>
    </row>
    <row r="3741" spans="15:16" x14ac:dyDescent="0.35">
      <c r="O3741" t="s">
        <v>3923</v>
      </c>
      <c r="P3741">
        <v>0</v>
      </c>
    </row>
    <row r="3742" spans="15:16" x14ac:dyDescent="0.35">
      <c r="O3742" t="s">
        <v>3924</v>
      </c>
      <c r="P3742">
        <v>0</v>
      </c>
    </row>
    <row r="3743" spans="15:16" x14ac:dyDescent="0.35">
      <c r="O3743" t="s">
        <v>3925</v>
      </c>
      <c r="P3743">
        <v>0</v>
      </c>
    </row>
    <row r="3744" spans="15:16" x14ac:dyDescent="0.35">
      <c r="O3744" t="s">
        <v>3926</v>
      </c>
      <c r="P3744">
        <v>0</v>
      </c>
    </row>
    <row r="3745" spans="15:16" x14ac:dyDescent="0.35">
      <c r="O3745" t="s">
        <v>3927</v>
      </c>
      <c r="P3745">
        <v>0</v>
      </c>
    </row>
    <row r="3746" spans="15:16" x14ac:dyDescent="0.35">
      <c r="O3746" t="s">
        <v>3928</v>
      </c>
      <c r="P3746">
        <v>0</v>
      </c>
    </row>
    <row r="3747" spans="15:16" x14ac:dyDescent="0.35">
      <c r="O3747" t="s">
        <v>3929</v>
      </c>
      <c r="P3747">
        <v>0</v>
      </c>
    </row>
    <row r="3748" spans="15:16" x14ac:dyDescent="0.35">
      <c r="O3748" t="s">
        <v>3930</v>
      </c>
      <c r="P3748">
        <v>0</v>
      </c>
    </row>
    <row r="3749" spans="15:16" x14ac:dyDescent="0.35">
      <c r="O3749" t="s">
        <v>3931</v>
      </c>
      <c r="P3749">
        <v>0</v>
      </c>
    </row>
    <row r="3750" spans="15:16" x14ac:dyDescent="0.35">
      <c r="O3750" t="s">
        <v>3932</v>
      </c>
      <c r="P3750">
        <v>0</v>
      </c>
    </row>
    <row r="3751" spans="15:16" x14ac:dyDescent="0.35">
      <c r="O3751" t="s">
        <v>3933</v>
      </c>
      <c r="P3751">
        <v>0</v>
      </c>
    </row>
    <row r="3752" spans="15:16" x14ac:dyDescent="0.35">
      <c r="O3752" t="s">
        <v>3934</v>
      </c>
      <c r="P3752">
        <v>0</v>
      </c>
    </row>
    <row r="3753" spans="15:16" x14ac:dyDescent="0.35">
      <c r="O3753" t="s">
        <v>3935</v>
      </c>
      <c r="P3753">
        <v>0</v>
      </c>
    </row>
    <row r="3754" spans="15:16" x14ac:dyDescent="0.35">
      <c r="O3754" t="s">
        <v>3936</v>
      </c>
      <c r="P3754">
        <v>0</v>
      </c>
    </row>
    <row r="3755" spans="15:16" x14ac:dyDescent="0.35">
      <c r="O3755" t="s">
        <v>3937</v>
      </c>
      <c r="P3755">
        <v>0</v>
      </c>
    </row>
    <row r="3756" spans="15:16" x14ac:dyDescent="0.35">
      <c r="O3756" t="s">
        <v>3938</v>
      </c>
      <c r="P3756">
        <v>2</v>
      </c>
    </row>
    <row r="3757" spans="15:16" x14ac:dyDescent="0.35">
      <c r="O3757" t="s">
        <v>3939</v>
      </c>
      <c r="P3757">
        <v>0</v>
      </c>
    </row>
    <row r="3758" spans="15:16" x14ac:dyDescent="0.35">
      <c r="O3758" t="s">
        <v>3940</v>
      </c>
      <c r="P3758">
        <v>0</v>
      </c>
    </row>
    <row r="3759" spans="15:16" x14ac:dyDescent="0.35">
      <c r="O3759" t="s">
        <v>3941</v>
      </c>
      <c r="P3759">
        <v>0</v>
      </c>
    </row>
    <row r="3760" spans="15:16" x14ac:dyDescent="0.35">
      <c r="O3760" t="s">
        <v>3942</v>
      </c>
      <c r="P3760">
        <v>0</v>
      </c>
    </row>
    <row r="3761" spans="15:16" x14ac:dyDescent="0.35">
      <c r="O3761" t="s">
        <v>3943</v>
      </c>
      <c r="P3761">
        <v>0</v>
      </c>
    </row>
    <row r="3762" spans="15:16" x14ac:dyDescent="0.35">
      <c r="O3762" t="s">
        <v>3944</v>
      </c>
      <c r="P3762">
        <v>0</v>
      </c>
    </row>
    <row r="3763" spans="15:16" x14ac:dyDescent="0.35">
      <c r="O3763" t="s">
        <v>3945</v>
      </c>
      <c r="P3763">
        <v>0</v>
      </c>
    </row>
    <row r="3764" spans="15:16" x14ac:dyDescent="0.35">
      <c r="O3764" t="s">
        <v>3946</v>
      </c>
      <c r="P3764">
        <v>0</v>
      </c>
    </row>
    <row r="3765" spans="15:16" x14ac:dyDescent="0.35">
      <c r="O3765" t="s">
        <v>3947</v>
      </c>
      <c r="P3765">
        <v>0</v>
      </c>
    </row>
    <row r="3766" spans="15:16" x14ac:dyDescent="0.35">
      <c r="O3766" t="s">
        <v>3948</v>
      </c>
      <c r="P3766">
        <v>0</v>
      </c>
    </row>
    <row r="3767" spans="15:16" x14ac:dyDescent="0.35">
      <c r="O3767" t="s">
        <v>3949</v>
      </c>
      <c r="P3767">
        <v>0</v>
      </c>
    </row>
    <row r="3768" spans="15:16" x14ac:dyDescent="0.35">
      <c r="O3768" t="s">
        <v>3950</v>
      </c>
      <c r="P3768">
        <v>0</v>
      </c>
    </row>
    <row r="3769" spans="15:16" x14ac:dyDescent="0.35">
      <c r="O3769" t="s">
        <v>3951</v>
      </c>
      <c r="P3769">
        <v>0</v>
      </c>
    </row>
    <row r="3770" spans="15:16" x14ac:dyDescent="0.35">
      <c r="O3770" t="s">
        <v>3952</v>
      </c>
      <c r="P3770">
        <v>0</v>
      </c>
    </row>
    <row r="3771" spans="15:16" x14ac:dyDescent="0.35">
      <c r="O3771" t="s">
        <v>3953</v>
      </c>
      <c r="P3771">
        <v>0</v>
      </c>
    </row>
    <row r="3772" spans="15:16" x14ac:dyDescent="0.35">
      <c r="O3772" t="s">
        <v>3954</v>
      </c>
      <c r="P3772">
        <v>0</v>
      </c>
    </row>
    <row r="3773" spans="15:16" x14ac:dyDescent="0.35">
      <c r="O3773" t="s">
        <v>3955</v>
      </c>
      <c r="P3773">
        <v>0</v>
      </c>
    </row>
    <row r="3774" spans="15:16" x14ac:dyDescent="0.35">
      <c r="O3774" t="s">
        <v>3956</v>
      </c>
      <c r="P3774">
        <v>0</v>
      </c>
    </row>
    <row r="3775" spans="15:16" x14ac:dyDescent="0.35">
      <c r="O3775" t="s">
        <v>3957</v>
      </c>
      <c r="P3775">
        <v>0</v>
      </c>
    </row>
    <row r="3776" spans="15:16" x14ac:dyDescent="0.35">
      <c r="O3776" t="s">
        <v>3958</v>
      </c>
      <c r="P3776">
        <v>0</v>
      </c>
    </row>
    <row r="3777" spans="15:16" x14ac:dyDescent="0.35">
      <c r="O3777" t="s">
        <v>3959</v>
      </c>
      <c r="P3777">
        <v>0</v>
      </c>
    </row>
    <row r="3778" spans="15:16" x14ac:dyDescent="0.35">
      <c r="O3778" t="s">
        <v>3960</v>
      </c>
      <c r="P3778">
        <v>0</v>
      </c>
    </row>
    <row r="3779" spans="15:16" x14ac:dyDescent="0.35">
      <c r="O3779" t="s">
        <v>3961</v>
      </c>
      <c r="P3779">
        <v>0</v>
      </c>
    </row>
    <row r="3780" spans="15:16" x14ac:dyDescent="0.35">
      <c r="O3780" t="s">
        <v>3962</v>
      </c>
      <c r="P3780">
        <v>0</v>
      </c>
    </row>
    <row r="3781" spans="15:16" x14ac:dyDescent="0.35">
      <c r="O3781" t="s">
        <v>3963</v>
      </c>
      <c r="P3781">
        <v>0</v>
      </c>
    </row>
    <row r="3782" spans="15:16" x14ac:dyDescent="0.35">
      <c r="O3782" t="s">
        <v>3964</v>
      </c>
      <c r="P3782">
        <v>0</v>
      </c>
    </row>
    <row r="3783" spans="15:16" x14ac:dyDescent="0.35">
      <c r="O3783" t="s">
        <v>3965</v>
      </c>
      <c r="P3783">
        <v>0</v>
      </c>
    </row>
    <row r="3784" spans="15:16" x14ac:dyDescent="0.35">
      <c r="O3784" t="s">
        <v>3966</v>
      </c>
      <c r="P3784">
        <v>0</v>
      </c>
    </row>
    <row r="3785" spans="15:16" x14ac:dyDescent="0.35">
      <c r="O3785" t="s">
        <v>3967</v>
      </c>
      <c r="P3785">
        <v>2</v>
      </c>
    </row>
    <row r="3786" spans="15:16" x14ac:dyDescent="0.35">
      <c r="O3786" t="s">
        <v>3968</v>
      </c>
      <c r="P3786">
        <v>0</v>
      </c>
    </row>
    <row r="3787" spans="15:16" x14ac:dyDescent="0.35">
      <c r="O3787" t="s">
        <v>3969</v>
      </c>
      <c r="P3787">
        <v>0</v>
      </c>
    </row>
    <row r="3788" spans="15:16" x14ac:dyDescent="0.35">
      <c r="O3788" t="s">
        <v>3970</v>
      </c>
      <c r="P3788">
        <v>0</v>
      </c>
    </row>
    <row r="3789" spans="15:16" x14ac:dyDescent="0.35">
      <c r="O3789" t="s">
        <v>3971</v>
      </c>
      <c r="P3789">
        <v>0</v>
      </c>
    </row>
    <row r="3790" spans="15:16" x14ac:dyDescent="0.35">
      <c r="O3790" t="s">
        <v>3972</v>
      </c>
      <c r="P3790">
        <v>0</v>
      </c>
    </row>
    <row r="3791" spans="15:16" x14ac:dyDescent="0.35">
      <c r="O3791" t="s">
        <v>3973</v>
      </c>
      <c r="P3791">
        <v>0</v>
      </c>
    </row>
    <row r="3792" spans="15:16" x14ac:dyDescent="0.35">
      <c r="O3792" t="s">
        <v>3974</v>
      </c>
      <c r="P3792">
        <v>0</v>
      </c>
    </row>
    <row r="3793" spans="15:16" x14ac:dyDescent="0.35">
      <c r="O3793" t="s">
        <v>3975</v>
      </c>
      <c r="P3793">
        <v>0</v>
      </c>
    </row>
    <row r="3794" spans="15:16" x14ac:dyDescent="0.35">
      <c r="O3794" t="s">
        <v>3976</v>
      </c>
      <c r="P3794">
        <v>0</v>
      </c>
    </row>
    <row r="3795" spans="15:16" x14ac:dyDescent="0.35">
      <c r="O3795" t="s">
        <v>3977</v>
      </c>
      <c r="P3795">
        <v>0</v>
      </c>
    </row>
    <row r="3796" spans="15:16" x14ac:dyDescent="0.35">
      <c r="O3796" t="s">
        <v>3978</v>
      </c>
      <c r="P3796">
        <v>0</v>
      </c>
    </row>
    <row r="3797" spans="15:16" x14ac:dyDescent="0.35">
      <c r="O3797" t="s">
        <v>3979</v>
      </c>
      <c r="P3797">
        <v>0</v>
      </c>
    </row>
    <row r="3798" spans="15:16" x14ac:dyDescent="0.35">
      <c r="O3798" t="s">
        <v>3980</v>
      </c>
      <c r="P3798">
        <v>0</v>
      </c>
    </row>
    <row r="3799" spans="15:16" x14ac:dyDescent="0.35">
      <c r="O3799" t="s">
        <v>3981</v>
      </c>
      <c r="P3799">
        <v>0</v>
      </c>
    </row>
    <row r="3800" spans="15:16" x14ac:dyDescent="0.35">
      <c r="O3800" t="s">
        <v>3982</v>
      </c>
      <c r="P3800">
        <v>0</v>
      </c>
    </row>
    <row r="3801" spans="15:16" x14ac:dyDescent="0.35">
      <c r="O3801" t="s">
        <v>3983</v>
      </c>
      <c r="P3801">
        <v>0</v>
      </c>
    </row>
    <row r="3802" spans="15:16" x14ac:dyDescent="0.35">
      <c r="O3802" t="s">
        <v>3984</v>
      </c>
      <c r="P3802">
        <v>0</v>
      </c>
    </row>
    <row r="3803" spans="15:16" x14ac:dyDescent="0.35">
      <c r="O3803" t="s">
        <v>3985</v>
      </c>
      <c r="P3803">
        <v>0</v>
      </c>
    </row>
    <row r="3804" spans="15:16" x14ac:dyDescent="0.35">
      <c r="O3804" t="s">
        <v>3986</v>
      </c>
      <c r="P3804">
        <v>0</v>
      </c>
    </row>
    <row r="3805" spans="15:16" x14ac:dyDescent="0.35">
      <c r="O3805" t="s">
        <v>3987</v>
      </c>
      <c r="P3805">
        <v>0</v>
      </c>
    </row>
    <row r="3806" spans="15:16" x14ac:dyDescent="0.35">
      <c r="O3806" t="s">
        <v>3988</v>
      </c>
      <c r="P3806">
        <v>0</v>
      </c>
    </row>
    <row r="3807" spans="15:16" x14ac:dyDescent="0.35">
      <c r="O3807" t="s">
        <v>3989</v>
      </c>
      <c r="P3807">
        <v>0</v>
      </c>
    </row>
    <row r="3808" spans="15:16" x14ac:dyDescent="0.35">
      <c r="O3808" t="s">
        <v>3990</v>
      </c>
      <c r="P3808">
        <v>0</v>
      </c>
    </row>
    <row r="3809" spans="15:16" x14ac:dyDescent="0.35">
      <c r="O3809" t="s">
        <v>3991</v>
      </c>
      <c r="P3809">
        <v>0</v>
      </c>
    </row>
    <row r="3810" spans="15:16" x14ac:dyDescent="0.35">
      <c r="O3810" t="s">
        <v>3992</v>
      </c>
      <c r="P3810">
        <v>0</v>
      </c>
    </row>
    <row r="3811" spans="15:16" x14ac:dyDescent="0.35">
      <c r="O3811" t="s">
        <v>3993</v>
      </c>
      <c r="P3811">
        <v>0</v>
      </c>
    </row>
    <row r="3812" spans="15:16" x14ac:dyDescent="0.35">
      <c r="O3812" t="s">
        <v>3994</v>
      </c>
      <c r="P3812">
        <v>0</v>
      </c>
    </row>
    <row r="3813" spans="15:16" x14ac:dyDescent="0.35">
      <c r="O3813" t="s">
        <v>3995</v>
      </c>
      <c r="P3813">
        <v>0</v>
      </c>
    </row>
    <row r="3814" spans="15:16" x14ac:dyDescent="0.35">
      <c r="O3814" t="s">
        <v>3996</v>
      </c>
      <c r="P3814">
        <v>0</v>
      </c>
    </row>
    <row r="3815" spans="15:16" x14ac:dyDescent="0.35">
      <c r="O3815" t="s">
        <v>3997</v>
      </c>
      <c r="P3815">
        <v>0</v>
      </c>
    </row>
    <row r="3816" spans="15:16" x14ac:dyDescent="0.35">
      <c r="O3816" t="s">
        <v>3998</v>
      </c>
      <c r="P3816">
        <v>0</v>
      </c>
    </row>
    <row r="3817" spans="15:16" x14ac:dyDescent="0.35">
      <c r="O3817" t="s">
        <v>3999</v>
      </c>
      <c r="P3817">
        <v>0</v>
      </c>
    </row>
    <row r="3818" spans="15:16" x14ac:dyDescent="0.35">
      <c r="O3818" t="s">
        <v>2510</v>
      </c>
      <c r="P3818">
        <v>1</v>
      </c>
    </row>
    <row r="3819" spans="15:16" x14ac:dyDescent="0.35">
      <c r="O3819" t="s">
        <v>4000</v>
      </c>
      <c r="P3819">
        <v>0</v>
      </c>
    </row>
    <row r="3820" spans="15:16" x14ac:dyDescent="0.35">
      <c r="O3820" t="s">
        <v>4001</v>
      </c>
      <c r="P3820">
        <v>0</v>
      </c>
    </row>
    <row r="3821" spans="15:16" x14ac:dyDescent="0.35">
      <c r="O3821" t="s">
        <v>4002</v>
      </c>
      <c r="P3821">
        <v>1</v>
      </c>
    </row>
    <row r="3822" spans="15:16" x14ac:dyDescent="0.35">
      <c r="O3822" t="s">
        <v>4003</v>
      </c>
      <c r="P3822">
        <v>0</v>
      </c>
    </row>
    <row r="3823" spans="15:16" x14ac:dyDescent="0.35">
      <c r="O3823" t="s">
        <v>4004</v>
      </c>
      <c r="P3823">
        <v>0</v>
      </c>
    </row>
    <row r="3824" spans="15:16" x14ac:dyDescent="0.35">
      <c r="O3824" t="s">
        <v>4005</v>
      </c>
      <c r="P3824">
        <v>0</v>
      </c>
    </row>
    <row r="3825" spans="15:16" x14ac:dyDescent="0.35">
      <c r="O3825" t="s">
        <v>4006</v>
      </c>
      <c r="P3825">
        <v>0</v>
      </c>
    </row>
    <row r="3826" spans="15:16" x14ac:dyDescent="0.35">
      <c r="O3826" t="s">
        <v>4007</v>
      </c>
      <c r="P3826">
        <v>0</v>
      </c>
    </row>
    <row r="3827" spans="15:16" x14ac:dyDescent="0.35">
      <c r="O3827" t="s">
        <v>4008</v>
      </c>
      <c r="P3827">
        <v>0</v>
      </c>
    </row>
    <row r="3828" spans="15:16" x14ac:dyDescent="0.35">
      <c r="O3828" t="s">
        <v>4009</v>
      </c>
      <c r="P3828">
        <v>0</v>
      </c>
    </row>
    <row r="3829" spans="15:16" x14ac:dyDescent="0.35">
      <c r="O3829" t="s">
        <v>4010</v>
      </c>
      <c r="P3829">
        <v>0</v>
      </c>
    </row>
    <row r="3830" spans="15:16" x14ac:dyDescent="0.35">
      <c r="O3830" t="s">
        <v>4011</v>
      </c>
      <c r="P3830">
        <v>0</v>
      </c>
    </row>
    <row r="3831" spans="15:16" x14ac:dyDescent="0.35">
      <c r="O3831" t="s">
        <v>4012</v>
      </c>
      <c r="P3831">
        <v>0</v>
      </c>
    </row>
    <row r="3832" spans="15:16" x14ac:dyDescent="0.35">
      <c r="O3832" t="s">
        <v>4013</v>
      </c>
      <c r="P3832">
        <v>0</v>
      </c>
    </row>
    <row r="3833" spans="15:16" x14ac:dyDescent="0.35">
      <c r="O3833" t="s">
        <v>4014</v>
      </c>
      <c r="P3833">
        <v>0</v>
      </c>
    </row>
    <row r="3834" spans="15:16" x14ac:dyDescent="0.35">
      <c r="O3834" t="s">
        <v>4015</v>
      </c>
      <c r="P3834">
        <v>0</v>
      </c>
    </row>
    <row r="3835" spans="15:16" x14ac:dyDescent="0.35">
      <c r="O3835" t="s">
        <v>4016</v>
      </c>
      <c r="P3835">
        <v>0</v>
      </c>
    </row>
    <row r="3836" spans="15:16" x14ac:dyDescent="0.35">
      <c r="O3836" t="s">
        <v>4017</v>
      </c>
      <c r="P3836">
        <v>0</v>
      </c>
    </row>
    <row r="3837" spans="15:16" x14ac:dyDescent="0.35">
      <c r="O3837" t="s">
        <v>4018</v>
      </c>
      <c r="P3837">
        <v>0</v>
      </c>
    </row>
    <row r="3838" spans="15:16" x14ac:dyDescent="0.35">
      <c r="O3838" t="s">
        <v>4019</v>
      </c>
      <c r="P3838">
        <v>0</v>
      </c>
    </row>
    <row r="3839" spans="15:16" x14ac:dyDescent="0.35">
      <c r="O3839" t="s">
        <v>4020</v>
      </c>
      <c r="P3839">
        <v>0</v>
      </c>
    </row>
    <row r="3840" spans="15:16" x14ac:dyDescent="0.35">
      <c r="O3840" t="s">
        <v>4021</v>
      </c>
      <c r="P3840">
        <v>0</v>
      </c>
    </row>
    <row r="3841" spans="15:16" x14ac:dyDescent="0.35">
      <c r="O3841" t="s">
        <v>2642</v>
      </c>
      <c r="P3841">
        <v>0</v>
      </c>
    </row>
    <row r="3842" spans="15:16" x14ac:dyDescent="0.35">
      <c r="O3842" t="s">
        <v>4022</v>
      </c>
      <c r="P3842">
        <v>0</v>
      </c>
    </row>
    <row r="3843" spans="15:16" x14ac:dyDescent="0.35">
      <c r="O3843" t="s">
        <v>4023</v>
      </c>
      <c r="P3843">
        <v>0</v>
      </c>
    </row>
    <row r="3844" spans="15:16" x14ac:dyDescent="0.35">
      <c r="O3844" t="s">
        <v>4024</v>
      </c>
      <c r="P3844">
        <v>0</v>
      </c>
    </row>
    <row r="3845" spans="15:16" x14ac:dyDescent="0.35">
      <c r="O3845" t="s">
        <v>4025</v>
      </c>
      <c r="P3845">
        <v>0</v>
      </c>
    </row>
    <row r="3846" spans="15:16" x14ac:dyDescent="0.35">
      <c r="O3846" t="s">
        <v>4026</v>
      </c>
      <c r="P3846">
        <v>0</v>
      </c>
    </row>
    <row r="3847" spans="15:16" x14ac:dyDescent="0.35">
      <c r="O3847" t="s">
        <v>4027</v>
      </c>
      <c r="P3847">
        <v>0</v>
      </c>
    </row>
    <row r="3848" spans="15:16" x14ac:dyDescent="0.35">
      <c r="O3848" t="s">
        <v>4028</v>
      </c>
      <c r="P3848">
        <v>0</v>
      </c>
    </row>
    <row r="3849" spans="15:16" x14ac:dyDescent="0.35">
      <c r="O3849" t="s">
        <v>4029</v>
      </c>
      <c r="P3849">
        <v>0</v>
      </c>
    </row>
    <row r="3850" spans="15:16" x14ac:dyDescent="0.35">
      <c r="O3850" t="s">
        <v>4030</v>
      </c>
      <c r="P3850">
        <v>0</v>
      </c>
    </row>
    <row r="3851" spans="15:16" x14ac:dyDescent="0.35">
      <c r="O3851" t="s">
        <v>4031</v>
      </c>
      <c r="P3851">
        <v>0</v>
      </c>
    </row>
    <row r="3852" spans="15:16" x14ac:dyDescent="0.35">
      <c r="O3852" t="s">
        <v>4032</v>
      </c>
      <c r="P3852">
        <v>0</v>
      </c>
    </row>
    <row r="3853" spans="15:16" x14ac:dyDescent="0.35">
      <c r="O3853" t="s">
        <v>4033</v>
      </c>
      <c r="P3853">
        <v>0</v>
      </c>
    </row>
    <row r="3854" spans="15:16" x14ac:dyDescent="0.35">
      <c r="O3854" t="s">
        <v>4034</v>
      </c>
      <c r="P3854">
        <v>0</v>
      </c>
    </row>
    <row r="3855" spans="15:16" x14ac:dyDescent="0.35">
      <c r="O3855" t="s">
        <v>4035</v>
      </c>
      <c r="P3855">
        <v>0</v>
      </c>
    </row>
    <row r="3856" spans="15:16" x14ac:dyDescent="0.35">
      <c r="O3856" t="s">
        <v>4036</v>
      </c>
      <c r="P3856">
        <v>0</v>
      </c>
    </row>
    <row r="3857" spans="15:16" x14ac:dyDescent="0.35">
      <c r="O3857" t="s">
        <v>4037</v>
      </c>
      <c r="P3857">
        <v>0</v>
      </c>
    </row>
    <row r="3858" spans="15:16" x14ac:dyDescent="0.35">
      <c r="O3858" t="s">
        <v>4038</v>
      </c>
      <c r="P3858">
        <v>0</v>
      </c>
    </row>
    <row r="3859" spans="15:16" x14ac:dyDescent="0.35">
      <c r="O3859" t="s">
        <v>4039</v>
      </c>
      <c r="P3859">
        <v>0</v>
      </c>
    </row>
    <row r="3860" spans="15:16" x14ac:dyDescent="0.35">
      <c r="O3860" t="s">
        <v>4040</v>
      </c>
      <c r="P3860">
        <v>0</v>
      </c>
    </row>
    <row r="3861" spans="15:16" x14ac:dyDescent="0.35">
      <c r="O3861" t="s">
        <v>4041</v>
      </c>
      <c r="P3861">
        <v>0</v>
      </c>
    </row>
    <row r="3862" spans="15:16" x14ac:dyDescent="0.35">
      <c r="O3862" t="s">
        <v>4042</v>
      </c>
      <c r="P3862">
        <v>1</v>
      </c>
    </row>
    <row r="3863" spans="15:16" x14ac:dyDescent="0.35">
      <c r="O3863" t="s">
        <v>4043</v>
      </c>
      <c r="P3863">
        <v>0</v>
      </c>
    </row>
    <row r="3864" spans="15:16" x14ac:dyDescent="0.35">
      <c r="O3864" t="s">
        <v>4044</v>
      </c>
      <c r="P3864">
        <v>0</v>
      </c>
    </row>
    <row r="3865" spans="15:16" x14ac:dyDescent="0.35">
      <c r="O3865" t="s">
        <v>4045</v>
      </c>
      <c r="P3865">
        <v>0</v>
      </c>
    </row>
    <row r="3866" spans="15:16" x14ac:dyDescent="0.35">
      <c r="O3866" t="s">
        <v>4046</v>
      </c>
      <c r="P3866">
        <v>0</v>
      </c>
    </row>
    <row r="3867" spans="15:16" x14ac:dyDescent="0.35">
      <c r="O3867" t="s">
        <v>4047</v>
      </c>
      <c r="P3867">
        <v>0</v>
      </c>
    </row>
    <row r="3868" spans="15:16" x14ac:dyDescent="0.35">
      <c r="O3868" t="s">
        <v>4048</v>
      </c>
      <c r="P3868">
        <v>0</v>
      </c>
    </row>
    <row r="3869" spans="15:16" x14ac:dyDescent="0.35">
      <c r="O3869" t="s">
        <v>4049</v>
      </c>
      <c r="P3869">
        <v>0</v>
      </c>
    </row>
    <row r="3870" spans="15:16" x14ac:dyDescent="0.35">
      <c r="O3870" t="s">
        <v>4050</v>
      </c>
      <c r="P3870">
        <v>0</v>
      </c>
    </row>
    <row r="3871" spans="15:16" x14ac:dyDescent="0.35">
      <c r="O3871" t="s">
        <v>4051</v>
      </c>
      <c r="P3871">
        <v>0</v>
      </c>
    </row>
    <row r="3872" spans="15:16" x14ac:dyDescent="0.35">
      <c r="O3872" t="s">
        <v>4052</v>
      </c>
      <c r="P3872">
        <v>0</v>
      </c>
    </row>
    <row r="3873" spans="15:16" x14ac:dyDescent="0.35">
      <c r="O3873" t="s">
        <v>4053</v>
      </c>
      <c r="P3873">
        <v>0</v>
      </c>
    </row>
    <row r="3874" spans="15:16" x14ac:dyDescent="0.35">
      <c r="O3874" t="s">
        <v>4054</v>
      </c>
      <c r="P3874">
        <v>0</v>
      </c>
    </row>
    <row r="3875" spans="15:16" x14ac:dyDescent="0.35">
      <c r="O3875" t="s">
        <v>4055</v>
      </c>
      <c r="P3875">
        <v>0</v>
      </c>
    </row>
    <row r="3876" spans="15:16" x14ac:dyDescent="0.35">
      <c r="O3876" t="s">
        <v>4056</v>
      </c>
      <c r="P3876">
        <v>0</v>
      </c>
    </row>
    <row r="3877" spans="15:16" x14ac:dyDescent="0.35">
      <c r="O3877" t="s">
        <v>4057</v>
      </c>
      <c r="P3877">
        <v>0</v>
      </c>
    </row>
    <row r="3878" spans="15:16" x14ac:dyDescent="0.35">
      <c r="O3878" t="s">
        <v>4058</v>
      </c>
      <c r="P3878">
        <v>0</v>
      </c>
    </row>
    <row r="3879" spans="15:16" x14ac:dyDescent="0.35">
      <c r="O3879" t="s">
        <v>4059</v>
      </c>
      <c r="P3879">
        <v>0</v>
      </c>
    </row>
    <row r="3880" spans="15:16" x14ac:dyDescent="0.35">
      <c r="O3880" t="s">
        <v>4060</v>
      </c>
      <c r="P3880">
        <v>0</v>
      </c>
    </row>
    <row r="3881" spans="15:16" x14ac:dyDescent="0.35">
      <c r="O3881" t="s">
        <v>4061</v>
      </c>
      <c r="P3881">
        <v>0</v>
      </c>
    </row>
    <row r="3882" spans="15:16" x14ac:dyDescent="0.35">
      <c r="O3882" t="s">
        <v>4062</v>
      </c>
      <c r="P3882">
        <v>0</v>
      </c>
    </row>
    <row r="3883" spans="15:16" x14ac:dyDescent="0.35">
      <c r="O3883" t="s">
        <v>4063</v>
      </c>
      <c r="P3883">
        <v>0</v>
      </c>
    </row>
    <row r="3884" spans="15:16" x14ac:dyDescent="0.35">
      <c r="O3884" t="s">
        <v>4064</v>
      </c>
      <c r="P3884">
        <v>0</v>
      </c>
    </row>
    <row r="3885" spans="15:16" x14ac:dyDescent="0.35">
      <c r="O3885" t="s">
        <v>4065</v>
      </c>
      <c r="P3885">
        <v>0</v>
      </c>
    </row>
    <row r="3886" spans="15:16" x14ac:dyDescent="0.35">
      <c r="O3886" t="s">
        <v>4066</v>
      </c>
      <c r="P3886">
        <v>1</v>
      </c>
    </row>
    <row r="3887" spans="15:16" x14ac:dyDescent="0.35">
      <c r="O3887" t="s">
        <v>4067</v>
      </c>
      <c r="P3887">
        <v>0</v>
      </c>
    </row>
    <row r="3888" spans="15:16" x14ac:dyDescent="0.35">
      <c r="O3888" t="s">
        <v>4068</v>
      </c>
      <c r="P3888">
        <v>0</v>
      </c>
    </row>
    <row r="3889" spans="15:16" x14ac:dyDescent="0.35">
      <c r="O3889" t="s">
        <v>4069</v>
      </c>
      <c r="P3889">
        <v>0</v>
      </c>
    </row>
    <row r="3890" spans="15:16" x14ac:dyDescent="0.35">
      <c r="O3890" t="s">
        <v>4070</v>
      </c>
      <c r="P3890">
        <v>0</v>
      </c>
    </row>
    <row r="3891" spans="15:16" x14ac:dyDescent="0.35">
      <c r="O3891" t="s">
        <v>4071</v>
      </c>
      <c r="P3891">
        <v>0</v>
      </c>
    </row>
    <row r="3892" spans="15:16" x14ac:dyDescent="0.35">
      <c r="O3892" t="s">
        <v>4072</v>
      </c>
      <c r="P3892">
        <v>0</v>
      </c>
    </row>
    <row r="3893" spans="15:16" x14ac:dyDescent="0.35">
      <c r="O3893" t="s">
        <v>4073</v>
      </c>
      <c r="P3893">
        <v>2</v>
      </c>
    </row>
    <row r="3894" spans="15:16" x14ac:dyDescent="0.35">
      <c r="O3894" t="s">
        <v>4074</v>
      </c>
      <c r="P3894">
        <v>0</v>
      </c>
    </row>
    <row r="3895" spans="15:16" x14ac:dyDescent="0.35">
      <c r="O3895" t="s">
        <v>4075</v>
      </c>
      <c r="P3895">
        <v>0</v>
      </c>
    </row>
    <row r="3896" spans="15:16" x14ac:dyDescent="0.35">
      <c r="O3896" t="s">
        <v>4076</v>
      </c>
      <c r="P3896">
        <v>0</v>
      </c>
    </row>
    <row r="3897" spans="15:16" x14ac:dyDescent="0.35">
      <c r="O3897" t="s">
        <v>4077</v>
      </c>
      <c r="P3897">
        <v>0</v>
      </c>
    </row>
    <row r="3898" spans="15:16" x14ac:dyDescent="0.35">
      <c r="O3898" t="s">
        <v>4078</v>
      </c>
      <c r="P3898">
        <v>0</v>
      </c>
    </row>
    <row r="3899" spans="15:16" x14ac:dyDescent="0.35">
      <c r="O3899" t="s">
        <v>4079</v>
      </c>
      <c r="P3899">
        <v>0</v>
      </c>
    </row>
    <row r="3900" spans="15:16" x14ac:dyDescent="0.35">
      <c r="O3900" t="s">
        <v>4080</v>
      </c>
      <c r="P3900">
        <v>0</v>
      </c>
    </row>
    <row r="3901" spans="15:16" x14ac:dyDescent="0.35">
      <c r="O3901" t="s">
        <v>4081</v>
      </c>
      <c r="P3901">
        <v>0</v>
      </c>
    </row>
    <row r="3902" spans="15:16" x14ac:dyDescent="0.35">
      <c r="O3902" t="s">
        <v>4082</v>
      </c>
      <c r="P3902">
        <v>0</v>
      </c>
    </row>
    <row r="3903" spans="15:16" x14ac:dyDescent="0.35">
      <c r="O3903" t="s">
        <v>4083</v>
      </c>
      <c r="P3903">
        <v>0</v>
      </c>
    </row>
    <row r="3904" spans="15:16" x14ac:dyDescent="0.35">
      <c r="O3904" t="s">
        <v>4084</v>
      </c>
      <c r="P3904">
        <v>0</v>
      </c>
    </row>
    <row r="3905" spans="15:16" x14ac:dyDescent="0.35">
      <c r="O3905" t="s">
        <v>4085</v>
      </c>
      <c r="P3905">
        <v>0</v>
      </c>
    </row>
    <row r="3906" spans="15:16" x14ac:dyDescent="0.35">
      <c r="O3906" t="s">
        <v>4086</v>
      </c>
      <c r="P3906">
        <v>0</v>
      </c>
    </row>
    <row r="3907" spans="15:16" x14ac:dyDescent="0.35">
      <c r="O3907" t="s">
        <v>4087</v>
      </c>
      <c r="P3907">
        <v>0</v>
      </c>
    </row>
    <row r="3908" spans="15:16" x14ac:dyDescent="0.35">
      <c r="O3908" t="s">
        <v>4088</v>
      </c>
      <c r="P3908">
        <v>0</v>
      </c>
    </row>
    <row r="3909" spans="15:16" x14ac:dyDescent="0.35">
      <c r="O3909" t="s">
        <v>4089</v>
      </c>
      <c r="P3909">
        <v>0</v>
      </c>
    </row>
    <row r="3910" spans="15:16" x14ac:dyDescent="0.35">
      <c r="O3910" t="s">
        <v>4090</v>
      </c>
      <c r="P3910">
        <v>0</v>
      </c>
    </row>
    <row r="3911" spans="15:16" x14ac:dyDescent="0.35">
      <c r="O3911" t="s">
        <v>4091</v>
      </c>
      <c r="P3911">
        <v>0</v>
      </c>
    </row>
    <row r="3912" spans="15:16" x14ac:dyDescent="0.35">
      <c r="O3912" t="s">
        <v>4092</v>
      </c>
      <c r="P3912">
        <v>0</v>
      </c>
    </row>
    <row r="3913" spans="15:16" x14ac:dyDescent="0.35">
      <c r="O3913" t="s">
        <v>4093</v>
      </c>
      <c r="P3913">
        <v>0</v>
      </c>
    </row>
    <row r="3914" spans="15:16" x14ac:dyDescent="0.35">
      <c r="O3914" t="s">
        <v>4094</v>
      </c>
      <c r="P3914">
        <v>0</v>
      </c>
    </row>
    <row r="3915" spans="15:16" x14ac:dyDescent="0.35">
      <c r="O3915" t="s">
        <v>4095</v>
      </c>
      <c r="P3915">
        <v>0</v>
      </c>
    </row>
    <row r="3916" spans="15:16" x14ac:dyDescent="0.35">
      <c r="O3916" t="s">
        <v>4096</v>
      </c>
      <c r="P3916">
        <v>0</v>
      </c>
    </row>
    <row r="3917" spans="15:16" x14ac:dyDescent="0.35">
      <c r="O3917" t="s">
        <v>4097</v>
      </c>
      <c r="P3917">
        <v>0</v>
      </c>
    </row>
    <row r="3918" spans="15:16" x14ac:dyDescent="0.35">
      <c r="O3918" t="s">
        <v>4098</v>
      </c>
      <c r="P3918">
        <v>0</v>
      </c>
    </row>
    <row r="3919" spans="15:16" x14ac:dyDescent="0.35">
      <c r="O3919" t="s">
        <v>4099</v>
      </c>
      <c r="P3919">
        <v>0</v>
      </c>
    </row>
    <row r="3920" spans="15:16" x14ac:dyDescent="0.35">
      <c r="O3920" t="s">
        <v>4100</v>
      </c>
      <c r="P3920">
        <v>0</v>
      </c>
    </row>
    <row r="3921" spans="15:16" x14ac:dyDescent="0.35">
      <c r="O3921" t="s">
        <v>4101</v>
      </c>
      <c r="P3921">
        <v>0</v>
      </c>
    </row>
    <row r="3922" spans="15:16" x14ac:dyDescent="0.35">
      <c r="O3922" t="s">
        <v>4102</v>
      </c>
      <c r="P3922">
        <v>0</v>
      </c>
    </row>
    <row r="3923" spans="15:16" x14ac:dyDescent="0.35">
      <c r="O3923" t="s">
        <v>4103</v>
      </c>
      <c r="P3923">
        <v>0</v>
      </c>
    </row>
    <row r="3924" spans="15:16" x14ac:dyDescent="0.35">
      <c r="O3924" t="s">
        <v>4104</v>
      </c>
      <c r="P3924">
        <v>0</v>
      </c>
    </row>
    <row r="3925" spans="15:16" x14ac:dyDescent="0.35">
      <c r="O3925" t="s">
        <v>4105</v>
      </c>
      <c r="P3925">
        <v>0</v>
      </c>
    </row>
    <row r="3926" spans="15:16" x14ac:dyDescent="0.35">
      <c r="O3926" t="s">
        <v>4106</v>
      </c>
      <c r="P3926">
        <v>2</v>
      </c>
    </row>
    <row r="3927" spans="15:16" x14ac:dyDescent="0.35">
      <c r="O3927" t="s">
        <v>4107</v>
      </c>
      <c r="P3927">
        <v>0</v>
      </c>
    </row>
    <row r="3928" spans="15:16" x14ac:dyDescent="0.35">
      <c r="O3928" t="s">
        <v>4108</v>
      </c>
      <c r="P3928">
        <v>0</v>
      </c>
    </row>
    <row r="3929" spans="15:16" x14ac:dyDescent="0.35">
      <c r="O3929" t="s">
        <v>4109</v>
      </c>
      <c r="P3929">
        <v>0</v>
      </c>
    </row>
    <row r="3930" spans="15:16" x14ac:dyDescent="0.35">
      <c r="O3930" t="s">
        <v>4110</v>
      </c>
      <c r="P3930">
        <v>0</v>
      </c>
    </row>
    <row r="3931" spans="15:16" x14ac:dyDescent="0.35">
      <c r="O3931" t="s">
        <v>4111</v>
      </c>
      <c r="P3931">
        <v>0</v>
      </c>
    </row>
    <row r="3932" spans="15:16" x14ac:dyDescent="0.35">
      <c r="O3932" t="s">
        <v>4112</v>
      </c>
      <c r="P3932">
        <v>0</v>
      </c>
    </row>
    <row r="3933" spans="15:16" x14ac:dyDescent="0.35">
      <c r="O3933" t="s">
        <v>4113</v>
      </c>
      <c r="P3933">
        <v>0</v>
      </c>
    </row>
    <row r="3934" spans="15:16" x14ac:dyDescent="0.35">
      <c r="O3934" t="s">
        <v>4114</v>
      </c>
      <c r="P3934">
        <v>0</v>
      </c>
    </row>
    <row r="3935" spans="15:16" x14ac:dyDescent="0.35">
      <c r="O3935" t="s">
        <v>4115</v>
      </c>
      <c r="P3935">
        <v>0</v>
      </c>
    </row>
    <row r="3936" spans="15:16" x14ac:dyDescent="0.35">
      <c r="O3936" t="s">
        <v>4116</v>
      </c>
      <c r="P3936">
        <v>1</v>
      </c>
    </row>
    <row r="3937" spans="15:16" x14ac:dyDescent="0.35">
      <c r="O3937" t="s">
        <v>4117</v>
      </c>
      <c r="P3937">
        <v>0</v>
      </c>
    </row>
    <row r="3938" spans="15:16" x14ac:dyDescent="0.35">
      <c r="O3938" t="s">
        <v>4118</v>
      </c>
      <c r="P3938">
        <v>0</v>
      </c>
    </row>
    <row r="3939" spans="15:16" x14ac:dyDescent="0.35">
      <c r="O3939" t="s">
        <v>4119</v>
      </c>
      <c r="P3939">
        <v>0</v>
      </c>
    </row>
    <row r="3940" spans="15:16" x14ac:dyDescent="0.35">
      <c r="O3940" t="s">
        <v>4120</v>
      </c>
      <c r="P3940">
        <v>0</v>
      </c>
    </row>
    <row r="3941" spans="15:16" x14ac:dyDescent="0.35">
      <c r="O3941" t="s">
        <v>4121</v>
      </c>
      <c r="P3941">
        <v>0</v>
      </c>
    </row>
    <row r="3942" spans="15:16" x14ac:dyDescent="0.35">
      <c r="O3942" t="s">
        <v>4122</v>
      </c>
      <c r="P3942">
        <v>0</v>
      </c>
    </row>
    <row r="3943" spans="15:16" x14ac:dyDescent="0.35">
      <c r="O3943" t="s">
        <v>4123</v>
      </c>
      <c r="P3943">
        <v>0</v>
      </c>
    </row>
    <row r="3944" spans="15:16" x14ac:dyDescent="0.35">
      <c r="O3944" t="s">
        <v>4124</v>
      </c>
      <c r="P3944">
        <v>0</v>
      </c>
    </row>
    <row r="3945" spans="15:16" x14ac:dyDescent="0.35">
      <c r="O3945" t="s">
        <v>4125</v>
      </c>
      <c r="P3945">
        <v>0</v>
      </c>
    </row>
    <row r="3946" spans="15:16" x14ac:dyDescent="0.35">
      <c r="O3946" t="s">
        <v>4126</v>
      </c>
      <c r="P3946">
        <v>0</v>
      </c>
    </row>
    <row r="3947" spans="15:16" x14ac:dyDescent="0.35">
      <c r="O3947" t="s">
        <v>4127</v>
      </c>
      <c r="P3947">
        <v>0</v>
      </c>
    </row>
    <row r="3948" spans="15:16" x14ac:dyDescent="0.35">
      <c r="O3948" t="s">
        <v>4128</v>
      </c>
      <c r="P3948">
        <v>0</v>
      </c>
    </row>
    <row r="3949" spans="15:16" x14ac:dyDescent="0.35">
      <c r="O3949" t="s">
        <v>2662</v>
      </c>
      <c r="P3949">
        <v>0</v>
      </c>
    </row>
    <row r="3950" spans="15:16" x14ac:dyDescent="0.35">
      <c r="O3950" t="s">
        <v>4129</v>
      </c>
      <c r="P3950">
        <v>0</v>
      </c>
    </row>
    <row r="3951" spans="15:16" x14ac:dyDescent="0.35">
      <c r="O3951" t="s">
        <v>4130</v>
      </c>
      <c r="P3951">
        <v>0</v>
      </c>
    </row>
    <row r="3952" spans="15:16" x14ac:dyDescent="0.35">
      <c r="O3952" t="s">
        <v>4131</v>
      </c>
      <c r="P3952">
        <v>0</v>
      </c>
    </row>
    <row r="3953" spans="15:16" x14ac:dyDescent="0.35">
      <c r="O3953" t="s">
        <v>4132</v>
      </c>
      <c r="P3953">
        <v>0</v>
      </c>
    </row>
    <row r="3954" spans="15:16" x14ac:dyDescent="0.35">
      <c r="O3954" t="s">
        <v>4133</v>
      </c>
      <c r="P3954">
        <v>0</v>
      </c>
    </row>
    <row r="3955" spans="15:16" x14ac:dyDescent="0.35">
      <c r="O3955" t="s">
        <v>4134</v>
      </c>
      <c r="P3955">
        <v>0</v>
      </c>
    </row>
    <row r="3956" spans="15:16" x14ac:dyDescent="0.35">
      <c r="O3956" t="s">
        <v>4135</v>
      </c>
      <c r="P3956">
        <v>0</v>
      </c>
    </row>
    <row r="3957" spans="15:16" x14ac:dyDescent="0.35">
      <c r="O3957" t="s">
        <v>4136</v>
      </c>
      <c r="P3957">
        <v>0</v>
      </c>
    </row>
    <row r="3958" spans="15:16" x14ac:dyDescent="0.35">
      <c r="O3958" t="s">
        <v>4137</v>
      </c>
      <c r="P3958">
        <v>0</v>
      </c>
    </row>
    <row r="3959" spans="15:16" x14ac:dyDescent="0.35">
      <c r="O3959" t="s">
        <v>4138</v>
      </c>
      <c r="P3959">
        <v>0</v>
      </c>
    </row>
    <row r="3960" spans="15:16" x14ac:dyDescent="0.35">
      <c r="O3960" t="s">
        <v>4139</v>
      </c>
      <c r="P3960">
        <v>0</v>
      </c>
    </row>
    <row r="3961" spans="15:16" x14ac:dyDescent="0.35">
      <c r="O3961" t="s">
        <v>4140</v>
      </c>
      <c r="P3961">
        <v>0</v>
      </c>
    </row>
    <row r="3962" spans="15:16" x14ac:dyDescent="0.35">
      <c r="O3962" t="s">
        <v>4141</v>
      </c>
      <c r="P3962">
        <v>0</v>
      </c>
    </row>
    <row r="3963" spans="15:16" x14ac:dyDescent="0.35">
      <c r="O3963" t="s">
        <v>4142</v>
      </c>
      <c r="P3963">
        <v>0</v>
      </c>
    </row>
    <row r="3964" spans="15:16" x14ac:dyDescent="0.35">
      <c r="O3964" t="s">
        <v>4143</v>
      </c>
      <c r="P3964">
        <v>0</v>
      </c>
    </row>
    <row r="3965" spans="15:16" x14ac:dyDescent="0.35">
      <c r="O3965" t="s">
        <v>4144</v>
      </c>
      <c r="P3965">
        <v>1</v>
      </c>
    </row>
    <row r="3966" spans="15:16" x14ac:dyDescent="0.35">
      <c r="O3966" t="s">
        <v>4145</v>
      </c>
      <c r="P3966">
        <v>0</v>
      </c>
    </row>
    <row r="3967" spans="15:16" x14ac:dyDescent="0.35">
      <c r="O3967" t="s">
        <v>4146</v>
      </c>
      <c r="P3967">
        <v>0</v>
      </c>
    </row>
    <row r="3968" spans="15:16" x14ac:dyDescent="0.35">
      <c r="O3968" t="s">
        <v>4147</v>
      </c>
      <c r="P3968">
        <v>0</v>
      </c>
    </row>
    <row r="3969" spans="15:16" x14ac:dyDescent="0.35">
      <c r="O3969" t="s">
        <v>4148</v>
      </c>
      <c r="P3969">
        <v>0</v>
      </c>
    </row>
    <row r="3970" spans="15:16" x14ac:dyDescent="0.35">
      <c r="O3970" t="s">
        <v>4149</v>
      </c>
      <c r="P3970">
        <v>0</v>
      </c>
    </row>
    <row r="3971" spans="15:16" x14ac:dyDescent="0.35">
      <c r="O3971" t="s">
        <v>4150</v>
      </c>
      <c r="P3971">
        <v>0</v>
      </c>
    </row>
    <row r="3972" spans="15:16" x14ac:dyDescent="0.35">
      <c r="O3972" t="s">
        <v>4151</v>
      </c>
      <c r="P3972">
        <v>0</v>
      </c>
    </row>
    <row r="3973" spans="15:16" x14ac:dyDescent="0.35">
      <c r="O3973" t="s">
        <v>4152</v>
      </c>
      <c r="P3973">
        <v>0</v>
      </c>
    </row>
    <row r="3974" spans="15:16" x14ac:dyDescent="0.35">
      <c r="O3974" t="s">
        <v>4153</v>
      </c>
      <c r="P3974">
        <v>1</v>
      </c>
    </row>
    <row r="3975" spans="15:16" x14ac:dyDescent="0.35">
      <c r="O3975" t="s">
        <v>4154</v>
      </c>
      <c r="P3975">
        <v>0</v>
      </c>
    </row>
    <row r="3976" spans="15:16" x14ac:dyDescent="0.35">
      <c r="O3976" t="s">
        <v>4155</v>
      </c>
      <c r="P3976">
        <v>0</v>
      </c>
    </row>
    <row r="3977" spans="15:16" x14ac:dyDescent="0.35">
      <c r="O3977" t="s">
        <v>4156</v>
      </c>
      <c r="P3977">
        <v>1</v>
      </c>
    </row>
    <row r="3978" spans="15:16" x14ac:dyDescent="0.35">
      <c r="O3978" t="s">
        <v>4157</v>
      </c>
      <c r="P3978">
        <v>1</v>
      </c>
    </row>
    <row r="3979" spans="15:16" x14ac:dyDescent="0.35">
      <c r="O3979" t="s">
        <v>4158</v>
      </c>
      <c r="P3979">
        <v>0</v>
      </c>
    </row>
    <row r="3980" spans="15:16" x14ac:dyDescent="0.35">
      <c r="O3980" t="s">
        <v>2473</v>
      </c>
      <c r="P3980">
        <v>0</v>
      </c>
    </row>
    <row r="3981" spans="15:16" x14ac:dyDescent="0.35">
      <c r="O3981" t="s">
        <v>4159</v>
      </c>
      <c r="P3981">
        <v>0</v>
      </c>
    </row>
    <row r="3982" spans="15:16" x14ac:dyDescent="0.35">
      <c r="O3982" t="s">
        <v>4160</v>
      </c>
      <c r="P3982">
        <v>0</v>
      </c>
    </row>
    <row r="3983" spans="15:16" x14ac:dyDescent="0.35">
      <c r="O3983" t="s">
        <v>4161</v>
      </c>
      <c r="P3983">
        <v>0</v>
      </c>
    </row>
    <row r="3984" spans="15:16" x14ac:dyDescent="0.35">
      <c r="O3984" t="s">
        <v>4162</v>
      </c>
      <c r="P3984">
        <v>0</v>
      </c>
    </row>
    <row r="3985" spans="15:16" x14ac:dyDescent="0.35">
      <c r="O3985" t="s">
        <v>4163</v>
      </c>
      <c r="P3985">
        <v>0</v>
      </c>
    </row>
    <row r="3986" spans="15:16" x14ac:dyDescent="0.35">
      <c r="O3986" t="s">
        <v>4164</v>
      </c>
      <c r="P3986">
        <v>1</v>
      </c>
    </row>
    <row r="3987" spans="15:16" x14ac:dyDescent="0.35">
      <c r="O3987" t="s">
        <v>4165</v>
      </c>
      <c r="P3987">
        <v>0</v>
      </c>
    </row>
    <row r="3988" spans="15:16" x14ac:dyDescent="0.35">
      <c r="O3988" t="s">
        <v>4166</v>
      </c>
      <c r="P3988">
        <v>0</v>
      </c>
    </row>
    <row r="3989" spans="15:16" x14ac:dyDescent="0.35">
      <c r="O3989" t="s">
        <v>4167</v>
      </c>
      <c r="P3989">
        <v>0</v>
      </c>
    </row>
    <row r="3990" spans="15:16" x14ac:dyDescent="0.35">
      <c r="O3990" t="s">
        <v>4168</v>
      </c>
      <c r="P3990">
        <v>0</v>
      </c>
    </row>
    <row r="3991" spans="15:16" x14ac:dyDescent="0.35">
      <c r="O3991" t="s">
        <v>4169</v>
      </c>
      <c r="P3991">
        <v>0</v>
      </c>
    </row>
    <row r="3992" spans="15:16" x14ac:dyDescent="0.35">
      <c r="O3992" t="s">
        <v>4170</v>
      </c>
      <c r="P3992">
        <v>0</v>
      </c>
    </row>
    <row r="3993" spans="15:16" x14ac:dyDescent="0.35">
      <c r="O3993" t="s">
        <v>4171</v>
      </c>
      <c r="P3993">
        <v>0</v>
      </c>
    </row>
    <row r="3994" spans="15:16" x14ac:dyDescent="0.35">
      <c r="O3994" t="s">
        <v>4172</v>
      </c>
      <c r="P3994">
        <v>0</v>
      </c>
    </row>
    <row r="3995" spans="15:16" x14ac:dyDescent="0.35">
      <c r="O3995" t="s">
        <v>4173</v>
      </c>
      <c r="P3995">
        <v>0</v>
      </c>
    </row>
    <row r="3996" spans="15:16" x14ac:dyDescent="0.35">
      <c r="O3996" t="s">
        <v>4174</v>
      </c>
      <c r="P3996">
        <v>0</v>
      </c>
    </row>
    <row r="3997" spans="15:16" x14ac:dyDescent="0.35">
      <c r="O3997" t="s">
        <v>4175</v>
      </c>
      <c r="P3997">
        <v>0</v>
      </c>
    </row>
    <row r="3998" spans="15:16" x14ac:dyDescent="0.35">
      <c r="O3998" t="s">
        <v>4176</v>
      </c>
      <c r="P3998">
        <v>0</v>
      </c>
    </row>
    <row r="3999" spans="15:16" x14ac:dyDescent="0.35">
      <c r="O3999" t="s">
        <v>4177</v>
      </c>
      <c r="P3999">
        <v>0</v>
      </c>
    </row>
    <row r="4000" spans="15:16" x14ac:dyDescent="0.35">
      <c r="O4000" t="s">
        <v>4178</v>
      </c>
      <c r="P4000">
        <v>0</v>
      </c>
    </row>
    <row r="4001" spans="15:16" x14ac:dyDescent="0.35">
      <c r="O4001" t="s">
        <v>4179</v>
      </c>
      <c r="P4001">
        <v>0</v>
      </c>
    </row>
    <row r="4002" spans="15:16" x14ac:dyDescent="0.35">
      <c r="O4002" t="s">
        <v>4180</v>
      </c>
      <c r="P4002">
        <v>0</v>
      </c>
    </row>
    <row r="4003" spans="15:16" x14ac:dyDescent="0.35">
      <c r="O4003" t="s">
        <v>4181</v>
      </c>
      <c r="P4003">
        <v>0</v>
      </c>
    </row>
    <row r="4004" spans="15:16" x14ac:dyDescent="0.35">
      <c r="O4004" t="s">
        <v>4182</v>
      </c>
      <c r="P4004">
        <v>0</v>
      </c>
    </row>
    <row r="4005" spans="15:16" x14ac:dyDescent="0.35">
      <c r="O4005" t="s">
        <v>4183</v>
      </c>
      <c r="P4005">
        <v>0</v>
      </c>
    </row>
    <row r="4006" spans="15:16" x14ac:dyDescent="0.35">
      <c r="O4006" t="s">
        <v>4184</v>
      </c>
      <c r="P4006">
        <v>1</v>
      </c>
    </row>
    <row r="4007" spans="15:16" x14ac:dyDescent="0.35">
      <c r="O4007" t="s">
        <v>4185</v>
      </c>
      <c r="P4007">
        <v>0</v>
      </c>
    </row>
    <row r="4008" spans="15:16" x14ac:dyDescent="0.35">
      <c r="O4008" t="s">
        <v>4186</v>
      </c>
      <c r="P4008">
        <v>0</v>
      </c>
    </row>
    <row r="4009" spans="15:16" x14ac:dyDescent="0.35">
      <c r="O4009" t="s">
        <v>4187</v>
      </c>
      <c r="P4009">
        <v>0</v>
      </c>
    </row>
    <row r="4010" spans="15:16" x14ac:dyDescent="0.35">
      <c r="O4010" t="s">
        <v>4188</v>
      </c>
      <c r="P4010">
        <v>0</v>
      </c>
    </row>
    <row r="4011" spans="15:16" x14ac:dyDescent="0.35">
      <c r="O4011" t="s">
        <v>4189</v>
      </c>
      <c r="P4011">
        <v>0</v>
      </c>
    </row>
    <row r="4012" spans="15:16" x14ac:dyDescent="0.35">
      <c r="O4012" t="s">
        <v>4190</v>
      </c>
      <c r="P4012">
        <v>0</v>
      </c>
    </row>
    <row r="4013" spans="15:16" x14ac:dyDescent="0.35">
      <c r="O4013" t="s">
        <v>4191</v>
      </c>
      <c r="P4013">
        <v>0</v>
      </c>
    </row>
    <row r="4014" spans="15:16" x14ac:dyDescent="0.35">
      <c r="O4014" t="s">
        <v>4192</v>
      </c>
      <c r="P4014">
        <v>1</v>
      </c>
    </row>
    <row r="4015" spans="15:16" x14ac:dyDescent="0.35">
      <c r="O4015" t="s">
        <v>4193</v>
      </c>
      <c r="P4015">
        <v>0</v>
      </c>
    </row>
    <row r="4016" spans="15:16" x14ac:dyDescent="0.35">
      <c r="O4016" t="s">
        <v>4194</v>
      </c>
      <c r="P4016">
        <v>0</v>
      </c>
    </row>
    <row r="4017" spans="15:16" x14ac:dyDescent="0.35">
      <c r="O4017" t="s">
        <v>4195</v>
      </c>
      <c r="P4017">
        <v>0</v>
      </c>
    </row>
    <row r="4018" spans="15:16" x14ac:dyDescent="0.35">
      <c r="O4018" t="s">
        <v>4196</v>
      </c>
      <c r="P4018">
        <v>0</v>
      </c>
    </row>
    <row r="4019" spans="15:16" x14ac:dyDescent="0.35">
      <c r="O4019" t="s">
        <v>4197</v>
      </c>
      <c r="P4019">
        <v>0</v>
      </c>
    </row>
    <row r="4020" spans="15:16" x14ac:dyDescent="0.35">
      <c r="O4020" t="s">
        <v>4198</v>
      </c>
      <c r="P4020">
        <v>0</v>
      </c>
    </row>
    <row r="4021" spans="15:16" x14ac:dyDescent="0.35">
      <c r="O4021" t="s">
        <v>4199</v>
      </c>
      <c r="P4021">
        <v>0</v>
      </c>
    </row>
    <row r="4022" spans="15:16" x14ac:dyDescent="0.35">
      <c r="O4022" t="s">
        <v>4200</v>
      </c>
      <c r="P4022">
        <v>0</v>
      </c>
    </row>
    <row r="4023" spans="15:16" x14ac:dyDescent="0.35">
      <c r="O4023" t="s">
        <v>4201</v>
      </c>
      <c r="P4023">
        <v>0</v>
      </c>
    </row>
    <row r="4024" spans="15:16" x14ac:dyDescent="0.35">
      <c r="O4024" t="s">
        <v>4202</v>
      </c>
      <c r="P4024">
        <v>0</v>
      </c>
    </row>
    <row r="4025" spans="15:16" x14ac:dyDescent="0.35">
      <c r="O4025" t="s">
        <v>4203</v>
      </c>
      <c r="P4025">
        <v>0</v>
      </c>
    </row>
    <row r="4026" spans="15:16" x14ac:dyDescent="0.35">
      <c r="O4026" t="s">
        <v>4204</v>
      </c>
      <c r="P4026">
        <v>0</v>
      </c>
    </row>
    <row r="4027" spans="15:16" x14ac:dyDescent="0.35">
      <c r="O4027" t="s">
        <v>4205</v>
      </c>
      <c r="P4027">
        <v>0</v>
      </c>
    </row>
    <row r="4028" spans="15:16" x14ac:dyDescent="0.35">
      <c r="O4028" t="s">
        <v>4206</v>
      </c>
      <c r="P4028">
        <v>0</v>
      </c>
    </row>
    <row r="4029" spans="15:16" x14ac:dyDescent="0.35">
      <c r="O4029" t="s">
        <v>4207</v>
      </c>
      <c r="P4029">
        <v>0</v>
      </c>
    </row>
    <row r="4030" spans="15:16" x14ac:dyDescent="0.35">
      <c r="O4030" t="s">
        <v>4208</v>
      </c>
      <c r="P4030">
        <v>0</v>
      </c>
    </row>
    <row r="4031" spans="15:16" x14ac:dyDescent="0.35">
      <c r="O4031" t="s">
        <v>4209</v>
      </c>
      <c r="P4031">
        <v>0</v>
      </c>
    </row>
    <row r="4032" spans="15:16" x14ac:dyDescent="0.35">
      <c r="O4032" t="s">
        <v>4210</v>
      </c>
      <c r="P4032">
        <v>0</v>
      </c>
    </row>
    <row r="4033" spans="15:16" x14ac:dyDescent="0.35">
      <c r="O4033" t="s">
        <v>2666</v>
      </c>
      <c r="P4033">
        <v>0</v>
      </c>
    </row>
    <row r="4034" spans="15:16" x14ac:dyDescent="0.35">
      <c r="O4034" t="s">
        <v>4211</v>
      </c>
      <c r="P4034">
        <v>0</v>
      </c>
    </row>
    <row r="4035" spans="15:16" x14ac:dyDescent="0.35">
      <c r="O4035" t="s">
        <v>4212</v>
      </c>
      <c r="P4035">
        <v>0</v>
      </c>
    </row>
    <row r="4036" spans="15:16" x14ac:dyDescent="0.35">
      <c r="O4036" t="s">
        <v>4213</v>
      </c>
      <c r="P4036">
        <v>0</v>
      </c>
    </row>
    <row r="4037" spans="15:16" x14ac:dyDescent="0.35">
      <c r="O4037" t="s">
        <v>4214</v>
      </c>
      <c r="P4037">
        <v>0</v>
      </c>
    </row>
    <row r="4038" spans="15:16" x14ac:dyDescent="0.35">
      <c r="O4038" t="s">
        <v>4215</v>
      </c>
      <c r="P4038">
        <v>0</v>
      </c>
    </row>
    <row r="4039" spans="15:16" x14ac:dyDescent="0.35">
      <c r="O4039" t="s">
        <v>4216</v>
      </c>
      <c r="P4039">
        <v>0</v>
      </c>
    </row>
    <row r="4040" spans="15:16" x14ac:dyDescent="0.35">
      <c r="O4040" t="s">
        <v>4217</v>
      </c>
      <c r="P4040">
        <v>0</v>
      </c>
    </row>
    <row r="4041" spans="15:16" x14ac:dyDescent="0.35">
      <c r="O4041" t="s">
        <v>4218</v>
      </c>
      <c r="P4041">
        <v>0</v>
      </c>
    </row>
    <row r="4042" spans="15:16" x14ac:dyDescent="0.35">
      <c r="O4042" t="s">
        <v>4219</v>
      </c>
      <c r="P4042">
        <v>0</v>
      </c>
    </row>
    <row r="4043" spans="15:16" x14ac:dyDescent="0.35">
      <c r="O4043" t="s">
        <v>4220</v>
      </c>
      <c r="P4043">
        <v>0</v>
      </c>
    </row>
    <row r="4044" spans="15:16" x14ac:dyDescent="0.35">
      <c r="O4044" t="s">
        <v>4221</v>
      </c>
      <c r="P4044">
        <v>0</v>
      </c>
    </row>
    <row r="4045" spans="15:16" x14ac:dyDescent="0.35">
      <c r="O4045" t="s">
        <v>4222</v>
      </c>
      <c r="P4045">
        <v>0</v>
      </c>
    </row>
    <row r="4046" spans="15:16" x14ac:dyDescent="0.35">
      <c r="O4046" t="s">
        <v>4223</v>
      </c>
      <c r="P4046">
        <v>0</v>
      </c>
    </row>
    <row r="4047" spans="15:16" x14ac:dyDescent="0.35">
      <c r="O4047" t="s">
        <v>4224</v>
      </c>
      <c r="P4047">
        <v>1</v>
      </c>
    </row>
    <row r="4048" spans="15:16" x14ac:dyDescent="0.35">
      <c r="O4048" t="s">
        <v>4225</v>
      </c>
      <c r="P4048">
        <v>2</v>
      </c>
    </row>
    <row r="4049" spans="15:16" x14ac:dyDescent="0.35">
      <c r="O4049" t="s">
        <v>4226</v>
      </c>
      <c r="P4049">
        <v>0</v>
      </c>
    </row>
    <row r="4050" spans="15:16" x14ac:dyDescent="0.35">
      <c r="O4050" t="s">
        <v>4227</v>
      </c>
      <c r="P4050">
        <v>1</v>
      </c>
    </row>
    <row r="4051" spans="15:16" x14ac:dyDescent="0.35">
      <c r="O4051" t="s">
        <v>4228</v>
      </c>
      <c r="P4051">
        <v>0</v>
      </c>
    </row>
    <row r="4052" spans="15:16" x14ac:dyDescent="0.35">
      <c r="O4052" t="s">
        <v>4229</v>
      </c>
      <c r="P4052">
        <v>1</v>
      </c>
    </row>
    <row r="4053" spans="15:16" x14ac:dyDescent="0.35">
      <c r="O4053" t="s">
        <v>4230</v>
      </c>
      <c r="P4053">
        <v>0</v>
      </c>
    </row>
    <row r="4054" spans="15:16" x14ac:dyDescent="0.35">
      <c r="O4054" t="s">
        <v>4231</v>
      </c>
      <c r="P4054">
        <v>0</v>
      </c>
    </row>
    <row r="4055" spans="15:16" x14ac:dyDescent="0.35">
      <c r="O4055" t="s">
        <v>4232</v>
      </c>
      <c r="P4055">
        <v>0</v>
      </c>
    </row>
    <row r="4056" spans="15:16" x14ac:dyDescent="0.35">
      <c r="O4056" t="s">
        <v>4233</v>
      </c>
      <c r="P4056">
        <v>0</v>
      </c>
    </row>
    <row r="4057" spans="15:16" x14ac:dyDescent="0.35">
      <c r="O4057" t="s">
        <v>4234</v>
      </c>
      <c r="P4057">
        <v>0</v>
      </c>
    </row>
    <row r="4058" spans="15:16" x14ac:dyDescent="0.35">
      <c r="O4058" t="s">
        <v>4235</v>
      </c>
      <c r="P4058">
        <v>0</v>
      </c>
    </row>
    <row r="4059" spans="15:16" x14ac:dyDescent="0.35">
      <c r="O4059" t="s">
        <v>4236</v>
      </c>
      <c r="P4059">
        <v>0</v>
      </c>
    </row>
    <row r="4060" spans="15:16" x14ac:dyDescent="0.35">
      <c r="O4060" t="s">
        <v>4237</v>
      </c>
      <c r="P4060">
        <v>0</v>
      </c>
    </row>
    <row r="4061" spans="15:16" x14ac:dyDescent="0.35">
      <c r="O4061" t="s">
        <v>4238</v>
      </c>
      <c r="P4061">
        <v>0</v>
      </c>
    </row>
    <row r="4062" spans="15:16" x14ac:dyDescent="0.35">
      <c r="O4062" t="s">
        <v>4239</v>
      </c>
      <c r="P4062">
        <v>0</v>
      </c>
    </row>
    <row r="4063" spans="15:16" x14ac:dyDescent="0.35">
      <c r="O4063" t="s">
        <v>4240</v>
      </c>
      <c r="P4063">
        <v>0</v>
      </c>
    </row>
    <row r="4064" spans="15:16" x14ac:dyDescent="0.35">
      <c r="O4064" t="s">
        <v>4241</v>
      </c>
      <c r="P4064">
        <v>0</v>
      </c>
    </row>
    <row r="4065" spans="15:16" x14ac:dyDescent="0.35">
      <c r="O4065" t="s">
        <v>2675</v>
      </c>
      <c r="P4065">
        <v>0</v>
      </c>
    </row>
    <row r="4066" spans="15:16" x14ac:dyDescent="0.35">
      <c r="O4066" t="s">
        <v>4242</v>
      </c>
      <c r="P4066">
        <v>0</v>
      </c>
    </row>
    <row r="4067" spans="15:16" x14ac:dyDescent="0.35">
      <c r="O4067" t="s">
        <v>4243</v>
      </c>
      <c r="P4067">
        <v>0</v>
      </c>
    </row>
    <row r="4068" spans="15:16" x14ac:dyDescent="0.35">
      <c r="O4068" t="s">
        <v>4244</v>
      </c>
      <c r="P4068">
        <v>0</v>
      </c>
    </row>
    <row r="4069" spans="15:16" x14ac:dyDescent="0.35">
      <c r="O4069" t="s">
        <v>4245</v>
      </c>
      <c r="P4069">
        <v>0</v>
      </c>
    </row>
    <row r="4070" spans="15:16" x14ac:dyDescent="0.35">
      <c r="O4070" t="s">
        <v>4246</v>
      </c>
      <c r="P4070">
        <v>0</v>
      </c>
    </row>
    <row r="4071" spans="15:16" x14ac:dyDescent="0.35">
      <c r="O4071" t="s">
        <v>4247</v>
      </c>
      <c r="P4071">
        <v>0</v>
      </c>
    </row>
    <row r="4072" spans="15:16" x14ac:dyDescent="0.35">
      <c r="O4072" t="s">
        <v>4248</v>
      </c>
      <c r="P4072">
        <v>2</v>
      </c>
    </row>
    <row r="4073" spans="15:16" x14ac:dyDescent="0.35">
      <c r="O4073" t="s">
        <v>4249</v>
      </c>
      <c r="P4073">
        <v>0</v>
      </c>
    </row>
    <row r="4074" spans="15:16" x14ac:dyDescent="0.35">
      <c r="O4074" t="s">
        <v>4250</v>
      </c>
      <c r="P4074">
        <v>0</v>
      </c>
    </row>
    <row r="4075" spans="15:16" x14ac:dyDescent="0.35">
      <c r="O4075" t="s">
        <v>4251</v>
      </c>
      <c r="P4075">
        <v>0</v>
      </c>
    </row>
    <row r="4076" spans="15:16" x14ac:dyDescent="0.35">
      <c r="O4076" t="s">
        <v>4252</v>
      </c>
      <c r="P4076">
        <v>0</v>
      </c>
    </row>
    <row r="4077" spans="15:16" x14ac:dyDescent="0.35">
      <c r="O4077" t="s">
        <v>4253</v>
      </c>
      <c r="P4077">
        <v>0</v>
      </c>
    </row>
    <row r="4078" spans="15:16" x14ac:dyDescent="0.35">
      <c r="O4078" t="s">
        <v>4254</v>
      </c>
      <c r="P4078">
        <v>0</v>
      </c>
    </row>
    <row r="4079" spans="15:16" x14ac:dyDescent="0.35">
      <c r="O4079" t="s">
        <v>4255</v>
      </c>
      <c r="P4079">
        <v>0</v>
      </c>
    </row>
    <row r="4080" spans="15:16" x14ac:dyDescent="0.35">
      <c r="O4080" t="s">
        <v>4256</v>
      </c>
      <c r="P4080">
        <v>0</v>
      </c>
    </row>
    <row r="4081" spans="15:16" x14ac:dyDescent="0.35">
      <c r="O4081" t="s">
        <v>4257</v>
      </c>
      <c r="P4081">
        <v>0</v>
      </c>
    </row>
    <row r="4082" spans="15:16" x14ac:dyDescent="0.35">
      <c r="O4082" t="s">
        <v>4258</v>
      </c>
      <c r="P4082">
        <v>0</v>
      </c>
    </row>
    <row r="4083" spans="15:16" x14ac:dyDescent="0.35">
      <c r="O4083" t="s">
        <v>4259</v>
      </c>
      <c r="P4083">
        <v>0</v>
      </c>
    </row>
    <row r="4084" spans="15:16" x14ac:dyDescent="0.35">
      <c r="O4084" t="s">
        <v>4260</v>
      </c>
      <c r="P4084">
        <v>0</v>
      </c>
    </row>
    <row r="4085" spans="15:16" x14ac:dyDescent="0.35">
      <c r="O4085" t="s">
        <v>4261</v>
      </c>
      <c r="P4085">
        <v>2</v>
      </c>
    </row>
    <row r="4086" spans="15:16" x14ac:dyDescent="0.35">
      <c r="O4086" t="s">
        <v>4262</v>
      </c>
      <c r="P4086">
        <v>0</v>
      </c>
    </row>
    <row r="4087" spans="15:16" x14ac:dyDescent="0.35">
      <c r="O4087" t="s">
        <v>4263</v>
      </c>
      <c r="P4087">
        <v>0</v>
      </c>
    </row>
    <row r="4088" spans="15:16" x14ac:dyDescent="0.35">
      <c r="O4088" t="s">
        <v>4264</v>
      </c>
      <c r="P4088">
        <v>0</v>
      </c>
    </row>
    <row r="4089" spans="15:16" x14ac:dyDescent="0.35">
      <c r="O4089" t="s">
        <v>4265</v>
      </c>
      <c r="P4089">
        <v>0</v>
      </c>
    </row>
    <row r="4090" spans="15:16" x14ac:dyDescent="0.35">
      <c r="O4090" t="s">
        <v>4266</v>
      </c>
      <c r="P4090">
        <v>0</v>
      </c>
    </row>
    <row r="4091" spans="15:16" x14ac:dyDescent="0.35">
      <c r="O4091" t="s">
        <v>4267</v>
      </c>
      <c r="P4091">
        <v>0</v>
      </c>
    </row>
    <row r="4092" spans="15:16" x14ac:dyDescent="0.35">
      <c r="O4092" t="s">
        <v>4268</v>
      </c>
      <c r="P4092">
        <v>0</v>
      </c>
    </row>
    <row r="4093" spans="15:16" x14ac:dyDescent="0.35">
      <c r="O4093" t="s">
        <v>4269</v>
      </c>
      <c r="P4093">
        <v>0</v>
      </c>
    </row>
    <row r="4094" spans="15:16" x14ac:dyDescent="0.35">
      <c r="O4094" t="s">
        <v>2586</v>
      </c>
      <c r="P4094">
        <v>0</v>
      </c>
    </row>
    <row r="4095" spans="15:16" x14ac:dyDescent="0.35">
      <c r="O4095" t="s">
        <v>4270</v>
      </c>
      <c r="P4095">
        <v>0</v>
      </c>
    </row>
    <row r="4096" spans="15:16" x14ac:dyDescent="0.35">
      <c r="O4096" t="s">
        <v>4271</v>
      </c>
      <c r="P4096">
        <v>0</v>
      </c>
    </row>
    <row r="4097" spans="15:16" x14ac:dyDescent="0.35">
      <c r="O4097" t="s">
        <v>4272</v>
      </c>
      <c r="P4097">
        <v>0</v>
      </c>
    </row>
    <row r="4098" spans="15:16" x14ac:dyDescent="0.35">
      <c r="O4098" t="s">
        <v>4273</v>
      </c>
      <c r="P4098">
        <v>0</v>
      </c>
    </row>
    <row r="4099" spans="15:16" x14ac:dyDescent="0.35">
      <c r="O4099" t="s">
        <v>4274</v>
      </c>
      <c r="P4099">
        <v>0</v>
      </c>
    </row>
    <row r="4100" spans="15:16" x14ac:dyDescent="0.35">
      <c r="O4100" t="s">
        <v>4275</v>
      </c>
      <c r="P4100">
        <v>0</v>
      </c>
    </row>
    <row r="4101" spans="15:16" x14ac:dyDescent="0.35">
      <c r="O4101" t="s">
        <v>4276</v>
      </c>
      <c r="P4101">
        <v>0</v>
      </c>
    </row>
    <row r="4102" spans="15:16" x14ac:dyDescent="0.35">
      <c r="O4102" t="s">
        <v>4277</v>
      </c>
      <c r="P4102">
        <v>0</v>
      </c>
    </row>
    <row r="4103" spans="15:16" x14ac:dyDescent="0.35">
      <c r="O4103" t="s">
        <v>4278</v>
      </c>
      <c r="P4103">
        <v>1</v>
      </c>
    </row>
    <row r="4104" spans="15:16" x14ac:dyDescent="0.35">
      <c r="O4104" t="s">
        <v>4279</v>
      </c>
      <c r="P4104">
        <v>0</v>
      </c>
    </row>
    <row r="4105" spans="15:16" x14ac:dyDescent="0.35">
      <c r="O4105" t="s">
        <v>4280</v>
      </c>
      <c r="P4105">
        <v>0</v>
      </c>
    </row>
    <row r="4106" spans="15:16" x14ac:dyDescent="0.35">
      <c r="O4106" t="s">
        <v>4281</v>
      </c>
      <c r="P4106">
        <v>0</v>
      </c>
    </row>
    <row r="4107" spans="15:16" x14ac:dyDescent="0.35">
      <c r="O4107" t="s">
        <v>4282</v>
      </c>
      <c r="P4107">
        <v>0</v>
      </c>
    </row>
    <row r="4108" spans="15:16" x14ac:dyDescent="0.35">
      <c r="O4108" t="s">
        <v>4283</v>
      </c>
      <c r="P4108">
        <v>0</v>
      </c>
    </row>
    <row r="4109" spans="15:16" x14ac:dyDescent="0.35">
      <c r="O4109" t="s">
        <v>4284</v>
      </c>
      <c r="P4109">
        <v>0</v>
      </c>
    </row>
    <row r="4110" spans="15:16" x14ac:dyDescent="0.35">
      <c r="O4110" t="s">
        <v>4285</v>
      </c>
      <c r="P4110">
        <v>0</v>
      </c>
    </row>
    <row r="4111" spans="15:16" x14ac:dyDescent="0.35">
      <c r="O4111" t="s">
        <v>4286</v>
      </c>
      <c r="P4111">
        <v>0</v>
      </c>
    </row>
    <row r="4112" spans="15:16" x14ac:dyDescent="0.35">
      <c r="O4112" t="s">
        <v>4287</v>
      </c>
      <c r="P4112">
        <v>0</v>
      </c>
    </row>
    <row r="4113" spans="15:16" x14ac:dyDescent="0.35">
      <c r="O4113" t="s">
        <v>4288</v>
      </c>
      <c r="P4113">
        <v>0</v>
      </c>
    </row>
    <row r="4114" spans="15:16" x14ac:dyDescent="0.35">
      <c r="O4114" t="s">
        <v>4289</v>
      </c>
      <c r="P4114">
        <v>0</v>
      </c>
    </row>
    <row r="4115" spans="15:16" x14ac:dyDescent="0.35">
      <c r="O4115" t="s">
        <v>4290</v>
      </c>
      <c r="P4115">
        <v>0</v>
      </c>
    </row>
    <row r="4116" spans="15:16" x14ac:dyDescent="0.35">
      <c r="O4116" t="s">
        <v>4291</v>
      </c>
      <c r="P4116">
        <v>0</v>
      </c>
    </row>
    <row r="4117" spans="15:16" x14ac:dyDescent="0.35">
      <c r="O4117" t="s">
        <v>4292</v>
      </c>
      <c r="P4117">
        <v>0</v>
      </c>
    </row>
    <row r="4118" spans="15:16" x14ac:dyDescent="0.35">
      <c r="O4118" t="s">
        <v>4293</v>
      </c>
      <c r="P4118">
        <v>0</v>
      </c>
    </row>
    <row r="4119" spans="15:16" x14ac:dyDescent="0.35">
      <c r="O4119" t="s">
        <v>4294</v>
      </c>
      <c r="P4119">
        <v>0</v>
      </c>
    </row>
    <row r="4120" spans="15:16" x14ac:dyDescent="0.35">
      <c r="O4120" t="s">
        <v>4295</v>
      </c>
      <c r="P4120">
        <v>0</v>
      </c>
    </row>
    <row r="4121" spans="15:16" x14ac:dyDescent="0.35">
      <c r="O4121" t="s">
        <v>4296</v>
      </c>
      <c r="P4121">
        <v>0</v>
      </c>
    </row>
    <row r="4122" spans="15:16" x14ac:dyDescent="0.35">
      <c r="O4122" t="s">
        <v>4297</v>
      </c>
      <c r="P4122">
        <v>0</v>
      </c>
    </row>
    <row r="4123" spans="15:16" x14ac:dyDescent="0.35">
      <c r="O4123" t="s">
        <v>4298</v>
      </c>
      <c r="P4123">
        <v>0</v>
      </c>
    </row>
    <row r="4124" spans="15:16" x14ac:dyDescent="0.35">
      <c r="O4124" t="s">
        <v>4299</v>
      </c>
      <c r="P4124">
        <v>0</v>
      </c>
    </row>
    <row r="4125" spans="15:16" x14ac:dyDescent="0.35">
      <c r="O4125" t="s">
        <v>4300</v>
      </c>
      <c r="P4125">
        <v>0</v>
      </c>
    </row>
    <row r="4126" spans="15:16" x14ac:dyDescent="0.35">
      <c r="O4126" t="s">
        <v>4301</v>
      </c>
      <c r="P4126">
        <v>0</v>
      </c>
    </row>
    <row r="4127" spans="15:16" x14ac:dyDescent="0.35">
      <c r="O4127" t="s">
        <v>4302</v>
      </c>
      <c r="P4127">
        <v>0</v>
      </c>
    </row>
    <row r="4128" spans="15:16" x14ac:dyDescent="0.35">
      <c r="O4128" t="s">
        <v>4303</v>
      </c>
      <c r="P4128">
        <v>0</v>
      </c>
    </row>
    <row r="4129" spans="15:16" x14ac:dyDescent="0.35">
      <c r="O4129" t="s">
        <v>4304</v>
      </c>
      <c r="P4129">
        <v>0</v>
      </c>
    </row>
    <row r="4130" spans="15:16" x14ac:dyDescent="0.35">
      <c r="O4130" t="s">
        <v>4305</v>
      </c>
      <c r="P4130">
        <v>0</v>
      </c>
    </row>
    <row r="4131" spans="15:16" x14ac:dyDescent="0.35">
      <c r="O4131" t="s">
        <v>4306</v>
      </c>
      <c r="P4131">
        <v>0</v>
      </c>
    </row>
    <row r="4132" spans="15:16" x14ac:dyDescent="0.35">
      <c r="O4132" t="s">
        <v>4307</v>
      </c>
      <c r="P4132">
        <v>0</v>
      </c>
    </row>
    <row r="4133" spans="15:16" x14ac:dyDescent="0.35">
      <c r="O4133" t="s">
        <v>4308</v>
      </c>
      <c r="P4133">
        <v>0</v>
      </c>
    </row>
    <row r="4134" spans="15:16" x14ac:dyDescent="0.35">
      <c r="O4134" t="s">
        <v>4309</v>
      </c>
      <c r="P4134">
        <v>0</v>
      </c>
    </row>
    <row r="4135" spans="15:16" x14ac:dyDescent="0.35">
      <c r="O4135" t="s">
        <v>4310</v>
      </c>
      <c r="P4135">
        <v>0</v>
      </c>
    </row>
    <row r="4136" spans="15:16" x14ac:dyDescent="0.35">
      <c r="O4136" t="s">
        <v>4311</v>
      </c>
      <c r="P4136">
        <v>0</v>
      </c>
    </row>
    <row r="4137" spans="15:16" x14ac:dyDescent="0.35">
      <c r="O4137" t="s">
        <v>4312</v>
      </c>
      <c r="P4137">
        <v>0</v>
      </c>
    </row>
    <row r="4138" spans="15:16" x14ac:dyDescent="0.35">
      <c r="O4138" t="s">
        <v>4313</v>
      </c>
      <c r="P4138">
        <v>0</v>
      </c>
    </row>
    <row r="4139" spans="15:16" x14ac:dyDescent="0.35">
      <c r="O4139" t="s">
        <v>4314</v>
      </c>
      <c r="P4139">
        <v>0</v>
      </c>
    </row>
    <row r="4140" spans="15:16" x14ac:dyDescent="0.35">
      <c r="O4140" t="s">
        <v>4315</v>
      </c>
      <c r="P4140">
        <v>0</v>
      </c>
    </row>
    <row r="4141" spans="15:16" x14ac:dyDescent="0.35">
      <c r="O4141" t="s">
        <v>4316</v>
      </c>
      <c r="P4141">
        <v>0</v>
      </c>
    </row>
    <row r="4142" spans="15:16" x14ac:dyDescent="0.35">
      <c r="O4142" t="s">
        <v>4317</v>
      </c>
      <c r="P4142">
        <v>0</v>
      </c>
    </row>
    <row r="4143" spans="15:16" x14ac:dyDescent="0.35">
      <c r="O4143" t="s">
        <v>2676</v>
      </c>
      <c r="P4143">
        <v>0</v>
      </c>
    </row>
    <row r="4144" spans="15:16" x14ac:dyDescent="0.35">
      <c r="O4144" t="s">
        <v>4318</v>
      </c>
      <c r="P4144">
        <v>0</v>
      </c>
    </row>
    <row r="4145" spans="15:16" x14ac:dyDescent="0.35">
      <c r="O4145" t="s">
        <v>4319</v>
      </c>
      <c r="P4145">
        <v>0</v>
      </c>
    </row>
    <row r="4146" spans="15:16" x14ac:dyDescent="0.35">
      <c r="O4146" t="s">
        <v>4320</v>
      </c>
      <c r="P4146">
        <v>0</v>
      </c>
    </row>
    <row r="4147" spans="15:16" x14ac:dyDescent="0.35">
      <c r="O4147" t="s">
        <v>2461</v>
      </c>
      <c r="P4147">
        <v>1</v>
      </c>
    </row>
    <row r="4148" spans="15:16" x14ac:dyDescent="0.35">
      <c r="O4148" t="s">
        <v>4321</v>
      </c>
      <c r="P4148">
        <v>0</v>
      </c>
    </row>
    <row r="4149" spans="15:16" x14ac:dyDescent="0.35">
      <c r="O4149" t="s">
        <v>4322</v>
      </c>
      <c r="P4149">
        <v>0</v>
      </c>
    </row>
    <row r="4150" spans="15:16" x14ac:dyDescent="0.35">
      <c r="O4150" t="s">
        <v>4323</v>
      </c>
      <c r="P4150">
        <v>0</v>
      </c>
    </row>
    <row r="4151" spans="15:16" x14ac:dyDescent="0.35">
      <c r="O4151" t="s">
        <v>4324</v>
      </c>
      <c r="P4151">
        <v>0</v>
      </c>
    </row>
    <row r="4152" spans="15:16" x14ac:dyDescent="0.35">
      <c r="O4152">
        <v>77656233</v>
      </c>
      <c r="P4152">
        <v>0</v>
      </c>
    </row>
    <row r="4153" spans="15:16" x14ac:dyDescent="0.35">
      <c r="O4153" t="s">
        <v>4325</v>
      </c>
      <c r="P4153">
        <v>0</v>
      </c>
    </row>
    <row r="4154" spans="15:16" x14ac:dyDescent="0.35">
      <c r="O4154" t="s">
        <v>4326</v>
      </c>
      <c r="P4154">
        <v>0</v>
      </c>
    </row>
    <row r="4155" spans="15:16" x14ac:dyDescent="0.35">
      <c r="O4155" t="s">
        <v>4327</v>
      </c>
      <c r="P4155">
        <v>0</v>
      </c>
    </row>
    <row r="4156" spans="15:16" x14ac:dyDescent="0.35">
      <c r="O4156" t="s">
        <v>4328</v>
      </c>
      <c r="P4156">
        <v>0</v>
      </c>
    </row>
    <row r="4157" spans="15:16" x14ac:dyDescent="0.35">
      <c r="O4157" t="s">
        <v>4329</v>
      </c>
      <c r="P4157">
        <v>0</v>
      </c>
    </row>
    <row r="4158" spans="15:16" x14ac:dyDescent="0.35">
      <c r="O4158" t="s">
        <v>4330</v>
      </c>
      <c r="P4158">
        <v>0</v>
      </c>
    </row>
    <row r="4159" spans="15:16" x14ac:dyDescent="0.35">
      <c r="O4159" t="s">
        <v>4331</v>
      </c>
      <c r="P4159">
        <v>0</v>
      </c>
    </row>
    <row r="4160" spans="15:16" x14ac:dyDescent="0.35">
      <c r="O4160" t="s">
        <v>4332</v>
      </c>
      <c r="P4160">
        <v>0</v>
      </c>
    </row>
    <row r="4161" spans="15:16" x14ac:dyDescent="0.35">
      <c r="O4161" t="s">
        <v>4333</v>
      </c>
      <c r="P4161">
        <v>0</v>
      </c>
    </row>
    <row r="4162" spans="15:16" x14ac:dyDescent="0.35">
      <c r="O4162" t="s">
        <v>4334</v>
      </c>
      <c r="P4162">
        <v>0</v>
      </c>
    </row>
    <row r="4163" spans="15:16" x14ac:dyDescent="0.35">
      <c r="O4163" t="s">
        <v>4335</v>
      </c>
      <c r="P4163">
        <v>0</v>
      </c>
    </row>
    <row r="4164" spans="15:16" x14ac:dyDescent="0.35">
      <c r="O4164" t="s">
        <v>4336</v>
      </c>
      <c r="P4164">
        <v>0</v>
      </c>
    </row>
    <row r="4165" spans="15:16" x14ac:dyDescent="0.35">
      <c r="O4165" t="s">
        <v>4337</v>
      </c>
      <c r="P4165">
        <v>0</v>
      </c>
    </row>
    <row r="4166" spans="15:16" x14ac:dyDescent="0.35">
      <c r="O4166" t="s">
        <v>4338</v>
      </c>
      <c r="P4166">
        <v>0</v>
      </c>
    </row>
    <row r="4167" spans="15:16" x14ac:dyDescent="0.35">
      <c r="O4167" t="s">
        <v>4339</v>
      </c>
      <c r="P4167">
        <v>0</v>
      </c>
    </row>
    <row r="4168" spans="15:16" x14ac:dyDescent="0.35">
      <c r="O4168" t="s">
        <v>4340</v>
      </c>
      <c r="P4168">
        <v>0</v>
      </c>
    </row>
    <row r="4169" spans="15:16" x14ac:dyDescent="0.35">
      <c r="O4169" t="s">
        <v>4341</v>
      </c>
      <c r="P4169">
        <v>0</v>
      </c>
    </row>
    <row r="4170" spans="15:16" x14ac:dyDescent="0.35">
      <c r="O4170" t="s">
        <v>4342</v>
      </c>
      <c r="P4170">
        <v>0</v>
      </c>
    </row>
    <row r="4171" spans="15:16" x14ac:dyDescent="0.35">
      <c r="O4171" t="s">
        <v>4343</v>
      </c>
      <c r="P4171">
        <v>0</v>
      </c>
    </row>
    <row r="4172" spans="15:16" x14ac:dyDescent="0.35">
      <c r="O4172" t="s">
        <v>4344</v>
      </c>
      <c r="P4172">
        <v>0</v>
      </c>
    </row>
    <row r="4173" spans="15:16" x14ac:dyDescent="0.35">
      <c r="O4173" t="s">
        <v>4345</v>
      </c>
      <c r="P4173">
        <v>0</v>
      </c>
    </row>
    <row r="4174" spans="15:16" x14ac:dyDescent="0.35">
      <c r="O4174" t="s">
        <v>4346</v>
      </c>
      <c r="P4174">
        <v>1</v>
      </c>
    </row>
    <row r="4175" spans="15:16" x14ac:dyDescent="0.35">
      <c r="O4175" t="s">
        <v>4347</v>
      </c>
      <c r="P4175">
        <v>0</v>
      </c>
    </row>
    <row r="4176" spans="15:16" x14ac:dyDescent="0.35">
      <c r="O4176" t="s">
        <v>4348</v>
      </c>
      <c r="P4176">
        <v>1</v>
      </c>
    </row>
    <row r="4177" spans="15:16" x14ac:dyDescent="0.35">
      <c r="O4177" t="s">
        <v>4349</v>
      </c>
      <c r="P4177">
        <v>0</v>
      </c>
    </row>
    <row r="4178" spans="15:16" x14ac:dyDescent="0.35">
      <c r="O4178" t="s">
        <v>2678</v>
      </c>
      <c r="P4178">
        <v>0</v>
      </c>
    </row>
    <row r="4179" spans="15:16" x14ac:dyDescent="0.35">
      <c r="O4179" t="s">
        <v>4350</v>
      </c>
      <c r="P4179">
        <v>0</v>
      </c>
    </row>
    <row r="4180" spans="15:16" x14ac:dyDescent="0.35">
      <c r="O4180" t="s">
        <v>4351</v>
      </c>
      <c r="P4180">
        <v>0</v>
      </c>
    </row>
    <row r="4181" spans="15:16" x14ac:dyDescent="0.35">
      <c r="O4181" t="s">
        <v>4352</v>
      </c>
      <c r="P4181">
        <v>0</v>
      </c>
    </row>
    <row r="4182" spans="15:16" x14ac:dyDescent="0.35">
      <c r="O4182" t="s">
        <v>4353</v>
      </c>
      <c r="P4182">
        <v>0</v>
      </c>
    </row>
    <row r="4183" spans="15:16" x14ac:dyDescent="0.35">
      <c r="O4183" t="s">
        <v>4354</v>
      </c>
      <c r="P4183">
        <v>0</v>
      </c>
    </row>
    <row r="4184" spans="15:16" x14ac:dyDescent="0.35">
      <c r="O4184" t="s">
        <v>4355</v>
      </c>
      <c r="P4184">
        <v>0</v>
      </c>
    </row>
    <row r="4185" spans="15:16" x14ac:dyDescent="0.35">
      <c r="O4185" t="s">
        <v>4356</v>
      </c>
      <c r="P4185">
        <v>0</v>
      </c>
    </row>
    <row r="4186" spans="15:16" x14ac:dyDescent="0.35">
      <c r="O4186" t="s">
        <v>4357</v>
      </c>
      <c r="P4186">
        <v>0</v>
      </c>
    </row>
    <row r="4187" spans="15:16" x14ac:dyDescent="0.35">
      <c r="O4187" t="s">
        <v>4358</v>
      </c>
      <c r="P4187">
        <v>0</v>
      </c>
    </row>
    <row r="4188" spans="15:16" x14ac:dyDescent="0.35">
      <c r="O4188" t="s">
        <v>4359</v>
      </c>
      <c r="P4188">
        <v>0</v>
      </c>
    </row>
    <row r="4189" spans="15:16" x14ac:dyDescent="0.35">
      <c r="O4189" t="s">
        <v>4360</v>
      </c>
      <c r="P4189">
        <v>0</v>
      </c>
    </row>
    <row r="4190" spans="15:16" x14ac:dyDescent="0.35">
      <c r="O4190" t="s">
        <v>4361</v>
      </c>
      <c r="P4190">
        <v>0</v>
      </c>
    </row>
    <row r="4191" spans="15:16" x14ac:dyDescent="0.35">
      <c r="O4191" t="s">
        <v>4362</v>
      </c>
      <c r="P4191">
        <v>0</v>
      </c>
    </row>
    <row r="4192" spans="15:16" x14ac:dyDescent="0.35">
      <c r="O4192" t="s">
        <v>4363</v>
      </c>
      <c r="P4192">
        <v>0</v>
      </c>
    </row>
    <row r="4193" spans="15:16" x14ac:dyDescent="0.35">
      <c r="O4193" t="s">
        <v>4364</v>
      </c>
      <c r="P4193">
        <v>0</v>
      </c>
    </row>
    <row r="4194" spans="15:16" x14ac:dyDescent="0.35">
      <c r="O4194" t="s">
        <v>4365</v>
      </c>
      <c r="P4194">
        <v>0</v>
      </c>
    </row>
    <row r="4195" spans="15:16" x14ac:dyDescent="0.35">
      <c r="O4195" t="s">
        <v>4366</v>
      </c>
      <c r="P4195">
        <v>0</v>
      </c>
    </row>
    <row r="4196" spans="15:16" x14ac:dyDescent="0.35">
      <c r="O4196" t="s">
        <v>4367</v>
      </c>
      <c r="P4196">
        <v>0</v>
      </c>
    </row>
    <row r="4197" spans="15:16" x14ac:dyDescent="0.35">
      <c r="O4197" t="s">
        <v>4368</v>
      </c>
      <c r="P4197">
        <v>0</v>
      </c>
    </row>
    <row r="4198" spans="15:16" x14ac:dyDescent="0.35">
      <c r="O4198" t="s">
        <v>4369</v>
      </c>
      <c r="P4198">
        <v>0</v>
      </c>
    </row>
    <row r="4199" spans="15:16" x14ac:dyDescent="0.35">
      <c r="O4199" t="s">
        <v>4370</v>
      </c>
      <c r="P4199">
        <v>1</v>
      </c>
    </row>
    <row r="4200" spans="15:16" x14ac:dyDescent="0.35">
      <c r="O4200" t="s">
        <v>4371</v>
      </c>
      <c r="P4200">
        <v>0</v>
      </c>
    </row>
    <row r="4201" spans="15:16" x14ac:dyDescent="0.35">
      <c r="O4201" t="s">
        <v>4372</v>
      </c>
      <c r="P4201">
        <v>0</v>
      </c>
    </row>
    <row r="4202" spans="15:16" x14ac:dyDescent="0.35">
      <c r="O4202" t="s">
        <v>4373</v>
      </c>
      <c r="P4202">
        <v>0</v>
      </c>
    </row>
    <row r="4203" spans="15:16" x14ac:dyDescent="0.35">
      <c r="O4203" t="s">
        <v>4374</v>
      </c>
      <c r="P4203">
        <v>0</v>
      </c>
    </row>
    <row r="4204" spans="15:16" x14ac:dyDescent="0.35">
      <c r="O4204" t="s">
        <v>4375</v>
      </c>
      <c r="P4204">
        <v>0</v>
      </c>
    </row>
    <row r="4205" spans="15:16" x14ac:dyDescent="0.35">
      <c r="O4205" t="s">
        <v>4376</v>
      </c>
      <c r="P4205">
        <v>0</v>
      </c>
    </row>
    <row r="4206" spans="15:16" x14ac:dyDescent="0.35">
      <c r="O4206" t="s">
        <v>4377</v>
      </c>
      <c r="P4206">
        <v>0</v>
      </c>
    </row>
    <row r="4207" spans="15:16" x14ac:dyDescent="0.35">
      <c r="O4207" t="s">
        <v>4378</v>
      </c>
      <c r="P4207">
        <v>0</v>
      </c>
    </row>
    <row r="4208" spans="15:16" x14ac:dyDescent="0.35">
      <c r="O4208" t="s">
        <v>4379</v>
      </c>
      <c r="P4208">
        <v>0</v>
      </c>
    </row>
    <row r="4209" spans="15:16" x14ac:dyDescent="0.35">
      <c r="O4209" t="s">
        <v>4380</v>
      </c>
      <c r="P4209">
        <v>0</v>
      </c>
    </row>
    <row r="4210" spans="15:16" x14ac:dyDescent="0.35">
      <c r="O4210" t="s">
        <v>4381</v>
      </c>
      <c r="P4210">
        <v>0</v>
      </c>
    </row>
    <row r="4211" spans="15:16" x14ac:dyDescent="0.35">
      <c r="O4211" t="s">
        <v>4382</v>
      </c>
      <c r="P4211">
        <v>0</v>
      </c>
    </row>
    <row r="4212" spans="15:16" x14ac:dyDescent="0.35">
      <c r="O4212" t="s">
        <v>4383</v>
      </c>
      <c r="P4212">
        <v>0</v>
      </c>
    </row>
    <row r="4213" spans="15:16" x14ac:dyDescent="0.35">
      <c r="O4213" t="s">
        <v>4384</v>
      </c>
      <c r="P4213">
        <v>0</v>
      </c>
    </row>
    <row r="4214" spans="15:16" x14ac:dyDescent="0.35">
      <c r="O4214" t="s">
        <v>4385</v>
      </c>
      <c r="P4214">
        <v>0</v>
      </c>
    </row>
    <row r="4215" spans="15:16" x14ac:dyDescent="0.35">
      <c r="O4215" t="s">
        <v>4386</v>
      </c>
      <c r="P4215">
        <v>0</v>
      </c>
    </row>
    <row r="4216" spans="15:16" x14ac:dyDescent="0.35">
      <c r="O4216" t="s">
        <v>4387</v>
      </c>
      <c r="P4216">
        <v>0</v>
      </c>
    </row>
    <row r="4217" spans="15:16" x14ac:dyDescent="0.35">
      <c r="O4217" t="s">
        <v>4388</v>
      </c>
      <c r="P4217">
        <v>0</v>
      </c>
    </row>
    <row r="4218" spans="15:16" x14ac:dyDescent="0.35">
      <c r="O4218" t="s">
        <v>4389</v>
      </c>
      <c r="P4218">
        <v>0</v>
      </c>
    </row>
    <row r="4219" spans="15:16" x14ac:dyDescent="0.35">
      <c r="O4219" t="s">
        <v>4390</v>
      </c>
      <c r="P4219">
        <v>2</v>
      </c>
    </row>
    <row r="4220" spans="15:16" x14ac:dyDescent="0.35">
      <c r="O4220" t="s">
        <v>4391</v>
      </c>
      <c r="P4220">
        <v>0</v>
      </c>
    </row>
    <row r="4221" spans="15:16" x14ac:dyDescent="0.35">
      <c r="O4221" t="s">
        <v>4392</v>
      </c>
      <c r="P4221">
        <v>0</v>
      </c>
    </row>
    <row r="4222" spans="15:16" x14ac:dyDescent="0.35">
      <c r="O4222" t="s">
        <v>4393</v>
      </c>
      <c r="P4222">
        <v>0</v>
      </c>
    </row>
    <row r="4223" spans="15:16" x14ac:dyDescent="0.35">
      <c r="O4223" t="s">
        <v>4394</v>
      </c>
      <c r="P4223">
        <v>0</v>
      </c>
    </row>
    <row r="4224" spans="15:16" x14ac:dyDescent="0.35">
      <c r="O4224" t="s">
        <v>4395</v>
      </c>
      <c r="P4224">
        <v>0</v>
      </c>
    </row>
    <row r="4225" spans="15:16" x14ac:dyDescent="0.35">
      <c r="O4225" t="s">
        <v>4396</v>
      </c>
      <c r="P4225">
        <v>0</v>
      </c>
    </row>
    <row r="4226" spans="15:16" x14ac:dyDescent="0.35">
      <c r="O4226" t="s">
        <v>4397</v>
      </c>
      <c r="P4226">
        <v>0</v>
      </c>
    </row>
    <row r="4227" spans="15:16" x14ac:dyDescent="0.35">
      <c r="O4227" t="s">
        <v>4398</v>
      </c>
      <c r="P4227">
        <v>0</v>
      </c>
    </row>
    <row r="4228" spans="15:16" x14ac:dyDescent="0.35">
      <c r="O4228" t="s">
        <v>4399</v>
      </c>
      <c r="P4228">
        <v>0</v>
      </c>
    </row>
    <row r="4229" spans="15:16" x14ac:dyDescent="0.35">
      <c r="O4229" t="s">
        <v>4400</v>
      </c>
      <c r="P4229">
        <v>0</v>
      </c>
    </row>
    <row r="4230" spans="15:16" x14ac:dyDescent="0.35">
      <c r="O4230" t="s">
        <v>4401</v>
      </c>
      <c r="P4230">
        <v>0</v>
      </c>
    </row>
    <row r="4231" spans="15:16" x14ac:dyDescent="0.35">
      <c r="O4231" t="s">
        <v>4402</v>
      </c>
      <c r="P4231">
        <v>0</v>
      </c>
    </row>
    <row r="4232" spans="15:16" x14ac:dyDescent="0.35">
      <c r="O4232" t="s">
        <v>4403</v>
      </c>
      <c r="P4232">
        <v>0</v>
      </c>
    </row>
    <row r="4233" spans="15:16" x14ac:dyDescent="0.35">
      <c r="O4233" t="s">
        <v>4404</v>
      </c>
      <c r="P4233">
        <v>0</v>
      </c>
    </row>
    <row r="4234" spans="15:16" x14ac:dyDescent="0.35">
      <c r="O4234" t="s">
        <v>4405</v>
      </c>
      <c r="P4234">
        <v>0</v>
      </c>
    </row>
    <row r="4235" spans="15:16" x14ac:dyDescent="0.35">
      <c r="O4235" t="s">
        <v>4406</v>
      </c>
      <c r="P4235">
        <v>0</v>
      </c>
    </row>
    <row r="4236" spans="15:16" x14ac:dyDescent="0.35">
      <c r="O4236" t="s">
        <v>4407</v>
      </c>
      <c r="P4236">
        <v>0</v>
      </c>
    </row>
    <row r="4237" spans="15:16" x14ac:dyDescent="0.35">
      <c r="O4237" t="s">
        <v>4408</v>
      </c>
      <c r="P4237">
        <v>0</v>
      </c>
    </row>
    <row r="4238" spans="15:16" x14ac:dyDescent="0.35">
      <c r="O4238" t="s">
        <v>4409</v>
      </c>
      <c r="P4238">
        <v>0</v>
      </c>
    </row>
    <row r="4239" spans="15:16" x14ac:dyDescent="0.35">
      <c r="O4239" t="s">
        <v>4410</v>
      </c>
      <c r="P4239">
        <v>0</v>
      </c>
    </row>
    <row r="4240" spans="15:16" x14ac:dyDescent="0.35">
      <c r="O4240" t="s">
        <v>4411</v>
      </c>
      <c r="P4240">
        <v>0</v>
      </c>
    </row>
    <row r="4241" spans="15:16" x14ac:dyDescent="0.35">
      <c r="O4241" t="s">
        <v>4412</v>
      </c>
      <c r="P4241">
        <v>0</v>
      </c>
    </row>
    <row r="4242" spans="15:16" x14ac:dyDescent="0.35">
      <c r="O4242" t="s">
        <v>4413</v>
      </c>
      <c r="P4242">
        <v>0</v>
      </c>
    </row>
    <row r="4243" spans="15:16" x14ac:dyDescent="0.35">
      <c r="O4243" t="s">
        <v>4414</v>
      </c>
      <c r="P4243">
        <v>0</v>
      </c>
    </row>
    <row r="4244" spans="15:16" x14ac:dyDescent="0.35">
      <c r="O4244" t="s">
        <v>4415</v>
      </c>
      <c r="P4244">
        <v>0</v>
      </c>
    </row>
    <row r="4245" spans="15:16" x14ac:dyDescent="0.35">
      <c r="O4245" t="s">
        <v>2462</v>
      </c>
      <c r="P4245">
        <v>0</v>
      </c>
    </row>
    <row r="4246" spans="15:16" x14ac:dyDescent="0.35">
      <c r="O4246" t="s">
        <v>2464</v>
      </c>
      <c r="P4246">
        <v>0</v>
      </c>
    </row>
    <row r="4247" spans="15:16" x14ac:dyDescent="0.35">
      <c r="O4247" t="s">
        <v>2465</v>
      </c>
      <c r="P4247">
        <v>1</v>
      </c>
    </row>
    <row r="4248" spans="15:16" x14ac:dyDescent="0.35">
      <c r="O4248" t="s">
        <v>2466</v>
      </c>
      <c r="P4248">
        <v>0</v>
      </c>
    </row>
    <row r="4249" spans="15:16" x14ac:dyDescent="0.35">
      <c r="O4249" t="s">
        <v>2457</v>
      </c>
      <c r="P4249">
        <v>1</v>
      </c>
    </row>
    <row r="4250" spans="15:16" x14ac:dyDescent="0.35">
      <c r="O4250" t="s">
        <v>2467</v>
      </c>
      <c r="P4250">
        <v>2</v>
      </c>
    </row>
    <row r="4251" spans="15:16" x14ac:dyDescent="0.35">
      <c r="O4251" t="s">
        <v>2468</v>
      </c>
      <c r="P4251">
        <v>0</v>
      </c>
    </row>
    <row r="4252" spans="15:16" x14ac:dyDescent="0.35">
      <c r="O4252" t="s">
        <v>2469</v>
      </c>
      <c r="P4252">
        <v>1</v>
      </c>
    </row>
    <row r="4253" spans="15:16" x14ac:dyDescent="0.35">
      <c r="O4253" t="s">
        <v>2470</v>
      </c>
      <c r="P4253">
        <v>0</v>
      </c>
    </row>
    <row r="4254" spans="15:16" x14ac:dyDescent="0.35">
      <c r="O4254" t="s">
        <v>2471</v>
      </c>
      <c r="P4254">
        <v>0</v>
      </c>
    </row>
    <row r="4255" spans="15:16" x14ac:dyDescent="0.35">
      <c r="O4255" t="s">
        <v>2474</v>
      </c>
      <c r="P4255">
        <v>1</v>
      </c>
    </row>
    <row r="4256" spans="15:16" x14ac:dyDescent="0.35">
      <c r="O4256" t="s">
        <v>2475</v>
      </c>
      <c r="P4256">
        <v>1</v>
      </c>
    </row>
    <row r="4257" spans="15:16" x14ac:dyDescent="0.35">
      <c r="O4257" t="s">
        <v>2476</v>
      </c>
      <c r="P4257">
        <v>0</v>
      </c>
    </row>
    <row r="4258" spans="15:16" x14ac:dyDescent="0.35">
      <c r="O4258" t="s">
        <v>2477</v>
      </c>
      <c r="P4258">
        <v>1</v>
      </c>
    </row>
    <row r="4259" spans="15:16" x14ac:dyDescent="0.35">
      <c r="O4259" t="s">
        <v>2478</v>
      </c>
      <c r="P4259">
        <v>2</v>
      </c>
    </row>
    <row r="4260" spans="15:16" x14ac:dyDescent="0.35">
      <c r="O4260" t="s">
        <v>2480</v>
      </c>
      <c r="P4260">
        <v>0</v>
      </c>
    </row>
    <row r="4261" spans="15:16" x14ac:dyDescent="0.35">
      <c r="O4261" t="s">
        <v>2481</v>
      </c>
      <c r="P4261">
        <v>0</v>
      </c>
    </row>
    <row r="4262" spans="15:16" x14ac:dyDescent="0.35">
      <c r="O4262" t="s">
        <v>2482</v>
      </c>
      <c r="P4262">
        <v>0</v>
      </c>
    </row>
    <row r="4263" spans="15:16" x14ac:dyDescent="0.35">
      <c r="O4263" t="s">
        <v>2483</v>
      </c>
      <c r="P4263">
        <v>0</v>
      </c>
    </row>
    <row r="4264" spans="15:16" x14ac:dyDescent="0.35">
      <c r="O4264" t="s">
        <v>2484</v>
      </c>
      <c r="P4264">
        <v>0</v>
      </c>
    </row>
    <row r="4265" spans="15:16" x14ac:dyDescent="0.35">
      <c r="O4265" t="s">
        <v>2485</v>
      </c>
      <c r="P4265">
        <v>1</v>
      </c>
    </row>
    <row r="4266" spans="15:16" x14ac:dyDescent="0.35">
      <c r="O4266" t="s">
        <v>2486</v>
      </c>
      <c r="P4266">
        <v>1</v>
      </c>
    </row>
    <row r="4267" spans="15:16" x14ac:dyDescent="0.35">
      <c r="O4267" t="s">
        <v>2488</v>
      </c>
      <c r="P4267">
        <v>0</v>
      </c>
    </row>
    <row r="4268" spans="15:16" x14ac:dyDescent="0.35">
      <c r="O4268" t="s">
        <v>2489</v>
      </c>
      <c r="P4268">
        <v>1</v>
      </c>
    </row>
    <row r="4269" spans="15:16" x14ac:dyDescent="0.35">
      <c r="O4269" t="s">
        <v>2490</v>
      </c>
      <c r="P4269">
        <v>2</v>
      </c>
    </row>
    <row r="4270" spans="15:16" x14ac:dyDescent="0.35">
      <c r="O4270" t="s">
        <v>2491</v>
      </c>
      <c r="P4270">
        <v>0</v>
      </c>
    </row>
    <row r="4271" spans="15:16" x14ac:dyDescent="0.35">
      <c r="O4271" t="s">
        <v>2492</v>
      </c>
      <c r="P4271">
        <v>1</v>
      </c>
    </row>
    <row r="4272" spans="15:16" x14ac:dyDescent="0.35">
      <c r="O4272" t="s">
        <v>2493</v>
      </c>
      <c r="P4272">
        <v>0</v>
      </c>
    </row>
    <row r="4273" spans="15:16" x14ac:dyDescent="0.35">
      <c r="O4273" t="s">
        <v>2495</v>
      </c>
      <c r="P4273">
        <v>0</v>
      </c>
    </row>
    <row r="4274" spans="15:16" x14ac:dyDescent="0.35">
      <c r="O4274" t="s">
        <v>2496</v>
      </c>
      <c r="P4274">
        <v>0</v>
      </c>
    </row>
    <row r="4275" spans="15:16" x14ac:dyDescent="0.35">
      <c r="O4275" t="s">
        <v>2497</v>
      </c>
      <c r="P4275">
        <v>0</v>
      </c>
    </row>
    <row r="4276" spans="15:16" x14ac:dyDescent="0.35">
      <c r="O4276" t="s">
        <v>2498</v>
      </c>
      <c r="P4276">
        <v>0</v>
      </c>
    </row>
    <row r="4277" spans="15:16" x14ac:dyDescent="0.35">
      <c r="O4277" t="s">
        <v>2499</v>
      </c>
      <c r="P4277">
        <v>0</v>
      </c>
    </row>
    <row r="4278" spans="15:16" x14ac:dyDescent="0.35">
      <c r="O4278" t="s">
        <v>2501</v>
      </c>
      <c r="P4278">
        <v>0</v>
      </c>
    </row>
    <row r="4279" spans="15:16" x14ac:dyDescent="0.35">
      <c r="O4279" t="s">
        <v>2502</v>
      </c>
      <c r="P4279">
        <v>0</v>
      </c>
    </row>
    <row r="4280" spans="15:16" x14ac:dyDescent="0.35">
      <c r="O4280" t="s">
        <v>2503</v>
      </c>
      <c r="P4280">
        <v>0</v>
      </c>
    </row>
    <row r="4281" spans="15:16" x14ac:dyDescent="0.35">
      <c r="O4281" t="s">
        <v>2504</v>
      </c>
      <c r="P4281">
        <v>0</v>
      </c>
    </row>
    <row r="4282" spans="15:16" x14ac:dyDescent="0.35">
      <c r="O4282" t="s">
        <v>2505</v>
      </c>
      <c r="P4282">
        <v>1</v>
      </c>
    </row>
    <row r="4283" spans="15:16" x14ac:dyDescent="0.35">
      <c r="O4283" t="s">
        <v>2506</v>
      </c>
      <c r="P4283">
        <v>0</v>
      </c>
    </row>
    <row r="4284" spans="15:16" x14ac:dyDescent="0.35">
      <c r="O4284" t="s">
        <v>2507</v>
      </c>
      <c r="P4284">
        <v>0</v>
      </c>
    </row>
    <row r="4285" spans="15:16" x14ac:dyDescent="0.35">
      <c r="O4285" t="s">
        <v>2508</v>
      </c>
      <c r="P4285">
        <v>0</v>
      </c>
    </row>
    <row r="4286" spans="15:16" x14ac:dyDescent="0.35">
      <c r="O4286" t="s">
        <v>2509</v>
      </c>
      <c r="P4286">
        <v>1</v>
      </c>
    </row>
    <row r="4287" spans="15:16" x14ac:dyDescent="0.35">
      <c r="O4287" t="s">
        <v>2511</v>
      </c>
      <c r="P4287">
        <v>0</v>
      </c>
    </row>
    <row r="4288" spans="15:16" x14ac:dyDescent="0.35">
      <c r="O4288" t="s">
        <v>2512</v>
      </c>
      <c r="P4288">
        <v>1</v>
      </c>
    </row>
    <row r="4289" spans="15:16" x14ac:dyDescent="0.35">
      <c r="O4289" t="s">
        <v>2513</v>
      </c>
      <c r="P4289">
        <v>0</v>
      </c>
    </row>
    <row r="4290" spans="15:16" x14ac:dyDescent="0.35">
      <c r="O4290" t="s">
        <v>2458</v>
      </c>
      <c r="P4290">
        <v>0</v>
      </c>
    </row>
    <row r="4291" spans="15:16" x14ac:dyDescent="0.35">
      <c r="O4291" t="s">
        <v>2459</v>
      </c>
      <c r="P4291">
        <v>0</v>
      </c>
    </row>
    <row r="4292" spans="15:16" x14ac:dyDescent="0.35">
      <c r="O4292" t="s">
        <v>2514</v>
      </c>
      <c r="P4292">
        <v>0</v>
      </c>
    </row>
    <row r="4293" spans="15:16" x14ac:dyDescent="0.35">
      <c r="O4293" t="s">
        <v>2515</v>
      </c>
      <c r="P4293">
        <v>0</v>
      </c>
    </row>
    <row r="4294" spans="15:16" x14ac:dyDescent="0.35">
      <c r="O4294" t="s">
        <v>2516</v>
      </c>
      <c r="P4294">
        <v>0</v>
      </c>
    </row>
    <row r="4295" spans="15:16" x14ac:dyDescent="0.35">
      <c r="O4295" t="s">
        <v>2517</v>
      </c>
      <c r="P4295">
        <v>0</v>
      </c>
    </row>
    <row r="4296" spans="15:16" x14ac:dyDescent="0.35">
      <c r="O4296" t="s">
        <v>2518</v>
      </c>
      <c r="P4296">
        <v>0</v>
      </c>
    </row>
    <row r="4297" spans="15:16" x14ac:dyDescent="0.35">
      <c r="O4297" t="s">
        <v>2519</v>
      </c>
      <c r="P4297">
        <v>0</v>
      </c>
    </row>
    <row r="4298" spans="15:16" x14ac:dyDescent="0.35">
      <c r="O4298" t="s">
        <v>2520</v>
      </c>
      <c r="P4298">
        <v>0</v>
      </c>
    </row>
    <row r="4299" spans="15:16" x14ac:dyDescent="0.35">
      <c r="O4299" t="s">
        <v>2521</v>
      </c>
      <c r="P4299">
        <v>1</v>
      </c>
    </row>
    <row r="4300" spans="15:16" x14ac:dyDescent="0.35">
      <c r="O4300" t="s">
        <v>2522</v>
      </c>
      <c r="P4300">
        <v>0</v>
      </c>
    </row>
    <row r="4301" spans="15:16" x14ac:dyDescent="0.35">
      <c r="O4301" t="s">
        <v>2523</v>
      </c>
      <c r="P4301">
        <v>0</v>
      </c>
    </row>
    <row r="4302" spans="15:16" x14ac:dyDescent="0.35">
      <c r="O4302" t="s">
        <v>2524</v>
      </c>
      <c r="P4302">
        <v>1</v>
      </c>
    </row>
    <row r="4303" spans="15:16" x14ac:dyDescent="0.35">
      <c r="O4303" t="s">
        <v>2525</v>
      </c>
      <c r="P4303">
        <v>0</v>
      </c>
    </row>
    <row r="4304" spans="15:16" x14ac:dyDescent="0.35">
      <c r="O4304" t="s">
        <v>2529</v>
      </c>
      <c r="P4304">
        <v>0</v>
      </c>
    </row>
    <row r="4305" spans="15:16" x14ac:dyDescent="0.35">
      <c r="O4305" t="s">
        <v>2530</v>
      </c>
      <c r="P4305">
        <v>0</v>
      </c>
    </row>
    <row r="4306" spans="15:16" x14ac:dyDescent="0.35">
      <c r="O4306" t="s">
        <v>2531</v>
      </c>
      <c r="P4306">
        <v>0</v>
      </c>
    </row>
    <row r="4307" spans="15:16" x14ac:dyDescent="0.35">
      <c r="O4307" t="s">
        <v>2532</v>
      </c>
      <c r="P4307">
        <v>0</v>
      </c>
    </row>
    <row r="4308" spans="15:16" x14ac:dyDescent="0.35">
      <c r="O4308" t="s">
        <v>2533</v>
      </c>
      <c r="P4308">
        <v>0</v>
      </c>
    </row>
    <row r="4309" spans="15:16" x14ac:dyDescent="0.35">
      <c r="O4309" t="s">
        <v>2534</v>
      </c>
      <c r="P4309">
        <v>1</v>
      </c>
    </row>
    <row r="4310" spans="15:16" x14ac:dyDescent="0.35">
      <c r="O4310" t="s">
        <v>2535</v>
      </c>
      <c r="P4310">
        <v>0</v>
      </c>
    </row>
    <row r="4311" spans="15:16" x14ac:dyDescent="0.35">
      <c r="O4311" t="s">
        <v>2536</v>
      </c>
      <c r="P4311">
        <v>0</v>
      </c>
    </row>
    <row r="4312" spans="15:16" x14ac:dyDescent="0.35">
      <c r="O4312" t="s">
        <v>2537</v>
      </c>
      <c r="P4312">
        <v>0</v>
      </c>
    </row>
    <row r="4313" spans="15:16" x14ac:dyDescent="0.35">
      <c r="O4313" t="s">
        <v>2538</v>
      </c>
      <c r="P4313">
        <v>0</v>
      </c>
    </row>
    <row r="4314" spans="15:16" x14ac:dyDescent="0.35">
      <c r="O4314" t="s">
        <v>2539</v>
      </c>
      <c r="P4314">
        <v>0</v>
      </c>
    </row>
    <row r="4315" spans="15:16" x14ac:dyDescent="0.35">
      <c r="O4315" t="s">
        <v>2540</v>
      </c>
      <c r="P4315">
        <v>0</v>
      </c>
    </row>
    <row r="4316" spans="15:16" x14ac:dyDescent="0.35">
      <c r="O4316" t="s">
        <v>2541</v>
      </c>
      <c r="P4316">
        <v>1</v>
      </c>
    </row>
    <row r="4317" spans="15:16" x14ac:dyDescent="0.35">
      <c r="O4317" t="s">
        <v>2542</v>
      </c>
      <c r="P4317">
        <v>0</v>
      </c>
    </row>
    <row r="4318" spans="15:16" x14ac:dyDescent="0.35">
      <c r="O4318" t="s">
        <v>2543</v>
      </c>
      <c r="P4318">
        <v>1</v>
      </c>
    </row>
    <row r="4319" spans="15:16" x14ac:dyDescent="0.35">
      <c r="O4319" t="s">
        <v>2544</v>
      </c>
      <c r="P4319">
        <v>1</v>
      </c>
    </row>
    <row r="4320" spans="15:16" x14ac:dyDescent="0.35">
      <c r="O4320" t="s">
        <v>2545</v>
      </c>
      <c r="P4320">
        <v>1</v>
      </c>
    </row>
    <row r="4321" spans="15:16" x14ac:dyDescent="0.35">
      <c r="O4321" t="s">
        <v>2546</v>
      </c>
      <c r="P4321">
        <v>0</v>
      </c>
    </row>
    <row r="4322" spans="15:16" x14ac:dyDescent="0.35">
      <c r="O4322" t="s">
        <v>2547</v>
      </c>
      <c r="P4322">
        <v>0</v>
      </c>
    </row>
    <row r="4323" spans="15:16" x14ac:dyDescent="0.35">
      <c r="O4323" t="s">
        <v>2548</v>
      </c>
      <c r="P4323">
        <v>0</v>
      </c>
    </row>
    <row r="4324" spans="15:16" x14ac:dyDescent="0.35">
      <c r="O4324" t="s">
        <v>2549</v>
      </c>
      <c r="P4324">
        <v>1</v>
      </c>
    </row>
    <row r="4325" spans="15:16" x14ac:dyDescent="0.35">
      <c r="O4325" t="s">
        <v>2550</v>
      </c>
      <c r="P4325">
        <v>0</v>
      </c>
    </row>
    <row r="4326" spans="15:16" x14ac:dyDescent="0.35">
      <c r="O4326" t="s">
        <v>2551</v>
      </c>
      <c r="P4326">
        <v>1</v>
      </c>
    </row>
    <row r="4327" spans="15:16" x14ac:dyDescent="0.35">
      <c r="O4327" t="s">
        <v>2552</v>
      </c>
      <c r="P4327">
        <v>0</v>
      </c>
    </row>
    <row r="4328" spans="15:16" x14ac:dyDescent="0.35">
      <c r="O4328" t="s">
        <v>2553</v>
      </c>
      <c r="P4328">
        <v>0</v>
      </c>
    </row>
    <row r="4329" spans="15:16" x14ac:dyDescent="0.35">
      <c r="O4329" t="s">
        <v>2554</v>
      </c>
      <c r="P4329">
        <v>0</v>
      </c>
    </row>
    <row r="4330" spans="15:16" x14ac:dyDescent="0.35">
      <c r="O4330" t="s">
        <v>2556</v>
      </c>
      <c r="P4330">
        <v>0</v>
      </c>
    </row>
    <row r="4331" spans="15:16" x14ac:dyDescent="0.35">
      <c r="O4331" t="s">
        <v>2557</v>
      </c>
      <c r="P4331">
        <v>0</v>
      </c>
    </row>
    <row r="4332" spans="15:16" x14ac:dyDescent="0.35">
      <c r="O4332" t="s">
        <v>2558</v>
      </c>
      <c r="P4332">
        <v>0</v>
      </c>
    </row>
    <row r="4333" spans="15:16" x14ac:dyDescent="0.35">
      <c r="O4333" t="s">
        <v>2559</v>
      </c>
      <c r="P4333">
        <v>1</v>
      </c>
    </row>
    <row r="4334" spans="15:16" x14ac:dyDescent="0.35">
      <c r="O4334" t="s">
        <v>2560</v>
      </c>
      <c r="P4334">
        <v>0</v>
      </c>
    </row>
    <row r="4335" spans="15:16" x14ac:dyDescent="0.35">
      <c r="O4335" t="s">
        <v>2561</v>
      </c>
      <c r="P4335">
        <v>1</v>
      </c>
    </row>
    <row r="4336" spans="15:16" x14ac:dyDescent="0.35">
      <c r="O4336" t="s">
        <v>2562</v>
      </c>
      <c r="P4336">
        <v>0</v>
      </c>
    </row>
    <row r="4337" spans="15:16" x14ac:dyDescent="0.35">
      <c r="O4337" t="s">
        <v>2565</v>
      </c>
      <c r="P4337">
        <v>0</v>
      </c>
    </row>
    <row r="4338" spans="15:16" x14ac:dyDescent="0.35">
      <c r="O4338" t="s">
        <v>2566</v>
      </c>
      <c r="P4338">
        <v>0</v>
      </c>
    </row>
    <row r="4339" spans="15:16" x14ac:dyDescent="0.35">
      <c r="O4339" t="s">
        <v>2567</v>
      </c>
      <c r="P4339">
        <v>0</v>
      </c>
    </row>
    <row r="4340" spans="15:16" x14ac:dyDescent="0.35">
      <c r="O4340" t="s">
        <v>2568</v>
      </c>
      <c r="P4340">
        <v>0</v>
      </c>
    </row>
    <row r="4341" spans="15:16" x14ac:dyDescent="0.35">
      <c r="O4341" t="s">
        <v>2569</v>
      </c>
      <c r="P4341">
        <v>0</v>
      </c>
    </row>
    <row r="4342" spans="15:16" x14ac:dyDescent="0.35">
      <c r="O4342" t="s">
        <v>2570</v>
      </c>
      <c r="P4342">
        <v>0</v>
      </c>
    </row>
    <row r="4343" spans="15:16" x14ac:dyDescent="0.35">
      <c r="O4343" t="s">
        <v>2571</v>
      </c>
      <c r="P4343">
        <v>1</v>
      </c>
    </row>
    <row r="4344" spans="15:16" x14ac:dyDescent="0.35">
      <c r="O4344" t="s">
        <v>2572</v>
      </c>
      <c r="P4344">
        <v>0</v>
      </c>
    </row>
    <row r="4345" spans="15:16" x14ac:dyDescent="0.35">
      <c r="O4345" t="s">
        <v>2573</v>
      </c>
      <c r="P4345">
        <v>0</v>
      </c>
    </row>
    <row r="4346" spans="15:16" x14ac:dyDescent="0.35">
      <c r="O4346" t="s">
        <v>2574</v>
      </c>
      <c r="P4346">
        <v>1</v>
      </c>
    </row>
    <row r="4347" spans="15:16" x14ac:dyDescent="0.35">
      <c r="O4347" t="s">
        <v>2575</v>
      </c>
      <c r="P4347">
        <v>1</v>
      </c>
    </row>
    <row r="4348" spans="15:16" x14ac:dyDescent="0.35">
      <c r="O4348" t="s">
        <v>2576</v>
      </c>
      <c r="P4348">
        <v>1</v>
      </c>
    </row>
    <row r="4349" spans="15:16" x14ac:dyDescent="0.35">
      <c r="O4349" t="s">
        <v>2577</v>
      </c>
      <c r="P4349">
        <v>1</v>
      </c>
    </row>
    <row r="4350" spans="15:16" x14ac:dyDescent="0.35">
      <c r="O4350" t="s">
        <v>2578</v>
      </c>
      <c r="P4350">
        <v>2</v>
      </c>
    </row>
    <row r="4351" spans="15:16" x14ac:dyDescent="0.35">
      <c r="O4351" t="s">
        <v>2579</v>
      </c>
      <c r="P4351">
        <v>0</v>
      </c>
    </row>
    <row r="4352" spans="15:16" x14ac:dyDescent="0.35">
      <c r="O4352" t="s">
        <v>2580</v>
      </c>
      <c r="P4352">
        <v>0</v>
      </c>
    </row>
    <row r="4353" spans="15:16" x14ac:dyDescent="0.35">
      <c r="O4353" t="s">
        <v>2581</v>
      </c>
      <c r="P4353">
        <v>0</v>
      </c>
    </row>
    <row r="4354" spans="15:16" x14ac:dyDescent="0.35">
      <c r="O4354" t="s">
        <v>2582</v>
      </c>
      <c r="P4354">
        <v>0</v>
      </c>
    </row>
    <row r="4355" spans="15:16" x14ac:dyDescent="0.35">
      <c r="O4355" t="s">
        <v>2583</v>
      </c>
      <c r="P4355">
        <v>1</v>
      </c>
    </row>
    <row r="4356" spans="15:16" x14ac:dyDescent="0.35">
      <c r="O4356" t="s">
        <v>2584</v>
      </c>
      <c r="P4356">
        <v>1</v>
      </c>
    </row>
    <row r="4357" spans="15:16" x14ac:dyDescent="0.35">
      <c r="O4357" t="s">
        <v>2587</v>
      </c>
      <c r="P4357">
        <v>1</v>
      </c>
    </row>
    <row r="4358" spans="15:16" x14ac:dyDescent="0.35">
      <c r="O4358" t="s">
        <v>2588</v>
      </c>
      <c r="P4358">
        <v>0</v>
      </c>
    </row>
    <row r="4359" spans="15:16" x14ac:dyDescent="0.35">
      <c r="O4359" t="s">
        <v>2590</v>
      </c>
      <c r="P4359">
        <v>0</v>
      </c>
    </row>
    <row r="4360" spans="15:16" x14ac:dyDescent="0.35">
      <c r="O4360" t="s">
        <v>2591</v>
      </c>
      <c r="P4360">
        <v>0</v>
      </c>
    </row>
    <row r="4361" spans="15:16" x14ac:dyDescent="0.35">
      <c r="O4361" t="s">
        <v>2592</v>
      </c>
      <c r="P4361">
        <v>1</v>
      </c>
    </row>
    <row r="4362" spans="15:16" x14ac:dyDescent="0.35">
      <c r="O4362" t="s">
        <v>2593</v>
      </c>
      <c r="P4362">
        <v>0</v>
      </c>
    </row>
    <row r="4363" spans="15:16" x14ac:dyDescent="0.35">
      <c r="O4363" t="s">
        <v>2594</v>
      </c>
      <c r="P4363">
        <v>2</v>
      </c>
    </row>
    <row r="4364" spans="15:16" x14ac:dyDescent="0.35">
      <c r="O4364" t="s">
        <v>2595</v>
      </c>
      <c r="P4364">
        <v>0</v>
      </c>
    </row>
    <row r="4365" spans="15:16" x14ac:dyDescent="0.35">
      <c r="O4365" t="s">
        <v>2596</v>
      </c>
      <c r="P4365">
        <v>0</v>
      </c>
    </row>
    <row r="4366" spans="15:16" x14ac:dyDescent="0.35">
      <c r="O4366" t="s">
        <v>2597</v>
      </c>
      <c r="P4366">
        <v>0</v>
      </c>
    </row>
    <row r="4367" spans="15:16" x14ac:dyDescent="0.35">
      <c r="O4367" t="s">
        <v>2598</v>
      </c>
      <c r="P4367">
        <v>1</v>
      </c>
    </row>
    <row r="4368" spans="15:16" x14ac:dyDescent="0.35">
      <c r="O4368" t="s">
        <v>2599</v>
      </c>
      <c r="P4368">
        <v>0</v>
      </c>
    </row>
    <row r="4369" spans="15:16" x14ac:dyDescent="0.35">
      <c r="O4369" t="s">
        <v>2600</v>
      </c>
      <c r="P4369">
        <v>0</v>
      </c>
    </row>
    <row r="4370" spans="15:16" x14ac:dyDescent="0.35">
      <c r="O4370" t="s">
        <v>2602</v>
      </c>
      <c r="P4370">
        <v>0</v>
      </c>
    </row>
    <row r="4371" spans="15:16" x14ac:dyDescent="0.35">
      <c r="O4371" t="s">
        <v>2603</v>
      </c>
      <c r="P4371">
        <v>1</v>
      </c>
    </row>
    <row r="4372" spans="15:16" x14ac:dyDescent="0.35">
      <c r="O4372" t="s">
        <v>2605</v>
      </c>
      <c r="P4372">
        <v>0</v>
      </c>
    </row>
    <row r="4373" spans="15:16" x14ac:dyDescent="0.35">
      <c r="O4373" t="s">
        <v>2607</v>
      </c>
      <c r="P4373">
        <v>0</v>
      </c>
    </row>
    <row r="4374" spans="15:16" x14ac:dyDescent="0.35">
      <c r="O4374" t="s">
        <v>2608</v>
      </c>
      <c r="P4374">
        <v>1</v>
      </c>
    </row>
    <row r="4375" spans="15:16" x14ac:dyDescent="0.35">
      <c r="O4375" t="s">
        <v>2609</v>
      </c>
      <c r="P4375">
        <v>0</v>
      </c>
    </row>
    <row r="4376" spans="15:16" x14ac:dyDescent="0.35">
      <c r="O4376" t="s">
        <v>2610</v>
      </c>
      <c r="P4376">
        <v>0</v>
      </c>
    </row>
    <row r="4377" spans="15:16" x14ac:dyDescent="0.35">
      <c r="O4377" t="s">
        <v>2611</v>
      </c>
      <c r="P4377">
        <v>0</v>
      </c>
    </row>
    <row r="4378" spans="15:16" x14ac:dyDescent="0.35">
      <c r="O4378" t="s">
        <v>2612</v>
      </c>
      <c r="P4378">
        <v>0</v>
      </c>
    </row>
    <row r="4379" spans="15:16" x14ac:dyDescent="0.35">
      <c r="O4379" t="s">
        <v>2613</v>
      </c>
      <c r="P4379">
        <v>1</v>
      </c>
    </row>
    <row r="4380" spans="15:16" x14ac:dyDescent="0.35">
      <c r="O4380" t="s">
        <v>2614</v>
      </c>
      <c r="P4380">
        <v>1</v>
      </c>
    </row>
    <row r="4381" spans="15:16" x14ac:dyDescent="0.35">
      <c r="O4381" t="s">
        <v>2615</v>
      </c>
      <c r="P4381">
        <v>0</v>
      </c>
    </row>
    <row r="4382" spans="15:16" x14ac:dyDescent="0.35">
      <c r="O4382" t="s">
        <v>2616</v>
      </c>
      <c r="P4382">
        <v>0</v>
      </c>
    </row>
    <row r="4383" spans="15:16" x14ac:dyDescent="0.35">
      <c r="O4383" t="s">
        <v>2617</v>
      </c>
      <c r="P4383">
        <v>1</v>
      </c>
    </row>
    <row r="4384" spans="15:16" x14ac:dyDescent="0.35">
      <c r="O4384" t="s">
        <v>2618</v>
      </c>
      <c r="P4384">
        <v>0</v>
      </c>
    </row>
    <row r="4385" spans="15:16" x14ac:dyDescent="0.35">
      <c r="O4385" t="s">
        <v>2619</v>
      </c>
      <c r="P4385">
        <v>1</v>
      </c>
    </row>
    <row r="4386" spans="15:16" x14ac:dyDescent="0.35">
      <c r="O4386" t="s">
        <v>2620</v>
      </c>
      <c r="P4386">
        <v>0</v>
      </c>
    </row>
    <row r="4387" spans="15:16" x14ac:dyDescent="0.35">
      <c r="O4387" t="s">
        <v>2621</v>
      </c>
      <c r="P4387">
        <v>1</v>
      </c>
    </row>
    <row r="4388" spans="15:16" x14ac:dyDescent="0.35">
      <c r="O4388" t="s">
        <v>2622</v>
      </c>
      <c r="P4388">
        <v>1</v>
      </c>
    </row>
    <row r="4389" spans="15:16" x14ac:dyDescent="0.35">
      <c r="O4389" t="s">
        <v>2623</v>
      </c>
      <c r="P4389">
        <v>0</v>
      </c>
    </row>
    <row r="4390" spans="15:16" x14ac:dyDescent="0.35">
      <c r="O4390" t="s">
        <v>2624</v>
      </c>
      <c r="P4390">
        <v>0</v>
      </c>
    </row>
    <row r="4391" spans="15:16" x14ac:dyDescent="0.35">
      <c r="O4391" t="s">
        <v>2625</v>
      </c>
      <c r="P4391">
        <v>0</v>
      </c>
    </row>
    <row r="4392" spans="15:16" x14ac:dyDescent="0.35">
      <c r="O4392" t="s">
        <v>2626</v>
      </c>
      <c r="P4392">
        <v>1</v>
      </c>
    </row>
    <row r="4393" spans="15:16" x14ac:dyDescent="0.35">
      <c r="O4393" t="s">
        <v>2628</v>
      </c>
      <c r="P4393">
        <v>0</v>
      </c>
    </row>
    <row r="4394" spans="15:16" x14ac:dyDescent="0.35">
      <c r="O4394" t="s">
        <v>2629</v>
      </c>
      <c r="P4394">
        <v>0</v>
      </c>
    </row>
    <row r="4395" spans="15:16" x14ac:dyDescent="0.35">
      <c r="O4395" t="s">
        <v>2630</v>
      </c>
      <c r="P4395">
        <v>0</v>
      </c>
    </row>
    <row r="4396" spans="15:16" x14ac:dyDescent="0.35">
      <c r="O4396" t="s">
        <v>2631</v>
      </c>
      <c r="P4396">
        <v>0</v>
      </c>
    </row>
    <row r="4397" spans="15:16" x14ac:dyDescent="0.35">
      <c r="O4397" t="s">
        <v>2632</v>
      </c>
      <c r="P4397">
        <v>0</v>
      </c>
    </row>
    <row r="4398" spans="15:16" x14ac:dyDescent="0.35">
      <c r="O4398" t="s">
        <v>2633</v>
      </c>
      <c r="P4398">
        <v>0</v>
      </c>
    </row>
    <row r="4399" spans="15:16" x14ac:dyDescent="0.35">
      <c r="O4399" t="s">
        <v>2634</v>
      </c>
      <c r="P4399">
        <v>1</v>
      </c>
    </row>
    <row r="4400" spans="15:16" x14ac:dyDescent="0.35">
      <c r="O4400" t="s">
        <v>2635</v>
      </c>
      <c r="P4400">
        <v>0</v>
      </c>
    </row>
    <row r="4401" spans="15:16" x14ac:dyDescent="0.35">
      <c r="O4401" t="s">
        <v>2636</v>
      </c>
      <c r="P4401">
        <v>0</v>
      </c>
    </row>
    <row r="4402" spans="15:16" x14ac:dyDescent="0.35">
      <c r="O4402" t="s">
        <v>2637</v>
      </c>
      <c r="P4402">
        <v>0</v>
      </c>
    </row>
    <row r="4403" spans="15:16" x14ac:dyDescent="0.35">
      <c r="O4403" t="s">
        <v>2638</v>
      </c>
      <c r="P4403">
        <v>0</v>
      </c>
    </row>
    <row r="4404" spans="15:16" x14ac:dyDescent="0.35">
      <c r="O4404" t="s">
        <v>2639</v>
      </c>
      <c r="P4404">
        <v>0</v>
      </c>
    </row>
    <row r="4405" spans="15:16" x14ac:dyDescent="0.35">
      <c r="O4405" t="s">
        <v>2640</v>
      </c>
      <c r="P4405">
        <v>0</v>
      </c>
    </row>
    <row r="4406" spans="15:16" x14ac:dyDescent="0.35">
      <c r="O4406" t="s">
        <v>2641</v>
      </c>
      <c r="P4406">
        <v>0</v>
      </c>
    </row>
    <row r="4407" spans="15:16" x14ac:dyDescent="0.35">
      <c r="O4407" t="s">
        <v>2643</v>
      </c>
      <c r="P4407">
        <v>0</v>
      </c>
    </row>
    <row r="4408" spans="15:16" x14ac:dyDescent="0.35">
      <c r="O4408" t="s">
        <v>2644</v>
      </c>
      <c r="P4408">
        <v>0</v>
      </c>
    </row>
    <row r="4409" spans="15:16" x14ac:dyDescent="0.35">
      <c r="O4409" t="s">
        <v>2645</v>
      </c>
      <c r="P4409">
        <v>0</v>
      </c>
    </row>
    <row r="4410" spans="15:16" x14ac:dyDescent="0.35">
      <c r="O4410" t="s">
        <v>2646</v>
      </c>
      <c r="P4410">
        <v>1</v>
      </c>
    </row>
    <row r="4411" spans="15:16" x14ac:dyDescent="0.35">
      <c r="O4411" t="s">
        <v>2647</v>
      </c>
      <c r="P4411">
        <v>1</v>
      </c>
    </row>
    <row r="4412" spans="15:16" x14ac:dyDescent="0.35">
      <c r="O4412" t="s">
        <v>2648</v>
      </c>
      <c r="P4412">
        <v>1</v>
      </c>
    </row>
    <row r="4413" spans="15:16" x14ac:dyDescent="0.35">
      <c r="O4413" t="s">
        <v>2649</v>
      </c>
      <c r="P4413">
        <v>0</v>
      </c>
    </row>
    <row r="4414" spans="15:16" x14ac:dyDescent="0.35">
      <c r="O4414" t="s">
        <v>2650</v>
      </c>
      <c r="P4414">
        <v>0</v>
      </c>
    </row>
    <row r="4415" spans="15:16" x14ac:dyDescent="0.35">
      <c r="O4415" t="s">
        <v>2651</v>
      </c>
      <c r="P4415">
        <v>0</v>
      </c>
    </row>
    <row r="4416" spans="15:16" x14ac:dyDescent="0.35">
      <c r="O4416" t="s">
        <v>2652</v>
      </c>
      <c r="P4416">
        <v>0</v>
      </c>
    </row>
    <row r="4417" spans="15:16" x14ac:dyDescent="0.35">
      <c r="O4417" t="s">
        <v>2653</v>
      </c>
      <c r="P4417">
        <v>1</v>
      </c>
    </row>
    <row r="4418" spans="15:16" x14ac:dyDescent="0.35">
      <c r="O4418" t="s">
        <v>2654</v>
      </c>
      <c r="P4418">
        <v>0</v>
      </c>
    </row>
    <row r="4419" spans="15:16" x14ac:dyDescent="0.35">
      <c r="O4419" t="s">
        <v>2655</v>
      </c>
      <c r="P4419">
        <v>0</v>
      </c>
    </row>
    <row r="4420" spans="15:16" x14ac:dyDescent="0.35">
      <c r="O4420" t="s">
        <v>2656</v>
      </c>
      <c r="P4420">
        <v>1</v>
      </c>
    </row>
    <row r="4421" spans="15:16" x14ac:dyDescent="0.35">
      <c r="O4421" t="s">
        <v>2657</v>
      </c>
      <c r="P4421">
        <v>0</v>
      </c>
    </row>
    <row r="4422" spans="15:16" x14ac:dyDescent="0.35">
      <c r="O4422" t="s">
        <v>2658</v>
      </c>
      <c r="P4422">
        <v>1</v>
      </c>
    </row>
    <row r="4423" spans="15:16" x14ac:dyDescent="0.35">
      <c r="O4423" t="s">
        <v>2659</v>
      </c>
      <c r="P4423">
        <v>0</v>
      </c>
    </row>
    <row r="4424" spans="15:16" x14ac:dyDescent="0.35">
      <c r="O4424" t="s">
        <v>2660</v>
      </c>
      <c r="P4424">
        <v>0</v>
      </c>
    </row>
    <row r="4425" spans="15:16" x14ac:dyDescent="0.35">
      <c r="O4425" t="s">
        <v>2661</v>
      </c>
      <c r="P4425">
        <v>0</v>
      </c>
    </row>
    <row r="4426" spans="15:16" x14ac:dyDescent="0.35">
      <c r="O4426" t="s">
        <v>2663</v>
      </c>
      <c r="P4426">
        <v>0</v>
      </c>
    </row>
    <row r="4427" spans="15:16" x14ac:dyDescent="0.35">
      <c r="O4427" t="s">
        <v>2664</v>
      </c>
      <c r="P4427">
        <v>1</v>
      </c>
    </row>
    <row r="4428" spans="15:16" x14ac:dyDescent="0.35">
      <c r="O4428" t="s">
        <v>2665</v>
      </c>
      <c r="P4428">
        <v>0</v>
      </c>
    </row>
    <row r="4429" spans="15:16" x14ac:dyDescent="0.35">
      <c r="O4429" t="s">
        <v>2667</v>
      </c>
      <c r="P4429">
        <v>1</v>
      </c>
    </row>
    <row r="4430" spans="15:16" x14ac:dyDescent="0.35">
      <c r="O4430" t="s">
        <v>2668</v>
      </c>
      <c r="P4430">
        <v>0</v>
      </c>
    </row>
    <row r="4431" spans="15:16" x14ac:dyDescent="0.35">
      <c r="O4431" t="s">
        <v>2669</v>
      </c>
      <c r="P4431">
        <v>0</v>
      </c>
    </row>
    <row r="4432" spans="15:16" x14ac:dyDescent="0.35">
      <c r="O4432" t="s">
        <v>2670</v>
      </c>
      <c r="P4432">
        <v>0</v>
      </c>
    </row>
    <row r="4433" spans="15:16" x14ac:dyDescent="0.35">
      <c r="O4433" t="s">
        <v>2671</v>
      </c>
      <c r="P4433">
        <v>0</v>
      </c>
    </row>
    <row r="4434" spans="15:16" x14ac:dyDescent="0.35">
      <c r="O4434" t="s">
        <v>2672</v>
      </c>
      <c r="P4434">
        <v>0</v>
      </c>
    </row>
    <row r="4435" spans="15:16" x14ac:dyDescent="0.35">
      <c r="O4435" t="s">
        <v>2673</v>
      </c>
      <c r="P4435">
        <v>0</v>
      </c>
    </row>
    <row r="4436" spans="15:16" x14ac:dyDescent="0.35">
      <c r="O4436" t="s">
        <v>2674</v>
      </c>
      <c r="P4436">
        <v>0</v>
      </c>
    </row>
    <row r="4437" spans="15:16" x14ac:dyDescent="0.35">
      <c r="O4437" t="s">
        <v>2677</v>
      </c>
      <c r="P4437">
        <v>0</v>
      </c>
    </row>
    <row r="4438" spans="15:16" x14ac:dyDescent="0.35">
      <c r="O4438" t="s">
        <v>2679</v>
      </c>
      <c r="P4438">
        <v>1</v>
      </c>
    </row>
    <row r="4439" spans="15:16" x14ac:dyDescent="0.35">
      <c r="O4439" t="s">
        <v>2680</v>
      </c>
      <c r="P4439">
        <v>0</v>
      </c>
    </row>
    <row r="4440" spans="15:16" x14ac:dyDescent="0.35">
      <c r="O4440" t="s">
        <v>2681</v>
      </c>
      <c r="P4440">
        <v>0</v>
      </c>
    </row>
    <row r="4441" spans="15:16" x14ac:dyDescent="0.35">
      <c r="O4441" t="s">
        <v>2682</v>
      </c>
      <c r="P4441">
        <v>1</v>
      </c>
    </row>
    <row r="4442" spans="15:16" x14ac:dyDescent="0.35">
      <c r="O4442" t="s">
        <v>2683</v>
      </c>
      <c r="P4442">
        <v>0</v>
      </c>
    </row>
    <row r="4443" spans="15:16" x14ac:dyDescent="0.35">
      <c r="O4443" t="s">
        <v>2684</v>
      </c>
      <c r="P4443">
        <v>0</v>
      </c>
    </row>
    <row r="4444" spans="15:16" x14ac:dyDescent="0.35">
      <c r="O4444" t="s">
        <v>2685</v>
      </c>
      <c r="P4444">
        <v>1</v>
      </c>
    </row>
    <row r="4445" spans="15:16" x14ac:dyDescent="0.35">
      <c r="O4445" t="s">
        <v>2686</v>
      </c>
      <c r="P4445">
        <v>1</v>
      </c>
    </row>
    <row r="4446" spans="15:16" x14ac:dyDescent="0.35">
      <c r="O4446" t="s">
        <v>2687</v>
      </c>
      <c r="P4446">
        <v>0</v>
      </c>
    </row>
    <row r="4447" spans="15:16" x14ac:dyDescent="0.35">
      <c r="O4447" t="s">
        <v>2688</v>
      </c>
      <c r="P4447">
        <v>1</v>
      </c>
    </row>
    <row r="4448" spans="15:16" x14ac:dyDescent="0.35">
      <c r="O4448" t="s">
        <v>2689</v>
      </c>
      <c r="P4448">
        <v>0</v>
      </c>
    </row>
    <row r="4449" spans="15:16" x14ac:dyDescent="0.35">
      <c r="O4449" t="s">
        <v>2690</v>
      </c>
      <c r="P4449">
        <v>0</v>
      </c>
    </row>
    <row r="4450" spans="15:16" x14ac:dyDescent="0.35">
      <c r="O4450" t="s">
        <v>2691</v>
      </c>
      <c r="P4450">
        <v>0</v>
      </c>
    </row>
    <row r="4451" spans="15:16" x14ac:dyDescent="0.35">
      <c r="O4451" t="s">
        <v>2692</v>
      </c>
      <c r="P4451">
        <v>0</v>
      </c>
    </row>
    <row r="4452" spans="15:16" x14ac:dyDescent="0.35">
      <c r="O4452" t="s">
        <v>2693</v>
      </c>
      <c r="P4452">
        <v>0</v>
      </c>
    </row>
    <row r="4453" spans="15:16" x14ac:dyDescent="0.35">
      <c r="O4453" t="s">
        <v>2694</v>
      </c>
      <c r="P4453">
        <v>0</v>
      </c>
    </row>
    <row r="4454" spans="15:16" x14ac:dyDescent="0.35">
      <c r="O4454" t="s">
        <v>2695</v>
      </c>
      <c r="P4454">
        <v>0</v>
      </c>
    </row>
    <row r="4455" spans="15:16" x14ac:dyDescent="0.35">
      <c r="O4455" t="s">
        <v>4417</v>
      </c>
      <c r="P4455">
        <v>1</v>
      </c>
    </row>
    <row r="4456" spans="15:16" x14ac:dyDescent="0.35">
      <c r="O4456" t="s">
        <v>4418</v>
      </c>
      <c r="P4456">
        <v>0</v>
      </c>
    </row>
    <row r="4457" spans="15:16" x14ac:dyDescent="0.35">
      <c r="O4457" t="s">
        <v>4419</v>
      </c>
      <c r="P4457">
        <v>0</v>
      </c>
    </row>
    <row r="4458" spans="15:16" x14ac:dyDescent="0.35">
      <c r="O4458" t="s">
        <v>4420</v>
      </c>
      <c r="P4458">
        <v>1</v>
      </c>
    </row>
    <row r="4459" spans="15:16" x14ac:dyDescent="0.35">
      <c r="O4459" t="s">
        <v>4421</v>
      </c>
      <c r="P4459">
        <v>1</v>
      </c>
    </row>
    <row r="4460" spans="15:16" x14ac:dyDescent="0.35">
      <c r="O4460" t="s">
        <v>4422</v>
      </c>
      <c r="P4460">
        <v>0</v>
      </c>
    </row>
    <row r="4461" spans="15:16" x14ac:dyDescent="0.35">
      <c r="O4461" t="s">
        <v>4423</v>
      </c>
      <c r="P4461">
        <v>1</v>
      </c>
    </row>
    <row r="4462" spans="15:16" x14ac:dyDescent="0.35">
      <c r="O4462" t="s">
        <v>4424</v>
      </c>
      <c r="P4462">
        <v>0</v>
      </c>
    </row>
    <row r="4463" spans="15:16" x14ac:dyDescent="0.35">
      <c r="O4463" t="s">
        <v>4425</v>
      </c>
      <c r="P4463">
        <v>1</v>
      </c>
    </row>
    <row r="4464" spans="15:16" x14ac:dyDescent="0.35">
      <c r="O4464" t="s">
        <v>4426</v>
      </c>
      <c r="P4464">
        <v>0</v>
      </c>
    </row>
    <row r="4465" spans="15:16" x14ac:dyDescent="0.35">
      <c r="O4465" t="s">
        <v>4427</v>
      </c>
      <c r="P4465">
        <v>0</v>
      </c>
    </row>
    <row r="4466" spans="15:16" x14ac:dyDescent="0.35">
      <c r="O4466" t="s">
        <v>4428</v>
      </c>
      <c r="P4466">
        <v>0</v>
      </c>
    </row>
    <row r="4467" spans="15:16" x14ac:dyDescent="0.35">
      <c r="O4467" t="s">
        <v>4429</v>
      </c>
      <c r="P4467">
        <v>0</v>
      </c>
    </row>
    <row r="4468" spans="15:16" x14ac:dyDescent="0.35">
      <c r="O4468" t="s">
        <v>4430</v>
      </c>
      <c r="P4468">
        <v>0</v>
      </c>
    </row>
    <row r="4469" spans="15:16" x14ac:dyDescent="0.35">
      <c r="O4469" t="s">
        <v>4431</v>
      </c>
      <c r="P4469">
        <v>1</v>
      </c>
    </row>
    <row r="4470" spans="15:16" x14ac:dyDescent="0.35">
      <c r="O4470" t="s">
        <v>4432</v>
      </c>
      <c r="P4470">
        <v>0</v>
      </c>
    </row>
    <row r="4471" spans="15:16" x14ac:dyDescent="0.35">
      <c r="O4471" t="s">
        <v>4433</v>
      </c>
      <c r="P4471">
        <v>1</v>
      </c>
    </row>
    <row r="4472" spans="15:16" x14ac:dyDescent="0.35">
      <c r="O4472" t="s">
        <v>4434</v>
      </c>
      <c r="P4472">
        <v>1</v>
      </c>
    </row>
    <row r="4473" spans="15:16" x14ac:dyDescent="0.35">
      <c r="O4473" t="s">
        <v>4435</v>
      </c>
      <c r="P4473">
        <v>0</v>
      </c>
    </row>
    <row r="4474" spans="15:16" x14ac:dyDescent="0.35">
      <c r="O4474" t="s">
        <v>4436</v>
      </c>
      <c r="P4474">
        <v>1</v>
      </c>
    </row>
    <row r="4475" spans="15:16" x14ac:dyDescent="0.35">
      <c r="O4475" t="s">
        <v>4437</v>
      </c>
      <c r="P4475">
        <v>0</v>
      </c>
    </row>
    <row r="4476" spans="15:16" x14ac:dyDescent="0.35">
      <c r="O4476" t="s">
        <v>4438</v>
      </c>
      <c r="P4476">
        <v>0</v>
      </c>
    </row>
    <row r="4477" spans="15:16" x14ac:dyDescent="0.35">
      <c r="O4477" t="s">
        <v>4439</v>
      </c>
      <c r="P4477">
        <v>0</v>
      </c>
    </row>
    <row r="4478" spans="15:16" x14ac:dyDescent="0.35">
      <c r="O4478" t="s">
        <v>4440</v>
      </c>
      <c r="P4478">
        <v>1</v>
      </c>
    </row>
    <row r="4479" spans="15:16" x14ac:dyDescent="0.35">
      <c r="O4479" t="s">
        <v>4441</v>
      </c>
      <c r="P4479">
        <v>1</v>
      </c>
    </row>
    <row r="4480" spans="15:16" x14ac:dyDescent="0.35">
      <c r="O4480" t="s">
        <v>4442</v>
      </c>
      <c r="P4480">
        <v>0</v>
      </c>
    </row>
  </sheetData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AE4A0-BCB6-4F68-B7C1-1DA136D124B9}">
  <dimension ref="A1:R37"/>
  <sheetViews>
    <sheetView tabSelected="1" zoomScaleNormal="100" workbookViewId="0">
      <selection activeCell="L74" sqref="L74"/>
    </sheetView>
  </sheetViews>
  <sheetFormatPr defaultRowHeight="14.5" x14ac:dyDescent="0.35"/>
  <cols>
    <col min="1" max="1" width="10.453125" bestFit="1" customWidth="1"/>
    <col min="12" max="13" width="22" bestFit="1" customWidth="1"/>
    <col min="15" max="15" width="21.453125" bestFit="1" customWidth="1"/>
    <col min="16" max="16" width="20.7265625" bestFit="1" customWidth="1"/>
  </cols>
  <sheetData>
    <row r="1" spans="1:16" x14ac:dyDescent="0.35">
      <c r="A1" s="2" t="s">
        <v>4508</v>
      </c>
      <c r="B1" s="3" t="s">
        <v>4509</v>
      </c>
      <c r="L1" t="s">
        <v>4510</v>
      </c>
      <c r="M1" t="s">
        <v>4519</v>
      </c>
      <c r="O1" t="s">
        <v>4526</v>
      </c>
      <c r="P1" t="s">
        <v>4525</v>
      </c>
    </row>
    <row r="2" spans="1:16" x14ac:dyDescent="0.35">
      <c r="A2" s="4">
        <v>45760</v>
      </c>
      <c r="B2" s="1">
        <v>302</v>
      </c>
      <c r="L2" t="s">
        <v>4513</v>
      </c>
      <c r="M2">
        <f>COUNT(Merge7[PRCount_W1])</f>
        <v>541</v>
      </c>
      <c r="O2" t="s">
        <v>4532</v>
      </c>
      <c r="P2">
        <v>146</v>
      </c>
    </row>
    <row r="3" spans="1:16" x14ac:dyDescent="0.35">
      <c r="A3" s="5">
        <v>45767</v>
      </c>
      <c r="B3" s="6">
        <v>286</v>
      </c>
      <c r="L3" t="s">
        <v>4514</v>
      </c>
      <c r="M3">
        <f>COUNT(Merge7[PRCountW2])</f>
        <v>451</v>
      </c>
      <c r="O3" t="s">
        <v>4531</v>
      </c>
      <c r="P3">
        <v>130</v>
      </c>
    </row>
    <row r="4" spans="1:16" x14ac:dyDescent="0.35">
      <c r="A4" s="4">
        <v>45774</v>
      </c>
      <c r="B4" s="1">
        <v>359</v>
      </c>
      <c r="L4" t="s">
        <v>4515</v>
      </c>
      <c r="M4">
        <f>COUNT(Merge7[IssueCount_W1])</f>
        <v>1989</v>
      </c>
      <c r="O4" t="s">
        <v>4530</v>
      </c>
      <c r="P4">
        <v>134</v>
      </c>
    </row>
    <row r="5" spans="1:16" x14ac:dyDescent="0.35">
      <c r="A5" s="5">
        <v>45781</v>
      </c>
      <c r="B5" s="6">
        <v>380</v>
      </c>
      <c r="L5" t="s">
        <v>4516</v>
      </c>
      <c r="M5">
        <f>COUNT(Merge7[IssueCountW2])</f>
        <v>2012</v>
      </c>
      <c r="O5" t="s">
        <v>4529</v>
      </c>
      <c r="P5">
        <v>138</v>
      </c>
    </row>
    <row r="6" spans="1:16" x14ac:dyDescent="0.35">
      <c r="A6" s="4">
        <v>45788</v>
      </c>
      <c r="B6" s="1">
        <v>342</v>
      </c>
      <c r="L6" t="s">
        <v>4517</v>
      </c>
      <c r="M6">
        <f>COUNT(Merge7[CommitCount_W1])</f>
        <v>365</v>
      </c>
      <c r="O6" t="s">
        <v>4528</v>
      </c>
      <c r="P6">
        <v>127</v>
      </c>
    </row>
    <row r="7" spans="1:16" x14ac:dyDescent="0.35">
      <c r="A7" s="5">
        <v>45795</v>
      </c>
      <c r="B7" s="6">
        <v>365</v>
      </c>
      <c r="L7" t="s">
        <v>4518</v>
      </c>
      <c r="M7">
        <f>COUNT(Merge7[CommitCountW2])</f>
        <v>321</v>
      </c>
      <c r="O7" t="s">
        <v>4527</v>
      </c>
      <c r="P7">
        <v>128</v>
      </c>
    </row>
    <row r="8" spans="1:16" x14ac:dyDescent="0.35">
      <c r="A8" s="4">
        <v>45802</v>
      </c>
      <c r="B8" s="1">
        <v>330</v>
      </c>
    </row>
    <row r="9" spans="1:16" x14ac:dyDescent="0.35">
      <c r="A9" s="5">
        <v>45809</v>
      </c>
      <c r="B9" s="6">
        <v>191</v>
      </c>
      <c r="L9" t="s">
        <v>4520</v>
      </c>
      <c r="O9" t="s">
        <v>4526</v>
      </c>
      <c r="P9" t="s">
        <v>4533</v>
      </c>
    </row>
    <row r="10" spans="1:16" x14ac:dyDescent="0.35">
      <c r="A10" s="4">
        <v>45816</v>
      </c>
      <c r="B10" s="1">
        <v>359</v>
      </c>
      <c r="L10" t="s">
        <v>4511</v>
      </c>
      <c r="M10">
        <v>43</v>
      </c>
      <c r="O10" t="s">
        <v>4532</v>
      </c>
      <c r="P10">
        <v>838</v>
      </c>
    </row>
    <row r="11" spans="1:16" x14ac:dyDescent="0.35">
      <c r="A11" s="5">
        <v>45823</v>
      </c>
      <c r="B11" s="6">
        <v>197</v>
      </c>
      <c r="L11" t="s">
        <v>4512</v>
      </c>
      <c r="M11">
        <v>45</v>
      </c>
      <c r="O11" t="s">
        <v>4531</v>
      </c>
      <c r="P11">
        <v>717</v>
      </c>
    </row>
    <row r="12" spans="1:16" x14ac:dyDescent="0.35">
      <c r="A12" s="4">
        <v>45830</v>
      </c>
      <c r="B12" s="1">
        <v>465</v>
      </c>
      <c r="O12" t="s">
        <v>4530</v>
      </c>
      <c r="P12">
        <v>844</v>
      </c>
    </row>
    <row r="13" spans="1:16" x14ac:dyDescent="0.35">
      <c r="A13" s="5">
        <v>45837</v>
      </c>
      <c r="B13" s="6">
        <v>384</v>
      </c>
      <c r="O13" t="s">
        <v>4529</v>
      </c>
      <c r="P13">
        <v>975</v>
      </c>
    </row>
    <row r="14" spans="1:16" x14ac:dyDescent="0.35">
      <c r="A14" s="4">
        <v>45844</v>
      </c>
      <c r="B14" s="1">
        <v>237</v>
      </c>
      <c r="O14" t="s">
        <v>4528</v>
      </c>
      <c r="P14">
        <v>766</v>
      </c>
    </row>
    <row r="15" spans="1:16" x14ac:dyDescent="0.35">
      <c r="A15" s="5">
        <v>45851</v>
      </c>
      <c r="B15" s="6">
        <v>296</v>
      </c>
      <c r="O15" t="s">
        <v>4527</v>
      </c>
      <c r="P15">
        <v>835</v>
      </c>
    </row>
    <row r="16" spans="1:16" x14ac:dyDescent="0.35">
      <c r="A16" s="4">
        <v>45858</v>
      </c>
      <c r="B16" s="1">
        <v>261</v>
      </c>
    </row>
    <row r="17" spans="1:18" x14ac:dyDescent="0.35">
      <c r="A17" s="5">
        <v>45865</v>
      </c>
      <c r="B17" s="6">
        <v>303</v>
      </c>
      <c r="O17" t="s">
        <v>4536</v>
      </c>
    </row>
    <row r="18" spans="1:18" x14ac:dyDescent="0.35">
      <c r="A18" s="4">
        <v>45872</v>
      </c>
      <c r="B18" s="1">
        <v>347</v>
      </c>
      <c r="L18" t="s">
        <v>4510</v>
      </c>
      <c r="M18" t="s">
        <v>4519</v>
      </c>
      <c r="O18" t="s">
        <v>4535</v>
      </c>
      <c r="P18" t="s">
        <v>4534</v>
      </c>
    </row>
    <row r="19" spans="1:18" x14ac:dyDescent="0.35">
      <c r="A19" s="5">
        <v>45879</v>
      </c>
      <c r="B19" s="6">
        <v>283</v>
      </c>
      <c r="L19" t="s">
        <v>4513</v>
      </c>
      <c r="M19" cm="1">
        <f t="array" ref="M19">COUNTA(_xlfn._xlws.FILTER(Merge7[Contributors],Merge7[PRCount_W1]*ISNUMBER(MATCH(Merge7[Category],{"Dormant","Key contributor","Frequent Contributor","Occasional Contributor","Doramnt Back"},0))))</f>
        <v>151</v>
      </c>
      <c r="O19" t="s">
        <v>4532</v>
      </c>
      <c r="P19" s="8">
        <f>24+18+23/60</f>
        <v>42.383333333333333</v>
      </c>
      <c r="R19" s="7"/>
    </row>
    <row r="20" spans="1:18" x14ac:dyDescent="0.35">
      <c r="A20" s="4">
        <v>45886</v>
      </c>
      <c r="B20" s="1">
        <v>185</v>
      </c>
      <c r="L20" t="s">
        <v>4514</v>
      </c>
      <c r="M20" cm="1">
        <f t="array" ref="M20">COUNTA(_xlfn._xlws.FILTER(Merge7[Contributors],Merge7[PRCountW2]*ISNUMBER(MATCH(Merge7[Category],{"Dormant","Key contributor","Frequent Contributor","Occasional Contributor","Doramnt Back"},0))))</f>
        <v>212</v>
      </c>
      <c r="O20" t="s">
        <v>4531</v>
      </c>
      <c r="P20">
        <f>2*24+58/60</f>
        <v>48.966666666666669</v>
      </c>
      <c r="Q20" s="7"/>
    </row>
    <row r="21" spans="1:18" x14ac:dyDescent="0.35">
      <c r="A21" s="5">
        <v>45893</v>
      </c>
      <c r="B21" s="6">
        <v>249</v>
      </c>
      <c r="L21" t="s">
        <v>4515</v>
      </c>
      <c r="M21" cm="1">
        <f t="array" ref="M21">COUNTA(_xlfn._xlws.FILTER(Merge7[Contributors],Merge7[IssueCount_W1]*ISNUMBER(MATCH(Merge7[Category],{"Dormant","Key contributor","Frequent Contributor","Occasional Contributor","Doramnt Back"},0))))</f>
        <v>54</v>
      </c>
      <c r="O21" t="s">
        <v>4530</v>
      </c>
      <c r="P21">
        <f>2*24+20+36/60</f>
        <v>68.599999999999994</v>
      </c>
      <c r="Q21" s="7"/>
    </row>
    <row r="22" spans="1:18" x14ac:dyDescent="0.35">
      <c r="A22" s="4">
        <v>45900</v>
      </c>
      <c r="B22" s="1">
        <v>342</v>
      </c>
      <c r="L22" t="s">
        <v>4516</v>
      </c>
      <c r="M22" cm="1">
        <f t="array" ref="M22">COUNTA(_xlfn._xlws.FILTER(Merge7[Contributors],Merge7[IssueCountW2]*ISNUMBER(MATCH(Merge7[Category],{"Dormant","Key contributor","Frequent Contributor","Occasional Contributor","Doramnt Back"},0))))</f>
        <v>111</v>
      </c>
      <c r="O22" t="s">
        <v>4529</v>
      </c>
      <c r="P22">
        <f>19+47/60</f>
        <v>19.783333333333335</v>
      </c>
      <c r="Q22" s="7"/>
    </row>
    <row r="23" spans="1:18" x14ac:dyDescent="0.35">
      <c r="A23" s="5">
        <v>45907</v>
      </c>
      <c r="B23" s="6">
        <v>350</v>
      </c>
      <c r="L23" t="s">
        <v>4517</v>
      </c>
      <c r="M23" cm="1">
        <f t="array" ref="M23">COUNTA(_xlfn._xlws.FILTER(Merge7[Contributors],Merge7[CommitCount_W1]*ISNUMBER(MATCH(Merge7[Category],{"Dormant","Key contributor","Frequent Contributor","Occasional Contributor","Doramnt Back"},0))))</f>
        <v>155</v>
      </c>
      <c r="O23" t="s">
        <v>4528</v>
      </c>
      <c r="P23">
        <f>8+38/60</f>
        <v>8.6333333333333329</v>
      </c>
      <c r="Q23" s="7"/>
    </row>
    <row r="24" spans="1:18" x14ac:dyDescent="0.35">
      <c r="A24" s="4">
        <v>45914</v>
      </c>
      <c r="B24" s="1">
        <v>249</v>
      </c>
      <c r="L24" t="s">
        <v>4518</v>
      </c>
      <c r="M24" cm="1">
        <f t="array" ref="M24">COUNTA(_xlfn._xlws.FILTER(Merge7[Contributors],Merge7[CommitCountW2]*ISNUMBER(MATCH(Merge7[Category],{"Dormant","Key contributor","Frequent Contributor","Occasional Contributor","Doramnt Back"},0))))</f>
        <v>208</v>
      </c>
      <c r="O24" t="s">
        <v>4527</v>
      </c>
      <c r="P24">
        <f>5+43/60</f>
        <v>5.7166666666666668</v>
      </c>
      <c r="Q24" s="7"/>
    </row>
    <row r="25" spans="1:18" x14ac:dyDescent="0.35">
      <c r="A25" s="5">
        <v>45921</v>
      </c>
      <c r="B25" s="6">
        <v>359</v>
      </c>
    </row>
    <row r="26" spans="1:18" x14ac:dyDescent="0.35">
      <c r="A26" s="4">
        <v>45928</v>
      </c>
      <c r="B26" s="1">
        <v>355</v>
      </c>
      <c r="L26" t="s">
        <v>4526</v>
      </c>
      <c r="M26" t="s">
        <v>4537</v>
      </c>
      <c r="O26" t="s">
        <v>4535</v>
      </c>
      <c r="P26" t="s">
        <v>4538</v>
      </c>
    </row>
    <row r="27" spans="1:18" x14ac:dyDescent="0.35">
      <c r="A27" s="5">
        <v>45935</v>
      </c>
      <c r="B27" s="6">
        <v>278</v>
      </c>
      <c r="L27" t="s">
        <v>4532</v>
      </c>
      <c r="M27">
        <v>2</v>
      </c>
      <c r="O27" t="s">
        <v>4532</v>
      </c>
      <c r="P27">
        <v>1.1495198902606301</v>
      </c>
    </row>
    <row r="28" spans="1:18" x14ac:dyDescent="0.35">
      <c r="A28" s="4">
        <v>45942</v>
      </c>
      <c r="B28" s="1">
        <v>381</v>
      </c>
      <c r="L28" t="s">
        <v>4531</v>
      </c>
      <c r="M28">
        <v>3</v>
      </c>
      <c r="O28" t="s">
        <v>4531</v>
      </c>
      <c r="P28">
        <v>0.89290161892901598</v>
      </c>
    </row>
    <row r="29" spans="1:18" x14ac:dyDescent="0.35">
      <c r="A29" s="5">
        <v>45949</v>
      </c>
      <c r="B29" s="6">
        <v>22</v>
      </c>
      <c r="L29" t="s">
        <v>4530</v>
      </c>
      <c r="M29">
        <v>2</v>
      </c>
      <c r="O29" t="s">
        <v>4530</v>
      </c>
      <c r="P29">
        <v>1.00237529691211</v>
      </c>
    </row>
    <row r="30" spans="1:18" x14ac:dyDescent="0.35">
      <c r="L30" t="s">
        <v>4529</v>
      </c>
      <c r="M30">
        <v>3</v>
      </c>
      <c r="O30" t="s">
        <v>4529</v>
      </c>
      <c r="P30">
        <v>1.2778505897771899</v>
      </c>
    </row>
    <row r="31" spans="1:18" x14ac:dyDescent="0.35">
      <c r="L31" t="s">
        <v>4528</v>
      </c>
      <c r="M31">
        <v>2</v>
      </c>
      <c r="O31" t="s">
        <v>4528</v>
      </c>
      <c r="P31">
        <v>1.0803949224259499</v>
      </c>
    </row>
    <row r="32" spans="1:18" x14ac:dyDescent="0.35">
      <c r="L32" t="s">
        <v>4527</v>
      </c>
      <c r="M32">
        <v>2</v>
      </c>
      <c r="O32" t="s">
        <v>4527</v>
      </c>
      <c r="P32">
        <v>0.95210946408209796</v>
      </c>
    </row>
    <row r="33" spans="12:17" x14ac:dyDescent="0.35">
      <c r="P33">
        <f>AVERAGE(P27:P32)</f>
        <v>1.0591919637311655</v>
      </c>
    </row>
    <row r="34" spans="12:17" x14ac:dyDescent="0.35">
      <c r="M34" t="s">
        <v>4539</v>
      </c>
      <c r="O34" t="s">
        <v>4542</v>
      </c>
    </row>
    <row r="35" spans="12:17" x14ac:dyDescent="0.35">
      <c r="L35" t="s">
        <v>4540</v>
      </c>
      <c r="M35">
        <v>1864</v>
      </c>
      <c r="O35" t="s">
        <v>4543</v>
      </c>
      <c r="P35" cm="1">
        <f t="array" ref="P35">SUMPRODUCT(--ISNUMBER(MATCH(LOWER(TRIM(Merge7[Category])),{"Newcomer"},0)),--(VALUE(Merge7[PRCount_W1]+VALUE(Merge7[CommitCount_W1])+VALUE(Merge7[IssueCount_W1]))&gt;1)
)</f>
        <v>242</v>
      </c>
      <c r="Q35">
        <f>Metrics!P35/1903</f>
        <v>0.12716763005780346</v>
      </c>
    </row>
    <row r="36" spans="12:17" x14ac:dyDescent="0.35">
      <c r="L36" t="s">
        <v>4541</v>
      </c>
      <c r="M36">
        <v>229</v>
      </c>
      <c r="O36" t="s">
        <v>4512</v>
      </c>
      <c r="P36" cm="1">
        <f t="array" ref="P36">SUMPRODUCT(--ISNUMBER(MATCH(LOWER(TRIM(Merge7[Category])),{"Dormant Newcomer","Frequent Newcommer","Occasional Newcomer"},0)),--(VALUE(Merge7[PRCountW2]+VALUE(Merge7[CommitCountW2])+VALUE(Merge7[IssueCountW2]))&gt;1)
)</f>
        <v>341</v>
      </c>
      <c r="Q36">
        <f>P36/(1864+30+197)</f>
        <v>0.16307986609277858</v>
      </c>
    </row>
    <row r="37" spans="12:17" x14ac:dyDescent="0.35">
      <c r="M37">
        <f>M36/(M35+M36)</f>
        <v>0.10941232680363115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2ce9894-7998-4d87-9b31-fb1c3477cf2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2B61F5A1502D4A9173EE57C049C138" ma:contentTypeVersion="9" ma:contentTypeDescription="Create a new document." ma:contentTypeScope="" ma:versionID="29c4a7a965034c9cd3390546befae4dd">
  <xsd:schema xmlns:xsd="http://www.w3.org/2001/XMLSchema" xmlns:xs="http://www.w3.org/2001/XMLSchema" xmlns:p="http://schemas.microsoft.com/office/2006/metadata/properties" xmlns:ns3="62ce9894-7998-4d87-9b31-fb1c3477cf2b" xmlns:ns4="98719407-2e75-4f32-9e0e-0882a7d73e5d" targetNamespace="http://schemas.microsoft.com/office/2006/metadata/properties" ma:root="true" ma:fieldsID="0c6a71276ca2a5ed0caffc4c1f31f91b" ns3:_="" ns4:_="">
    <xsd:import namespace="62ce9894-7998-4d87-9b31-fb1c3477cf2b"/>
    <xsd:import namespace="98719407-2e75-4f32-9e0e-0882a7d73e5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e9894-7998-4d87-9b31-fb1c3477cf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719407-2e75-4f32-9e0e-0882a7d73e5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25BEE3D3-E044-4307-BF3E-341514CB9B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B88346-4F2D-44A0-A913-3B1711AA8D68}">
  <ds:schemaRefs>
    <ds:schemaRef ds:uri="http://purl.org/dc/dcmitype/"/>
    <ds:schemaRef ds:uri="http://schemas.openxmlformats.org/package/2006/metadata/core-properties"/>
    <ds:schemaRef ds:uri="62ce9894-7998-4d87-9b31-fb1c3477cf2b"/>
    <ds:schemaRef ds:uri="http://purl.org/dc/terms/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98719407-2e75-4f32-9e0e-0882a7d73e5d"/>
  </ds:schemaRefs>
</ds:datastoreItem>
</file>

<file path=customXml/itemProps3.xml><?xml version="1.0" encoding="utf-8"?>
<ds:datastoreItem xmlns:ds="http://schemas.openxmlformats.org/officeDocument/2006/customXml" ds:itemID="{78F7F637-873E-4C27-9FA0-FAB8FA9361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ce9894-7998-4d87-9b31-fb1c3477cf2b"/>
    <ds:schemaRef ds:uri="98719407-2e75-4f32-9e0e-0882a7d73e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8606BB0-A9BF-4EAA-AA2B-DBC7E49C09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Process_Metrics</vt:lpstr>
      <vt:lpstr>Involvement</vt:lpstr>
      <vt:lpstr>Data_w1_w2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Wasiluk, Ignacy</dc:creator>
  <cp:lastModifiedBy>Wasiluk, Ignacy</cp:lastModifiedBy>
  <dcterms:created xsi:type="dcterms:W3CDTF">2025-10-15T20:59:37Z</dcterms:created>
  <dcterms:modified xsi:type="dcterms:W3CDTF">2025-10-23T10:11:41Z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0x010100D72B61F5A1502D4A9173EE57C049C138</vt:lpwstr>
  </property>
</Properties>
</file>