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03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<sst xmlns="http://schemas.openxmlformats.org/spreadsheetml/2006/main" count="393">
  <si>
    <t>ADC</t>
  </si>
  <si>
    <t>DAC</t>
  </si>
  <si>
    <t>DownConverter</t>
  </si>
  <si>
    <t>UpConverter</t>
  </si>
  <si>
    <t>Motherboard</t>
  </si>
  <si>
    <t>Synthetiser</t>
  </si>
  <si>
    <t>Description</t>
  </si>
  <si>
    <t>Designator</t>
  </si>
  <si>
    <t>Digi Key Order Code</t>
  </si>
  <si>
    <t>LibRef</t>
  </si>
  <si>
    <t>OrderCode</t>
  </si>
  <si>
    <t>PartNumber</t>
  </si>
  <si>
    <t>Value</t>
  </si>
  <si>
    <t>Quantity</t>
  </si>
  <si>
    <t>Unit Price</t>
  </si>
  <si>
    <t>Item Sum Price</t>
  </si>
  <si>
    <t>Order Stauts</t>
  </si>
  <si>
    <t>Manufacturer</t>
  </si>
  <si>
    <t>Order Code</t>
  </si>
  <si>
    <t>A</t>
  </si>
  <si>
    <t>Library Reference</t>
  </si>
  <si>
    <t>Footprint</t>
  </si>
  <si>
    <t>Sum Quantity</t>
  </si>
  <si>
    <t>Analog Digital Converter</t>
  </si>
  <si>
    <t>ADC_1</t>
  </si>
  <si>
    <t/>
  </si>
  <si>
    <t>AD9215</t>
  </si>
  <si>
    <t>AD9215BRUZ-80</t>
  </si>
  <si>
    <t>arrived</t>
  </si>
  <si>
    <t>SMD Balun</t>
  </si>
  <si>
    <t>B2</t>
  </si>
  <si>
    <t>553-1500-ND</t>
  </si>
  <si>
    <t>Balun1</t>
  </si>
  <si>
    <t>Pulse Electronic</t>
  </si>
  <si>
    <t>CX2045LNL</t>
  </si>
  <si>
    <t>High Speed Differential Driver</t>
  </si>
  <si>
    <t>AMP_1</t>
  </si>
  <si>
    <t>AD8131</t>
  </si>
  <si>
    <t>AD8131AR</t>
  </si>
  <si>
    <t>HMC789ST89E</t>
  </si>
  <si>
    <t>Gain Block MMIC</t>
  </si>
  <si>
    <t>AMP_4</t>
  </si>
  <si>
    <t>AD Sample waiting to order</t>
  </si>
  <si>
    <t>Cap1</t>
  </si>
  <si>
    <t>C101, C102</t>
  </si>
  <si>
    <t>3.5nF</t>
  </si>
  <si>
    <t>Bosch</t>
  </si>
  <si>
    <t>AMP_3</t>
  </si>
  <si>
    <t>Analog Devices</t>
  </si>
  <si>
    <t>B1</t>
  </si>
  <si>
    <t>MABA-009180-500MHZ</t>
  </si>
  <si>
    <t>Can not be purchased</t>
  </si>
  <si>
    <t>SMD Capacitor</t>
  </si>
  <si>
    <t>C32, C35, C41</t>
  </si>
  <si>
    <t>1uF</t>
  </si>
  <si>
    <t>AMP_2</t>
  </si>
  <si>
    <t>B5</t>
  </si>
  <si>
    <t>Can Not be purchased</t>
  </si>
  <si>
    <t>C103, C104, C105, C106</t>
  </si>
  <si>
    <t>10uF</t>
  </si>
  <si>
    <t>B4</t>
  </si>
  <si>
    <t>Balun4</t>
  </si>
  <si>
    <t>TDK</t>
  </si>
  <si>
    <t>HHM1918A2</t>
  </si>
  <si>
    <t>C1, C2, C5, C6, C10, C11, C14, C15, C17, C25, C29, C30</t>
  </si>
  <si>
    <t>100nF</t>
  </si>
  <si>
    <t>C33, C36, C38, C39, C40, C43, C45, C56</t>
  </si>
  <si>
    <t>B3</t>
  </si>
  <si>
    <t>MABA-007237-ETC410</t>
  </si>
  <si>
    <t>C167, C171, C173, C175, C177, C178</t>
  </si>
  <si>
    <t>10pF</t>
  </si>
  <si>
    <t>C107, C108, C109, C110, C111, C122</t>
  </si>
  <si>
    <t>4.7uF</t>
  </si>
  <si>
    <t>C125, C127, C128, C133, C134, C139, C140, C141, C144, C146, C147, C151, C152, C157, C162</t>
  </si>
  <si>
    <t>0805 SMD Passive</t>
  </si>
  <si>
    <t>C3, C8</t>
  </si>
  <si>
    <t>C34, C37</t>
  </si>
  <si>
    <t>1nF</t>
  </si>
  <si>
    <t>C58, C60, C61, C65, C71, C74, C84, C88, C97</t>
  </si>
  <si>
    <t>C168, C170</t>
  </si>
  <si>
    <t>22pF</t>
  </si>
  <si>
    <t>C112, C113, C123, C124</t>
  </si>
  <si>
    <t>2.2uF</t>
  </si>
  <si>
    <t>C126, C132</t>
  </si>
  <si>
    <t>1.5nF</t>
  </si>
  <si>
    <t>Lomex ordered</t>
  </si>
  <si>
    <t>C4, C9, C13</t>
  </si>
  <si>
    <t>C42</t>
  </si>
  <si>
    <t>10nF</t>
  </si>
  <si>
    <t>C59, C68, C73, C75, C76, C81, C82, C83</t>
  </si>
  <si>
    <t>C169, C176, C188, C189, C191, C192, C197</t>
  </si>
  <si>
    <t>C114</t>
  </si>
  <si>
    <t>C129</t>
  </si>
  <si>
    <t>33nF</t>
  </si>
  <si>
    <t>C7, C12, C16</t>
  </si>
  <si>
    <t>C44</t>
  </si>
  <si>
    <t>100pF</t>
  </si>
  <si>
    <t>C62, C66</t>
  </si>
  <si>
    <t>C172, C174</t>
  </si>
  <si>
    <t>560pF</t>
  </si>
  <si>
    <t>C115, C121</t>
  </si>
  <si>
    <t>0.47uF</t>
  </si>
  <si>
    <t>C130, C131, C135, C142, C145, C148, C150</t>
  </si>
  <si>
    <t>C18</t>
  </si>
  <si>
    <t>64.31pF</t>
  </si>
  <si>
    <t xml:space="preserve">Bosch </t>
  </si>
  <si>
    <t>C46</t>
  </si>
  <si>
    <t>C63, C93</t>
  </si>
  <si>
    <t>C179</t>
  </si>
  <si>
    <t>C116</t>
  </si>
  <si>
    <t>C136, C137, C161</t>
  </si>
  <si>
    <t>C19</t>
  </si>
  <si>
    <t>93.57pF</t>
  </si>
  <si>
    <t>C47, C54</t>
  </si>
  <si>
    <t>5.67pF</t>
  </si>
  <si>
    <t>C64</t>
  </si>
  <si>
    <t>C180</t>
  </si>
  <si>
    <t>3pF</t>
  </si>
  <si>
    <t>C117</t>
  </si>
  <si>
    <t>4.7pF</t>
  </si>
  <si>
    <t>C138, C153, C158, C164, C165</t>
  </si>
  <si>
    <t>C20, C28</t>
  </si>
  <si>
    <t>C48</t>
  </si>
  <si>
    <t>C67, C72</t>
  </si>
  <si>
    <t>C181, C201</t>
  </si>
  <si>
    <t>C118</t>
  </si>
  <si>
    <t>100uF</t>
  </si>
  <si>
    <t>C143</t>
  </si>
  <si>
    <t>C21, C26</t>
  </si>
  <si>
    <t>260.4pF</t>
  </si>
  <si>
    <t>C49, C52</t>
  </si>
  <si>
    <t>C69, C70, C91, C96, C99</t>
  </si>
  <si>
    <t>C182</t>
  </si>
  <si>
    <t>C119</t>
  </si>
  <si>
    <t>330pF</t>
  </si>
  <si>
    <t>C149, C154, C159</t>
  </si>
  <si>
    <t>C22</t>
  </si>
  <si>
    <t>85.88pF</t>
  </si>
  <si>
    <t>C50</t>
  </si>
  <si>
    <t>C77</t>
  </si>
  <si>
    <t>1pF</t>
  </si>
  <si>
    <t>C183, C184</t>
  </si>
  <si>
    <t>1.5pF</t>
  </si>
  <si>
    <t>C120</t>
  </si>
  <si>
    <t>C155, C156</t>
  </si>
  <si>
    <t>C23</t>
  </si>
  <si>
    <t>3.54pF</t>
  </si>
  <si>
    <t>C51</t>
  </si>
  <si>
    <t>C78</t>
  </si>
  <si>
    <t>C185, C193, C198, C199, C200</t>
  </si>
  <si>
    <t>DC_Connector</t>
  </si>
  <si>
    <t>Conn_1, Conn_2</t>
  </si>
  <si>
    <t>CP-037A-ND</t>
  </si>
  <si>
    <t>C160</t>
  </si>
  <si>
    <t>20pF</t>
  </si>
  <si>
    <t>C24</t>
  </si>
  <si>
    <t>272.3pF</t>
  </si>
  <si>
    <t>C53</t>
  </si>
  <si>
    <t>C79</t>
  </si>
  <si>
    <t>C186, C196</t>
  </si>
  <si>
    <t>DC_Connector_M</t>
  </si>
  <si>
    <t>Conn_3, Conn_4, Conn_5</t>
  </si>
  <si>
    <t>EP501A-ND</t>
  </si>
  <si>
    <t>C163</t>
  </si>
  <si>
    <t>0.3pF</t>
  </si>
  <si>
    <t>C27</t>
  </si>
  <si>
    <t>184.8pF</t>
  </si>
  <si>
    <t>C55</t>
  </si>
  <si>
    <t>C80, C86, C87, C92</t>
  </si>
  <si>
    <t>C187, C195</t>
  </si>
  <si>
    <t>FerritBead</t>
  </si>
  <si>
    <t>FB1, FB2</t>
  </si>
  <si>
    <t>Bourns</t>
  </si>
  <si>
    <t>FB20022-4B-RC</t>
  </si>
  <si>
    <t>300Ohm @2MHz</t>
  </si>
  <si>
    <t>C166</t>
  </si>
  <si>
    <t>C31</t>
  </si>
  <si>
    <t>64.3pF</t>
  </si>
  <si>
    <t>C57</t>
  </si>
  <si>
    <t>C85, C94</t>
  </si>
  <si>
    <t>C190</t>
  </si>
  <si>
    <t>Header2</t>
  </si>
  <si>
    <t>Header4, Header6</t>
  </si>
  <si>
    <t>3M156386-48-ND</t>
  </si>
  <si>
    <t>Header7</t>
  </si>
  <si>
    <t>S2021EC-15-ND</t>
  </si>
  <si>
    <t>Header1</t>
  </si>
  <si>
    <t>29 Pin Header</t>
  </si>
  <si>
    <t>Digital Analog Converter</t>
  </si>
  <si>
    <t>DAC_1</t>
  </si>
  <si>
    <t>AD9744</t>
  </si>
  <si>
    <t>AD9744ARZ</t>
  </si>
  <si>
    <t>C89</t>
  </si>
  <si>
    <t>C194</t>
  </si>
  <si>
    <t>Header5</t>
  </si>
  <si>
    <t>L24, L25</t>
  </si>
  <si>
    <t>Ind1</t>
  </si>
  <si>
    <t>7.5nH</t>
  </si>
  <si>
    <t>SMD Inductor</t>
  </si>
  <si>
    <t>L1, L10</t>
  </si>
  <si>
    <t>39.78nH</t>
  </si>
  <si>
    <t>C90</t>
  </si>
  <si>
    <t>C202</t>
  </si>
  <si>
    <t>L23</t>
  </si>
  <si>
    <t>495-6782-1-ND</t>
  </si>
  <si>
    <t>í</t>
  </si>
  <si>
    <t>1.2uH</t>
  </si>
  <si>
    <t>L26</t>
  </si>
  <si>
    <t>18nH</t>
  </si>
  <si>
    <t>L2</t>
  </si>
  <si>
    <t>0nH</t>
  </si>
  <si>
    <t>L11, L20</t>
  </si>
  <si>
    <t>C95, C100</t>
  </si>
  <si>
    <t>C203</t>
  </si>
  <si>
    <t>220pF</t>
  </si>
  <si>
    <t>LTI1965</t>
  </si>
  <si>
    <t>LDO_1, LDO_2, LDO_3, LDO_4</t>
  </si>
  <si>
    <t>LT1965EDD#PBF</t>
  </si>
  <si>
    <t>Arrived_1_2_3</t>
  </si>
  <si>
    <t>OSC_1</t>
  </si>
  <si>
    <t>LTC6905</t>
  </si>
  <si>
    <t>LTC6905-100</t>
  </si>
  <si>
    <t>L3, L9</t>
  </si>
  <si>
    <t>450.5nH</t>
  </si>
  <si>
    <t>L12, L19</t>
  </si>
  <si>
    <t>C98</t>
  </si>
  <si>
    <t>LT5538</t>
  </si>
  <si>
    <t>Detector</t>
  </si>
  <si>
    <t>DET_2</t>
  </si>
  <si>
    <t>LT5538IDD#PBF</t>
  </si>
  <si>
    <t>LED_Green</t>
  </si>
  <si>
    <t>LED1, LED2, LED3, LED4, LED5, LED6, LED7, LED8, LED9, LED10, LED11, LED12</t>
  </si>
  <si>
    <t>LITEON</t>
  </si>
  <si>
    <t>160-1426-1-ND</t>
  </si>
  <si>
    <t>LTST-C171KGKT</t>
  </si>
  <si>
    <t>R110, R112, R114, R115, R116, R117, R120, R123, R124, R125, R130, R131</t>
  </si>
  <si>
    <t>Res1</t>
  </si>
  <si>
    <t>0</t>
  </si>
  <si>
    <t>L4</t>
  </si>
  <si>
    <t>339.2nH</t>
  </si>
  <si>
    <t>L13</t>
  </si>
  <si>
    <t>DET_1</t>
  </si>
  <si>
    <t>HMC8073</t>
  </si>
  <si>
    <t>Digital Attenuator</t>
  </si>
  <si>
    <t>DIG_ATT_2</t>
  </si>
  <si>
    <t>HMC8073LP3DE</t>
  </si>
  <si>
    <t>AD sample waiting to order</t>
  </si>
  <si>
    <t>Switch</t>
  </si>
  <si>
    <t>Power Switch</t>
  </si>
  <si>
    <t>EG2355-ND</t>
  </si>
  <si>
    <t>R111</t>
  </si>
  <si>
    <t>3.3K</t>
  </si>
  <si>
    <t>L5, L8</t>
  </si>
  <si>
    <t>9.82nH</t>
  </si>
  <si>
    <t>L14, L17</t>
  </si>
  <si>
    <t>DIG_ATT_1</t>
  </si>
  <si>
    <t>Header8</t>
  </si>
  <si>
    <t>R79, R88</t>
  </si>
  <si>
    <t>100</t>
  </si>
  <si>
    <t>R113</t>
  </si>
  <si>
    <t>1K</t>
  </si>
  <si>
    <t>L6</t>
  </si>
  <si>
    <t>722.6nH</t>
  </si>
  <si>
    <t>L15</t>
  </si>
  <si>
    <t>Header3</t>
  </si>
  <si>
    <t>L27</t>
  </si>
  <si>
    <t>R80, R81, R82, R83, R84, R85, R86, R87</t>
  </si>
  <si>
    <t>500</t>
  </si>
  <si>
    <t>R118</t>
  </si>
  <si>
    <t>4.7K</t>
  </si>
  <si>
    <t>L7</t>
  </si>
  <si>
    <t>333.3nH</t>
  </si>
  <si>
    <t>L16</t>
  </si>
  <si>
    <t>L21</t>
  </si>
  <si>
    <t>1.5nH</t>
  </si>
  <si>
    <t>L28</t>
  </si>
  <si>
    <t>R89, R90, R91, R92</t>
  </si>
  <si>
    <t>0.1</t>
  </si>
  <si>
    <t>R119</t>
  </si>
  <si>
    <t>150.5</t>
  </si>
  <si>
    <t>SMD Resistor</t>
  </si>
  <si>
    <t>R1, R19, R20, R21, R22, R23, R24</t>
  </si>
  <si>
    <t>L18</t>
  </si>
  <si>
    <t>L22</t>
  </si>
  <si>
    <t>ADL5365</t>
  </si>
  <si>
    <t>RF Mixer</t>
  </si>
  <si>
    <t>MIX_2</t>
  </si>
  <si>
    <t>ADL5365ACPZ-R7</t>
  </si>
  <si>
    <t>R93</t>
  </si>
  <si>
    <t>65</t>
  </si>
  <si>
    <t>R121, R122</t>
  </si>
  <si>
    <t>37.4</t>
  </si>
  <si>
    <t>SMD Variable Resistor</t>
  </si>
  <si>
    <t>R2</t>
  </si>
  <si>
    <t>TC33X-502ECT-ND</t>
  </si>
  <si>
    <t>VarRes1</t>
  </si>
  <si>
    <t>5k</t>
  </si>
  <si>
    <t>R25, R26, R27, R28, R29, R30, R31, R32, R33, R34, R35, R36, R37, R38, R39</t>
  </si>
  <si>
    <t>200</t>
  </si>
  <si>
    <t>MIX_1</t>
  </si>
  <si>
    <t>R132</t>
  </si>
  <si>
    <t>51</t>
  </si>
  <si>
    <t>R94, R95, R96</t>
  </si>
  <si>
    <t>150</t>
  </si>
  <si>
    <t>R126, R127, R128, R129</t>
  </si>
  <si>
    <t>R3, R4, R5, R6</t>
  </si>
  <si>
    <t>1k</t>
  </si>
  <si>
    <t>R40</t>
  </si>
  <si>
    <t>10k</t>
  </si>
  <si>
    <t>R51</t>
  </si>
  <si>
    <t>R133, R134, R135, R137, R138, R144</t>
  </si>
  <si>
    <t>R97, R99, R101, R103</t>
  </si>
  <si>
    <t>SMA_8, SMA_9, SMA_10</t>
  </si>
  <si>
    <t>SMA Edge FP</t>
  </si>
  <si>
    <t>SMA1</t>
  </si>
  <si>
    <t>Chna</t>
  </si>
  <si>
    <t>eBay</t>
  </si>
  <si>
    <t>Purchased</t>
  </si>
  <si>
    <t>R7, R8, R9, R10, R11, R12, R13, R14, R15, R16, R17, R18</t>
  </si>
  <si>
    <t>R41, R43, R44, R45, R46, R47, R48, R49</t>
  </si>
  <si>
    <t>R52</t>
  </si>
  <si>
    <t>R136</t>
  </si>
  <si>
    <t>R98</t>
  </si>
  <si>
    <t>1.75k</t>
  </si>
  <si>
    <t>SYTH_1</t>
  </si>
  <si>
    <t>ADF4355</t>
  </si>
  <si>
    <t>ADF4355-2BCPZ</t>
  </si>
  <si>
    <t>SMA Female</t>
  </si>
  <si>
    <t>SMA_1, SMA_2</t>
  </si>
  <si>
    <t>BalintAdam</t>
  </si>
  <si>
    <t>R42</t>
  </si>
  <si>
    <t>2k</t>
  </si>
  <si>
    <t>R53, R54, R55, R70, R71, R72</t>
  </si>
  <si>
    <t>R139</t>
  </si>
  <si>
    <t>1.7k</t>
  </si>
  <si>
    <t>R100, R102, R104</t>
  </si>
  <si>
    <t>3.16k</t>
  </si>
  <si>
    <t>Ref_Oscilator</t>
  </si>
  <si>
    <t>Farnel</t>
  </si>
  <si>
    <t>balun</t>
  </si>
  <si>
    <t>R50</t>
  </si>
  <si>
    <t>800</t>
  </si>
  <si>
    <t>R56, R58, R60</t>
  </si>
  <si>
    <t>R140, R151</t>
  </si>
  <si>
    <t>R105</t>
  </si>
  <si>
    <t>1M</t>
  </si>
  <si>
    <t>SMA_3, SMA_4</t>
  </si>
  <si>
    <t>R57</t>
  </si>
  <si>
    <t>R141, R142, R149, R150</t>
  </si>
  <si>
    <t>R106</t>
  </si>
  <si>
    <t>193K</t>
  </si>
  <si>
    <t>Sum Price</t>
  </si>
  <si>
    <t>1.2 Voltage Ref Source</t>
  </si>
  <si>
    <t>VREF_1</t>
  </si>
  <si>
    <t>ADR3412</t>
  </si>
  <si>
    <t>ADR3412ARJZ-R2</t>
  </si>
  <si>
    <t>R59</t>
  </si>
  <si>
    <t>56</t>
  </si>
  <si>
    <t>R143</t>
  </si>
  <si>
    <t>R107</t>
  </si>
  <si>
    <t>100k</t>
  </si>
  <si>
    <t>R61, R62</t>
  </si>
  <si>
    <t>750</t>
  </si>
  <si>
    <t>R145</t>
  </si>
  <si>
    <t>R108</t>
  </si>
  <si>
    <t>7.5k</t>
  </si>
  <si>
    <t>R63, R74</t>
  </si>
  <si>
    <t>R146, R147, R148</t>
  </si>
  <si>
    <t>R109</t>
  </si>
  <si>
    <t>17.8k</t>
  </si>
  <si>
    <t>Project Cost</t>
  </si>
  <si>
    <t>R64, R65, R73, R75</t>
  </si>
  <si>
    <t>SMA_11, SMA_12, SMA_13</t>
  </si>
  <si>
    <t>Socket1</t>
  </si>
  <si>
    <t>Socket1, Socket2, Socket3, Socket4, Socket5, Socket6, Socket7, Socket8</t>
  </si>
  <si>
    <t>S7083-ND</t>
  </si>
  <si>
    <t>R66, R67</t>
  </si>
  <si>
    <t>1.5k</t>
  </si>
  <si>
    <t>Balun</t>
  </si>
  <si>
    <t>LT8646S</t>
  </si>
  <si>
    <t>SWPS_1</t>
  </si>
  <si>
    <t>LT8646SEV#PBF</t>
  </si>
  <si>
    <t>AD Sample</t>
  </si>
  <si>
    <t>ádám sma</t>
  </si>
  <si>
    <t>R68, R69</t>
  </si>
  <si>
    <t>110</t>
  </si>
  <si>
    <t>BNC connector</t>
  </si>
  <si>
    <t>bosch</t>
  </si>
  <si>
    <t>lomex passives</t>
  </si>
  <si>
    <t>R76, R77, R78</t>
  </si>
  <si>
    <t>dhl</t>
  </si>
  <si>
    <t>SMA_5, SMA_6, SMA_7</t>
  </si>
  <si>
    <t>digikey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</si>
</sst>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rgb="FF000000"/>
      <name val="Segoe UI"/>
      <charset val="134"/>
    </font>
    <font>
      <sz val="20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b/>
      <sz val="8"/>
      <color rgb="FF000000"/>
      <name val="Segoe U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22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5" fillId="21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2" fillId="0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1" fontId="2" fillId="0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5" fillId="2" borderId="0" xfId="0" applyFont="1" applyFill="1" applyAlignment="1">
      <alignment horizontal="center" vertical="center" wrapText="1"/>
    </xf>
    <xf numFmtId="1" fontId="5" fillId="0" borderId="0" xfId="0" applyNumberFormat="1" applyFont="1" applyFill="1" applyAlignment="1">
      <alignment vertical="center" wrapText="1"/>
    </xf>
    <xf numFmtId="2" fontId="2" fillId="0" borderId="0" xfId="0" applyNumberFormat="1" applyFont="1" applyFill="1" applyAlignment="1">
      <alignment vertical="center" wrapText="1"/>
    </xf>
    <xf numFmtId="0" fontId="2" fillId="2" borderId="1" xfId="0" applyFont="1" applyFill="1" applyBorder="1" applyAlignment="1" quotePrefix="1">
      <alignment horizontal="center" vertical="center" wrapText="1"/>
    </xf>
    <xf numFmtId="0" fontId="2" fillId="2" borderId="1" xfId="0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vertical="center" wrapText="1"/>
    </xf>
    <xf numFmtId="0" fontId="2" fillId="0" borderId="1" xfId="0" applyFont="1" applyFill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53"/>
  <sheetViews>
    <sheetView tabSelected="1" topLeftCell="Z19" workbookViewId="0">
      <selection activeCell="BC15" sqref="BC15"/>
    </sheetView>
  </sheetViews>
  <sheetFormatPr defaultColWidth="9" defaultRowHeight="15"/>
  <cols>
    <col min="1" max="1" width="19.9904761904762" customWidth="1"/>
    <col min="2" max="2" width="25.9714285714286" customWidth="1"/>
    <col min="5" max="5" width="13.8571428571429" customWidth="1"/>
    <col min="6" max="6" width="19.2857142857143" customWidth="1"/>
    <col min="10" max="10" width="9.57142857142857"/>
    <col min="11" max="11" width="11" customWidth="1"/>
    <col min="13" max="13" width="20.8571428571429" customWidth="1"/>
    <col min="14" max="14" width="30.8571428571429" customWidth="1"/>
    <col min="15" max="15" width="17.2857142857143" customWidth="1"/>
    <col min="17" max="17" width="13.4285714285714" customWidth="1"/>
    <col min="18" max="18" width="14.4285714285714" customWidth="1"/>
    <col min="19" max="19" width="12.2857142857143" customWidth="1"/>
    <col min="22" max="22" width="10.1428571428571" customWidth="1"/>
    <col min="24" max="24" width="11" customWidth="1"/>
    <col min="26" max="26" width="15.2857142857143" customWidth="1"/>
    <col min="27" max="27" width="17.7428571428571" customWidth="1"/>
    <col min="28" max="28" width="16" customWidth="1"/>
    <col min="30" max="30" width="15.7142857142857" customWidth="1"/>
    <col min="31" max="31" width="18.5714285714286" customWidth="1"/>
    <col min="36" max="37" width="11" customWidth="1"/>
    <col min="38" max="38" width="14.8571428571429" customWidth="1"/>
    <col min="39" max="39" width="18.4285714285714" customWidth="1"/>
    <col min="40" max="40" width="16.7333333333333" customWidth="1"/>
    <col min="41" max="41" width="16.1333333333333" customWidth="1"/>
    <col min="42" max="42" width="16.2857142857143" customWidth="1"/>
    <col min="43" max="43" width="13.8571428571429" customWidth="1"/>
    <col min="48" max="49" width="11" customWidth="1"/>
    <col min="50" max="50" width="17.7142857142857" customWidth="1"/>
    <col min="51" max="51" width="26.5428571428571" customWidth="1"/>
    <col min="54" max="54" width="17.2857142857143" customWidth="1"/>
    <col min="55" max="55" width="13.5714285714286" customWidth="1"/>
    <col min="56" max="56" width="14.2857142857143" customWidth="1"/>
    <col min="60" max="60" width="9.57142857142857"/>
    <col min="61" max="62" width="11" customWidth="1"/>
    <col min="63" max="63" width="24" customWidth="1"/>
    <col min="64" max="64" width="11.7142857142857" customWidth="1"/>
    <col min="66" max="66" width="11.7142857142857" customWidth="1"/>
    <col min="67" max="67" width="10.7142857142857" customWidth="1"/>
    <col min="68" max="68" width="7.57142857142857" customWidth="1"/>
    <col min="69" max="69" width="7.14285714285714" customWidth="1"/>
    <col min="72" max="72" width="9" style="1"/>
    <col min="74" max="74" width="12.4285714285714" customWidth="1"/>
    <col min="75" max="76" width="11" customWidth="1"/>
    <col min="77" max="77" width="19.1428571428571" customWidth="1"/>
  </cols>
  <sheetData>
    <row r="1" spans="1:7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">
        <v>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 t="s">
        <v>3</v>
      </c>
      <c r="AM1" s="2"/>
      <c r="AN1" s="2"/>
      <c r="AO1" s="2"/>
      <c r="AP1" s="2"/>
      <c r="AQ1" s="2"/>
      <c r="AR1" s="2"/>
      <c r="AS1" s="2"/>
      <c r="AU1" s="2"/>
      <c r="AV1" s="2"/>
      <c r="AW1" s="2"/>
      <c r="AX1" s="2" t="s">
        <v>4</v>
      </c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 t="s">
        <v>5</v>
      </c>
      <c r="BL1" s="2"/>
      <c r="BM1" s="2"/>
      <c r="BN1" s="2"/>
      <c r="BO1" s="2"/>
      <c r="BP1" s="2"/>
      <c r="BQ1" s="2"/>
      <c r="BR1" s="2"/>
      <c r="BS1" s="2"/>
      <c r="BT1" s="24"/>
      <c r="BU1" s="2"/>
      <c r="BV1" s="2"/>
      <c r="BW1" s="2"/>
      <c r="BX1" s="2"/>
    </row>
    <row r="2" ht="31.5" spans="1:76">
      <c r="A2" s="28" t="s">
        <v>6</v>
      </c>
      <c r="B2" s="28" t="s">
        <v>7</v>
      </c>
      <c r="C2" s="28" t="s">
        <v>8</v>
      </c>
      <c r="D2" s="28" t="s">
        <v>9</v>
      </c>
      <c r="E2" s="28" t="s">
        <v>10</v>
      </c>
      <c r="F2" s="28" t="s">
        <v>11</v>
      </c>
      <c r="G2" s="28" t="s">
        <v>12</v>
      </c>
      <c r="H2" s="28" t="s">
        <v>13</v>
      </c>
      <c r="I2" s="7" t="s">
        <v>14</v>
      </c>
      <c r="J2" s="7" t="s">
        <v>15</v>
      </c>
      <c r="K2" s="7" t="s">
        <v>16</v>
      </c>
      <c r="L2" s="2"/>
      <c r="M2" s="28" t="s">
        <v>6</v>
      </c>
      <c r="N2" s="28" t="s">
        <v>7</v>
      </c>
      <c r="O2" s="28" t="s">
        <v>8</v>
      </c>
      <c r="P2" s="28" t="s">
        <v>9</v>
      </c>
      <c r="Q2" s="28" t="s">
        <v>17</v>
      </c>
      <c r="R2" s="28" t="s">
        <v>18</v>
      </c>
      <c r="S2" s="28" t="s">
        <v>11</v>
      </c>
      <c r="T2" s="28" t="s">
        <v>12</v>
      </c>
      <c r="U2" s="28" t="s">
        <v>13</v>
      </c>
      <c r="V2" s="7" t="s">
        <v>14</v>
      </c>
      <c r="W2" s="7" t="s">
        <v>15</v>
      </c>
      <c r="X2" s="7" t="s">
        <v>16</v>
      </c>
      <c r="Y2" s="2"/>
      <c r="Z2" s="28" t="s">
        <v>6</v>
      </c>
      <c r="AA2" s="28" t="s">
        <v>7</v>
      </c>
      <c r="AB2" s="28" t="s">
        <v>8</v>
      </c>
      <c r="AC2" s="28" t="s">
        <v>9</v>
      </c>
      <c r="AD2" s="28" t="s">
        <v>18</v>
      </c>
      <c r="AE2" s="28" t="s">
        <v>11</v>
      </c>
      <c r="AF2" s="28" t="s">
        <v>12</v>
      </c>
      <c r="AG2" s="28" t="s">
        <v>13</v>
      </c>
      <c r="AH2" s="7" t="s">
        <v>14</v>
      </c>
      <c r="AI2" s="7" t="s">
        <v>15</v>
      </c>
      <c r="AJ2" s="7" t="s">
        <v>16</v>
      </c>
      <c r="AK2" s="15"/>
      <c r="AL2" s="3" t="s">
        <v>19</v>
      </c>
      <c r="AM2" s="28" t="s">
        <v>6</v>
      </c>
      <c r="AN2" s="28" t="s">
        <v>7</v>
      </c>
      <c r="AO2" s="28" t="s">
        <v>8</v>
      </c>
      <c r="AP2" s="28" t="s">
        <v>18</v>
      </c>
      <c r="AQ2" s="28" t="s">
        <v>11</v>
      </c>
      <c r="AR2" s="28" t="s">
        <v>12</v>
      </c>
      <c r="AS2" s="28" t="s">
        <v>13</v>
      </c>
      <c r="AT2" s="7" t="s">
        <v>14</v>
      </c>
      <c r="AU2" s="7" t="s">
        <v>15</v>
      </c>
      <c r="AV2" s="7" t="s">
        <v>16</v>
      </c>
      <c r="AW2" s="15"/>
      <c r="AX2" s="29" t="s">
        <v>20</v>
      </c>
      <c r="AY2" s="29" t="s">
        <v>7</v>
      </c>
      <c r="AZ2" s="29" t="s">
        <v>9</v>
      </c>
      <c r="BA2" s="29" t="s">
        <v>17</v>
      </c>
      <c r="BB2" s="29" t="s">
        <v>8</v>
      </c>
      <c r="BC2" s="29" t="s">
        <v>18</v>
      </c>
      <c r="BD2" s="29" t="s">
        <v>11</v>
      </c>
      <c r="BE2" s="29" t="s">
        <v>12</v>
      </c>
      <c r="BF2" s="29" t="s">
        <v>13</v>
      </c>
      <c r="BG2" s="22" t="s">
        <v>14</v>
      </c>
      <c r="BH2" s="7" t="s">
        <v>15</v>
      </c>
      <c r="BI2" s="7" t="s">
        <v>16</v>
      </c>
      <c r="BJ2" s="15"/>
      <c r="BK2" s="28" t="s">
        <v>7</v>
      </c>
      <c r="BL2" s="28" t="s">
        <v>8</v>
      </c>
      <c r="BM2" s="28" t="s">
        <v>21</v>
      </c>
      <c r="BN2" s="28" t="s">
        <v>9</v>
      </c>
      <c r="BO2" s="28" t="s">
        <v>17</v>
      </c>
      <c r="BP2" s="28" t="s">
        <v>18</v>
      </c>
      <c r="BQ2" s="28" t="s">
        <v>11</v>
      </c>
      <c r="BR2" s="28" t="s">
        <v>12</v>
      </c>
      <c r="BS2" s="28" t="s">
        <v>13</v>
      </c>
      <c r="BT2" s="25" t="s">
        <v>22</v>
      </c>
      <c r="BU2" s="7" t="s">
        <v>14</v>
      </c>
      <c r="BV2" s="7" t="s">
        <v>15</v>
      </c>
      <c r="BW2" s="7" t="s">
        <v>16</v>
      </c>
      <c r="BX2" s="15"/>
    </row>
    <row r="3" ht="31.5" spans="1:76">
      <c r="A3" s="30" t="s">
        <v>23</v>
      </c>
      <c r="B3" s="30" t="s">
        <v>24</v>
      </c>
      <c r="C3" s="30" t="s">
        <v>25</v>
      </c>
      <c r="D3" s="30" t="s">
        <v>26</v>
      </c>
      <c r="E3" s="30" t="s">
        <v>27</v>
      </c>
      <c r="F3" s="30" t="s">
        <v>26</v>
      </c>
      <c r="G3" s="30" t="s">
        <v>25</v>
      </c>
      <c r="H3" s="4">
        <v>1</v>
      </c>
      <c r="I3" s="8">
        <v>15</v>
      </c>
      <c r="J3" s="8">
        <f>(H3*I3)</f>
        <v>15</v>
      </c>
      <c r="K3" s="9" t="s">
        <v>28</v>
      </c>
      <c r="L3" s="2"/>
      <c r="M3" s="30" t="s">
        <v>29</v>
      </c>
      <c r="N3" s="30" t="s">
        <v>30</v>
      </c>
      <c r="O3" s="30" t="s">
        <v>31</v>
      </c>
      <c r="P3" s="30" t="s">
        <v>32</v>
      </c>
      <c r="Q3" s="30" t="s">
        <v>33</v>
      </c>
      <c r="R3" s="30" t="s">
        <v>25</v>
      </c>
      <c r="S3" s="30" t="s">
        <v>34</v>
      </c>
      <c r="T3" s="30" t="s">
        <v>25</v>
      </c>
      <c r="U3" s="4">
        <v>1</v>
      </c>
      <c r="V3" s="8">
        <v>2.96</v>
      </c>
      <c r="W3" s="8">
        <f>(U3*V3)</f>
        <v>2.96</v>
      </c>
      <c r="X3" s="9" t="s">
        <v>28</v>
      </c>
      <c r="Y3" s="2"/>
      <c r="Z3" s="30" t="s">
        <v>35</v>
      </c>
      <c r="AA3" s="30" t="s">
        <v>36</v>
      </c>
      <c r="AB3" s="30" t="s">
        <v>25</v>
      </c>
      <c r="AC3" s="30" t="s">
        <v>37</v>
      </c>
      <c r="AD3" s="30" t="s">
        <v>38</v>
      </c>
      <c r="AE3" s="30" t="s">
        <v>37</v>
      </c>
      <c r="AF3" s="30" t="s">
        <v>25</v>
      </c>
      <c r="AG3" s="4">
        <v>1</v>
      </c>
      <c r="AH3" s="8"/>
      <c r="AI3" s="8">
        <f>(AG3*AH3)</f>
        <v>0</v>
      </c>
      <c r="AJ3" s="9" t="s">
        <v>28</v>
      </c>
      <c r="AK3" s="8"/>
      <c r="AL3" s="30" t="s">
        <v>39</v>
      </c>
      <c r="AM3" s="30" t="s">
        <v>40</v>
      </c>
      <c r="AN3" s="30" t="s">
        <v>41</v>
      </c>
      <c r="AO3" s="30" t="s">
        <v>25</v>
      </c>
      <c r="AP3" s="30" t="s">
        <v>39</v>
      </c>
      <c r="AQ3" s="30" t="s">
        <v>39</v>
      </c>
      <c r="AR3" s="30" t="s">
        <v>25</v>
      </c>
      <c r="AS3" s="19">
        <v>1</v>
      </c>
      <c r="AT3" s="8"/>
      <c r="AU3" s="8">
        <f>(AT3*AS3)</f>
        <v>0</v>
      </c>
      <c r="AV3" s="16" t="s">
        <v>42</v>
      </c>
      <c r="AW3" s="8"/>
      <c r="AX3" s="31" t="s">
        <v>43</v>
      </c>
      <c r="AY3" s="31" t="s">
        <v>44</v>
      </c>
      <c r="AZ3" s="31" t="s">
        <v>43</v>
      </c>
      <c r="BA3" s="31" t="s">
        <v>25</v>
      </c>
      <c r="BB3" s="31" t="s">
        <v>25</v>
      </c>
      <c r="BC3" s="31" t="s">
        <v>25</v>
      </c>
      <c r="BD3" s="31" t="s">
        <v>25</v>
      </c>
      <c r="BE3" s="31" t="s">
        <v>45</v>
      </c>
      <c r="BF3" s="21">
        <v>2</v>
      </c>
      <c r="BG3" s="23"/>
      <c r="BH3" s="8">
        <f>(BG3*BF3)</f>
        <v>0</v>
      </c>
      <c r="BI3" s="8" t="s">
        <v>46</v>
      </c>
      <c r="BJ3" s="8"/>
      <c r="BK3" s="30" t="s">
        <v>47</v>
      </c>
      <c r="BL3" s="30" t="s">
        <v>25</v>
      </c>
      <c r="BM3" s="30" t="s">
        <v>25</v>
      </c>
      <c r="BN3" s="30" t="s">
        <v>39</v>
      </c>
      <c r="BO3" s="30" t="s">
        <v>48</v>
      </c>
      <c r="BP3" s="30" t="s">
        <v>39</v>
      </c>
      <c r="BQ3" s="30" t="s">
        <v>39</v>
      </c>
      <c r="BR3" s="30" t="s">
        <v>25</v>
      </c>
      <c r="BS3" s="4">
        <v>1</v>
      </c>
      <c r="BT3" s="26">
        <f>(BS3*2)</f>
        <v>2</v>
      </c>
      <c r="BU3" s="27"/>
      <c r="BV3" s="27">
        <f>(BT3*BU3)</f>
        <v>0</v>
      </c>
      <c r="BW3" s="16" t="s">
        <v>42</v>
      </c>
      <c r="BX3" s="8"/>
    </row>
    <row r="4" ht="31.5" spans="1:76">
      <c r="A4" s="30" t="s">
        <v>29</v>
      </c>
      <c r="B4" s="30" t="s">
        <v>49</v>
      </c>
      <c r="C4" s="30" t="s">
        <v>25</v>
      </c>
      <c r="D4" s="30" t="s">
        <v>32</v>
      </c>
      <c r="E4" s="30" t="s">
        <v>25</v>
      </c>
      <c r="F4" s="30" t="s">
        <v>50</v>
      </c>
      <c r="G4" s="30" t="s">
        <v>25</v>
      </c>
      <c r="H4" s="4">
        <v>1</v>
      </c>
      <c r="I4" s="8">
        <v>3.16</v>
      </c>
      <c r="J4" s="8">
        <f t="shared" ref="J4:J30" si="0">(H4*I4)</f>
        <v>3.16</v>
      </c>
      <c r="K4" s="10" t="s">
        <v>51</v>
      </c>
      <c r="L4" s="2"/>
      <c r="M4" s="30" t="s">
        <v>52</v>
      </c>
      <c r="N4" s="30" t="s">
        <v>53</v>
      </c>
      <c r="O4" s="30" t="s">
        <v>25</v>
      </c>
      <c r="P4" s="30" t="s">
        <v>43</v>
      </c>
      <c r="Q4" s="30" t="s">
        <v>25</v>
      </c>
      <c r="R4" s="30" t="s">
        <v>25</v>
      </c>
      <c r="S4" s="30" t="s">
        <v>25</v>
      </c>
      <c r="T4" s="30" t="s">
        <v>54</v>
      </c>
      <c r="U4" s="4">
        <v>3</v>
      </c>
      <c r="V4" s="8">
        <v>0.085</v>
      </c>
      <c r="W4" s="8">
        <f t="shared" ref="W4:W33" si="1">(U4*V4)</f>
        <v>0.255</v>
      </c>
      <c r="X4" s="9" t="s">
        <v>28</v>
      </c>
      <c r="Y4" s="2"/>
      <c r="Z4" s="30" t="s">
        <v>40</v>
      </c>
      <c r="AA4" s="30" t="s">
        <v>55</v>
      </c>
      <c r="AB4" s="30" t="s">
        <v>25</v>
      </c>
      <c r="AC4" s="30" t="s">
        <v>39</v>
      </c>
      <c r="AD4" s="30" t="s">
        <v>39</v>
      </c>
      <c r="AE4" s="30" t="s">
        <v>39</v>
      </c>
      <c r="AF4" s="30" t="s">
        <v>25</v>
      </c>
      <c r="AG4" s="4">
        <v>1</v>
      </c>
      <c r="AH4" s="8"/>
      <c r="AI4" s="8">
        <f t="shared" ref="AI4:AI40" si="2">(AG4*AH4)</f>
        <v>0</v>
      </c>
      <c r="AJ4" s="16" t="s">
        <v>42</v>
      </c>
      <c r="AK4" s="8"/>
      <c r="AL4" s="30" t="s">
        <v>32</v>
      </c>
      <c r="AM4" s="30" t="s">
        <v>29</v>
      </c>
      <c r="AN4" s="30" t="s">
        <v>56</v>
      </c>
      <c r="AO4" s="30" t="s">
        <v>25</v>
      </c>
      <c r="AP4" s="30" t="s">
        <v>25</v>
      </c>
      <c r="AQ4" s="30" t="s">
        <v>50</v>
      </c>
      <c r="AR4" s="30" t="s">
        <v>25</v>
      </c>
      <c r="AS4" s="4">
        <v>1</v>
      </c>
      <c r="AT4" s="8">
        <v>3.16</v>
      </c>
      <c r="AU4" s="8">
        <f t="shared" ref="AU4:AU36" si="3">(AT4*AS4)</f>
        <v>3.16</v>
      </c>
      <c r="AV4" s="10" t="s">
        <v>57</v>
      </c>
      <c r="AW4" s="8"/>
      <c r="AX4" s="31" t="s">
        <v>43</v>
      </c>
      <c r="AY4" s="31" t="s">
        <v>58</v>
      </c>
      <c r="AZ4" s="31" t="s">
        <v>43</v>
      </c>
      <c r="BA4" s="31" t="s">
        <v>25</v>
      </c>
      <c r="BB4" s="21"/>
      <c r="BC4" s="31" t="s">
        <v>25</v>
      </c>
      <c r="BD4" s="31" t="s">
        <v>25</v>
      </c>
      <c r="BE4" s="31" t="s">
        <v>59</v>
      </c>
      <c r="BF4" s="21">
        <v>4</v>
      </c>
      <c r="BG4" s="23">
        <v>0.039</v>
      </c>
      <c r="BH4" s="8">
        <f t="shared" ref="BH4:BH37" si="4">(BG4*BF4)</f>
        <v>0.156</v>
      </c>
      <c r="BI4" s="9" t="s">
        <v>28</v>
      </c>
      <c r="BJ4" s="8"/>
      <c r="BK4" s="30" t="s">
        <v>60</v>
      </c>
      <c r="BL4" s="30" t="s">
        <v>25</v>
      </c>
      <c r="BM4" s="30" t="s">
        <v>25</v>
      </c>
      <c r="BN4" s="30" t="s">
        <v>61</v>
      </c>
      <c r="BO4" s="30" t="s">
        <v>62</v>
      </c>
      <c r="BP4" s="30" t="s">
        <v>25</v>
      </c>
      <c r="BQ4" s="30" t="s">
        <v>63</v>
      </c>
      <c r="BR4" s="30" t="s">
        <v>25</v>
      </c>
      <c r="BS4" s="4">
        <v>1</v>
      </c>
      <c r="BT4" s="26">
        <f t="shared" ref="BT4:BT29" si="5">(BS4*2)</f>
        <v>2</v>
      </c>
      <c r="BU4" s="27">
        <v>0.32</v>
      </c>
      <c r="BV4" s="27">
        <f t="shared" ref="BV4:BV29" si="6">(BT4*BU4)</f>
        <v>0.64</v>
      </c>
      <c r="BW4" s="9" t="s">
        <v>28</v>
      </c>
      <c r="BX4" s="8"/>
    </row>
    <row r="5" ht="46" customHeight="1" spans="1:76">
      <c r="A5" s="30" t="s">
        <v>52</v>
      </c>
      <c r="B5" s="30" t="s">
        <v>64</v>
      </c>
      <c r="C5" s="30" t="s">
        <v>25</v>
      </c>
      <c r="D5" s="30" t="s">
        <v>43</v>
      </c>
      <c r="E5" s="30" t="s">
        <v>25</v>
      </c>
      <c r="F5" s="30" t="s">
        <v>25</v>
      </c>
      <c r="G5" s="30" t="s">
        <v>65</v>
      </c>
      <c r="H5" s="4">
        <v>12</v>
      </c>
      <c r="I5" s="8">
        <v>0.00309</v>
      </c>
      <c r="J5" s="8">
        <f t="shared" si="0"/>
        <v>0.03708</v>
      </c>
      <c r="K5" s="9" t="s">
        <v>28</v>
      </c>
      <c r="L5" s="2"/>
      <c r="M5" s="30" t="s">
        <v>52</v>
      </c>
      <c r="N5" s="30" t="s">
        <v>66</v>
      </c>
      <c r="O5" s="30" t="s">
        <v>25</v>
      </c>
      <c r="P5" s="30" t="s">
        <v>43</v>
      </c>
      <c r="Q5" s="30" t="s">
        <v>25</v>
      </c>
      <c r="R5" s="30" t="s">
        <v>25</v>
      </c>
      <c r="S5" s="30" t="s">
        <v>25</v>
      </c>
      <c r="T5" s="30" t="s">
        <v>65</v>
      </c>
      <c r="U5" s="4">
        <v>8</v>
      </c>
      <c r="V5" s="8">
        <v>0.00309</v>
      </c>
      <c r="W5" s="8">
        <f t="shared" si="1"/>
        <v>0.02472</v>
      </c>
      <c r="X5" s="9" t="s">
        <v>28</v>
      </c>
      <c r="Y5" s="2"/>
      <c r="Z5" s="30" t="s">
        <v>29</v>
      </c>
      <c r="AA5" s="30" t="s">
        <v>67</v>
      </c>
      <c r="AB5" s="30" t="s">
        <v>25</v>
      </c>
      <c r="AC5" s="30" t="s">
        <v>32</v>
      </c>
      <c r="AD5" s="30" t="s">
        <v>25</v>
      </c>
      <c r="AE5" s="30" t="s">
        <v>68</v>
      </c>
      <c r="AF5" s="30" t="s">
        <v>25</v>
      </c>
      <c r="AG5" s="4">
        <v>1</v>
      </c>
      <c r="AH5" s="8">
        <v>3.16</v>
      </c>
      <c r="AI5" s="8">
        <f t="shared" si="2"/>
        <v>3.16</v>
      </c>
      <c r="AJ5" s="9" t="s">
        <v>28</v>
      </c>
      <c r="AK5" s="8"/>
      <c r="AL5" s="30" t="s">
        <v>43</v>
      </c>
      <c r="AM5" s="30" t="s">
        <v>52</v>
      </c>
      <c r="AN5" s="30" t="s">
        <v>69</v>
      </c>
      <c r="AO5" s="30" t="s">
        <v>25</v>
      </c>
      <c r="AP5" s="30" t="s">
        <v>25</v>
      </c>
      <c r="AQ5" s="30" t="s">
        <v>25</v>
      </c>
      <c r="AR5" s="30" t="s">
        <v>70</v>
      </c>
      <c r="AS5" s="4">
        <v>6</v>
      </c>
      <c r="AT5" s="8">
        <v>0.0198</v>
      </c>
      <c r="AU5" s="8">
        <f t="shared" si="3"/>
        <v>0.1188</v>
      </c>
      <c r="AV5" s="9" t="s">
        <v>28</v>
      </c>
      <c r="AW5" s="8"/>
      <c r="AX5" s="31" t="s">
        <v>43</v>
      </c>
      <c r="AY5" s="31" t="s">
        <v>71</v>
      </c>
      <c r="AZ5" s="31" t="s">
        <v>43</v>
      </c>
      <c r="BA5" s="31" t="s">
        <v>25</v>
      </c>
      <c r="BB5" s="31" t="s">
        <v>25</v>
      </c>
      <c r="BC5" s="31" t="s">
        <v>25</v>
      </c>
      <c r="BD5" s="31" t="s">
        <v>25</v>
      </c>
      <c r="BE5" s="31" t="s">
        <v>72</v>
      </c>
      <c r="BF5" s="21">
        <v>6</v>
      </c>
      <c r="BG5" s="23">
        <v>0.0994</v>
      </c>
      <c r="BH5" s="8">
        <f t="shared" si="4"/>
        <v>0.5964</v>
      </c>
      <c r="BI5" s="9" t="s">
        <v>28</v>
      </c>
      <c r="BJ5" s="8"/>
      <c r="BK5" s="30" t="s">
        <v>73</v>
      </c>
      <c r="BL5" s="30" t="s">
        <v>25</v>
      </c>
      <c r="BM5" s="30" t="s">
        <v>74</v>
      </c>
      <c r="BN5" s="30" t="s">
        <v>43</v>
      </c>
      <c r="BO5" s="30" t="s">
        <v>25</v>
      </c>
      <c r="BP5" s="30" t="s">
        <v>25</v>
      </c>
      <c r="BQ5" s="30" t="s">
        <v>25</v>
      </c>
      <c r="BR5" s="30" t="s">
        <v>65</v>
      </c>
      <c r="BS5" s="4">
        <v>15</v>
      </c>
      <c r="BT5" s="26">
        <f t="shared" si="5"/>
        <v>30</v>
      </c>
      <c r="BU5" s="27">
        <v>0.00309</v>
      </c>
      <c r="BV5" s="27">
        <f t="shared" si="6"/>
        <v>0.0927</v>
      </c>
      <c r="BW5" s="9" t="s">
        <v>28</v>
      </c>
      <c r="BX5" s="8"/>
    </row>
    <row r="6" ht="34" customHeight="1" spans="1:76">
      <c r="A6" s="30" t="s">
        <v>52</v>
      </c>
      <c r="B6" s="30" t="s">
        <v>75</v>
      </c>
      <c r="C6" s="30" t="s">
        <v>25</v>
      </c>
      <c r="D6" s="30" t="s">
        <v>43</v>
      </c>
      <c r="E6" s="30" t="s">
        <v>25</v>
      </c>
      <c r="F6" s="30" t="s">
        <v>25</v>
      </c>
      <c r="G6" s="30" t="s">
        <v>59</v>
      </c>
      <c r="H6" s="4">
        <v>2</v>
      </c>
      <c r="I6" s="8">
        <v>0.202</v>
      </c>
      <c r="J6" s="8">
        <f t="shared" si="0"/>
        <v>0.404</v>
      </c>
      <c r="K6" s="9" t="s">
        <v>28</v>
      </c>
      <c r="L6" s="2"/>
      <c r="M6" s="30" t="s">
        <v>52</v>
      </c>
      <c r="N6" s="30" t="s">
        <v>76</v>
      </c>
      <c r="O6" s="30" t="s">
        <v>25</v>
      </c>
      <c r="P6" s="30" t="s">
        <v>43</v>
      </c>
      <c r="Q6" s="30" t="s">
        <v>25</v>
      </c>
      <c r="R6" s="30" t="s">
        <v>25</v>
      </c>
      <c r="S6" s="30" t="s">
        <v>25</v>
      </c>
      <c r="T6" s="30" t="s">
        <v>77</v>
      </c>
      <c r="U6" s="4">
        <v>2</v>
      </c>
      <c r="V6" s="8">
        <v>0.071</v>
      </c>
      <c r="W6" s="8">
        <f t="shared" si="1"/>
        <v>0.142</v>
      </c>
      <c r="X6" s="9" t="s">
        <v>28</v>
      </c>
      <c r="Y6" s="2"/>
      <c r="Z6" s="30" t="s">
        <v>52</v>
      </c>
      <c r="AA6" s="30" t="s">
        <v>78</v>
      </c>
      <c r="AB6" s="30" t="s">
        <v>25</v>
      </c>
      <c r="AC6" s="30" t="s">
        <v>43</v>
      </c>
      <c r="AD6" s="30" t="s">
        <v>25</v>
      </c>
      <c r="AE6" s="30" t="s">
        <v>25</v>
      </c>
      <c r="AF6" s="30" t="s">
        <v>65</v>
      </c>
      <c r="AG6" s="4">
        <v>9</v>
      </c>
      <c r="AH6" s="8">
        <v>0.00309</v>
      </c>
      <c r="AI6" s="8">
        <f t="shared" si="2"/>
        <v>0.02781</v>
      </c>
      <c r="AJ6" s="9" t="s">
        <v>28</v>
      </c>
      <c r="AK6" s="8"/>
      <c r="AL6" s="30" t="s">
        <v>43</v>
      </c>
      <c r="AM6" s="30" t="s">
        <v>52</v>
      </c>
      <c r="AN6" s="30" t="s">
        <v>79</v>
      </c>
      <c r="AO6" s="30" t="s">
        <v>25</v>
      </c>
      <c r="AP6" s="30" t="s">
        <v>25</v>
      </c>
      <c r="AQ6" s="30" t="s">
        <v>25</v>
      </c>
      <c r="AR6" s="30" t="s">
        <v>80</v>
      </c>
      <c r="AS6" s="4">
        <v>2</v>
      </c>
      <c r="AT6" s="8"/>
      <c r="AU6" s="8">
        <f t="shared" si="3"/>
        <v>0</v>
      </c>
      <c r="AV6" s="8" t="s">
        <v>46</v>
      </c>
      <c r="AW6" s="8"/>
      <c r="AX6" s="31" t="s">
        <v>43</v>
      </c>
      <c r="AY6" s="31" t="s">
        <v>81</v>
      </c>
      <c r="AZ6" s="31" t="s">
        <v>43</v>
      </c>
      <c r="BA6" s="31" t="s">
        <v>25</v>
      </c>
      <c r="BB6" s="31" t="s">
        <v>25</v>
      </c>
      <c r="BC6" s="31" t="s">
        <v>25</v>
      </c>
      <c r="BD6" s="31" t="s">
        <v>25</v>
      </c>
      <c r="BE6" s="31" t="s">
        <v>82</v>
      </c>
      <c r="BF6" s="21">
        <v>4</v>
      </c>
      <c r="BG6" s="23">
        <v>0.0816</v>
      </c>
      <c r="BH6" s="8">
        <f t="shared" si="4"/>
        <v>0.3264</v>
      </c>
      <c r="BI6" s="9" t="s">
        <v>28</v>
      </c>
      <c r="BJ6" s="8"/>
      <c r="BK6" s="30" t="s">
        <v>83</v>
      </c>
      <c r="BL6" s="30" t="s">
        <v>25</v>
      </c>
      <c r="BM6" s="30" t="s">
        <v>74</v>
      </c>
      <c r="BN6" s="30" t="s">
        <v>43</v>
      </c>
      <c r="BO6" s="30" t="s">
        <v>25</v>
      </c>
      <c r="BP6" s="30" t="s">
        <v>25</v>
      </c>
      <c r="BQ6" s="30" t="s">
        <v>25</v>
      </c>
      <c r="BR6" s="30" t="s">
        <v>84</v>
      </c>
      <c r="BS6" s="4">
        <v>2</v>
      </c>
      <c r="BT6" s="26">
        <f t="shared" si="5"/>
        <v>4</v>
      </c>
      <c r="BU6" s="27">
        <v>0.08</v>
      </c>
      <c r="BV6" s="27">
        <f t="shared" si="6"/>
        <v>0.32</v>
      </c>
      <c r="BW6" s="9" t="s">
        <v>85</v>
      </c>
      <c r="BX6" s="8"/>
    </row>
    <row r="7" ht="34" customHeight="1" spans="1:76">
      <c r="A7" s="30" t="s">
        <v>52</v>
      </c>
      <c r="B7" s="30" t="s">
        <v>86</v>
      </c>
      <c r="C7" s="30" t="s">
        <v>25</v>
      </c>
      <c r="D7" s="30" t="s">
        <v>43</v>
      </c>
      <c r="E7" s="30" t="s">
        <v>25</v>
      </c>
      <c r="F7" s="30" t="s">
        <v>25</v>
      </c>
      <c r="G7" s="30" t="s">
        <v>54</v>
      </c>
      <c r="H7" s="4">
        <v>3</v>
      </c>
      <c r="I7" s="8">
        <v>0.0852</v>
      </c>
      <c r="J7" s="8">
        <f t="shared" si="0"/>
        <v>0.2556</v>
      </c>
      <c r="K7" s="9" t="s">
        <v>28</v>
      </c>
      <c r="L7" s="2"/>
      <c r="M7" s="30" t="s">
        <v>52</v>
      </c>
      <c r="N7" s="30" t="s">
        <v>87</v>
      </c>
      <c r="O7" s="30" t="s">
        <v>25</v>
      </c>
      <c r="P7" s="30" t="s">
        <v>43</v>
      </c>
      <c r="Q7" s="30" t="s">
        <v>25</v>
      </c>
      <c r="R7" s="30" t="s">
        <v>25</v>
      </c>
      <c r="S7" s="30" t="s">
        <v>25</v>
      </c>
      <c r="T7" s="30" t="s">
        <v>88</v>
      </c>
      <c r="U7" s="4">
        <v>1</v>
      </c>
      <c r="V7" s="8">
        <v>0.1847</v>
      </c>
      <c r="W7" s="8">
        <f t="shared" si="1"/>
        <v>0.1847</v>
      </c>
      <c r="X7" s="9" t="s">
        <v>28</v>
      </c>
      <c r="Y7" s="2"/>
      <c r="Z7" s="30" t="s">
        <v>52</v>
      </c>
      <c r="AA7" s="30" t="s">
        <v>89</v>
      </c>
      <c r="AB7" s="30" t="s">
        <v>25</v>
      </c>
      <c r="AC7" s="30" t="s">
        <v>43</v>
      </c>
      <c r="AD7" s="30" t="s">
        <v>25</v>
      </c>
      <c r="AE7" s="30" t="s">
        <v>25</v>
      </c>
      <c r="AF7" s="30" t="s">
        <v>70</v>
      </c>
      <c r="AG7" s="4">
        <v>8</v>
      </c>
      <c r="AH7" s="8">
        <v>0.0426</v>
      </c>
      <c r="AI7" s="8">
        <f t="shared" si="2"/>
        <v>0.3408</v>
      </c>
      <c r="AJ7" s="9" t="s">
        <v>28</v>
      </c>
      <c r="AK7" s="8"/>
      <c r="AL7" s="30" t="s">
        <v>43</v>
      </c>
      <c r="AM7" s="30" t="s">
        <v>52</v>
      </c>
      <c r="AN7" s="30" t="s">
        <v>90</v>
      </c>
      <c r="AO7" s="30" t="s">
        <v>25</v>
      </c>
      <c r="AP7" s="30" t="s">
        <v>25</v>
      </c>
      <c r="AQ7" s="30" t="s">
        <v>25</v>
      </c>
      <c r="AR7" s="30" t="s">
        <v>65</v>
      </c>
      <c r="AS7" s="4">
        <v>7</v>
      </c>
      <c r="AT7" s="8">
        <v>0.00309</v>
      </c>
      <c r="AU7" s="8">
        <f t="shared" si="3"/>
        <v>0.02163</v>
      </c>
      <c r="AV7" s="9" t="s">
        <v>28</v>
      </c>
      <c r="AW7" s="8"/>
      <c r="AX7" s="31" t="s">
        <v>43</v>
      </c>
      <c r="AY7" s="31" t="s">
        <v>91</v>
      </c>
      <c r="AZ7" s="31" t="s">
        <v>43</v>
      </c>
      <c r="BA7" s="31" t="s">
        <v>25</v>
      </c>
      <c r="BB7" s="31" t="s">
        <v>25</v>
      </c>
      <c r="BC7" s="31" t="s">
        <v>25</v>
      </c>
      <c r="BD7" s="31" t="s">
        <v>25</v>
      </c>
      <c r="BE7" s="31" t="s">
        <v>65</v>
      </c>
      <c r="BF7" s="21">
        <v>1</v>
      </c>
      <c r="BG7" s="23">
        <v>0.00309</v>
      </c>
      <c r="BH7" s="8">
        <f t="shared" si="4"/>
        <v>0.00309</v>
      </c>
      <c r="BI7" s="9" t="s">
        <v>28</v>
      </c>
      <c r="BJ7" s="8"/>
      <c r="BK7" s="30" t="s">
        <v>92</v>
      </c>
      <c r="BL7" s="30" t="s">
        <v>25</v>
      </c>
      <c r="BM7" s="30" t="s">
        <v>74</v>
      </c>
      <c r="BN7" s="30" t="s">
        <v>43</v>
      </c>
      <c r="BO7" s="30" t="s">
        <v>25</v>
      </c>
      <c r="BP7" s="30" t="s">
        <v>25</v>
      </c>
      <c r="BQ7" s="30" t="s">
        <v>25</v>
      </c>
      <c r="BR7" s="30" t="s">
        <v>93</v>
      </c>
      <c r="BS7" s="4">
        <v>1</v>
      </c>
      <c r="BT7" s="26">
        <f t="shared" si="5"/>
        <v>2</v>
      </c>
      <c r="BU7" s="27">
        <v>0.11</v>
      </c>
      <c r="BV7" s="27">
        <f t="shared" si="6"/>
        <v>0.22</v>
      </c>
      <c r="BW7" s="9" t="s">
        <v>28</v>
      </c>
      <c r="BX7" s="8"/>
    </row>
    <row r="8" ht="21" spans="1:76">
      <c r="A8" s="30" t="s">
        <v>52</v>
      </c>
      <c r="B8" s="30" t="s">
        <v>94</v>
      </c>
      <c r="C8" s="30" t="s">
        <v>25</v>
      </c>
      <c r="D8" s="30" t="s">
        <v>43</v>
      </c>
      <c r="E8" s="30" t="s">
        <v>25</v>
      </c>
      <c r="F8" s="30" t="s">
        <v>25</v>
      </c>
      <c r="G8" s="30" t="s">
        <v>77</v>
      </c>
      <c r="H8" s="4">
        <v>3</v>
      </c>
      <c r="I8" s="8">
        <v>0.071</v>
      </c>
      <c r="J8" s="8">
        <f t="shared" si="0"/>
        <v>0.213</v>
      </c>
      <c r="K8" s="9" t="s">
        <v>28</v>
      </c>
      <c r="L8" s="2"/>
      <c r="M8" s="30" t="s">
        <v>52</v>
      </c>
      <c r="N8" s="30" t="s">
        <v>95</v>
      </c>
      <c r="O8" s="30" t="s">
        <v>25</v>
      </c>
      <c r="P8" s="30" t="s">
        <v>43</v>
      </c>
      <c r="Q8" s="30" t="s">
        <v>25</v>
      </c>
      <c r="R8" s="30" t="s">
        <v>25</v>
      </c>
      <c r="S8" s="30" t="s">
        <v>25</v>
      </c>
      <c r="T8" s="30" t="s">
        <v>96</v>
      </c>
      <c r="U8" s="4">
        <v>1</v>
      </c>
      <c r="V8" s="8">
        <v>0.1847</v>
      </c>
      <c r="W8" s="8">
        <f t="shared" si="1"/>
        <v>0.1847</v>
      </c>
      <c r="X8" s="9" t="s">
        <v>28</v>
      </c>
      <c r="Y8" s="2"/>
      <c r="Z8" s="30" t="s">
        <v>52</v>
      </c>
      <c r="AA8" s="30" t="s">
        <v>97</v>
      </c>
      <c r="AB8" s="30" t="s">
        <v>25</v>
      </c>
      <c r="AC8" s="30" t="s">
        <v>43</v>
      </c>
      <c r="AD8" s="30" t="s">
        <v>25</v>
      </c>
      <c r="AE8" s="30" t="s">
        <v>25</v>
      </c>
      <c r="AF8" s="30" t="s">
        <v>80</v>
      </c>
      <c r="AG8" s="4">
        <v>2</v>
      </c>
      <c r="AH8" s="8"/>
      <c r="AI8" s="8">
        <f t="shared" si="2"/>
        <v>0</v>
      </c>
      <c r="AJ8" s="8" t="s">
        <v>46</v>
      </c>
      <c r="AK8" s="8"/>
      <c r="AL8" s="30" t="s">
        <v>43</v>
      </c>
      <c r="AM8" s="30" t="s">
        <v>52</v>
      </c>
      <c r="AN8" s="30" t="s">
        <v>98</v>
      </c>
      <c r="AO8" s="30" t="s">
        <v>25</v>
      </c>
      <c r="AP8" s="30" t="s">
        <v>25</v>
      </c>
      <c r="AQ8" s="30" t="s">
        <v>25</v>
      </c>
      <c r="AR8" s="30" t="s">
        <v>99</v>
      </c>
      <c r="AS8" s="4">
        <v>2</v>
      </c>
      <c r="AT8" s="8"/>
      <c r="AU8" s="8">
        <f t="shared" si="3"/>
        <v>0</v>
      </c>
      <c r="AV8" s="8" t="s">
        <v>46</v>
      </c>
      <c r="AW8" s="8"/>
      <c r="AX8" s="31" t="s">
        <v>43</v>
      </c>
      <c r="AY8" s="31" t="s">
        <v>100</v>
      </c>
      <c r="AZ8" s="31" t="s">
        <v>43</v>
      </c>
      <c r="BA8" s="31" t="s">
        <v>25</v>
      </c>
      <c r="BB8" s="31" t="s">
        <v>25</v>
      </c>
      <c r="BC8" s="31" t="s">
        <v>25</v>
      </c>
      <c r="BD8" s="31" t="s">
        <v>25</v>
      </c>
      <c r="BE8" s="31" t="s">
        <v>101</v>
      </c>
      <c r="BF8" s="21">
        <v>2</v>
      </c>
      <c r="BG8" s="23"/>
      <c r="BH8" s="8">
        <f t="shared" si="4"/>
        <v>0</v>
      </c>
      <c r="BI8" s="8" t="s">
        <v>46</v>
      </c>
      <c r="BJ8" s="8"/>
      <c r="BK8" s="30" t="s">
        <v>102</v>
      </c>
      <c r="BL8" s="30" t="s">
        <v>25</v>
      </c>
      <c r="BM8" s="30" t="s">
        <v>74</v>
      </c>
      <c r="BN8" s="30" t="s">
        <v>43</v>
      </c>
      <c r="BO8" s="30" t="s">
        <v>25</v>
      </c>
      <c r="BP8" s="30" t="s">
        <v>25</v>
      </c>
      <c r="BQ8" s="30" t="s">
        <v>25</v>
      </c>
      <c r="BR8" s="30" t="s">
        <v>70</v>
      </c>
      <c r="BS8" s="4">
        <v>7</v>
      </c>
      <c r="BT8" s="26">
        <f t="shared" si="5"/>
        <v>14</v>
      </c>
      <c r="BU8" s="27">
        <v>0.017</v>
      </c>
      <c r="BV8" s="27">
        <f t="shared" si="6"/>
        <v>0.238</v>
      </c>
      <c r="BW8" s="9" t="s">
        <v>28</v>
      </c>
      <c r="BX8" s="8"/>
    </row>
    <row r="9" ht="21" spans="1:76">
      <c r="A9" s="30" t="s">
        <v>52</v>
      </c>
      <c r="B9" s="30" t="s">
        <v>103</v>
      </c>
      <c r="C9" s="30" t="s">
        <v>25</v>
      </c>
      <c r="D9" s="30" t="s">
        <v>43</v>
      </c>
      <c r="E9" s="30" t="s">
        <v>25</v>
      </c>
      <c r="F9" s="30" t="s">
        <v>25</v>
      </c>
      <c r="G9" s="30" t="s">
        <v>104</v>
      </c>
      <c r="H9" s="4">
        <v>1</v>
      </c>
      <c r="I9" s="8">
        <v>0</v>
      </c>
      <c r="J9" s="8">
        <f t="shared" si="0"/>
        <v>0</v>
      </c>
      <c r="K9" s="8" t="s">
        <v>105</v>
      </c>
      <c r="L9" s="2"/>
      <c r="M9" s="30" t="s">
        <v>52</v>
      </c>
      <c r="N9" s="30" t="s">
        <v>106</v>
      </c>
      <c r="O9" s="30" t="s">
        <v>25</v>
      </c>
      <c r="P9" s="30" t="s">
        <v>43</v>
      </c>
      <c r="Q9" s="30" t="s">
        <v>25</v>
      </c>
      <c r="R9" s="30" t="s">
        <v>25</v>
      </c>
      <c r="S9" s="30" t="s">
        <v>25</v>
      </c>
      <c r="T9" s="30" t="s">
        <v>104</v>
      </c>
      <c r="U9" s="4">
        <v>1</v>
      </c>
      <c r="V9" s="8"/>
      <c r="W9" s="8">
        <f t="shared" si="1"/>
        <v>0</v>
      </c>
      <c r="X9" s="8" t="s">
        <v>46</v>
      </c>
      <c r="Y9" s="2"/>
      <c r="Z9" s="30" t="s">
        <v>52</v>
      </c>
      <c r="AA9" s="30" t="s">
        <v>107</v>
      </c>
      <c r="AB9" s="30" t="s">
        <v>25</v>
      </c>
      <c r="AC9" s="30" t="s">
        <v>43</v>
      </c>
      <c r="AD9" s="30" t="s">
        <v>25</v>
      </c>
      <c r="AE9" s="30" t="s">
        <v>25</v>
      </c>
      <c r="AF9" s="30" t="s">
        <v>96</v>
      </c>
      <c r="AG9" s="4">
        <v>2</v>
      </c>
      <c r="AH9" s="8">
        <v>0.1847</v>
      </c>
      <c r="AI9" s="8">
        <f t="shared" si="2"/>
        <v>0.3694</v>
      </c>
      <c r="AJ9" s="9" t="s">
        <v>28</v>
      </c>
      <c r="AK9" s="8"/>
      <c r="AL9" s="30" t="s">
        <v>43</v>
      </c>
      <c r="AM9" s="30" t="s">
        <v>52</v>
      </c>
      <c r="AN9" s="30" t="s">
        <v>108</v>
      </c>
      <c r="AO9" s="30" t="s">
        <v>25</v>
      </c>
      <c r="AP9" s="30" t="s">
        <v>25</v>
      </c>
      <c r="AQ9" s="30" t="s">
        <v>25</v>
      </c>
      <c r="AR9" s="30" t="s">
        <v>72</v>
      </c>
      <c r="AS9" s="4">
        <v>1</v>
      </c>
      <c r="AT9" s="8">
        <v>0.1527</v>
      </c>
      <c r="AU9" s="8">
        <f t="shared" si="3"/>
        <v>0.1527</v>
      </c>
      <c r="AV9" s="9" t="s">
        <v>28</v>
      </c>
      <c r="AW9" s="8"/>
      <c r="AX9" s="31" t="s">
        <v>43</v>
      </c>
      <c r="AY9" s="31" t="s">
        <v>109</v>
      </c>
      <c r="AZ9" s="31" t="s">
        <v>43</v>
      </c>
      <c r="BA9" s="31" t="s">
        <v>25</v>
      </c>
      <c r="BB9" s="31" t="s">
        <v>25</v>
      </c>
      <c r="BC9" s="31" t="s">
        <v>25</v>
      </c>
      <c r="BD9" s="31" t="s">
        <v>25</v>
      </c>
      <c r="BE9" s="31" t="s">
        <v>54</v>
      </c>
      <c r="BF9" s="21">
        <v>1</v>
      </c>
      <c r="BG9" s="23"/>
      <c r="BH9" s="8">
        <f t="shared" si="4"/>
        <v>0</v>
      </c>
      <c r="BI9" s="8" t="s">
        <v>46</v>
      </c>
      <c r="BJ9" s="8"/>
      <c r="BK9" s="30" t="s">
        <v>110</v>
      </c>
      <c r="BL9" s="30" t="s">
        <v>25</v>
      </c>
      <c r="BM9" s="30" t="s">
        <v>74</v>
      </c>
      <c r="BN9" s="30" t="s">
        <v>43</v>
      </c>
      <c r="BO9" s="30" t="s">
        <v>25</v>
      </c>
      <c r="BP9" s="30" t="s">
        <v>25</v>
      </c>
      <c r="BQ9" s="30" t="s">
        <v>25</v>
      </c>
      <c r="BR9" s="30" t="s">
        <v>96</v>
      </c>
      <c r="BS9" s="4">
        <v>3</v>
      </c>
      <c r="BT9" s="26">
        <f t="shared" si="5"/>
        <v>6</v>
      </c>
      <c r="BU9" s="27">
        <v>0.052</v>
      </c>
      <c r="BV9" s="27">
        <f t="shared" si="6"/>
        <v>0.312</v>
      </c>
      <c r="BW9" s="9" t="s">
        <v>28</v>
      </c>
      <c r="BX9" s="8"/>
    </row>
    <row r="10" ht="21" spans="1:76">
      <c r="A10" s="30" t="s">
        <v>52</v>
      </c>
      <c r="B10" s="30" t="s">
        <v>111</v>
      </c>
      <c r="C10" s="30" t="s">
        <v>25</v>
      </c>
      <c r="D10" s="30" t="s">
        <v>43</v>
      </c>
      <c r="E10" s="30" t="s">
        <v>25</v>
      </c>
      <c r="F10" s="30" t="s">
        <v>25</v>
      </c>
      <c r="G10" s="30" t="s">
        <v>112</v>
      </c>
      <c r="H10" s="4">
        <v>1</v>
      </c>
      <c r="I10" s="8">
        <v>0</v>
      </c>
      <c r="J10" s="8">
        <f t="shared" si="0"/>
        <v>0</v>
      </c>
      <c r="K10" s="8" t="s">
        <v>105</v>
      </c>
      <c r="L10" s="2"/>
      <c r="M10" s="30" t="s">
        <v>52</v>
      </c>
      <c r="N10" s="30" t="s">
        <v>113</v>
      </c>
      <c r="O10" s="30" t="s">
        <v>25</v>
      </c>
      <c r="P10" s="30" t="s">
        <v>43</v>
      </c>
      <c r="Q10" s="30" t="s">
        <v>25</v>
      </c>
      <c r="R10" s="30" t="s">
        <v>25</v>
      </c>
      <c r="S10" s="30" t="s">
        <v>25</v>
      </c>
      <c r="T10" s="30" t="s">
        <v>114</v>
      </c>
      <c r="U10" s="4">
        <v>2</v>
      </c>
      <c r="V10" s="8"/>
      <c r="W10" s="8">
        <f t="shared" si="1"/>
        <v>0</v>
      </c>
      <c r="X10" s="8" t="s">
        <v>46</v>
      </c>
      <c r="Y10" s="2"/>
      <c r="Z10" s="30" t="s">
        <v>52</v>
      </c>
      <c r="AA10" s="30" t="s">
        <v>115</v>
      </c>
      <c r="AB10" s="30" t="s">
        <v>25</v>
      </c>
      <c r="AC10" s="30" t="s">
        <v>43</v>
      </c>
      <c r="AD10" s="30" t="s">
        <v>25</v>
      </c>
      <c r="AE10" s="30" t="s">
        <v>25</v>
      </c>
      <c r="AF10" s="30" t="s">
        <v>59</v>
      </c>
      <c r="AG10" s="4">
        <v>1</v>
      </c>
      <c r="AH10" s="8">
        <v>0.078</v>
      </c>
      <c r="AI10" s="8">
        <f t="shared" si="2"/>
        <v>0.078</v>
      </c>
      <c r="AJ10" s="9" t="s">
        <v>28</v>
      </c>
      <c r="AK10" s="8"/>
      <c r="AL10" s="30" t="s">
        <v>43</v>
      </c>
      <c r="AM10" s="30" t="s">
        <v>52</v>
      </c>
      <c r="AN10" s="30" t="s">
        <v>116</v>
      </c>
      <c r="AO10" s="30" t="s">
        <v>25</v>
      </c>
      <c r="AP10" s="30" t="s">
        <v>25</v>
      </c>
      <c r="AQ10" s="30" t="s">
        <v>25</v>
      </c>
      <c r="AR10" s="30" t="s">
        <v>117</v>
      </c>
      <c r="AS10" s="4">
        <v>1</v>
      </c>
      <c r="AT10" s="8"/>
      <c r="AU10" s="8">
        <f t="shared" si="3"/>
        <v>0</v>
      </c>
      <c r="AV10" s="8" t="s">
        <v>46</v>
      </c>
      <c r="AW10" s="8"/>
      <c r="AX10" s="31" t="s">
        <v>43</v>
      </c>
      <c r="AY10" s="31" t="s">
        <v>118</v>
      </c>
      <c r="AZ10" s="31" t="s">
        <v>43</v>
      </c>
      <c r="BA10" s="31" t="s">
        <v>25</v>
      </c>
      <c r="BB10" s="31" t="s">
        <v>25</v>
      </c>
      <c r="BC10" s="31" t="s">
        <v>25</v>
      </c>
      <c r="BD10" s="31" t="s">
        <v>25</v>
      </c>
      <c r="BE10" s="31" t="s">
        <v>119</v>
      </c>
      <c r="BF10" s="21">
        <v>1</v>
      </c>
      <c r="BG10" s="23"/>
      <c r="BH10" s="8">
        <f t="shared" si="4"/>
        <v>0</v>
      </c>
      <c r="BI10" s="8" t="s">
        <v>46</v>
      </c>
      <c r="BJ10" s="8"/>
      <c r="BK10" s="30" t="s">
        <v>120</v>
      </c>
      <c r="BL10" s="30" t="s">
        <v>25</v>
      </c>
      <c r="BM10" s="30" t="s">
        <v>74</v>
      </c>
      <c r="BN10" s="30" t="s">
        <v>43</v>
      </c>
      <c r="BO10" s="30" t="s">
        <v>25</v>
      </c>
      <c r="BP10" s="30" t="s">
        <v>25</v>
      </c>
      <c r="BQ10" s="30" t="s">
        <v>25</v>
      </c>
      <c r="BR10" s="30" t="s">
        <v>77</v>
      </c>
      <c r="BS10" s="4">
        <v>5</v>
      </c>
      <c r="BT10" s="26">
        <f t="shared" si="5"/>
        <v>10</v>
      </c>
      <c r="BU10" s="27">
        <v>0.24</v>
      </c>
      <c r="BV10" s="27">
        <f t="shared" si="6"/>
        <v>2.4</v>
      </c>
      <c r="BW10" s="9" t="s">
        <v>28</v>
      </c>
      <c r="BX10" s="8"/>
    </row>
    <row r="11" ht="21" spans="1:76">
      <c r="A11" s="30" t="s">
        <v>52</v>
      </c>
      <c r="B11" s="30" t="s">
        <v>121</v>
      </c>
      <c r="C11" s="30" t="s">
        <v>25</v>
      </c>
      <c r="D11" s="30" t="s">
        <v>43</v>
      </c>
      <c r="E11" s="30" t="s">
        <v>25</v>
      </c>
      <c r="F11" s="30" t="s">
        <v>25</v>
      </c>
      <c r="G11" s="30" t="s">
        <v>114</v>
      </c>
      <c r="H11" s="4">
        <v>2</v>
      </c>
      <c r="I11" s="8">
        <v>0</v>
      </c>
      <c r="J11" s="8">
        <f t="shared" si="0"/>
        <v>0</v>
      </c>
      <c r="K11" s="8" t="s">
        <v>105</v>
      </c>
      <c r="L11" s="2"/>
      <c r="M11" s="30" t="s">
        <v>52</v>
      </c>
      <c r="N11" s="30" t="s">
        <v>122</v>
      </c>
      <c r="O11" s="30" t="s">
        <v>25</v>
      </c>
      <c r="P11" s="30" t="s">
        <v>43</v>
      </c>
      <c r="Q11" s="30" t="s">
        <v>25</v>
      </c>
      <c r="R11" s="30" t="s">
        <v>25</v>
      </c>
      <c r="S11" s="30" t="s">
        <v>25</v>
      </c>
      <c r="T11" s="30" t="s">
        <v>112</v>
      </c>
      <c r="U11" s="4">
        <v>1</v>
      </c>
      <c r="V11" s="8"/>
      <c r="W11" s="8">
        <f t="shared" si="1"/>
        <v>0</v>
      </c>
      <c r="X11" s="8" t="s">
        <v>46</v>
      </c>
      <c r="Y11" s="2"/>
      <c r="Z11" s="30" t="s">
        <v>52</v>
      </c>
      <c r="AA11" s="30" t="s">
        <v>123</v>
      </c>
      <c r="AB11" s="30" t="s">
        <v>25</v>
      </c>
      <c r="AC11" s="30" t="s">
        <v>43</v>
      </c>
      <c r="AD11" s="30" t="s">
        <v>25</v>
      </c>
      <c r="AE11" s="30" t="s">
        <v>25</v>
      </c>
      <c r="AF11" s="30" t="s">
        <v>99</v>
      </c>
      <c r="AG11" s="4">
        <v>2</v>
      </c>
      <c r="AH11" s="8"/>
      <c r="AI11" s="8">
        <f t="shared" si="2"/>
        <v>0</v>
      </c>
      <c r="AJ11" s="8" t="s">
        <v>46</v>
      </c>
      <c r="AK11" s="8"/>
      <c r="AL11" s="30" t="s">
        <v>43</v>
      </c>
      <c r="AM11" s="30" t="s">
        <v>52</v>
      </c>
      <c r="AN11" s="30" t="s">
        <v>124</v>
      </c>
      <c r="AO11" s="30" t="s">
        <v>25</v>
      </c>
      <c r="AP11" s="30" t="s">
        <v>25</v>
      </c>
      <c r="AQ11" s="30" t="s">
        <v>25</v>
      </c>
      <c r="AR11" s="30" t="s">
        <v>88</v>
      </c>
      <c r="AS11" s="4">
        <v>2</v>
      </c>
      <c r="AT11" s="8">
        <v>0.0316</v>
      </c>
      <c r="AU11" s="8">
        <f t="shared" si="3"/>
        <v>0.0632</v>
      </c>
      <c r="AV11" s="9" t="s">
        <v>28</v>
      </c>
      <c r="AW11" s="8"/>
      <c r="AX11" s="31" t="s">
        <v>43</v>
      </c>
      <c r="AY11" s="31" t="s">
        <v>125</v>
      </c>
      <c r="AZ11" s="31" t="s">
        <v>43</v>
      </c>
      <c r="BA11" s="31" t="s">
        <v>25</v>
      </c>
      <c r="BB11" s="31" t="s">
        <v>25</v>
      </c>
      <c r="BC11" s="31" t="s">
        <v>25</v>
      </c>
      <c r="BD11" s="31" t="s">
        <v>25</v>
      </c>
      <c r="BE11" s="31" t="s">
        <v>126</v>
      </c>
      <c r="BF11" s="21">
        <v>1</v>
      </c>
      <c r="BG11" s="23">
        <v>0.202</v>
      </c>
      <c r="BH11" s="8">
        <f t="shared" si="4"/>
        <v>0.202</v>
      </c>
      <c r="BI11" s="9" t="s">
        <v>28</v>
      </c>
      <c r="BJ11" s="8"/>
      <c r="BK11" s="30" t="s">
        <v>127</v>
      </c>
      <c r="BL11" s="30" t="s">
        <v>25</v>
      </c>
      <c r="BM11" s="30" t="s">
        <v>74</v>
      </c>
      <c r="BN11" s="30" t="s">
        <v>43</v>
      </c>
      <c r="BO11" s="30" t="s">
        <v>25</v>
      </c>
      <c r="BP11" s="30" t="s">
        <v>25</v>
      </c>
      <c r="BQ11" s="30" t="s">
        <v>25</v>
      </c>
      <c r="BR11" s="30" t="s">
        <v>88</v>
      </c>
      <c r="BS11" s="4">
        <v>1</v>
      </c>
      <c r="BT11" s="26">
        <f t="shared" si="5"/>
        <v>2</v>
      </c>
      <c r="BU11" s="27">
        <v>0.022</v>
      </c>
      <c r="BV11" s="27">
        <f t="shared" si="6"/>
        <v>0.044</v>
      </c>
      <c r="BW11" s="9" t="s">
        <v>28</v>
      </c>
      <c r="BX11" s="8"/>
    </row>
    <row r="12" ht="21" spans="1:76">
      <c r="A12" s="30" t="s">
        <v>52</v>
      </c>
      <c r="B12" s="30" t="s">
        <v>128</v>
      </c>
      <c r="C12" s="30" t="s">
        <v>25</v>
      </c>
      <c r="D12" s="30" t="s">
        <v>43</v>
      </c>
      <c r="E12" s="30" t="s">
        <v>25</v>
      </c>
      <c r="F12" s="30" t="s">
        <v>25</v>
      </c>
      <c r="G12" s="30" t="s">
        <v>129</v>
      </c>
      <c r="H12" s="4">
        <v>2</v>
      </c>
      <c r="I12" s="8">
        <v>0</v>
      </c>
      <c r="J12" s="8">
        <f t="shared" si="0"/>
        <v>0</v>
      </c>
      <c r="K12" s="8" t="s">
        <v>105</v>
      </c>
      <c r="L12" s="2"/>
      <c r="M12" s="30" t="s">
        <v>52</v>
      </c>
      <c r="N12" s="30" t="s">
        <v>130</v>
      </c>
      <c r="O12" s="30" t="s">
        <v>25</v>
      </c>
      <c r="P12" s="30" t="s">
        <v>43</v>
      </c>
      <c r="Q12" s="30" t="s">
        <v>25</v>
      </c>
      <c r="R12" s="30" t="s">
        <v>25</v>
      </c>
      <c r="S12" s="30" t="s">
        <v>25</v>
      </c>
      <c r="T12" s="30" t="s">
        <v>129</v>
      </c>
      <c r="U12" s="4">
        <v>2</v>
      </c>
      <c r="V12" s="8"/>
      <c r="W12" s="8">
        <f t="shared" si="1"/>
        <v>0</v>
      </c>
      <c r="X12" s="8" t="s">
        <v>46</v>
      </c>
      <c r="Y12" s="2"/>
      <c r="Z12" s="30" t="s">
        <v>52</v>
      </c>
      <c r="AA12" s="30" t="s">
        <v>131</v>
      </c>
      <c r="AB12" s="30" t="s">
        <v>25</v>
      </c>
      <c r="AC12" s="30" t="s">
        <v>43</v>
      </c>
      <c r="AD12" s="30" t="s">
        <v>25</v>
      </c>
      <c r="AE12" s="30" t="s">
        <v>25</v>
      </c>
      <c r="AF12" s="30" t="s">
        <v>77</v>
      </c>
      <c r="AG12" s="4">
        <v>5</v>
      </c>
      <c r="AH12" s="8">
        <v>0.0284</v>
      </c>
      <c r="AI12" s="8">
        <f t="shared" si="2"/>
        <v>0.142</v>
      </c>
      <c r="AJ12" s="9" t="s">
        <v>28</v>
      </c>
      <c r="AK12" s="8"/>
      <c r="AL12" s="30" t="s">
        <v>43</v>
      </c>
      <c r="AM12" s="30" t="s">
        <v>52</v>
      </c>
      <c r="AN12" s="30" t="s">
        <v>132</v>
      </c>
      <c r="AO12" s="30" t="s">
        <v>25</v>
      </c>
      <c r="AP12" s="30" t="s">
        <v>25</v>
      </c>
      <c r="AQ12" s="30" t="s">
        <v>25</v>
      </c>
      <c r="AR12" s="30" t="s">
        <v>82</v>
      </c>
      <c r="AS12" s="4">
        <v>1</v>
      </c>
      <c r="AT12" s="8">
        <v>0.142</v>
      </c>
      <c r="AU12" s="8">
        <f t="shared" si="3"/>
        <v>0.142</v>
      </c>
      <c r="AV12" s="9" t="s">
        <v>28</v>
      </c>
      <c r="AW12" s="8"/>
      <c r="AX12" s="31" t="s">
        <v>43</v>
      </c>
      <c r="AY12" s="31" t="s">
        <v>133</v>
      </c>
      <c r="AZ12" s="31" t="s">
        <v>43</v>
      </c>
      <c r="BA12" s="31" t="s">
        <v>25</v>
      </c>
      <c r="BB12" s="31" t="s">
        <v>25</v>
      </c>
      <c r="BC12" s="31" t="s">
        <v>25</v>
      </c>
      <c r="BD12" s="31" t="s">
        <v>25</v>
      </c>
      <c r="BE12" s="31" t="s">
        <v>134</v>
      </c>
      <c r="BF12" s="21">
        <v>1</v>
      </c>
      <c r="BG12" s="23"/>
      <c r="BH12" s="8">
        <f t="shared" si="4"/>
        <v>0</v>
      </c>
      <c r="BI12" s="8" t="s">
        <v>46</v>
      </c>
      <c r="BJ12" s="8"/>
      <c r="BK12" s="30" t="s">
        <v>135</v>
      </c>
      <c r="BL12" s="30" t="s">
        <v>25</v>
      </c>
      <c r="BM12" s="30" t="s">
        <v>74</v>
      </c>
      <c r="BN12" s="30" t="s">
        <v>43</v>
      </c>
      <c r="BO12" s="30" t="s">
        <v>25</v>
      </c>
      <c r="BP12" s="30" t="s">
        <v>25</v>
      </c>
      <c r="BQ12" s="30" t="s">
        <v>25</v>
      </c>
      <c r="BR12" s="30" t="s">
        <v>54</v>
      </c>
      <c r="BS12" s="4">
        <v>3</v>
      </c>
      <c r="BT12" s="26">
        <f t="shared" si="5"/>
        <v>6</v>
      </c>
      <c r="BU12" s="27">
        <v>0.041</v>
      </c>
      <c r="BV12" s="27">
        <f t="shared" si="6"/>
        <v>0.246</v>
      </c>
      <c r="BW12" s="9" t="s">
        <v>28</v>
      </c>
      <c r="BX12" s="8"/>
    </row>
    <row r="13" ht="21" spans="1:76">
      <c r="A13" s="30" t="s">
        <v>52</v>
      </c>
      <c r="B13" s="30" t="s">
        <v>136</v>
      </c>
      <c r="C13" s="30" t="s">
        <v>25</v>
      </c>
      <c r="D13" s="30" t="s">
        <v>43</v>
      </c>
      <c r="E13" s="30" t="s">
        <v>25</v>
      </c>
      <c r="F13" s="30" t="s">
        <v>25</v>
      </c>
      <c r="G13" s="30" t="s">
        <v>137</v>
      </c>
      <c r="H13" s="4">
        <v>1</v>
      </c>
      <c r="I13" s="8">
        <v>0</v>
      </c>
      <c r="J13" s="8">
        <f t="shared" si="0"/>
        <v>0</v>
      </c>
      <c r="K13" s="8" t="s">
        <v>105</v>
      </c>
      <c r="L13" s="2"/>
      <c r="M13" s="30" t="s">
        <v>52</v>
      </c>
      <c r="N13" s="30" t="s">
        <v>138</v>
      </c>
      <c r="O13" s="30" t="s">
        <v>25</v>
      </c>
      <c r="P13" s="30" t="s">
        <v>43</v>
      </c>
      <c r="Q13" s="30" t="s">
        <v>25</v>
      </c>
      <c r="R13" s="30" t="s">
        <v>25</v>
      </c>
      <c r="S13" s="30" t="s">
        <v>25</v>
      </c>
      <c r="T13" s="30" t="s">
        <v>137</v>
      </c>
      <c r="U13" s="4">
        <v>1</v>
      </c>
      <c r="V13" s="8"/>
      <c r="W13" s="8">
        <f t="shared" si="1"/>
        <v>0</v>
      </c>
      <c r="X13" s="8" t="s">
        <v>46</v>
      </c>
      <c r="Y13" s="2"/>
      <c r="Z13" s="30" t="s">
        <v>52</v>
      </c>
      <c r="AA13" s="30" t="s">
        <v>139</v>
      </c>
      <c r="AB13" s="30" t="s">
        <v>25</v>
      </c>
      <c r="AC13" s="30" t="s">
        <v>43</v>
      </c>
      <c r="AD13" s="30" t="s">
        <v>25</v>
      </c>
      <c r="AE13" s="30" t="s">
        <v>25</v>
      </c>
      <c r="AF13" s="30" t="s">
        <v>140</v>
      </c>
      <c r="AG13" s="4">
        <v>1</v>
      </c>
      <c r="AH13" s="8"/>
      <c r="AI13" s="8">
        <f t="shared" si="2"/>
        <v>0</v>
      </c>
      <c r="AJ13" s="8" t="s">
        <v>46</v>
      </c>
      <c r="AK13" s="8"/>
      <c r="AL13" s="30" t="s">
        <v>43</v>
      </c>
      <c r="AM13" s="30" t="s">
        <v>52</v>
      </c>
      <c r="AN13" s="30" t="s">
        <v>141</v>
      </c>
      <c r="AO13" s="30" t="s">
        <v>25</v>
      </c>
      <c r="AP13" s="30" t="s">
        <v>25</v>
      </c>
      <c r="AQ13" s="30" t="s">
        <v>25</v>
      </c>
      <c r="AR13" s="30" t="s">
        <v>142</v>
      </c>
      <c r="AS13" s="4">
        <v>2</v>
      </c>
      <c r="AT13" s="8"/>
      <c r="AU13" s="8">
        <f t="shared" si="3"/>
        <v>0</v>
      </c>
      <c r="AV13" s="8" t="s">
        <v>46</v>
      </c>
      <c r="AW13" s="8"/>
      <c r="AX13" s="31" t="s">
        <v>43</v>
      </c>
      <c r="AY13" s="31" t="s">
        <v>143</v>
      </c>
      <c r="AZ13" s="31" t="s">
        <v>43</v>
      </c>
      <c r="BA13" s="31" t="s">
        <v>25</v>
      </c>
      <c r="BB13" s="31" t="s">
        <v>25</v>
      </c>
      <c r="BC13" s="31" t="s">
        <v>25</v>
      </c>
      <c r="BD13" s="31" t="s">
        <v>25</v>
      </c>
      <c r="BE13" s="31" t="s">
        <v>88</v>
      </c>
      <c r="BF13" s="21">
        <v>1</v>
      </c>
      <c r="BG13" s="23">
        <v>0.025</v>
      </c>
      <c r="BH13" s="8">
        <f t="shared" si="4"/>
        <v>0.025</v>
      </c>
      <c r="BI13" s="9" t="s">
        <v>28</v>
      </c>
      <c r="BJ13" s="8"/>
      <c r="BK13" s="30" t="s">
        <v>144</v>
      </c>
      <c r="BL13" s="30" t="s">
        <v>25</v>
      </c>
      <c r="BM13" s="30" t="s">
        <v>74</v>
      </c>
      <c r="BN13" s="30" t="s">
        <v>43</v>
      </c>
      <c r="BO13" s="30" t="s">
        <v>25</v>
      </c>
      <c r="BP13" s="30" t="s">
        <v>25</v>
      </c>
      <c r="BQ13" s="30" t="s">
        <v>25</v>
      </c>
      <c r="BR13" s="30" t="s">
        <v>142</v>
      </c>
      <c r="BS13" s="4">
        <v>2</v>
      </c>
      <c r="BT13" s="26">
        <f t="shared" si="5"/>
        <v>4</v>
      </c>
      <c r="BU13" s="27"/>
      <c r="BV13" s="27">
        <f t="shared" si="6"/>
        <v>0</v>
      </c>
      <c r="BW13" s="8" t="s">
        <v>46</v>
      </c>
      <c r="BX13" s="8"/>
    </row>
    <row r="14" ht="21" spans="1:76">
      <c r="A14" s="30" t="s">
        <v>52</v>
      </c>
      <c r="B14" s="30" t="s">
        <v>145</v>
      </c>
      <c r="C14" s="30" t="s">
        <v>25</v>
      </c>
      <c r="D14" s="30" t="s">
        <v>43</v>
      </c>
      <c r="E14" s="30" t="s">
        <v>25</v>
      </c>
      <c r="F14" s="30" t="s">
        <v>25</v>
      </c>
      <c r="G14" s="30" t="s">
        <v>146</v>
      </c>
      <c r="H14" s="4">
        <v>1</v>
      </c>
      <c r="I14" s="8">
        <v>0</v>
      </c>
      <c r="J14" s="8">
        <f t="shared" si="0"/>
        <v>0</v>
      </c>
      <c r="K14" s="8" t="s">
        <v>105</v>
      </c>
      <c r="L14" s="2"/>
      <c r="M14" s="30" t="s">
        <v>52</v>
      </c>
      <c r="N14" s="30" t="s">
        <v>147</v>
      </c>
      <c r="O14" s="30" t="s">
        <v>25</v>
      </c>
      <c r="P14" s="30" t="s">
        <v>43</v>
      </c>
      <c r="Q14" s="30" t="s">
        <v>25</v>
      </c>
      <c r="R14" s="30" t="s">
        <v>25</v>
      </c>
      <c r="S14" s="30" t="s">
        <v>25</v>
      </c>
      <c r="T14" s="30" t="s">
        <v>146</v>
      </c>
      <c r="U14" s="4">
        <v>1</v>
      </c>
      <c r="V14" s="8"/>
      <c r="W14" s="8">
        <f t="shared" si="1"/>
        <v>0</v>
      </c>
      <c r="X14" s="8" t="s">
        <v>46</v>
      </c>
      <c r="Y14" s="2"/>
      <c r="Z14" s="30" t="s">
        <v>52</v>
      </c>
      <c r="AA14" s="30" t="s">
        <v>148</v>
      </c>
      <c r="AB14" s="30" t="s">
        <v>25</v>
      </c>
      <c r="AC14" s="30" t="s">
        <v>43</v>
      </c>
      <c r="AD14" s="30" t="s">
        <v>25</v>
      </c>
      <c r="AE14" s="30" t="s">
        <v>25</v>
      </c>
      <c r="AF14" s="30" t="s">
        <v>72</v>
      </c>
      <c r="AG14" s="4">
        <v>1</v>
      </c>
      <c r="AH14" s="8">
        <v>0.245</v>
      </c>
      <c r="AI14" s="8">
        <f t="shared" si="2"/>
        <v>0.245</v>
      </c>
      <c r="AJ14" s="9" t="s">
        <v>28</v>
      </c>
      <c r="AK14" s="8"/>
      <c r="AL14" s="30" t="s">
        <v>43</v>
      </c>
      <c r="AM14" s="30" t="s">
        <v>52</v>
      </c>
      <c r="AN14" s="30" t="s">
        <v>149</v>
      </c>
      <c r="AO14" s="30" t="s">
        <v>25</v>
      </c>
      <c r="AP14" s="30" t="s">
        <v>25</v>
      </c>
      <c r="AQ14" s="30" t="s">
        <v>25</v>
      </c>
      <c r="AR14" s="30" t="s">
        <v>77</v>
      </c>
      <c r="AS14" s="4">
        <v>5</v>
      </c>
      <c r="AT14" s="8">
        <v>0.024</v>
      </c>
      <c r="AU14" s="8">
        <f t="shared" si="3"/>
        <v>0.12</v>
      </c>
      <c r="AV14" s="9" t="s">
        <v>28</v>
      </c>
      <c r="AW14" s="8"/>
      <c r="AX14" s="31" t="s">
        <v>150</v>
      </c>
      <c r="AY14" s="31" t="s">
        <v>151</v>
      </c>
      <c r="AZ14" s="31" t="s">
        <v>150</v>
      </c>
      <c r="BA14" s="31" t="s">
        <v>25</v>
      </c>
      <c r="BB14" s="31" t="s">
        <v>152</v>
      </c>
      <c r="BC14" s="31" t="s">
        <v>25</v>
      </c>
      <c r="BD14" s="31" t="s">
        <v>25</v>
      </c>
      <c r="BE14" s="31" t="s">
        <v>25</v>
      </c>
      <c r="BF14" s="21">
        <v>2</v>
      </c>
      <c r="BG14" s="23">
        <v>0.58</v>
      </c>
      <c r="BH14" s="8">
        <f t="shared" si="4"/>
        <v>1.16</v>
      </c>
      <c r="BI14" s="9" t="s">
        <v>28</v>
      </c>
      <c r="BJ14" s="8"/>
      <c r="BK14" s="30" t="s">
        <v>153</v>
      </c>
      <c r="BL14" s="30" t="s">
        <v>25</v>
      </c>
      <c r="BM14" s="30" t="s">
        <v>74</v>
      </c>
      <c r="BN14" s="30" t="s">
        <v>43</v>
      </c>
      <c r="BO14" s="30" t="s">
        <v>25</v>
      </c>
      <c r="BP14" s="30" t="s">
        <v>25</v>
      </c>
      <c r="BQ14" s="30" t="s">
        <v>25</v>
      </c>
      <c r="BR14" s="30" t="s">
        <v>154</v>
      </c>
      <c r="BS14" s="4">
        <v>1</v>
      </c>
      <c r="BT14" s="26">
        <f t="shared" si="5"/>
        <v>2</v>
      </c>
      <c r="BU14" s="27"/>
      <c r="BV14" s="27">
        <f t="shared" si="6"/>
        <v>0</v>
      </c>
      <c r="BW14" s="8" t="s">
        <v>46</v>
      </c>
      <c r="BX14" s="8"/>
    </row>
    <row r="15" ht="21" spans="1:76">
      <c r="A15" s="30" t="s">
        <v>52</v>
      </c>
      <c r="B15" s="30" t="s">
        <v>155</v>
      </c>
      <c r="C15" s="30" t="s">
        <v>25</v>
      </c>
      <c r="D15" s="30" t="s">
        <v>43</v>
      </c>
      <c r="E15" s="30" t="s">
        <v>25</v>
      </c>
      <c r="F15" s="30" t="s">
        <v>25</v>
      </c>
      <c r="G15" s="30" t="s">
        <v>156</v>
      </c>
      <c r="H15" s="4">
        <v>1</v>
      </c>
      <c r="I15" s="8">
        <v>0</v>
      </c>
      <c r="J15" s="8">
        <f t="shared" si="0"/>
        <v>0</v>
      </c>
      <c r="K15" s="8" t="s">
        <v>105</v>
      </c>
      <c r="L15" s="2"/>
      <c r="M15" s="30" t="s">
        <v>52</v>
      </c>
      <c r="N15" s="30" t="s">
        <v>157</v>
      </c>
      <c r="O15" s="30" t="s">
        <v>25</v>
      </c>
      <c r="P15" s="30" t="s">
        <v>43</v>
      </c>
      <c r="Q15" s="30" t="s">
        <v>25</v>
      </c>
      <c r="R15" s="30" t="s">
        <v>25</v>
      </c>
      <c r="S15" s="30" t="s">
        <v>25</v>
      </c>
      <c r="T15" s="30" t="s">
        <v>156</v>
      </c>
      <c r="U15" s="4">
        <v>1</v>
      </c>
      <c r="V15" s="8"/>
      <c r="W15" s="8">
        <f t="shared" si="1"/>
        <v>0</v>
      </c>
      <c r="X15" s="8" t="s">
        <v>46</v>
      </c>
      <c r="Y15" s="2"/>
      <c r="Z15" s="30" t="s">
        <v>52</v>
      </c>
      <c r="AA15" s="30" t="s">
        <v>158</v>
      </c>
      <c r="AB15" s="30" t="s">
        <v>25</v>
      </c>
      <c r="AC15" s="30" t="s">
        <v>43</v>
      </c>
      <c r="AD15" s="30" t="s">
        <v>25</v>
      </c>
      <c r="AE15" s="30" t="s">
        <v>25</v>
      </c>
      <c r="AF15" s="30" t="s">
        <v>117</v>
      </c>
      <c r="AG15" s="4">
        <v>1</v>
      </c>
      <c r="AH15" s="8"/>
      <c r="AI15" s="8">
        <f t="shared" si="2"/>
        <v>0</v>
      </c>
      <c r="AJ15" s="8" t="s">
        <v>46</v>
      </c>
      <c r="AK15" s="8"/>
      <c r="AL15" s="30" t="s">
        <v>43</v>
      </c>
      <c r="AM15" s="30" t="s">
        <v>52</v>
      </c>
      <c r="AN15" s="30" t="s">
        <v>159</v>
      </c>
      <c r="AO15" s="30" t="s">
        <v>25</v>
      </c>
      <c r="AP15" s="30" t="s">
        <v>25</v>
      </c>
      <c r="AQ15" s="30" t="s">
        <v>25</v>
      </c>
      <c r="AR15" s="30" t="s">
        <v>54</v>
      </c>
      <c r="AS15" s="4">
        <v>2</v>
      </c>
      <c r="AT15" s="8">
        <v>0.0528</v>
      </c>
      <c r="AU15" s="8">
        <f t="shared" si="3"/>
        <v>0.1056</v>
      </c>
      <c r="AV15" s="9" t="s">
        <v>28</v>
      </c>
      <c r="AW15" s="8"/>
      <c r="AX15" s="31" t="s">
        <v>160</v>
      </c>
      <c r="AY15" s="31" t="s">
        <v>161</v>
      </c>
      <c r="AZ15" s="31" t="s">
        <v>160</v>
      </c>
      <c r="BA15" s="31" t="s">
        <v>25</v>
      </c>
      <c r="BB15" s="31" t="s">
        <v>162</v>
      </c>
      <c r="BC15" s="31" t="s">
        <v>25</v>
      </c>
      <c r="BD15" s="31" t="s">
        <v>25</v>
      </c>
      <c r="BE15" s="31" t="s">
        <v>25</v>
      </c>
      <c r="BF15" s="21">
        <v>3</v>
      </c>
      <c r="BG15" s="23">
        <v>1.52</v>
      </c>
      <c r="BH15" s="8">
        <f t="shared" si="4"/>
        <v>4.56</v>
      </c>
      <c r="BI15" s="9" t="s">
        <v>28</v>
      </c>
      <c r="BJ15" s="8"/>
      <c r="BK15" s="30" t="s">
        <v>163</v>
      </c>
      <c r="BL15" s="30" t="s">
        <v>25</v>
      </c>
      <c r="BM15" s="30" t="s">
        <v>74</v>
      </c>
      <c r="BN15" s="30" t="s">
        <v>43</v>
      </c>
      <c r="BO15" s="30" t="s">
        <v>25</v>
      </c>
      <c r="BP15" s="30" t="s">
        <v>25</v>
      </c>
      <c r="BQ15" s="30" t="s">
        <v>25</v>
      </c>
      <c r="BR15" s="30" t="s">
        <v>164</v>
      </c>
      <c r="BS15" s="4">
        <v>1</v>
      </c>
      <c r="BT15" s="26">
        <f t="shared" si="5"/>
        <v>2</v>
      </c>
      <c r="BU15" s="27"/>
      <c r="BV15" s="27">
        <f t="shared" si="6"/>
        <v>0</v>
      </c>
      <c r="BW15" s="8" t="s">
        <v>46</v>
      </c>
      <c r="BX15" s="8"/>
    </row>
    <row r="16" ht="21" spans="1:76">
      <c r="A16" s="30" t="s">
        <v>52</v>
      </c>
      <c r="B16" s="30" t="s">
        <v>165</v>
      </c>
      <c r="C16" s="30" t="s">
        <v>25</v>
      </c>
      <c r="D16" s="30" t="s">
        <v>43</v>
      </c>
      <c r="E16" s="30" t="s">
        <v>25</v>
      </c>
      <c r="F16" s="30" t="s">
        <v>25</v>
      </c>
      <c r="G16" s="30" t="s">
        <v>166</v>
      </c>
      <c r="H16" s="4">
        <v>1</v>
      </c>
      <c r="I16" s="8">
        <v>0</v>
      </c>
      <c r="J16" s="8">
        <f t="shared" si="0"/>
        <v>0</v>
      </c>
      <c r="K16" s="8" t="s">
        <v>105</v>
      </c>
      <c r="L16" s="2"/>
      <c r="M16" s="30" t="s">
        <v>52</v>
      </c>
      <c r="N16" s="30" t="s">
        <v>167</v>
      </c>
      <c r="O16" s="30" t="s">
        <v>25</v>
      </c>
      <c r="P16" s="30" t="s">
        <v>43</v>
      </c>
      <c r="Q16" s="30" t="s">
        <v>25</v>
      </c>
      <c r="R16" s="30" t="s">
        <v>25</v>
      </c>
      <c r="S16" s="30" t="s">
        <v>25</v>
      </c>
      <c r="T16" s="30" t="s">
        <v>166</v>
      </c>
      <c r="U16" s="4">
        <v>1</v>
      </c>
      <c r="V16" s="8"/>
      <c r="W16" s="8">
        <f t="shared" si="1"/>
        <v>0</v>
      </c>
      <c r="X16" s="8" t="s">
        <v>46</v>
      </c>
      <c r="Y16" s="2"/>
      <c r="Z16" s="30" t="s">
        <v>52</v>
      </c>
      <c r="AA16" s="30" t="s">
        <v>168</v>
      </c>
      <c r="AB16" s="30" t="s">
        <v>25</v>
      </c>
      <c r="AC16" s="30" t="s">
        <v>43</v>
      </c>
      <c r="AD16" s="30" t="s">
        <v>25</v>
      </c>
      <c r="AE16" s="30" t="s">
        <v>25</v>
      </c>
      <c r="AF16" s="30" t="s">
        <v>88</v>
      </c>
      <c r="AG16" s="4">
        <v>4</v>
      </c>
      <c r="AH16" s="8">
        <v>0.039</v>
      </c>
      <c r="AI16" s="8">
        <f t="shared" si="2"/>
        <v>0.156</v>
      </c>
      <c r="AJ16" s="9" t="s">
        <v>28</v>
      </c>
      <c r="AK16" s="8"/>
      <c r="AL16" s="30" t="s">
        <v>43</v>
      </c>
      <c r="AM16" s="30" t="s">
        <v>52</v>
      </c>
      <c r="AN16" s="30" t="s">
        <v>169</v>
      </c>
      <c r="AO16" s="30" t="s">
        <v>25</v>
      </c>
      <c r="AP16" s="30" t="s">
        <v>25</v>
      </c>
      <c r="AQ16" s="30" t="s">
        <v>25</v>
      </c>
      <c r="AR16" s="30" t="s">
        <v>96</v>
      </c>
      <c r="AS16" s="4">
        <v>2</v>
      </c>
      <c r="AT16" s="8">
        <v>0.052</v>
      </c>
      <c r="AU16" s="8">
        <f t="shared" si="3"/>
        <v>0.104</v>
      </c>
      <c r="AV16" s="9" t="s">
        <v>28</v>
      </c>
      <c r="AW16" s="8"/>
      <c r="AX16" s="31" t="s">
        <v>170</v>
      </c>
      <c r="AY16" s="31" t="s">
        <v>171</v>
      </c>
      <c r="AZ16" s="31" t="s">
        <v>170</v>
      </c>
      <c r="BA16" s="31" t="s">
        <v>172</v>
      </c>
      <c r="BB16" s="31" t="s">
        <v>25</v>
      </c>
      <c r="BC16" s="31" t="s">
        <v>25</v>
      </c>
      <c r="BD16" s="31" t="s">
        <v>173</v>
      </c>
      <c r="BE16" s="31" t="s">
        <v>174</v>
      </c>
      <c r="BF16" s="21">
        <v>2</v>
      </c>
      <c r="BG16" s="23">
        <v>0.65</v>
      </c>
      <c r="BH16" s="8">
        <f t="shared" si="4"/>
        <v>1.3</v>
      </c>
      <c r="BI16" s="9" t="s">
        <v>28</v>
      </c>
      <c r="BJ16" s="8"/>
      <c r="BK16" s="30" t="s">
        <v>175</v>
      </c>
      <c r="BL16" s="30" t="s">
        <v>25</v>
      </c>
      <c r="BM16" s="30" t="s">
        <v>74</v>
      </c>
      <c r="BN16" s="30" t="s">
        <v>43</v>
      </c>
      <c r="BO16" s="30" t="s">
        <v>25</v>
      </c>
      <c r="BP16" s="30" t="s">
        <v>25</v>
      </c>
      <c r="BQ16" s="30" t="s">
        <v>25</v>
      </c>
      <c r="BR16" s="30" t="s">
        <v>82</v>
      </c>
      <c r="BS16" s="4">
        <v>1</v>
      </c>
      <c r="BT16" s="26">
        <f t="shared" si="5"/>
        <v>2</v>
      </c>
      <c r="BU16" s="27">
        <v>0.074</v>
      </c>
      <c r="BV16" s="27">
        <f t="shared" si="6"/>
        <v>0.148</v>
      </c>
      <c r="BW16" s="9" t="s">
        <v>28</v>
      </c>
      <c r="BX16" s="8"/>
    </row>
    <row r="17" ht="21" spans="1:76">
      <c r="A17" s="30" t="s">
        <v>52</v>
      </c>
      <c r="B17" s="30" t="s">
        <v>176</v>
      </c>
      <c r="C17" s="30" t="s">
        <v>25</v>
      </c>
      <c r="D17" s="30" t="s">
        <v>43</v>
      </c>
      <c r="E17" s="30" t="s">
        <v>25</v>
      </c>
      <c r="F17" s="30" t="s">
        <v>25</v>
      </c>
      <c r="G17" s="30" t="s">
        <v>177</v>
      </c>
      <c r="H17" s="4">
        <v>1</v>
      </c>
      <c r="I17" s="8">
        <v>0</v>
      </c>
      <c r="J17" s="8">
        <f t="shared" si="0"/>
        <v>0</v>
      </c>
      <c r="K17" s="8" t="s">
        <v>105</v>
      </c>
      <c r="L17" s="2"/>
      <c r="M17" s="30" t="s">
        <v>52</v>
      </c>
      <c r="N17" s="30" t="s">
        <v>178</v>
      </c>
      <c r="O17" s="30" t="s">
        <v>25</v>
      </c>
      <c r="P17" s="30" t="s">
        <v>43</v>
      </c>
      <c r="Q17" s="30" t="s">
        <v>25</v>
      </c>
      <c r="R17" s="30" t="s">
        <v>25</v>
      </c>
      <c r="S17" s="30" t="s">
        <v>25</v>
      </c>
      <c r="T17" s="30" t="s">
        <v>177</v>
      </c>
      <c r="U17" s="4">
        <v>1</v>
      </c>
      <c r="V17" s="8"/>
      <c r="W17" s="8">
        <f t="shared" si="1"/>
        <v>0</v>
      </c>
      <c r="X17" s="8" t="s">
        <v>46</v>
      </c>
      <c r="Y17" s="2"/>
      <c r="Z17" s="30" t="s">
        <v>52</v>
      </c>
      <c r="AA17" s="30" t="s">
        <v>179</v>
      </c>
      <c r="AB17" s="30" t="s">
        <v>25</v>
      </c>
      <c r="AC17" s="30" t="s">
        <v>43</v>
      </c>
      <c r="AD17" s="30" t="s">
        <v>25</v>
      </c>
      <c r="AE17" s="30" t="s">
        <v>25</v>
      </c>
      <c r="AF17" s="30" t="s">
        <v>54</v>
      </c>
      <c r="AG17" s="4">
        <v>2</v>
      </c>
      <c r="AH17" s="8">
        <v>0.085</v>
      </c>
      <c r="AI17" s="8">
        <f t="shared" si="2"/>
        <v>0.17</v>
      </c>
      <c r="AJ17" s="9" t="s">
        <v>28</v>
      </c>
      <c r="AK17" s="8"/>
      <c r="AL17" s="30" t="s">
        <v>43</v>
      </c>
      <c r="AM17" s="30" t="s">
        <v>52</v>
      </c>
      <c r="AN17" s="30" t="s">
        <v>180</v>
      </c>
      <c r="AO17" s="30" t="s">
        <v>25</v>
      </c>
      <c r="AP17" s="30" t="s">
        <v>25</v>
      </c>
      <c r="AQ17" s="30" t="s">
        <v>25</v>
      </c>
      <c r="AR17" s="30" t="s">
        <v>154</v>
      </c>
      <c r="AS17" s="4">
        <v>1</v>
      </c>
      <c r="AT17" s="8"/>
      <c r="AU17" s="8">
        <f t="shared" si="3"/>
        <v>0</v>
      </c>
      <c r="AV17" s="8" t="s">
        <v>46</v>
      </c>
      <c r="AW17" s="8"/>
      <c r="AX17" s="31" t="s">
        <v>181</v>
      </c>
      <c r="AY17" s="31" t="s">
        <v>182</v>
      </c>
      <c r="AZ17" s="31" t="s">
        <v>181</v>
      </c>
      <c r="BA17" s="31" t="s">
        <v>25</v>
      </c>
      <c r="BB17" s="31" t="s">
        <v>183</v>
      </c>
      <c r="BC17" s="31" t="s">
        <v>25</v>
      </c>
      <c r="BD17" s="31" t="s">
        <v>25</v>
      </c>
      <c r="BE17" s="31" t="s">
        <v>25</v>
      </c>
      <c r="BF17" s="21">
        <v>2</v>
      </c>
      <c r="BG17" s="23">
        <v>1.39</v>
      </c>
      <c r="BH17" s="8">
        <f t="shared" si="4"/>
        <v>2.78</v>
      </c>
      <c r="BI17" s="9" t="s">
        <v>28</v>
      </c>
      <c r="BJ17" s="8"/>
      <c r="BK17" s="30" t="s">
        <v>184</v>
      </c>
      <c r="BL17" s="30" t="s">
        <v>185</v>
      </c>
      <c r="BM17" s="30" t="s">
        <v>25</v>
      </c>
      <c r="BN17" s="30" t="s">
        <v>186</v>
      </c>
      <c r="BO17" s="30" t="s">
        <v>25</v>
      </c>
      <c r="BP17" s="30" t="s">
        <v>25</v>
      </c>
      <c r="BQ17" s="30" t="s">
        <v>25</v>
      </c>
      <c r="BR17" s="30" t="s">
        <v>25</v>
      </c>
      <c r="BS17" s="4">
        <v>1</v>
      </c>
      <c r="BT17" s="26">
        <f t="shared" si="5"/>
        <v>2</v>
      </c>
      <c r="BU17" s="27">
        <v>0.86</v>
      </c>
      <c r="BV17" s="27">
        <f t="shared" si="6"/>
        <v>1.72</v>
      </c>
      <c r="BW17" s="9" t="s">
        <v>28</v>
      </c>
      <c r="BX17" s="8"/>
    </row>
    <row r="18" ht="21" spans="1:76">
      <c r="A18" s="30" t="s">
        <v>187</v>
      </c>
      <c r="B18" s="30" t="s">
        <v>186</v>
      </c>
      <c r="C18" s="30" t="s">
        <v>185</v>
      </c>
      <c r="D18" s="30" t="s">
        <v>186</v>
      </c>
      <c r="E18" s="30" t="s">
        <v>25</v>
      </c>
      <c r="F18" s="30" t="s">
        <v>25</v>
      </c>
      <c r="G18" s="30" t="s">
        <v>25</v>
      </c>
      <c r="H18" s="4">
        <v>1</v>
      </c>
      <c r="I18" s="8">
        <v>0.86</v>
      </c>
      <c r="J18" s="8">
        <f t="shared" si="0"/>
        <v>0.86</v>
      </c>
      <c r="K18" s="9" t="s">
        <v>28</v>
      </c>
      <c r="L18" s="2"/>
      <c r="M18" s="30" t="s">
        <v>188</v>
      </c>
      <c r="N18" s="30" t="s">
        <v>189</v>
      </c>
      <c r="O18" s="30" t="s">
        <v>25</v>
      </c>
      <c r="P18" s="30" t="s">
        <v>190</v>
      </c>
      <c r="Q18" s="30" t="s">
        <v>48</v>
      </c>
      <c r="R18" s="30" t="s">
        <v>191</v>
      </c>
      <c r="S18" s="30" t="s">
        <v>190</v>
      </c>
      <c r="T18" s="30" t="s">
        <v>25</v>
      </c>
      <c r="U18" s="4">
        <v>1</v>
      </c>
      <c r="V18" s="8">
        <v>18</v>
      </c>
      <c r="W18" s="8">
        <f t="shared" si="1"/>
        <v>18</v>
      </c>
      <c r="X18" s="9" t="s">
        <v>28</v>
      </c>
      <c r="Y18" s="2"/>
      <c r="Z18" s="30" t="s">
        <v>52</v>
      </c>
      <c r="AA18" s="30" t="s">
        <v>192</v>
      </c>
      <c r="AB18" s="30" t="s">
        <v>25</v>
      </c>
      <c r="AC18" s="30" t="s">
        <v>43</v>
      </c>
      <c r="AD18" s="30" t="s">
        <v>25</v>
      </c>
      <c r="AE18" s="30" t="s">
        <v>25</v>
      </c>
      <c r="AF18" s="30" t="s">
        <v>164</v>
      </c>
      <c r="AG18" s="4">
        <v>1</v>
      </c>
      <c r="AH18" s="8"/>
      <c r="AI18" s="8">
        <f t="shared" si="2"/>
        <v>0</v>
      </c>
      <c r="AJ18" s="8" t="s">
        <v>46</v>
      </c>
      <c r="AK18" s="8"/>
      <c r="AL18" s="30" t="s">
        <v>43</v>
      </c>
      <c r="AM18" s="30" t="s">
        <v>52</v>
      </c>
      <c r="AN18" s="30" t="s">
        <v>193</v>
      </c>
      <c r="AO18" s="30" t="s">
        <v>25</v>
      </c>
      <c r="AP18" s="30" t="s">
        <v>25</v>
      </c>
      <c r="AQ18" s="30" t="s">
        <v>25</v>
      </c>
      <c r="AR18" s="30" t="s">
        <v>164</v>
      </c>
      <c r="AS18" s="4">
        <v>1</v>
      </c>
      <c r="AT18" s="8"/>
      <c r="AU18" s="8">
        <f t="shared" si="3"/>
        <v>0</v>
      </c>
      <c r="AV18" s="8" t="s">
        <v>46</v>
      </c>
      <c r="AW18" s="8"/>
      <c r="AX18" s="31" t="s">
        <v>186</v>
      </c>
      <c r="AY18" s="31" t="s">
        <v>194</v>
      </c>
      <c r="AZ18" s="31" t="s">
        <v>186</v>
      </c>
      <c r="BA18" s="31" t="s">
        <v>25</v>
      </c>
      <c r="BB18" s="31" t="s">
        <v>185</v>
      </c>
      <c r="BC18" s="31" t="s">
        <v>25</v>
      </c>
      <c r="BD18" s="31" t="s">
        <v>25</v>
      </c>
      <c r="BE18" s="31" t="s">
        <v>25</v>
      </c>
      <c r="BF18" s="21">
        <v>1</v>
      </c>
      <c r="BG18" s="23">
        <v>0.86</v>
      </c>
      <c r="BH18" s="8">
        <f t="shared" si="4"/>
        <v>0.86</v>
      </c>
      <c r="BI18" s="9" t="s">
        <v>28</v>
      </c>
      <c r="BJ18" s="8"/>
      <c r="BK18" s="30" t="s">
        <v>195</v>
      </c>
      <c r="BL18" s="30" t="s">
        <v>25</v>
      </c>
      <c r="BM18" s="30" t="s">
        <v>74</v>
      </c>
      <c r="BN18" s="30" t="s">
        <v>196</v>
      </c>
      <c r="BO18" s="30" t="s">
        <v>25</v>
      </c>
      <c r="BP18" s="30" t="s">
        <v>25</v>
      </c>
      <c r="BQ18" s="30" t="s">
        <v>25</v>
      </c>
      <c r="BR18" s="30" t="s">
        <v>197</v>
      </c>
      <c r="BS18" s="4">
        <v>2</v>
      </c>
      <c r="BT18" s="26">
        <f t="shared" si="5"/>
        <v>4</v>
      </c>
      <c r="BU18" s="27"/>
      <c r="BV18" s="27">
        <f t="shared" si="6"/>
        <v>0</v>
      </c>
      <c r="BW18" s="8" t="s">
        <v>46</v>
      </c>
      <c r="BX18" s="8"/>
    </row>
    <row r="19" ht="21" spans="1:76">
      <c r="A19" s="30" t="s">
        <v>198</v>
      </c>
      <c r="B19" s="30" t="s">
        <v>199</v>
      </c>
      <c r="C19" s="30" t="s">
        <v>25</v>
      </c>
      <c r="D19" s="30" t="s">
        <v>196</v>
      </c>
      <c r="E19" s="30" t="s">
        <v>25</v>
      </c>
      <c r="F19" s="30" t="s">
        <v>25</v>
      </c>
      <c r="G19" s="30" t="s">
        <v>200</v>
      </c>
      <c r="H19" s="4">
        <v>2</v>
      </c>
      <c r="I19" s="8"/>
      <c r="J19" s="8">
        <f t="shared" si="0"/>
        <v>0</v>
      </c>
      <c r="K19" s="9" t="s">
        <v>28</v>
      </c>
      <c r="L19" s="2"/>
      <c r="M19" s="30" t="s">
        <v>187</v>
      </c>
      <c r="N19" s="30" t="s">
        <v>181</v>
      </c>
      <c r="O19" s="30" t="s">
        <v>185</v>
      </c>
      <c r="P19" s="30" t="s">
        <v>186</v>
      </c>
      <c r="Q19" s="30" t="s">
        <v>25</v>
      </c>
      <c r="R19" s="30" t="s">
        <v>25</v>
      </c>
      <c r="S19" s="30" t="s">
        <v>25</v>
      </c>
      <c r="T19" s="30" t="s">
        <v>25</v>
      </c>
      <c r="U19" s="4">
        <v>1</v>
      </c>
      <c r="V19" s="8">
        <v>0.86</v>
      </c>
      <c r="W19" s="8">
        <f t="shared" si="1"/>
        <v>0.86</v>
      </c>
      <c r="X19" s="9" t="s">
        <v>28</v>
      </c>
      <c r="Y19" s="2"/>
      <c r="Z19" s="30" t="s">
        <v>52</v>
      </c>
      <c r="AA19" s="30" t="s">
        <v>201</v>
      </c>
      <c r="AB19" s="30" t="s">
        <v>25</v>
      </c>
      <c r="AC19" s="30" t="s">
        <v>43</v>
      </c>
      <c r="AD19" s="30" t="s">
        <v>25</v>
      </c>
      <c r="AE19" s="30" t="s">
        <v>25</v>
      </c>
      <c r="AF19" s="30" t="s">
        <v>154</v>
      </c>
      <c r="AG19" s="4">
        <v>1</v>
      </c>
      <c r="AH19" s="8"/>
      <c r="AI19" s="8">
        <f t="shared" si="2"/>
        <v>0</v>
      </c>
      <c r="AJ19" s="8" t="s">
        <v>46</v>
      </c>
      <c r="AK19" s="8"/>
      <c r="AL19" s="30" t="s">
        <v>43</v>
      </c>
      <c r="AM19" s="30" t="s">
        <v>52</v>
      </c>
      <c r="AN19" s="30" t="s">
        <v>202</v>
      </c>
      <c r="AO19" s="30" t="s">
        <v>25</v>
      </c>
      <c r="AP19" s="30" t="s">
        <v>25</v>
      </c>
      <c r="AQ19" s="30" t="s">
        <v>25</v>
      </c>
      <c r="AR19" s="30" t="s">
        <v>140</v>
      </c>
      <c r="AS19" s="4">
        <v>1</v>
      </c>
      <c r="AT19" s="8"/>
      <c r="AU19" s="8">
        <f t="shared" si="3"/>
        <v>0</v>
      </c>
      <c r="AV19" s="8" t="s">
        <v>46</v>
      </c>
      <c r="AW19" s="8"/>
      <c r="AX19" s="31" t="s">
        <v>196</v>
      </c>
      <c r="AY19" s="31" t="s">
        <v>203</v>
      </c>
      <c r="AZ19" s="31" t="s">
        <v>196</v>
      </c>
      <c r="BA19" s="31" t="s">
        <v>25</v>
      </c>
      <c r="BB19" s="31" t="s">
        <v>204</v>
      </c>
      <c r="BC19" s="31" t="s">
        <v>25</v>
      </c>
      <c r="BD19" s="21" t="s">
        <v>205</v>
      </c>
      <c r="BE19" s="31" t="s">
        <v>206</v>
      </c>
      <c r="BF19" s="21">
        <v>1</v>
      </c>
      <c r="BG19" s="23">
        <v>0.89</v>
      </c>
      <c r="BH19" s="8">
        <f t="shared" si="4"/>
        <v>0.89</v>
      </c>
      <c r="BI19" s="9" t="s">
        <v>28</v>
      </c>
      <c r="BJ19" s="8"/>
      <c r="BK19" s="30" t="s">
        <v>207</v>
      </c>
      <c r="BL19" s="30" t="s">
        <v>25</v>
      </c>
      <c r="BM19" s="30" t="s">
        <v>74</v>
      </c>
      <c r="BN19" s="30" t="s">
        <v>196</v>
      </c>
      <c r="BO19" s="30" t="s">
        <v>25</v>
      </c>
      <c r="BP19" s="30" t="s">
        <v>25</v>
      </c>
      <c r="BQ19" s="30" t="s">
        <v>25</v>
      </c>
      <c r="BR19" s="30" t="s">
        <v>208</v>
      </c>
      <c r="BS19" s="4">
        <v>1</v>
      </c>
      <c r="BT19" s="26">
        <f t="shared" si="5"/>
        <v>2</v>
      </c>
      <c r="BU19" s="27"/>
      <c r="BV19" s="27">
        <f t="shared" si="6"/>
        <v>0</v>
      </c>
      <c r="BW19" s="8" t="s">
        <v>46</v>
      </c>
      <c r="BX19" s="8"/>
    </row>
    <row r="20" ht="40" customHeight="1" spans="1:76">
      <c r="A20" s="30" t="s">
        <v>198</v>
      </c>
      <c r="B20" s="30" t="s">
        <v>209</v>
      </c>
      <c r="C20" s="30" t="s">
        <v>25</v>
      </c>
      <c r="D20" s="30" t="s">
        <v>196</v>
      </c>
      <c r="E20" s="30" t="s">
        <v>25</v>
      </c>
      <c r="F20" s="30" t="s">
        <v>25</v>
      </c>
      <c r="G20" s="30" t="s">
        <v>210</v>
      </c>
      <c r="H20" s="4">
        <v>1</v>
      </c>
      <c r="I20" s="8"/>
      <c r="J20" s="8">
        <f t="shared" si="0"/>
        <v>0</v>
      </c>
      <c r="K20" s="9" t="s">
        <v>28</v>
      </c>
      <c r="L20" s="2"/>
      <c r="M20" s="30" t="s">
        <v>198</v>
      </c>
      <c r="N20" s="30" t="s">
        <v>211</v>
      </c>
      <c r="O20" s="30" t="s">
        <v>25</v>
      </c>
      <c r="P20" s="30" t="s">
        <v>196</v>
      </c>
      <c r="Q20" s="30" t="s">
        <v>25</v>
      </c>
      <c r="R20" s="30" t="s">
        <v>25</v>
      </c>
      <c r="S20" s="30" t="s">
        <v>25</v>
      </c>
      <c r="T20" s="30" t="s">
        <v>200</v>
      </c>
      <c r="U20" s="4">
        <v>2</v>
      </c>
      <c r="V20" s="8"/>
      <c r="W20" s="8">
        <f t="shared" si="1"/>
        <v>0</v>
      </c>
      <c r="X20" s="9" t="s">
        <v>28</v>
      </c>
      <c r="Y20" s="2"/>
      <c r="Z20" s="30" t="s">
        <v>52</v>
      </c>
      <c r="AA20" s="30" t="s">
        <v>212</v>
      </c>
      <c r="AB20" s="30" t="s">
        <v>25</v>
      </c>
      <c r="AC20" s="30" t="s">
        <v>43</v>
      </c>
      <c r="AD20" s="30" t="s">
        <v>25</v>
      </c>
      <c r="AE20" s="30" t="s">
        <v>25</v>
      </c>
      <c r="AF20" s="30" t="s">
        <v>142</v>
      </c>
      <c r="AG20" s="4">
        <v>2</v>
      </c>
      <c r="AH20" s="8"/>
      <c r="AI20" s="8">
        <f t="shared" si="2"/>
        <v>0</v>
      </c>
      <c r="AJ20" s="8" t="s">
        <v>46</v>
      </c>
      <c r="AK20" s="8"/>
      <c r="AL20" s="30" t="s">
        <v>43</v>
      </c>
      <c r="AM20" s="30" t="s">
        <v>52</v>
      </c>
      <c r="AN20" s="30" t="s">
        <v>213</v>
      </c>
      <c r="AO20" s="30" t="s">
        <v>25</v>
      </c>
      <c r="AP20" s="30" t="s">
        <v>25</v>
      </c>
      <c r="AQ20" s="30" t="s">
        <v>25</v>
      </c>
      <c r="AR20" s="30" t="s">
        <v>214</v>
      </c>
      <c r="AS20" s="4">
        <v>1</v>
      </c>
      <c r="AT20" s="8"/>
      <c r="AU20" s="8">
        <f t="shared" si="3"/>
        <v>0</v>
      </c>
      <c r="AV20" s="8" t="s">
        <v>46</v>
      </c>
      <c r="AW20" s="8"/>
      <c r="AX20" s="31" t="s">
        <v>215</v>
      </c>
      <c r="AY20" s="31" t="s">
        <v>216</v>
      </c>
      <c r="AZ20" s="31" t="s">
        <v>215</v>
      </c>
      <c r="BA20" s="31" t="s">
        <v>48</v>
      </c>
      <c r="BB20" s="31" t="s">
        <v>25</v>
      </c>
      <c r="BC20" s="31" t="s">
        <v>217</v>
      </c>
      <c r="BD20" s="31" t="s">
        <v>215</v>
      </c>
      <c r="BE20" s="31" t="s">
        <v>25</v>
      </c>
      <c r="BF20" s="21">
        <v>4</v>
      </c>
      <c r="BG20" s="23"/>
      <c r="BH20" s="8">
        <f t="shared" si="4"/>
        <v>0</v>
      </c>
      <c r="BI20" s="9" t="s">
        <v>218</v>
      </c>
      <c r="BJ20" s="8"/>
      <c r="BK20" s="30" t="s">
        <v>219</v>
      </c>
      <c r="BL20" s="30" t="s">
        <v>25</v>
      </c>
      <c r="BM20" s="30" t="s">
        <v>25</v>
      </c>
      <c r="BN20" s="30" t="s">
        <v>220</v>
      </c>
      <c r="BO20" s="30" t="s">
        <v>48</v>
      </c>
      <c r="BP20" s="30" t="s">
        <v>221</v>
      </c>
      <c r="BQ20" s="30" t="s">
        <v>221</v>
      </c>
      <c r="BR20" s="30" t="s">
        <v>25</v>
      </c>
      <c r="BS20" s="4">
        <v>1</v>
      </c>
      <c r="BT20" s="26">
        <f t="shared" si="5"/>
        <v>2</v>
      </c>
      <c r="BU20" s="27"/>
      <c r="BV20" s="27">
        <f t="shared" si="6"/>
        <v>0</v>
      </c>
      <c r="BW20" s="10" t="s">
        <v>51</v>
      </c>
      <c r="BX20" s="8"/>
    </row>
    <row r="21" ht="58" customHeight="1" spans="1:76">
      <c r="A21" s="30" t="s">
        <v>198</v>
      </c>
      <c r="B21" s="30" t="s">
        <v>222</v>
      </c>
      <c r="C21" s="30" t="s">
        <v>25</v>
      </c>
      <c r="D21" s="30" t="s">
        <v>196</v>
      </c>
      <c r="E21" s="30" t="s">
        <v>25</v>
      </c>
      <c r="F21" s="30" t="s">
        <v>25</v>
      </c>
      <c r="G21" s="30" t="s">
        <v>223</v>
      </c>
      <c r="H21" s="4">
        <v>2</v>
      </c>
      <c r="I21" s="8"/>
      <c r="J21" s="8">
        <f t="shared" si="0"/>
        <v>0</v>
      </c>
      <c r="K21" s="9" t="s">
        <v>28</v>
      </c>
      <c r="L21" s="2"/>
      <c r="M21" s="30" t="s">
        <v>198</v>
      </c>
      <c r="N21" s="30" t="s">
        <v>224</v>
      </c>
      <c r="O21" s="30" t="s">
        <v>25</v>
      </c>
      <c r="P21" s="30" t="s">
        <v>196</v>
      </c>
      <c r="Q21" s="30" t="s">
        <v>25</v>
      </c>
      <c r="R21" s="30" t="s">
        <v>25</v>
      </c>
      <c r="S21" s="30" t="s">
        <v>25</v>
      </c>
      <c r="T21" s="30" t="s">
        <v>223</v>
      </c>
      <c r="U21" s="4">
        <v>2</v>
      </c>
      <c r="V21" s="8"/>
      <c r="W21" s="8">
        <f t="shared" si="1"/>
        <v>0</v>
      </c>
      <c r="X21" s="9" t="s">
        <v>28</v>
      </c>
      <c r="Y21" s="2"/>
      <c r="Z21" s="30" t="s">
        <v>52</v>
      </c>
      <c r="AA21" s="30" t="s">
        <v>225</v>
      </c>
      <c r="AB21" s="30" t="s">
        <v>25</v>
      </c>
      <c r="AC21" s="30" t="s">
        <v>43</v>
      </c>
      <c r="AD21" s="30" t="s">
        <v>25</v>
      </c>
      <c r="AE21" s="30" t="s">
        <v>25</v>
      </c>
      <c r="AF21" s="30" t="s">
        <v>82</v>
      </c>
      <c r="AG21" s="4">
        <v>1</v>
      </c>
      <c r="AH21" s="8">
        <v>0.23</v>
      </c>
      <c r="AI21" s="8">
        <f t="shared" si="2"/>
        <v>0.23</v>
      </c>
      <c r="AJ21" s="9" t="s">
        <v>28</v>
      </c>
      <c r="AK21" s="8"/>
      <c r="AL21" s="30" t="s">
        <v>226</v>
      </c>
      <c r="AM21" s="30" t="s">
        <v>227</v>
      </c>
      <c r="AN21" s="30" t="s">
        <v>228</v>
      </c>
      <c r="AO21" s="30" t="s">
        <v>25</v>
      </c>
      <c r="AP21" s="30" t="s">
        <v>229</v>
      </c>
      <c r="AQ21" s="30" t="s">
        <v>226</v>
      </c>
      <c r="AR21" s="30" t="s">
        <v>25</v>
      </c>
      <c r="AS21" s="4">
        <v>1</v>
      </c>
      <c r="AT21" s="8"/>
      <c r="AU21" s="8">
        <f t="shared" si="3"/>
        <v>0</v>
      </c>
      <c r="AV21" s="16" t="s">
        <v>42</v>
      </c>
      <c r="AW21" s="8"/>
      <c r="AX21" s="31" t="s">
        <v>230</v>
      </c>
      <c r="AY21" s="31" t="s">
        <v>231</v>
      </c>
      <c r="AZ21" s="31" t="s">
        <v>230</v>
      </c>
      <c r="BA21" s="31" t="s">
        <v>232</v>
      </c>
      <c r="BB21" s="31" t="s">
        <v>233</v>
      </c>
      <c r="BC21" s="31" t="s">
        <v>25</v>
      </c>
      <c r="BD21" s="31" t="s">
        <v>234</v>
      </c>
      <c r="BE21" s="31" t="s">
        <v>25</v>
      </c>
      <c r="BF21" s="21">
        <v>12</v>
      </c>
      <c r="BG21" s="23">
        <v>0.225</v>
      </c>
      <c r="BH21" s="8">
        <f t="shared" si="4"/>
        <v>2.7</v>
      </c>
      <c r="BI21" s="9" t="s">
        <v>28</v>
      </c>
      <c r="BJ21" s="8"/>
      <c r="BK21" s="30" t="s">
        <v>235</v>
      </c>
      <c r="BL21" s="30" t="s">
        <v>25</v>
      </c>
      <c r="BM21" s="30" t="s">
        <v>74</v>
      </c>
      <c r="BN21" s="30" t="s">
        <v>236</v>
      </c>
      <c r="BO21" s="30" t="s">
        <v>25</v>
      </c>
      <c r="BP21" s="30" t="s">
        <v>25</v>
      </c>
      <c r="BQ21" s="30" t="s">
        <v>25</v>
      </c>
      <c r="BR21" s="30" t="s">
        <v>237</v>
      </c>
      <c r="BS21" s="4">
        <v>12</v>
      </c>
      <c r="BT21" s="26">
        <f t="shared" si="5"/>
        <v>24</v>
      </c>
      <c r="BU21" s="27">
        <v>0.076</v>
      </c>
      <c r="BV21" s="27">
        <f t="shared" si="6"/>
        <v>1.824</v>
      </c>
      <c r="BW21" s="9" t="s">
        <v>28</v>
      </c>
      <c r="BX21" s="8"/>
    </row>
    <row r="22" ht="39" customHeight="1" spans="1:76">
      <c r="A22" s="30" t="s">
        <v>198</v>
      </c>
      <c r="B22" s="30" t="s">
        <v>238</v>
      </c>
      <c r="C22" s="30" t="s">
        <v>25</v>
      </c>
      <c r="D22" s="30" t="s">
        <v>196</v>
      </c>
      <c r="E22" s="30" t="s">
        <v>25</v>
      </c>
      <c r="F22" s="30" t="s">
        <v>25</v>
      </c>
      <c r="G22" s="30" t="s">
        <v>239</v>
      </c>
      <c r="H22" s="4">
        <v>1</v>
      </c>
      <c r="I22" s="8"/>
      <c r="J22" s="8">
        <f t="shared" si="0"/>
        <v>0</v>
      </c>
      <c r="K22" s="9" t="s">
        <v>28</v>
      </c>
      <c r="L22" s="2"/>
      <c r="M22" s="30" t="s">
        <v>198</v>
      </c>
      <c r="N22" s="30" t="s">
        <v>240</v>
      </c>
      <c r="O22" s="30" t="s">
        <v>25</v>
      </c>
      <c r="P22" s="30" t="s">
        <v>196</v>
      </c>
      <c r="Q22" s="30" t="s">
        <v>25</v>
      </c>
      <c r="R22" s="30" t="s">
        <v>25</v>
      </c>
      <c r="S22" s="30" t="s">
        <v>25</v>
      </c>
      <c r="T22" s="30" t="s">
        <v>210</v>
      </c>
      <c r="U22" s="4">
        <v>1</v>
      </c>
      <c r="V22" s="8"/>
      <c r="W22" s="8">
        <f t="shared" si="1"/>
        <v>0</v>
      </c>
      <c r="X22" s="9" t="s">
        <v>28</v>
      </c>
      <c r="Y22" s="2"/>
      <c r="Z22" s="30" t="s">
        <v>227</v>
      </c>
      <c r="AA22" s="30" t="s">
        <v>241</v>
      </c>
      <c r="AB22" s="30" t="s">
        <v>25</v>
      </c>
      <c r="AC22" s="30" t="s">
        <v>226</v>
      </c>
      <c r="AD22" s="30" t="s">
        <v>229</v>
      </c>
      <c r="AE22" s="30" t="s">
        <v>226</v>
      </c>
      <c r="AF22" s="30" t="s">
        <v>25</v>
      </c>
      <c r="AG22" s="4">
        <v>1</v>
      </c>
      <c r="AH22" s="8"/>
      <c r="AI22" s="8">
        <f t="shared" si="2"/>
        <v>0</v>
      </c>
      <c r="AJ22" s="9" t="s">
        <v>28</v>
      </c>
      <c r="AK22" s="8"/>
      <c r="AL22" s="30" t="s">
        <v>242</v>
      </c>
      <c r="AM22" s="30" t="s">
        <v>243</v>
      </c>
      <c r="AN22" s="30" t="s">
        <v>244</v>
      </c>
      <c r="AO22" s="30" t="s">
        <v>25</v>
      </c>
      <c r="AP22" s="30" t="s">
        <v>245</v>
      </c>
      <c r="AQ22" s="30" t="s">
        <v>242</v>
      </c>
      <c r="AR22" s="30" t="s">
        <v>25</v>
      </c>
      <c r="AS22" s="4">
        <v>1</v>
      </c>
      <c r="AT22" s="8"/>
      <c r="AU22" s="8">
        <f t="shared" si="3"/>
        <v>0</v>
      </c>
      <c r="AV22" s="16" t="s">
        <v>246</v>
      </c>
      <c r="AW22" s="8"/>
      <c r="AX22" s="31" t="s">
        <v>247</v>
      </c>
      <c r="AY22" s="31" t="s">
        <v>248</v>
      </c>
      <c r="AZ22" s="31" t="s">
        <v>247</v>
      </c>
      <c r="BA22" s="31" t="s">
        <v>25</v>
      </c>
      <c r="BB22" s="31" t="s">
        <v>249</v>
      </c>
      <c r="BC22" s="31" t="s">
        <v>25</v>
      </c>
      <c r="BD22" s="31" t="s">
        <v>25</v>
      </c>
      <c r="BE22" s="31" t="s">
        <v>25</v>
      </c>
      <c r="BF22" s="21">
        <v>1</v>
      </c>
      <c r="BG22" s="23">
        <v>2.11</v>
      </c>
      <c r="BH22" s="8">
        <f t="shared" si="4"/>
        <v>2.11</v>
      </c>
      <c r="BI22" s="9" t="s">
        <v>28</v>
      </c>
      <c r="BJ22" s="8"/>
      <c r="BK22" s="30" t="s">
        <v>250</v>
      </c>
      <c r="BL22" s="30" t="s">
        <v>25</v>
      </c>
      <c r="BM22" s="30" t="s">
        <v>74</v>
      </c>
      <c r="BN22" s="30" t="s">
        <v>236</v>
      </c>
      <c r="BO22" s="30" t="s">
        <v>25</v>
      </c>
      <c r="BP22" s="30" t="s">
        <v>25</v>
      </c>
      <c r="BQ22" s="30" t="s">
        <v>25</v>
      </c>
      <c r="BR22" s="30" t="s">
        <v>251</v>
      </c>
      <c r="BS22" s="4">
        <v>1</v>
      </c>
      <c r="BT22" s="26">
        <f t="shared" si="5"/>
        <v>2</v>
      </c>
      <c r="BU22" s="27"/>
      <c r="BV22" s="27">
        <f t="shared" si="6"/>
        <v>0</v>
      </c>
      <c r="BW22" s="8" t="s">
        <v>46</v>
      </c>
      <c r="BX22" s="8"/>
    </row>
    <row r="23" ht="31.5" spans="1:76">
      <c r="A23" s="30" t="s">
        <v>198</v>
      </c>
      <c r="B23" s="30" t="s">
        <v>252</v>
      </c>
      <c r="C23" s="30" t="s">
        <v>25</v>
      </c>
      <c r="D23" s="30" t="s">
        <v>196</v>
      </c>
      <c r="E23" s="30" t="s">
        <v>25</v>
      </c>
      <c r="F23" s="30" t="s">
        <v>25</v>
      </c>
      <c r="G23" s="30" t="s">
        <v>253</v>
      </c>
      <c r="H23" s="4">
        <v>2</v>
      </c>
      <c r="I23" s="8"/>
      <c r="J23" s="8">
        <f t="shared" si="0"/>
        <v>0</v>
      </c>
      <c r="K23" s="9" t="s">
        <v>28</v>
      </c>
      <c r="L23" s="2"/>
      <c r="M23" s="30" t="s">
        <v>198</v>
      </c>
      <c r="N23" s="30" t="s">
        <v>254</v>
      </c>
      <c r="O23" s="30" t="s">
        <v>25</v>
      </c>
      <c r="P23" s="30" t="s">
        <v>196</v>
      </c>
      <c r="Q23" s="30" t="s">
        <v>25</v>
      </c>
      <c r="R23" s="30" t="s">
        <v>25</v>
      </c>
      <c r="S23" s="30" t="s">
        <v>25</v>
      </c>
      <c r="T23" s="30" t="s">
        <v>253</v>
      </c>
      <c r="U23" s="4">
        <v>2</v>
      </c>
      <c r="V23" s="8"/>
      <c r="W23" s="8">
        <f t="shared" si="1"/>
        <v>0</v>
      </c>
      <c r="X23" s="9" t="s">
        <v>28</v>
      </c>
      <c r="Y23" s="2"/>
      <c r="Z23" s="30" t="s">
        <v>243</v>
      </c>
      <c r="AA23" s="30" t="s">
        <v>255</v>
      </c>
      <c r="AB23" s="30" t="s">
        <v>25</v>
      </c>
      <c r="AC23" s="30" t="s">
        <v>242</v>
      </c>
      <c r="AD23" s="30" t="s">
        <v>245</v>
      </c>
      <c r="AE23" s="30" t="s">
        <v>242</v>
      </c>
      <c r="AF23" s="30" t="s">
        <v>25</v>
      </c>
      <c r="AG23" s="4">
        <v>1</v>
      </c>
      <c r="AH23" s="8"/>
      <c r="AI23" s="8">
        <f t="shared" si="2"/>
        <v>0</v>
      </c>
      <c r="AJ23" s="16" t="s">
        <v>42</v>
      </c>
      <c r="AK23" s="8"/>
      <c r="AL23" s="30" t="s">
        <v>186</v>
      </c>
      <c r="AM23" s="30" t="s">
        <v>187</v>
      </c>
      <c r="AN23" s="30" t="s">
        <v>256</v>
      </c>
      <c r="AO23" s="30" t="s">
        <v>185</v>
      </c>
      <c r="AP23" s="30" t="s">
        <v>25</v>
      </c>
      <c r="AQ23" s="30" t="s">
        <v>25</v>
      </c>
      <c r="AR23" s="30" t="s">
        <v>25</v>
      </c>
      <c r="AS23" s="4">
        <v>1</v>
      </c>
      <c r="AT23" s="8">
        <v>0.86</v>
      </c>
      <c r="AU23" s="8">
        <f t="shared" si="3"/>
        <v>0.86</v>
      </c>
      <c r="AV23" s="9" t="s">
        <v>28</v>
      </c>
      <c r="AW23" s="8"/>
      <c r="AX23" s="31" t="s">
        <v>236</v>
      </c>
      <c r="AY23" s="31" t="s">
        <v>257</v>
      </c>
      <c r="AZ23" s="31" t="s">
        <v>236</v>
      </c>
      <c r="BA23" s="31" t="s">
        <v>25</v>
      </c>
      <c r="BB23" s="31" t="s">
        <v>25</v>
      </c>
      <c r="BC23" s="31" t="s">
        <v>25</v>
      </c>
      <c r="BD23" s="31" t="s">
        <v>25</v>
      </c>
      <c r="BE23" s="31" t="s">
        <v>258</v>
      </c>
      <c r="BF23" s="21">
        <v>2</v>
      </c>
      <c r="BG23" s="23"/>
      <c r="BH23" s="8">
        <f t="shared" si="4"/>
        <v>0</v>
      </c>
      <c r="BI23" s="8" t="s">
        <v>46</v>
      </c>
      <c r="BJ23" s="8"/>
      <c r="BK23" s="30" t="s">
        <v>259</v>
      </c>
      <c r="BL23" s="30" t="s">
        <v>25</v>
      </c>
      <c r="BM23" s="30" t="s">
        <v>74</v>
      </c>
      <c r="BN23" s="30" t="s">
        <v>236</v>
      </c>
      <c r="BO23" s="30" t="s">
        <v>25</v>
      </c>
      <c r="BP23" s="30" t="s">
        <v>25</v>
      </c>
      <c r="BQ23" s="30" t="s">
        <v>25</v>
      </c>
      <c r="BR23" s="30" t="s">
        <v>260</v>
      </c>
      <c r="BS23" s="4">
        <v>1</v>
      </c>
      <c r="BT23" s="26">
        <f t="shared" si="5"/>
        <v>2</v>
      </c>
      <c r="BU23" s="27">
        <v>0.026</v>
      </c>
      <c r="BV23" s="27">
        <f t="shared" si="6"/>
        <v>0.052</v>
      </c>
      <c r="BW23" s="9" t="s">
        <v>28</v>
      </c>
      <c r="BX23" s="8"/>
    </row>
    <row r="24" ht="21" spans="1:76">
      <c r="A24" s="30" t="s">
        <v>198</v>
      </c>
      <c r="B24" s="30" t="s">
        <v>261</v>
      </c>
      <c r="C24" s="30" t="s">
        <v>25</v>
      </c>
      <c r="D24" s="30" t="s">
        <v>196</v>
      </c>
      <c r="E24" s="30" t="s">
        <v>25</v>
      </c>
      <c r="F24" s="30" t="s">
        <v>25</v>
      </c>
      <c r="G24" s="30" t="s">
        <v>262</v>
      </c>
      <c r="H24" s="4">
        <v>1</v>
      </c>
      <c r="I24" s="8"/>
      <c r="J24" s="8">
        <f t="shared" si="0"/>
        <v>0</v>
      </c>
      <c r="K24" s="9" t="s">
        <v>28</v>
      </c>
      <c r="L24" s="2"/>
      <c r="M24" s="30" t="s">
        <v>198</v>
      </c>
      <c r="N24" s="30" t="s">
        <v>263</v>
      </c>
      <c r="O24" s="30" t="s">
        <v>25</v>
      </c>
      <c r="P24" s="30" t="s">
        <v>196</v>
      </c>
      <c r="Q24" s="30" t="s">
        <v>25</v>
      </c>
      <c r="R24" s="30" t="s">
        <v>25</v>
      </c>
      <c r="S24" s="30" t="s">
        <v>25</v>
      </c>
      <c r="T24" s="30" t="s">
        <v>262</v>
      </c>
      <c r="U24" s="4">
        <v>1</v>
      </c>
      <c r="V24" s="8"/>
      <c r="W24" s="8">
        <f t="shared" si="1"/>
        <v>0</v>
      </c>
      <c r="X24" s="9" t="s">
        <v>28</v>
      </c>
      <c r="Y24" s="2"/>
      <c r="Z24" s="30" t="s">
        <v>187</v>
      </c>
      <c r="AA24" s="30" t="s">
        <v>264</v>
      </c>
      <c r="AB24" s="30" t="s">
        <v>185</v>
      </c>
      <c r="AC24" s="30" t="s">
        <v>186</v>
      </c>
      <c r="AD24" s="30" t="s">
        <v>25</v>
      </c>
      <c r="AE24" s="30" t="s">
        <v>25</v>
      </c>
      <c r="AF24" s="30" t="s">
        <v>25</v>
      </c>
      <c r="AG24" s="4">
        <v>1</v>
      </c>
      <c r="AH24" s="8">
        <v>0.86</v>
      </c>
      <c r="AI24" s="8">
        <f t="shared" si="2"/>
        <v>0.86</v>
      </c>
      <c r="AJ24" s="9" t="s">
        <v>28</v>
      </c>
      <c r="AK24" s="8"/>
      <c r="AL24" s="30" t="s">
        <v>196</v>
      </c>
      <c r="AM24" s="30" t="s">
        <v>198</v>
      </c>
      <c r="AN24" s="30" t="s">
        <v>265</v>
      </c>
      <c r="AO24" s="30" t="s">
        <v>25</v>
      </c>
      <c r="AP24" s="30" t="s">
        <v>25</v>
      </c>
      <c r="AQ24" s="30" t="s">
        <v>25</v>
      </c>
      <c r="AR24" s="30" t="s">
        <v>208</v>
      </c>
      <c r="AS24" s="4">
        <v>1</v>
      </c>
      <c r="AT24" s="8"/>
      <c r="AU24" s="8">
        <f t="shared" si="3"/>
        <v>0</v>
      </c>
      <c r="AV24" s="8" t="s">
        <v>46</v>
      </c>
      <c r="AW24" s="8"/>
      <c r="AX24" s="31" t="s">
        <v>236</v>
      </c>
      <c r="AY24" s="31" t="s">
        <v>266</v>
      </c>
      <c r="AZ24" s="31" t="s">
        <v>236</v>
      </c>
      <c r="BA24" s="31" t="s">
        <v>25</v>
      </c>
      <c r="BB24" s="31" t="s">
        <v>25</v>
      </c>
      <c r="BC24" s="31" t="s">
        <v>25</v>
      </c>
      <c r="BD24" s="31" t="s">
        <v>25</v>
      </c>
      <c r="BE24" s="31" t="s">
        <v>267</v>
      </c>
      <c r="BF24" s="21">
        <v>8</v>
      </c>
      <c r="BG24" s="23">
        <v>0.0259</v>
      </c>
      <c r="BH24" s="8">
        <f t="shared" si="4"/>
        <v>0.2072</v>
      </c>
      <c r="BI24" s="9" t="s">
        <v>28</v>
      </c>
      <c r="BJ24" s="8"/>
      <c r="BK24" s="30" t="s">
        <v>268</v>
      </c>
      <c r="BL24" s="30" t="s">
        <v>25</v>
      </c>
      <c r="BM24" s="30" t="s">
        <v>74</v>
      </c>
      <c r="BN24" s="30" t="s">
        <v>236</v>
      </c>
      <c r="BO24" s="30" t="s">
        <v>25</v>
      </c>
      <c r="BP24" s="30" t="s">
        <v>25</v>
      </c>
      <c r="BQ24" s="30" t="s">
        <v>25</v>
      </c>
      <c r="BR24" s="30" t="s">
        <v>269</v>
      </c>
      <c r="BS24" s="4">
        <v>1</v>
      </c>
      <c r="BT24" s="26">
        <f t="shared" si="5"/>
        <v>2</v>
      </c>
      <c r="BU24" s="27"/>
      <c r="BV24" s="27">
        <f t="shared" si="6"/>
        <v>0</v>
      </c>
      <c r="BW24" s="8" t="s">
        <v>46</v>
      </c>
      <c r="BX24" s="8"/>
    </row>
    <row r="25" ht="32" customHeight="1" spans="1:76">
      <c r="A25" s="30" t="s">
        <v>198</v>
      </c>
      <c r="B25" s="30" t="s">
        <v>270</v>
      </c>
      <c r="C25" s="30" t="s">
        <v>25</v>
      </c>
      <c r="D25" s="30" t="s">
        <v>196</v>
      </c>
      <c r="E25" s="30" t="s">
        <v>25</v>
      </c>
      <c r="F25" s="30" t="s">
        <v>25</v>
      </c>
      <c r="G25" s="30" t="s">
        <v>271</v>
      </c>
      <c r="H25" s="4">
        <v>1</v>
      </c>
      <c r="I25" s="8"/>
      <c r="J25" s="8">
        <f t="shared" si="0"/>
        <v>0</v>
      </c>
      <c r="K25" s="9" t="s">
        <v>28</v>
      </c>
      <c r="L25" s="2"/>
      <c r="M25" s="30" t="s">
        <v>198</v>
      </c>
      <c r="N25" s="30" t="s">
        <v>272</v>
      </c>
      <c r="O25" s="30" t="s">
        <v>25</v>
      </c>
      <c r="P25" s="30" t="s">
        <v>196</v>
      </c>
      <c r="Q25" s="30" t="s">
        <v>25</v>
      </c>
      <c r="R25" s="30" t="s">
        <v>25</v>
      </c>
      <c r="S25" s="30" t="s">
        <v>25</v>
      </c>
      <c r="T25" s="30" t="s">
        <v>239</v>
      </c>
      <c r="U25" s="4">
        <v>1</v>
      </c>
      <c r="V25" s="8"/>
      <c r="W25" s="8">
        <f t="shared" si="1"/>
        <v>0</v>
      </c>
      <c r="X25" s="9" t="s">
        <v>28</v>
      </c>
      <c r="Y25" s="2"/>
      <c r="Z25" s="30" t="s">
        <v>198</v>
      </c>
      <c r="AA25" s="30" t="s">
        <v>273</v>
      </c>
      <c r="AB25" s="30" t="s">
        <v>25</v>
      </c>
      <c r="AC25" s="30" t="s">
        <v>196</v>
      </c>
      <c r="AD25" s="30" t="s">
        <v>25</v>
      </c>
      <c r="AE25" s="30" t="s">
        <v>25</v>
      </c>
      <c r="AF25" s="30" t="s">
        <v>274</v>
      </c>
      <c r="AG25" s="4">
        <v>1</v>
      </c>
      <c r="AH25" s="8"/>
      <c r="AI25" s="8">
        <f t="shared" si="2"/>
        <v>0</v>
      </c>
      <c r="AJ25" s="8" t="s">
        <v>46</v>
      </c>
      <c r="AK25" s="8"/>
      <c r="AL25" s="30" t="s">
        <v>196</v>
      </c>
      <c r="AM25" s="30" t="s">
        <v>198</v>
      </c>
      <c r="AN25" s="30" t="s">
        <v>275</v>
      </c>
      <c r="AO25" s="30" t="s">
        <v>25</v>
      </c>
      <c r="AP25" s="30" t="s">
        <v>25</v>
      </c>
      <c r="AQ25" s="30" t="s">
        <v>25</v>
      </c>
      <c r="AR25" s="30" t="s">
        <v>274</v>
      </c>
      <c r="AS25" s="4">
        <v>1</v>
      </c>
      <c r="AT25" s="8"/>
      <c r="AU25" s="8">
        <f t="shared" si="3"/>
        <v>0</v>
      </c>
      <c r="AV25" s="8" t="s">
        <v>46</v>
      </c>
      <c r="AW25" s="8"/>
      <c r="AX25" s="31" t="s">
        <v>236</v>
      </c>
      <c r="AY25" s="31" t="s">
        <v>276</v>
      </c>
      <c r="AZ25" s="31" t="s">
        <v>236</v>
      </c>
      <c r="BA25" s="31" t="s">
        <v>25</v>
      </c>
      <c r="BB25" s="31" t="s">
        <v>25</v>
      </c>
      <c r="BC25" s="31" t="s">
        <v>25</v>
      </c>
      <c r="BD25" s="31" t="s">
        <v>25</v>
      </c>
      <c r="BE25" s="31" t="s">
        <v>277</v>
      </c>
      <c r="BF25" s="21">
        <v>4</v>
      </c>
      <c r="BG25" s="23">
        <v>0.0496</v>
      </c>
      <c r="BH25" s="8">
        <f t="shared" si="4"/>
        <v>0.1984</v>
      </c>
      <c r="BI25" s="9" t="s">
        <v>28</v>
      </c>
      <c r="BJ25" s="8"/>
      <c r="BK25" s="30" t="s">
        <v>278</v>
      </c>
      <c r="BL25" s="30" t="s">
        <v>25</v>
      </c>
      <c r="BM25" s="30" t="s">
        <v>74</v>
      </c>
      <c r="BN25" s="30" t="s">
        <v>236</v>
      </c>
      <c r="BO25" s="30" t="s">
        <v>25</v>
      </c>
      <c r="BP25" s="30" t="s">
        <v>25</v>
      </c>
      <c r="BQ25" s="30" t="s">
        <v>25</v>
      </c>
      <c r="BR25" s="30" t="s">
        <v>279</v>
      </c>
      <c r="BS25" s="4">
        <v>1</v>
      </c>
      <c r="BT25" s="26">
        <f t="shared" si="5"/>
        <v>2</v>
      </c>
      <c r="BU25" s="27"/>
      <c r="BV25" s="27">
        <f t="shared" si="6"/>
        <v>0</v>
      </c>
      <c r="BW25" s="8" t="s">
        <v>46</v>
      </c>
      <c r="BX25" s="8"/>
    </row>
    <row r="26" ht="31" customHeight="1" spans="1:76">
      <c r="A26" s="30" t="s">
        <v>280</v>
      </c>
      <c r="B26" s="30" t="s">
        <v>281</v>
      </c>
      <c r="C26" s="30" t="s">
        <v>25</v>
      </c>
      <c r="D26" s="30" t="s">
        <v>236</v>
      </c>
      <c r="E26" s="30" t="s">
        <v>25</v>
      </c>
      <c r="F26" s="30" t="s">
        <v>25</v>
      </c>
      <c r="G26" s="30" t="s">
        <v>237</v>
      </c>
      <c r="H26" s="4">
        <v>7</v>
      </c>
      <c r="I26" s="8">
        <v>0.0293</v>
      </c>
      <c r="J26" s="8">
        <f t="shared" si="0"/>
        <v>0.2051</v>
      </c>
      <c r="K26" s="9" t="s">
        <v>28</v>
      </c>
      <c r="L26" s="2"/>
      <c r="M26" s="30" t="s">
        <v>198</v>
      </c>
      <c r="N26" s="30" t="s">
        <v>282</v>
      </c>
      <c r="O26" s="30" t="s">
        <v>25</v>
      </c>
      <c r="P26" s="30" t="s">
        <v>196</v>
      </c>
      <c r="Q26" s="30" t="s">
        <v>25</v>
      </c>
      <c r="R26" s="30" t="s">
        <v>25</v>
      </c>
      <c r="S26" s="30" t="s">
        <v>25</v>
      </c>
      <c r="T26" s="30" t="s">
        <v>271</v>
      </c>
      <c r="U26" s="4">
        <v>1</v>
      </c>
      <c r="V26" s="8"/>
      <c r="W26" s="8">
        <f t="shared" si="1"/>
        <v>0</v>
      </c>
      <c r="X26" s="9" t="s">
        <v>28</v>
      </c>
      <c r="Y26" s="2"/>
      <c r="Z26" s="30" t="s">
        <v>198</v>
      </c>
      <c r="AA26" s="30" t="s">
        <v>283</v>
      </c>
      <c r="AB26" s="30" t="s">
        <v>25</v>
      </c>
      <c r="AC26" s="30" t="s">
        <v>196</v>
      </c>
      <c r="AD26" s="30" t="s">
        <v>25</v>
      </c>
      <c r="AE26" s="30" t="s">
        <v>25</v>
      </c>
      <c r="AF26" s="30" t="s">
        <v>208</v>
      </c>
      <c r="AG26" s="4">
        <v>1</v>
      </c>
      <c r="AH26" s="8"/>
      <c r="AI26" s="8">
        <f t="shared" si="2"/>
        <v>0</v>
      </c>
      <c r="AJ26" s="8" t="s">
        <v>46</v>
      </c>
      <c r="AK26" s="8"/>
      <c r="AL26" s="30" t="s">
        <v>284</v>
      </c>
      <c r="AM26" s="30" t="s">
        <v>285</v>
      </c>
      <c r="AN26" s="30" t="s">
        <v>286</v>
      </c>
      <c r="AO26" s="30" t="s">
        <v>25</v>
      </c>
      <c r="AP26" s="30" t="s">
        <v>287</v>
      </c>
      <c r="AQ26" s="30" t="s">
        <v>284</v>
      </c>
      <c r="AR26" s="30" t="s">
        <v>25</v>
      </c>
      <c r="AS26" s="4">
        <v>1</v>
      </c>
      <c r="AT26" s="8"/>
      <c r="AU26" s="8">
        <f t="shared" si="3"/>
        <v>0</v>
      </c>
      <c r="AV26" s="16" t="s">
        <v>42</v>
      </c>
      <c r="AW26" s="8"/>
      <c r="AX26" s="31" t="s">
        <v>236</v>
      </c>
      <c r="AY26" s="31" t="s">
        <v>288</v>
      </c>
      <c r="AZ26" s="31" t="s">
        <v>236</v>
      </c>
      <c r="BA26" s="31" t="s">
        <v>25</v>
      </c>
      <c r="BB26" s="31" t="s">
        <v>25</v>
      </c>
      <c r="BC26" s="31" t="s">
        <v>25</v>
      </c>
      <c r="BD26" s="31" t="s">
        <v>25</v>
      </c>
      <c r="BE26" s="31" t="s">
        <v>289</v>
      </c>
      <c r="BF26" s="21">
        <v>1</v>
      </c>
      <c r="BG26" s="23"/>
      <c r="BH26" s="8">
        <f t="shared" si="4"/>
        <v>0</v>
      </c>
      <c r="BI26" s="8" t="s">
        <v>46</v>
      </c>
      <c r="BJ26" s="8"/>
      <c r="BK26" s="30" t="s">
        <v>290</v>
      </c>
      <c r="BL26" s="30" t="s">
        <v>25</v>
      </c>
      <c r="BM26" s="30" t="s">
        <v>74</v>
      </c>
      <c r="BN26" s="30" t="s">
        <v>236</v>
      </c>
      <c r="BO26" s="30" t="s">
        <v>25</v>
      </c>
      <c r="BP26" s="30" t="s">
        <v>25</v>
      </c>
      <c r="BQ26" s="30" t="s">
        <v>25</v>
      </c>
      <c r="BR26" s="30" t="s">
        <v>291</v>
      </c>
      <c r="BS26" s="4">
        <v>2</v>
      </c>
      <c r="BT26" s="26">
        <f t="shared" si="5"/>
        <v>4</v>
      </c>
      <c r="BU26" s="27"/>
      <c r="BV26" s="27">
        <f t="shared" si="6"/>
        <v>0</v>
      </c>
      <c r="BW26" s="8" t="s">
        <v>46</v>
      </c>
      <c r="BX26" s="8"/>
    </row>
    <row r="27" ht="31" customHeight="1" spans="1:76">
      <c r="A27" s="30" t="s">
        <v>292</v>
      </c>
      <c r="B27" s="30" t="s">
        <v>293</v>
      </c>
      <c r="C27" s="30" t="s">
        <v>294</v>
      </c>
      <c r="D27" s="30" t="s">
        <v>295</v>
      </c>
      <c r="E27" s="30" t="s">
        <v>25</v>
      </c>
      <c r="F27" s="30" t="s">
        <v>25</v>
      </c>
      <c r="G27" s="30" t="s">
        <v>296</v>
      </c>
      <c r="H27" s="4">
        <v>1</v>
      </c>
      <c r="I27" s="8">
        <v>0.28</v>
      </c>
      <c r="J27" s="8">
        <f t="shared" si="0"/>
        <v>0.28</v>
      </c>
      <c r="K27" s="9" t="s">
        <v>28</v>
      </c>
      <c r="L27" s="2"/>
      <c r="M27" s="30" t="s">
        <v>280</v>
      </c>
      <c r="N27" s="30" t="s">
        <v>297</v>
      </c>
      <c r="O27" s="30" t="s">
        <v>25</v>
      </c>
      <c r="P27" s="30" t="s">
        <v>236</v>
      </c>
      <c r="Q27" s="30" t="s">
        <v>25</v>
      </c>
      <c r="R27" s="30" t="s">
        <v>25</v>
      </c>
      <c r="S27" s="30" t="s">
        <v>25</v>
      </c>
      <c r="T27" s="30" t="s">
        <v>298</v>
      </c>
      <c r="U27" s="4">
        <v>15</v>
      </c>
      <c r="V27" s="8">
        <v>0.0106</v>
      </c>
      <c r="W27" s="8">
        <f t="shared" si="1"/>
        <v>0.159</v>
      </c>
      <c r="X27" s="9" t="s">
        <v>28</v>
      </c>
      <c r="Y27" s="2"/>
      <c r="Z27" s="30" t="s">
        <v>285</v>
      </c>
      <c r="AA27" s="30" t="s">
        <v>299</v>
      </c>
      <c r="AB27" s="30" t="s">
        <v>25</v>
      </c>
      <c r="AC27" s="30" t="s">
        <v>284</v>
      </c>
      <c r="AD27" s="30" t="s">
        <v>287</v>
      </c>
      <c r="AE27" s="30" t="s">
        <v>284</v>
      </c>
      <c r="AF27" s="30" t="s">
        <v>25</v>
      </c>
      <c r="AG27" s="4">
        <v>1</v>
      </c>
      <c r="AH27" s="8"/>
      <c r="AI27" s="8">
        <f t="shared" si="2"/>
        <v>0</v>
      </c>
      <c r="AJ27" s="16" t="s">
        <v>42</v>
      </c>
      <c r="AK27" s="8"/>
      <c r="AL27" s="30" t="s">
        <v>236</v>
      </c>
      <c r="AM27" s="30" t="s">
        <v>280</v>
      </c>
      <c r="AN27" s="30" t="s">
        <v>300</v>
      </c>
      <c r="AO27" s="30" t="s">
        <v>25</v>
      </c>
      <c r="AP27" s="30" t="s">
        <v>25</v>
      </c>
      <c r="AQ27" s="30" t="s">
        <v>25</v>
      </c>
      <c r="AR27" s="30" t="s">
        <v>301</v>
      </c>
      <c r="AS27" s="4">
        <v>1</v>
      </c>
      <c r="AT27" s="8"/>
      <c r="AU27" s="8">
        <f t="shared" si="3"/>
        <v>0</v>
      </c>
      <c r="AV27" s="8" t="s">
        <v>46</v>
      </c>
      <c r="AW27" s="8"/>
      <c r="AX27" s="31" t="s">
        <v>236</v>
      </c>
      <c r="AY27" s="31" t="s">
        <v>302</v>
      </c>
      <c r="AZ27" s="31" t="s">
        <v>236</v>
      </c>
      <c r="BA27" s="31" t="s">
        <v>25</v>
      </c>
      <c r="BB27" s="31" t="s">
        <v>25</v>
      </c>
      <c r="BC27" s="31" t="s">
        <v>25</v>
      </c>
      <c r="BD27" s="31" t="s">
        <v>25</v>
      </c>
      <c r="BE27" s="31" t="s">
        <v>303</v>
      </c>
      <c r="BF27" s="21">
        <v>3</v>
      </c>
      <c r="BG27" s="23"/>
      <c r="BH27" s="8">
        <f t="shared" si="4"/>
        <v>0</v>
      </c>
      <c r="BI27" s="8" t="s">
        <v>46</v>
      </c>
      <c r="BJ27" s="8"/>
      <c r="BK27" s="30" t="s">
        <v>304</v>
      </c>
      <c r="BL27" s="30" t="s">
        <v>25</v>
      </c>
      <c r="BM27" s="30" t="s">
        <v>74</v>
      </c>
      <c r="BN27" s="30" t="s">
        <v>236</v>
      </c>
      <c r="BO27" s="30" t="s">
        <v>25</v>
      </c>
      <c r="BP27" s="30" t="s">
        <v>25</v>
      </c>
      <c r="BQ27" s="30" t="s">
        <v>25</v>
      </c>
      <c r="BR27" s="30" t="s">
        <v>298</v>
      </c>
      <c r="BS27" s="4">
        <v>4</v>
      </c>
      <c r="BT27" s="26">
        <f t="shared" si="5"/>
        <v>8</v>
      </c>
      <c r="BU27" s="27">
        <v>0.00845</v>
      </c>
      <c r="BV27" s="27">
        <f t="shared" si="6"/>
        <v>0.0676</v>
      </c>
      <c r="BW27" s="9" t="s">
        <v>28</v>
      </c>
      <c r="BX27" s="8"/>
    </row>
    <row r="28" ht="21" spans="1:76">
      <c r="A28" s="30" t="s">
        <v>280</v>
      </c>
      <c r="B28" s="30" t="s">
        <v>305</v>
      </c>
      <c r="C28" s="30" t="s">
        <v>25</v>
      </c>
      <c r="D28" s="30" t="s">
        <v>236</v>
      </c>
      <c r="E28" s="30" t="s">
        <v>25</v>
      </c>
      <c r="F28" s="30" t="s">
        <v>25</v>
      </c>
      <c r="G28" s="30" t="s">
        <v>306</v>
      </c>
      <c r="H28" s="4">
        <v>4</v>
      </c>
      <c r="I28" s="8">
        <v>0.046</v>
      </c>
      <c r="J28" s="8">
        <f t="shared" si="0"/>
        <v>0.184</v>
      </c>
      <c r="K28" s="9" t="s">
        <v>28</v>
      </c>
      <c r="L28" s="2"/>
      <c r="M28" s="30" t="s">
        <v>280</v>
      </c>
      <c r="N28" s="30" t="s">
        <v>307</v>
      </c>
      <c r="O28" s="30" t="s">
        <v>25</v>
      </c>
      <c r="P28" s="30" t="s">
        <v>236</v>
      </c>
      <c r="Q28" s="30" t="s">
        <v>25</v>
      </c>
      <c r="R28" s="30" t="s">
        <v>25</v>
      </c>
      <c r="S28" s="30" t="s">
        <v>25</v>
      </c>
      <c r="T28" s="30" t="s">
        <v>308</v>
      </c>
      <c r="U28" s="4">
        <v>1</v>
      </c>
      <c r="V28" s="8">
        <v>0.049</v>
      </c>
      <c r="W28" s="8">
        <f t="shared" si="1"/>
        <v>0.049</v>
      </c>
      <c r="X28" s="9" t="s">
        <v>28</v>
      </c>
      <c r="Y28" s="2"/>
      <c r="Z28" s="30" t="s">
        <v>280</v>
      </c>
      <c r="AA28" s="30" t="s">
        <v>309</v>
      </c>
      <c r="AB28" s="30" t="s">
        <v>25</v>
      </c>
      <c r="AC28" s="30" t="s">
        <v>236</v>
      </c>
      <c r="AD28" s="30" t="s">
        <v>25</v>
      </c>
      <c r="AE28" s="30" t="s">
        <v>25</v>
      </c>
      <c r="AF28" s="30" t="s">
        <v>301</v>
      </c>
      <c r="AG28" s="4">
        <v>1</v>
      </c>
      <c r="AH28" s="8"/>
      <c r="AI28" s="8">
        <f t="shared" si="2"/>
        <v>0</v>
      </c>
      <c r="AJ28" s="8" t="s">
        <v>46</v>
      </c>
      <c r="AK28" s="8"/>
      <c r="AL28" s="30" t="s">
        <v>236</v>
      </c>
      <c r="AM28" s="30" t="s">
        <v>280</v>
      </c>
      <c r="AN28" s="30" t="s">
        <v>310</v>
      </c>
      <c r="AO28" s="30" t="s">
        <v>25</v>
      </c>
      <c r="AP28" s="30" t="s">
        <v>25</v>
      </c>
      <c r="AQ28" s="30" t="s">
        <v>25</v>
      </c>
      <c r="AR28" s="30" t="s">
        <v>237</v>
      </c>
      <c r="AS28" s="4">
        <v>6</v>
      </c>
      <c r="AT28" s="8"/>
      <c r="AU28" s="8">
        <f t="shared" si="3"/>
        <v>0</v>
      </c>
      <c r="AV28" s="8" t="s">
        <v>46</v>
      </c>
      <c r="AW28" s="8"/>
      <c r="AX28" s="31" t="s">
        <v>236</v>
      </c>
      <c r="AY28" s="31" t="s">
        <v>311</v>
      </c>
      <c r="AZ28" s="31" t="s">
        <v>236</v>
      </c>
      <c r="BA28" s="31" t="s">
        <v>25</v>
      </c>
      <c r="BB28" s="31" t="s">
        <v>25</v>
      </c>
      <c r="BC28" s="31" t="s">
        <v>25</v>
      </c>
      <c r="BD28" s="31" t="s">
        <v>25</v>
      </c>
      <c r="BE28" s="31" t="s">
        <v>306</v>
      </c>
      <c r="BF28" s="21">
        <v>4</v>
      </c>
      <c r="BG28" s="23"/>
      <c r="BH28" s="8">
        <f t="shared" si="4"/>
        <v>0</v>
      </c>
      <c r="BI28" s="8" t="s">
        <v>46</v>
      </c>
      <c r="BJ28" s="8"/>
      <c r="BK28" s="30" t="s">
        <v>312</v>
      </c>
      <c r="BL28" s="30" t="s">
        <v>25</v>
      </c>
      <c r="BM28" s="30" t="s">
        <v>313</v>
      </c>
      <c r="BN28" s="30" t="s">
        <v>314</v>
      </c>
      <c r="BO28" s="30" t="s">
        <v>315</v>
      </c>
      <c r="BP28" s="30" t="s">
        <v>25</v>
      </c>
      <c r="BQ28" s="30" t="s">
        <v>316</v>
      </c>
      <c r="BR28" s="30" t="s">
        <v>25</v>
      </c>
      <c r="BS28" s="4">
        <v>3</v>
      </c>
      <c r="BT28" s="26">
        <f t="shared" si="5"/>
        <v>6</v>
      </c>
      <c r="BU28" s="27">
        <v>1.5</v>
      </c>
      <c r="BV28" s="27">
        <f t="shared" si="6"/>
        <v>9</v>
      </c>
      <c r="BW28" s="11" t="s">
        <v>317</v>
      </c>
      <c r="BX28" s="8"/>
    </row>
    <row r="29" ht="46" customHeight="1" spans="1:76">
      <c r="A29" s="30" t="s">
        <v>280</v>
      </c>
      <c r="B29" s="30" t="s">
        <v>318</v>
      </c>
      <c r="C29" s="30" t="s">
        <v>25</v>
      </c>
      <c r="D29" s="30" t="s">
        <v>236</v>
      </c>
      <c r="E29" s="30" t="s">
        <v>25</v>
      </c>
      <c r="F29" s="30" t="s">
        <v>25</v>
      </c>
      <c r="G29" s="30" t="s">
        <v>298</v>
      </c>
      <c r="H29" s="4">
        <v>12</v>
      </c>
      <c r="I29" s="8">
        <v>0.0213</v>
      </c>
      <c r="J29" s="8">
        <f t="shared" si="0"/>
        <v>0.2556</v>
      </c>
      <c r="K29" s="9" t="s">
        <v>28</v>
      </c>
      <c r="L29" s="2"/>
      <c r="M29" s="30" t="s">
        <v>280</v>
      </c>
      <c r="N29" s="30" t="s">
        <v>319</v>
      </c>
      <c r="O29" s="30" t="s">
        <v>25</v>
      </c>
      <c r="P29" s="30" t="s">
        <v>236</v>
      </c>
      <c r="Q29" s="30" t="s">
        <v>25</v>
      </c>
      <c r="R29" s="30" t="s">
        <v>25</v>
      </c>
      <c r="S29" s="30" t="s">
        <v>25</v>
      </c>
      <c r="T29" s="30" t="s">
        <v>237</v>
      </c>
      <c r="U29" s="4">
        <v>8</v>
      </c>
      <c r="V29" s="8">
        <v>0.0293</v>
      </c>
      <c r="W29" s="8">
        <f t="shared" si="1"/>
        <v>0.2344</v>
      </c>
      <c r="X29" s="9" t="s">
        <v>28</v>
      </c>
      <c r="Y29" s="2"/>
      <c r="Z29" s="30" t="s">
        <v>280</v>
      </c>
      <c r="AA29" s="30" t="s">
        <v>320</v>
      </c>
      <c r="AB29" s="30" t="s">
        <v>25</v>
      </c>
      <c r="AC29" s="30" t="s">
        <v>236</v>
      </c>
      <c r="AD29" s="30" t="s">
        <v>25</v>
      </c>
      <c r="AE29" s="30" t="s">
        <v>25</v>
      </c>
      <c r="AF29" s="30" t="s">
        <v>25</v>
      </c>
      <c r="AG29" s="4">
        <v>1</v>
      </c>
      <c r="AH29" s="8"/>
      <c r="AI29" s="8">
        <f t="shared" si="2"/>
        <v>0</v>
      </c>
      <c r="AJ29" s="8" t="s">
        <v>46</v>
      </c>
      <c r="AK29" s="8"/>
      <c r="AL29" s="30" t="s">
        <v>236</v>
      </c>
      <c r="AM29" s="30" t="s">
        <v>280</v>
      </c>
      <c r="AN29" s="30" t="s">
        <v>321</v>
      </c>
      <c r="AO29" s="30" t="s">
        <v>25</v>
      </c>
      <c r="AP29" s="30" t="s">
        <v>25</v>
      </c>
      <c r="AQ29" s="30" t="s">
        <v>25</v>
      </c>
      <c r="AR29" s="30" t="s">
        <v>308</v>
      </c>
      <c r="AS29" s="4">
        <v>1</v>
      </c>
      <c r="AT29" s="8"/>
      <c r="AU29" s="8">
        <f t="shared" si="3"/>
        <v>0</v>
      </c>
      <c r="AV29" s="8" t="s">
        <v>46</v>
      </c>
      <c r="AW29" s="8"/>
      <c r="AX29" s="31" t="s">
        <v>236</v>
      </c>
      <c r="AY29" s="31" t="s">
        <v>322</v>
      </c>
      <c r="AZ29" s="31" t="s">
        <v>236</v>
      </c>
      <c r="BA29" s="31" t="s">
        <v>25</v>
      </c>
      <c r="BB29" s="31" t="s">
        <v>25</v>
      </c>
      <c r="BC29" s="31" t="s">
        <v>25</v>
      </c>
      <c r="BD29" s="31" t="s">
        <v>25</v>
      </c>
      <c r="BE29" s="31" t="s">
        <v>323</v>
      </c>
      <c r="BF29" s="21">
        <v>1</v>
      </c>
      <c r="BG29" s="23"/>
      <c r="BH29" s="8">
        <f t="shared" si="4"/>
        <v>0</v>
      </c>
      <c r="BI29" s="8" t="s">
        <v>46</v>
      </c>
      <c r="BJ29" s="8"/>
      <c r="BK29" s="30" t="s">
        <v>324</v>
      </c>
      <c r="BL29" s="30" t="s">
        <v>25</v>
      </c>
      <c r="BM29" s="30" t="s">
        <v>25</v>
      </c>
      <c r="BN29" s="30" t="s">
        <v>325</v>
      </c>
      <c r="BO29" s="30" t="s">
        <v>48</v>
      </c>
      <c r="BP29" s="30" t="s">
        <v>326</v>
      </c>
      <c r="BQ29" s="30" t="s">
        <v>325</v>
      </c>
      <c r="BR29" s="30" t="s">
        <v>25</v>
      </c>
      <c r="BS29" s="4">
        <v>1</v>
      </c>
      <c r="BT29" s="26">
        <f t="shared" si="5"/>
        <v>2</v>
      </c>
      <c r="BU29" s="27"/>
      <c r="BV29" s="27">
        <f t="shared" si="6"/>
        <v>0</v>
      </c>
      <c r="BW29" s="16" t="s">
        <v>42</v>
      </c>
      <c r="BX29" s="8"/>
    </row>
    <row r="30" ht="30" customHeight="1" spans="1:76">
      <c r="A30" s="30" t="s">
        <v>327</v>
      </c>
      <c r="B30" s="30" t="s">
        <v>328</v>
      </c>
      <c r="C30" s="30" t="s">
        <v>25</v>
      </c>
      <c r="D30" s="30" t="s">
        <v>314</v>
      </c>
      <c r="E30" s="30" t="s">
        <v>329</v>
      </c>
      <c r="F30" s="30" t="s">
        <v>316</v>
      </c>
      <c r="G30" s="30" t="s">
        <v>25</v>
      </c>
      <c r="H30" s="4">
        <v>2</v>
      </c>
      <c r="I30" s="8">
        <v>1.5</v>
      </c>
      <c r="J30" s="8">
        <f t="shared" si="0"/>
        <v>3</v>
      </c>
      <c r="K30" s="11" t="s">
        <v>317</v>
      </c>
      <c r="L30" s="2"/>
      <c r="M30" s="30" t="s">
        <v>280</v>
      </c>
      <c r="N30" s="30" t="s">
        <v>330</v>
      </c>
      <c r="O30" s="30" t="s">
        <v>25</v>
      </c>
      <c r="P30" s="30" t="s">
        <v>236</v>
      </c>
      <c r="Q30" s="30" t="s">
        <v>25</v>
      </c>
      <c r="R30" s="30" t="s">
        <v>25</v>
      </c>
      <c r="S30" s="30" t="s">
        <v>25</v>
      </c>
      <c r="T30" s="30" t="s">
        <v>331</v>
      </c>
      <c r="U30" s="4">
        <v>1</v>
      </c>
      <c r="V30" s="8"/>
      <c r="W30" s="8">
        <f t="shared" si="1"/>
        <v>0</v>
      </c>
      <c r="X30" s="8" t="s">
        <v>46</v>
      </c>
      <c r="Y30" s="2"/>
      <c r="Z30" s="30" t="s">
        <v>280</v>
      </c>
      <c r="AA30" s="30" t="s">
        <v>332</v>
      </c>
      <c r="AB30" s="30" t="s">
        <v>25</v>
      </c>
      <c r="AC30" s="30" t="s">
        <v>236</v>
      </c>
      <c r="AD30" s="30" t="s">
        <v>25</v>
      </c>
      <c r="AE30" s="30" t="s">
        <v>25</v>
      </c>
      <c r="AF30" s="30" t="s">
        <v>237</v>
      </c>
      <c r="AG30" s="4">
        <v>6</v>
      </c>
      <c r="AH30" s="8">
        <v>0.012</v>
      </c>
      <c r="AI30" s="8">
        <f t="shared" si="2"/>
        <v>0.072</v>
      </c>
      <c r="AJ30" s="9" t="s">
        <v>28</v>
      </c>
      <c r="AK30" s="8"/>
      <c r="AL30" s="30" t="s">
        <v>236</v>
      </c>
      <c r="AM30" s="30" t="s">
        <v>280</v>
      </c>
      <c r="AN30" s="30" t="s">
        <v>333</v>
      </c>
      <c r="AO30" s="30" t="s">
        <v>25</v>
      </c>
      <c r="AP30" s="30" t="s">
        <v>25</v>
      </c>
      <c r="AQ30" s="30" t="s">
        <v>25</v>
      </c>
      <c r="AR30" s="30" t="s">
        <v>334</v>
      </c>
      <c r="AS30" s="4">
        <v>1</v>
      </c>
      <c r="AT30" s="8"/>
      <c r="AU30" s="8">
        <f t="shared" si="3"/>
        <v>0</v>
      </c>
      <c r="AV30" s="8" t="s">
        <v>46</v>
      </c>
      <c r="AW30" s="8"/>
      <c r="AX30" s="31" t="s">
        <v>236</v>
      </c>
      <c r="AY30" s="31" t="s">
        <v>335</v>
      </c>
      <c r="AZ30" s="31" t="s">
        <v>236</v>
      </c>
      <c r="BA30" s="31" t="s">
        <v>25</v>
      </c>
      <c r="BB30" s="31" t="s">
        <v>25</v>
      </c>
      <c r="BC30" s="31" t="s">
        <v>25</v>
      </c>
      <c r="BD30" s="31" t="s">
        <v>25</v>
      </c>
      <c r="BE30" s="31" t="s">
        <v>336</v>
      </c>
      <c r="BF30" s="21">
        <v>3</v>
      </c>
      <c r="BG30" s="23"/>
      <c r="BH30" s="8">
        <f t="shared" si="4"/>
        <v>0</v>
      </c>
      <c r="BI30" s="8" t="s">
        <v>46</v>
      </c>
      <c r="BJ30" s="8"/>
      <c r="BK30" s="2" t="s">
        <v>337</v>
      </c>
      <c r="BL30" s="2"/>
      <c r="BM30" s="2"/>
      <c r="BN30" s="2"/>
      <c r="BO30" s="2"/>
      <c r="BP30" s="2"/>
      <c r="BQ30" s="2"/>
      <c r="BR30" s="2"/>
      <c r="BS30" s="2"/>
      <c r="BT30" s="24">
        <v>2</v>
      </c>
      <c r="BU30" s="8"/>
      <c r="BV30" s="8"/>
      <c r="BW30" s="16" t="s">
        <v>338</v>
      </c>
      <c r="BX30" s="8"/>
    </row>
    <row r="31" spans="1:76">
      <c r="A31" s="2" t="s">
        <v>339</v>
      </c>
      <c r="B31" s="2"/>
      <c r="C31" s="2"/>
      <c r="D31" s="2"/>
      <c r="E31" s="2"/>
      <c r="F31" s="2"/>
      <c r="G31" s="2"/>
      <c r="H31" s="2">
        <v>1</v>
      </c>
      <c r="I31" s="2"/>
      <c r="J31" s="2"/>
      <c r="K31" s="12" t="s">
        <v>338</v>
      </c>
      <c r="L31" s="2"/>
      <c r="M31" s="30" t="s">
        <v>280</v>
      </c>
      <c r="N31" s="30" t="s">
        <v>340</v>
      </c>
      <c r="O31" s="30" t="s">
        <v>25</v>
      </c>
      <c r="P31" s="30" t="s">
        <v>236</v>
      </c>
      <c r="Q31" s="30" t="s">
        <v>25</v>
      </c>
      <c r="R31" s="30" t="s">
        <v>25</v>
      </c>
      <c r="S31" s="30" t="s">
        <v>25</v>
      </c>
      <c r="T31" s="30" t="s">
        <v>341</v>
      </c>
      <c r="U31" s="4">
        <v>1</v>
      </c>
      <c r="V31" s="2"/>
      <c r="W31" s="8">
        <f t="shared" si="1"/>
        <v>0</v>
      </c>
      <c r="X31" s="2" t="s">
        <v>46</v>
      </c>
      <c r="Y31" s="2"/>
      <c r="Z31" s="30" t="s">
        <v>280</v>
      </c>
      <c r="AA31" s="30" t="s">
        <v>342</v>
      </c>
      <c r="AB31" s="30" t="s">
        <v>25</v>
      </c>
      <c r="AC31" s="30" t="s">
        <v>236</v>
      </c>
      <c r="AD31" s="30" t="s">
        <v>25</v>
      </c>
      <c r="AE31" s="30" t="s">
        <v>25</v>
      </c>
      <c r="AF31" s="30" t="s">
        <v>308</v>
      </c>
      <c r="AG31" s="4">
        <v>3</v>
      </c>
      <c r="AH31" s="2">
        <v>0.049</v>
      </c>
      <c r="AI31" s="8">
        <f t="shared" si="2"/>
        <v>0.147</v>
      </c>
      <c r="AJ31" s="9" t="s">
        <v>28</v>
      </c>
      <c r="AK31" s="2"/>
      <c r="AL31" s="30" t="s">
        <v>236</v>
      </c>
      <c r="AM31" s="30" t="s">
        <v>280</v>
      </c>
      <c r="AN31" s="30" t="s">
        <v>343</v>
      </c>
      <c r="AO31" s="30" t="s">
        <v>25</v>
      </c>
      <c r="AP31" s="30" t="s">
        <v>25</v>
      </c>
      <c r="AQ31" s="30" t="s">
        <v>25</v>
      </c>
      <c r="AR31" s="30" t="s">
        <v>279</v>
      </c>
      <c r="AS31" s="4">
        <v>2</v>
      </c>
      <c r="AT31" s="8"/>
      <c r="AU31" s="8">
        <f t="shared" si="3"/>
        <v>0</v>
      </c>
      <c r="AV31" s="2" t="s">
        <v>46</v>
      </c>
      <c r="AW31" s="2"/>
      <c r="AX31" s="31" t="s">
        <v>236</v>
      </c>
      <c r="AY31" s="31" t="s">
        <v>344</v>
      </c>
      <c r="AZ31" s="31" t="s">
        <v>236</v>
      </c>
      <c r="BA31" s="31" t="s">
        <v>25</v>
      </c>
      <c r="BB31" s="31" t="s">
        <v>25</v>
      </c>
      <c r="BC31" s="31" t="s">
        <v>25</v>
      </c>
      <c r="BD31" s="31" t="s">
        <v>25</v>
      </c>
      <c r="BE31" s="31" t="s">
        <v>345</v>
      </c>
      <c r="BF31" s="21">
        <v>1</v>
      </c>
      <c r="BG31" s="23"/>
      <c r="BH31" s="8">
        <f t="shared" si="4"/>
        <v>0</v>
      </c>
      <c r="BI31" s="8" t="s">
        <v>46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4"/>
      <c r="BU31" s="2"/>
      <c r="BV31" s="2"/>
      <c r="BW31" s="2"/>
      <c r="BX31" s="2"/>
    </row>
    <row r="32" ht="30" spans="1:76">
      <c r="A32" s="2"/>
      <c r="B32" s="2"/>
      <c r="C32" s="2"/>
      <c r="D32" s="2"/>
      <c r="E32" s="2"/>
      <c r="F32" s="2"/>
      <c r="G32" s="2"/>
      <c r="H32" s="2"/>
      <c r="K32" s="2"/>
      <c r="L32" s="2"/>
      <c r="M32" s="30" t="s">
        <v>327</v>
      </c>
      <c r="N32" s="30" t="s">
        <v>346</v>
      </c>
      <c r="O32" s="30" t="s">
        <v>25</v>
      </c>
      <c r="P32" s="30" t="s">
        <v>314</v>
      </c>
      <c r="Q32" s="30" t="s">
        <v>315</v>
      </c>
      <c r="R32" s="30" t="s">
        <v>25</v>
      </c>
      <c r="S32" s="30" t="s">
        <v>316</v>
      </c>
      <c r="T32" s="30" t="s">
        <v>25</v>
      </c>
      <c r="U32" s="4">
        <v>2</v>
      </c>
      <c r="V32" s="2">
        <v>1.5</v>
      </c>
      <c r="W32" s="8">
        <f t="shared" si="1"/>
        <v>3</v>
      </c>
      <c r="X32" s="13" t="s">
        <v>317</v>
      </c>
      <c r="Y32" s="2"/>
      <c r="Z32" s="30" t="s">
        <v>280</v>
      </c>
      <c r="AA32" s="30" t="s">
        <v>347</v>
      </c>
      <c r="AB32" s="30" t="s">
        <v>25</v>
      </c>
      <c r="AC32" s="30" t="s">
        <v>236</v>
      </c>
      <c r="AD32" s="30" t="s">
        <v>25</v>
      </c>
      <c r="AE32" s="30" t="s">
        <v>25</v>
      </c>
      <c r="AF32" s="30" t="s">
        <v>334</v>
      </c>
      <c r="AG32" s="4">
        <v>1</v>
      </c>
      <c r="AH32" s="2"/>
      <c r="AI32" s="8">
        <f t="shared" si="2"/>
        <v>0</v>
      </c>
      <c r="AJ32" s="2" t="s">
        <v>46</v>
      </c>
      <c r="AK32" s="2"/>
      <c r="AL32" s="30" t="s">
        <v>236</v>
      </c>
      <c r="AM32" s="30" t="s">
        <v>280</v>
      </c>
      <c r="AN32" s="30" t="s">
        <v>348</v>
      </c>
      <c r="AO32" s="30" t="s">
        <v>25</v>
      </c>
      <c r="AP32" s="30" t="s">
        <v>25</v>
      </c>
      <c r="AQ32" s="30" t="s">
        <v>25</v>
      </c>
      <c r="AR32" s="30" t="s">
        <v>291</v>
      </c>
      <c r="AS32" s="4">
        <v>4</v>
      </c>
      <c r="AT32" s="8"/>
      <c r="AU32" s="8">
        <f t="shared" si="3"/>
        <v>0</v>
      </c>
      <c r="AV32" s="2" t="s">
        <v>46</v>
      </c>
      <c r="AW32" s="2"/>
      <c r="AX32" s="31" t="s">
        <v>236</v>
      </c>
      <c r="AY32" s="31" t="s">
        <v>349</v>
      </c>
      <c r="AZ32" s="31" t="s">
        <v>236</v>
      </c>
      <c r="BA32" s="31" t="s">
        <v>25</v>
      </c>
      <c r="BB32" s="31" t="s">
        <v>25</v>
      </c>
      <c r="BC32" s="31" t="s">
        <v>25</v>
      </c>
      <c r="BD32" s="31" t="s">
        <v>25</v>
      </c>
      <c r="BE32" s="31" t="s">
        <v>350</v>
      </c>
      <c r="BF32" s="21">
        <v>1</v>
      </c>
      <c r="BG32" s="23"/>
      <c r="BH32" s="8">
        <f t="shared" si="4"/>
        <v>0</v>
      </c>
      <c r="BI32" s="8" t="s">
        <v>46</v>
      </c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4" t="s">
        <v>351</v>
      </c>
      <c r="BU32" s="2"/>
      <c r="BV32" s="2">
        <f>SUM(BV3:BV31)</f>
        <v>17.3243</v>
      </c>
      <c r="BW32" s="2"/>
      <c r="BX32" s="2"/>
    </row>
    <row r="33" ht="24" customHeight="1" spans="1:76">
      <c r="A33" s="2"/>
      <c r="B33" s="2"/>
      <c r="C33" s="2"/>
      <c r="D33" s="2"/>
      <c r="E33" s="2"/>
      <c r="F33" s="2"/>
      <c r="G33" s="2"/>
      <c r="H33" s="2"/>
      <c r="K33" s="2"/>
      <c r="L33" s="2"/>
      <c r="M33" s="30" t="s">
        <v>352</v>
      </c>
      <c r="N33" s="30" t="s">
        <v>353</v>
      </c>
      <c r="O33" s="30" t="s">
        <v>25</v>
      </c>
      <c r="P33" s="30" t="s">
        <v>354</v>
      </c>
      <c r="Q33" s="30" t="s">
        <v>48</v>
      </c>
      <c r="R33" s="30" t="s">
        <v>355</v>
      </c>
      <c r="S33" s="30" t="s">
        <v>354</v>
      </c>
      <c r="T33" s="30" t="s">
        <v>25</v>
      </c>
      <c r="U33" s="4">
        <v>1</v>
      </c>
      <c r="V33" s="2">
        <v>4.23</v>
      </c>
      <c r="W33" s="8">
        <f t="shared" si="1"/>
        <v>4.23</v>
      </c>
      <c r="X33" s="14" t="s">
        <v>28</v>
      </c>
      <c r="Y33" s="2"/>
      <c r="Z33" s="30" t="s">
        <v>280</v>
      </c>
      <c r="AA33" s="30" t="s">
        <v>356</v>
      </c>
      <c r="AB33" s="30" t="s">
        <v>25</v>
      </c>
      <c r="AC33" s="30" t="s">
        <v>236</v>
      </c>
      <c r="AD33" s="30" t="s">
        <v>25</v>
      </c>
      <c r="AE33" s="30" t="s">
        <v>25</v>
      </c>
      <c r="AF33" s="30" t="s">
        <v>357</v>
      </c>
      <c r="AG33" s="4">
        <v>1</v>
      </c>
      <c r="AH33" s="2"/>
      <c r="AI33" s="8">
        <f t="shared" si="2"/>
        <v>0</v>
      </c>
      <c r="AJ33" s="2" t="s">
        <v>46</v>
      </c>
      <c r="AK33" s="2"/>
      <c r="AL33" s="30" t="s">
        <v>236</v>
      </c>
      <c r="AM33" s="30" t="s">
        <v>280</v>
      </c>
      <c r="AN33" s="30" t="s">
        <v>358</v>
      </c>
      <c r="AO33" s="30" t="s">
        <v>25</v>
      </c>
      <c r="AP33" s="30" t="s">
        <v>25</v>
      </c>
      <c r="AQ33" s="30" t="s">
        <v>25</v>
      </c>
      <c r="AR33" s="30" t="s">
        <v>25</v>
      </c>
      <c r="AS33" s="4">
        <v>1</v>
      </c>
      <c r="AT33" s="8"/>
      <c r="AU33" s="8">
        <f t="shared" si="3"/>
        <v>0</v>
      </c>
      <c r="AV33" s="2" t="s">
        <v>46</v>
      </c>
      <c r="AW33" s="2"/>
      <c r="AX33" s="31" t="s">
        <v>236</v>
      </c>
      <c r="AY33" s="31" t="s">
        <v>359</v>
      </c>
      <c r="AZ33" s="31" t="s">
        <v>236</v>
      </c>
      <c r="BA33" s="31" t="s">
        <v>25</v>
      </c>
      <c r="BB33" s="31" t="s">
        <v>25</v>
      </c>
      <c r="BC33" s="31" t="s">
        <v>25</v>
      </c>
      <c r="BD33" s="31" t="s">
        <v>25</v>
      </c>
      <c r="BE33" s="31" t="s">
        <v>360</v>
      </c>
      <c r="BF33" s="21">
        <v>1</v>
      </c>
      <c r="BG33" s="23"/>
      <c r="BH33" s="8">
        <f t="shared" si="4"/>
        <v>0</v>
      </c>
      <c r="BI33" s="8" t="s">
        <v>46</v>
      </c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4"/>
      <c r="BU33" s="2"/>
      <c r="BV33" s="2"/>
      <c r="BW33" s="2"/>
      <c r="BX33" s="2"/>
    </row>
    <row r="34" ht="24" customHeight="1" spans="1:76">
      <c r="A34" s="2"/>
      <c r="B34" s="2"/>
      <c r="C34" s="2"/>
      <c r="D34" s="2"/>
      <c r="E34" s="2"/>
      <c r="F34" s="2"/>
      <c r="G34" s="2"/>
      <c r="H34" s="2"/>
      <c r="I34" s="2" t="s">
        <v>351</v>
      </c>
      <c r="J34" s="2">
        <f>SUM(J3:J33)</f>
        <v>23.85438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 t="s">
        <v>351</v>
      </c>
      <c r="W34" s="2">
        <f>SUM(W3:W33)</f>
        <v>30.28352</v>
      </c>
      <c r="X34" s="2"/>
      <c r="Y34" s="2"/>
      <c r="Z34" s="30" t="s">
        <v>280</v>
      </c>
      <c r="AA34" s="30" t="s">
        <v>361</v>
      </c>
      <c r="AB34" s="30" t="s">
        <v>25</v>
      </c>
      <c r="AC34" s="30" t="s">
        <v>236</v>
      </c>
      <c r="AD34" s="30" t="s">
        <v>25</v>
      </c>
      <c r="AE34" s="30" t="s">
        <v>25</v>
      </c>
      <c r="AF34" s="30" t="s">
        <v>362</v>
      </c>
      <c r="AG34" s="4">
        <v>2</v>
      </c>
      <c r="AH34" s="2"/>
      <c r="AI34" s="8">
        <f t="shared" si="2"/>
        <v>0</v>
      </c>
      <c r="AJ34" s="2" t="s">
        <v>46</v>
      </c>
      <c r="AK34" s="2"/>
      <c r="AL34" s="30" t="s">
        <v>236</v>
      </c>
      <c r="AM34" s="30" t="s">
        <v>280</v>
      </c>
      <c r="AN34" s="30" t="s">
        <v>363</v>
      </c>
      <c r="AO34" s="30" t="s">
        <v>25</v>
      </c>
      <c r="AP34" s="30" t="s">
        <v>25</v>
      </c>
      <c r="AQ34" s="30" t="s">
        <v>25</v>
      </c>
      <c r="AR34" s="30" t="s">
        <v>357</v>
      </c>
      <c r="AS34" s="4">
        <v>1</v>
      </c>
      <c r="AT34" s="8"/>
      <c r="AU34" s="8">
        <f t="shared" si="3"/>
        <v>0</v>
      </c>
      <c r="AV34" s="2" t="s">
        <v>46</v>
      </c>
      <c r="AW34" s="2"/>
      <c r="AX34" s="31" t="s">
        <v>236</v>
      </c>
      <c r="AY34" s="31" t="s">
        <v>364</v>
      </c>
      <c r="AZ34" s="31" t="s">
        <v>236</v>
      </c>
      <c r="BA34" s="31" t="s">
        <v>25</v>
      </c>
      <c r="BB34" s="31" t="s">
        <v>25</v>
      </c>
      <c r="BC34" s="31" t="s">
        <v>25</v>
      </c>
      <c r="BD34" s="31" t="s">
        <v>25</v>
      </c>
      <c r="BE34" s="31" t="s">
        <v>365</v>
      </c>
      <c r="BF34" s="21">
        <v>1</v>
      </c>
      <c r="BG34" s="23"/>
      <c r="BH34" s="8">
        <f t="shared" si="4"/>
        <v>0</v>
      </c>
      <c r="BI34" s="8" t="s">
        <v>46</v>
      </c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4"/>
      <c r="BU34" s="2"/>
      <c r="BV34" s="2"/>
      <c r="BW34" s="2"/>
      <c r="BX34" s="2"/>
    </row>
    <row r="35" spans="1:7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0" t="s">
        <v>280</v>
      </c>
      <c r="AA35" s="30" t="s">
        <v>366</v>
      </c>
      <c r="AB35" s="30" t="s">
        <v>25</v>
      </c>
      <c r="AC35" s="30" t="s">
        <v>236</v>
      </c>
      <c r="AD35" s="30" t="s">
        <v>25</v>
      </c>
      <c r="AE35" s="30" t="s">
        <v>25</v>
      </c>
      <c r="AF35" s="30" t="s">
        <v>279</v>
      </c>
      <c r="AG35" s="4">
        <v>2</v>
      </c>
      <c r="AH35" s="2"/>
      <c r="AI35" s="8">
        <f t="shared" si="2"/>
        <v>0</v>
      </c>
      <c r="AJ35" s="2" t="s">
        <v>46</v>
      </c>
      <c r="AK35" s="2"/>
      <c r="AL35" s="30" t="s">
        <v>236</v>
      </c>
      <c r="AM35" s="30" t="s">
        <v>280</v>
      </c>
      <c r="AN35" s="30" t="s">
        <v>367</v>
      </c>
      <c r="AO35" s="30" t="s">
        <v>25</v>
      </c>
      <c r="AP35" s="30" t="s">
        <v>25</v>
      </c>
      <c r="AQ35" s="30" t="s">
        <v>25</v>
      </c>
      <c r="AR35" s="30" t="s">
        <v>298</v>
      </c>
      <c r="AS35" s="4">
        <v>3</v>
      </c>
      <c r="AT35" s="8">
        <v>0.0095</v>
      </c>
      <c r="AU35" s="8">
        <f t="shared" si="3"/>
        <v>0.0285</v>
      </c>
      <c r="AV35" s="14" t="s">
        <v>28</v>
      </c>
      <c r="AW35" s="2"/>
      <c r="AX35" s="31" t="s">
        <v>236</v>
      </c>
      <c r="AY35" s="31" t="s">
        <v>368</v>
      </c>
      <c r="AZ35" s="31" t="s">
        <v>236</v>
      </c>
      <c r="BA35" s="31" t="s">
        <v>25</v>
      </c>
      <c r="BB35" s="31" t="s">
        <v>25</v>
      </c>
      <c r="BC35" s="31" t="s">
        <v>25</v>
      </c>
      <c r="BD35" s="31" t="s">
        <v>25</v>
      </c>
      <c r="BE35" s="31" t="s">
        <v>369</v>
      </c>
      <c r="BF35" s="21">
        <v>1</v>
      </c>
      <c r="BG35" s="23"/>
      <c r="BH35" s="8">
        <f t="shared" si="4"/>
        <v>0</v>
      </c>
      <c r="BI35" s="8" t="s">
        <v>46</v>
      </c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4"/>
      <c r="BU35" s="2"/>
      <c r="BV35" s="2"/>
      <c r="BW35" s="2"/>
      <c r="BX35" s="2"/>
    </row>
    <row r="36" ht="60" customHeight="1" spans="1:76">
      <c r="A36" s="5" t="s">
        <v>370</v>
      </c>
      <c r="B36" s="6">
        <f>(J34+W34+AI42+AU42+BH39+BV32)</f>
        <v>91.33664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0" t="s">
        <v>280</v>
      </c>
      <c r="AA36" s="30" t="s">
        <v>371</v>
      </c>
      <c r="AB36" s="30" t="s">
        <v>25</v>
      </c>
      <c r="AC36" s="30" t="s">
        <v>236</v>
      </c>
      <c r="AD36" s="30" t="s">
        <v>25</v>
      </c>
      <c r="AE36" s="30" t="s">
        <v>25</v>
      </c>
      <c r="AF36" s="30" t="s">
        <v>291</v>
      </c>
      <c r="AG36" s="4">
        <v>4</v>
      </c>
      <c r="AH36" s="2"/>
      <c r="AI36" s="8">
        <f t="shared" si="2"/>
        <v>0</v>
      </c>
      <c r="AJ36" s="2" t="s">
        <v>46</v>
      </c>
      <c r="AK36" s="2"/>
      <c r="AL36" s="30" t="s">
        <v>314</v>
      </c>
      <c r="AM36" s="30" t="s">
        <v>327</v>
      </c>
      <c r="AN36" s="30" t="s">
        <v>372</v>
      </c>
      <c r="AO36" s="30" t="s">
        <v>25</v>
      </c>
      <c r="AP36" s="30" t="s">
        <v>25</v>
      </c>
      <c r="AQ36" s="30" t="s">
        <v>316</v>
      </c>
      <c r="AR36" s="30" t="s">
        <v>25</v>
      </c>
      <c r="AS36" s="4">
        <v>3</v>
      </c>
      <c r="AT36" s="8">
        <v>1.5</v>
      </c>
      <c r="AU36" s="8">
        <f t="shared" si="3"/>
        <v>4.5</v>
      </c>
      <c r="AV36" s="13" t="s">
        <v>317</v>
      </c>
      <c r="AW36" s="2"/>
      <c r="AX36" s="31" t="s">
        <v>373</v>
      </c>
      <c r="AY36" s="31" t="s">
        <v>374</v>
      </c>
      <c r="AZ36" s="31" t="s">
        <v>373</v>
      </c>
      <c r="BA36" s="31" t="s">
        <v>25</v>
      </c>
      <c r="BB36" s="31" t="s">
        <v>375</v>
      </c>
      <c r="BC36" s="21"/>
      <c r="BD36" s="31" t="s">
        <v>25</v>
      </c>
      <c r="BE36" s="31" t="s">
        <v>25</v>
      </c>
      <c r="BF36" s="21">
        <v>8</v>
      </c>
      <c r="BG36" s="23"/>
      <c r="BH36" s="8">
        <f t="shared" si="4"/>
        <v>0</v>
      </c>
      <c r="BI36" s="9" t="s">
        <v>28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4"/>
      <c r="BU36" s="2"/>
      <c r="BV36" s="2"/>
      <c r="BW36" s="2"/>
      <c r="BX36" s="2"/>
    </row>
    <row r="37" spans="1:7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0" t="s">
        <v>280</v>
      </c>
      <c r="AA37" s="30" t="s">
        <v>376</v>
      </c>
      <c r="AB37" s="30" t="s">
        <v>25</v>
      </c>
      <c r="AC37" s="30" t="s">
        <v>236</v>
      </c>
      <c r="AD37" s="30" t="s">
        <v>25</v>
      </c>
      <c r="AE37" s="30" t="s">
        <v>25</v>
      </c>
      <c r="AF37" s="30" t="s">
        <v>377</v>
      </c>
      <c r="AG37" s="4">
        <v>2</v>
      </c>
      <c r="AH37" s="2"/>
      <c r="AI37" s="8">
        <f t="shared" si="2"/>
        <v>0</v>
      </c>
      <c r="AJ37" s="2" t="s">
        <v>46</v>
      </c>
      <c r="AK37" s="2"/>
      <c r="AL37" s="17" t="s">
        <v>378</v>
      </c>
      <c r="AM37" s="17"/>
      <c r="AN37" s="17"/>
      <c r="AO37" s="17"/>
      <c r="AP37" s="17"/>
      <c r="AQ37" s="17"/>
      <c r="AR37" s="17"/>
      <c r="AS37" s="17">
        <v>1</v>
      </c>
      <c r="AV37" s="12" t="s">
        <v>338</v>
      </c>
      <c r="AW37" s="2"/>
      <c r="AX37" s="31" t="s">
        <v>379</v>
      </c>
      <c r="AY37" s="31" t="s">
        <v>380</v>
      </c>
      <c r="AZ37" s="31" t="s">
        <v>379</v>
      </c>
      <c r="BA37" s="31" t="s">
        <v>48</v>
      </c>
      <c r="BB37" s="31" t="s">
        <v>25</v>
      </c>
      <c r="BC37" s="31" t="s">
        <v>381</v>
      </c>
      <c r="BD37" s="31" t="s">
        <v>379</v>
      </c>
      <c r="BE37" s="31" t="s">
        <v>25</v>
      </c>
      <c r="BF37" s="21">
        <v>1</v>
      </c>
      <c r="BG37" s="23"/>
      <c r="BH37" s="8">
        <f t="shared" si="4"/>
        <v>0</v>
      </c>
      <c r="BI37" s="12" t="s">
        <v>382</v>
      </c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4"/>
      <c r="BU37" s="2"/>
      <c r="BV37" s="2"/>
      <c r="BW37" s="2"/>
      <c r="BX37" s="2"/>
    </row>
    <row r="38" spans="1:76">
      <c r="A38" s="2" t="s">
        <v>383</v>
      </c>
      <c r="B38" s="2">
        <v>5500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0" t="s">
        <v>280</v>
      </c>
      <c r="AA38" s="30" t="s">
        <v>384</v>
      </c>
      <c r="AB38" s="30" t="s">
        <v>25</v>
      </c>
      <c r="AC38" s="30" t="s">
        <v>236</v>
      </c>
      <c r="AD38" s="30" t="s">
        <v>25</v>
      </c>
      <c r="AE38" s="30" t="s">
        <v>25</v>
      </c>
      <c r="AF38" s="30" t="s">
        <v>385</v>
      </c>
      <c r="AG38" s="4">
        <v>2</v>
      </c>
      <c r="AH38" s="2"/>
      <c r="AI38" s="8">
        <f t="shared" si="2"/>
        <v>0</v>
      </c>
      <c r="AJ38" s="2" t="s">
        <v>46</v>
      </c>
      <c r="AK38" s="2"/>
      <c r="AL38" s="18"/>
      <c r="AM38" s="18"/>
      <c r="AN38" s="18"/>
      <c r="AO38" s="18"/>
      <c r="AP38" s="18"/>
      <c r="AQ38" s="18"/>
      <c r="AR38" s="18"/>
      <c r="AS38" s="18"/>
      <c r="AT38" s="2"/>
      <c r="AU38" s="2"/>
      <c r="AV38" s="2"/>
      <c r="AW38" s="2"/>
      <c r="AX38" s="2" t="s">
        <v>386</v>
      </c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 t="s">
        <v>387</v>
      </c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4"/>
      <c r="BU38" s="2"/>
      <c r="BV38" s="2"/>
      <c r="BW38" s="2"/>
      <c r="BX38" s="2"/>
    </row>
    <row r="39" spans="1:76">
      <c r="A39" s="2" t="s">
        <v>388</v>
      </c>
      <c r="B39" s="2">
        <v>3751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0" t="s">
        <v>280</v>
      </c>
      <c r="AA39" s="30" t="s">
        <v>389</v>
      </c>
      <c r="AB39" s="30" t="s">
        <v>25</v>
      </c>
      <c r="AC39" s="30" t="s">
        <v>236</v>
      </c>
      <c r="AD39" s="30" t="s">
        <v>25</v>
      </c>
      <c r="AE39" s="30" t="s">
        <v>25</v>
      </c>
      <c r="AF39" s="30" t="s">
        <v>298</v>
      </c>
      <c r="AG39" s="4">
        <v>3</v>
      </c>
      <c r="AH39" s="2"/>
      <c r="AI39" s="8">
        <f t="shared" si="2"/>
        <v>0</v>
      </c>
      <c r="AJ39" s="14" t="s">
        <v>28</v>
      </c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4"/>
      <c r="BU39" s="2"/>
      <c r="BV39" s="2"/>
      <c r="BW39" s="2"/>
      <c r="BX39" s="2"/>
    </row>
    <row r="40" spans="1:76">
      <c r="A40" s="2" t="s">
        <v>390</v>
      </c>
      <c r="B40" s="2">
        <v>16552</v>
      </c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0" t="s">
        <v>327</v>
      </c>
      <c r="AA40" s="30" t="s">
        <v>391</v>
      </c>
      <c r="AB40" s="30" t="s">
        <v>25</v>
      </c>
      <c r="AC40" s="30" t="s">
        <v>314</v>
      </c>
      <c r="AD40" s="30" t="s">
        <v>25</v>
      </c>
      <c r="AE40" s="30" t="s">
        <v>316</v>
      </c>
      <c r="AF40" s="30" t="s">
        <v>25</v>
      </c>
      <c r="AG40" s="4">
        <v>3</v>
      </c>
      <c r="AH40" s="2">
        <v>1.5</v>
      </c>
      <c r="AI40" s="8">
        <f t="shared" si="2"/>
        <v>4.5</v>
      </c>
      <c r="AJ40" s="13" t="s">
        <v>317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4"/>
      <c r="BU40" s="2"/>
      <c r="BV40" s="2"/>
      <c r="BW40" s="2"/>
      <c r="BX40" s="2"/>
    </row>
    <row r="41" spans="1:76">
      <c r="A41" s="2" t="s">
        <v>392</v>
      </c>
      <c r="B41" s="2">
        <v>33846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4"/>
      <c r="BU41" s="2"/>
      <c r="BV41" s="2"/>
      <c r="BW41" s="2"/>
      <c r="BX41" s="2"/>
    </row>
    <row r="42" ht="30" spans="1:7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 t="s">
        <v>351</v>
      </c>
      <c r="AI42" s="2">
        <f>SUM(AI3:AI41)</f>
        <v>10.49801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 t="s">
        <v>351</v>
      </c>
      <c r="AU42" s="2">
        <f>SUM(AU3:AU41)</f>
        <v>9.37643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4"/>
      <c r="BU42" s="2"/>
      <c r="BV42" s="2"/>
      <c r="BW42" s="2"/>
      <c r="BX42" s="2"/>
    </row>
    <row r="43" spans="1:7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4"/>
      <c r="BU43" s="2"/>
      <c r="BV43" s="2"/>
      <c r="BW43" s="2"/>
      <c r="BX43" s="2"/>
    </row>
    <row r="44" ht="30" spans="1:7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 t="s">
        <v>351</v>
      </c>
      <c r="BG44" s="2"/>
      <c r="BH44" s="2">
        <f>SUM(BH3:BH43)</f>
        <v>18.07449</v>
      </c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4"/>
      <c r="BU44" s="2"/>
      <c r="BV44" s="2"/>
      <c r="BW44" s="2"/>
      <c r="BX44" s="2"/>
    </row>
    <row r="45" spans="1:7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4"/>
      <c r="BU45" s="2"/>
      <c r="BV45" s="2"/>
      <c r="BW45" s="2"/>
      <c r="BX45" s="2"/>
    </row>
    <row r="46" spans="1:7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4"/>
      <c r="BU46" s="2"/>
      <c r="BV46" s="2"/>
      <c r="BW46" s="2"/>
      <c r="BX46" s="2"/>
    </row>
    <row r="47" spans="1:7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4"/>
      <c r="BU47" s="2"/>
      <c r="BV47" s="2"/>
      <c r="BW47" s="2"/>
      <c r="BX47" s="2"/>
    </row>
    <row r="48" spans="1:7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4"/>
      <c r="BU48" s="2"/>
      <c r="BV48" s="2"/>
      <c r="BW48" s="2"/>
      <c r="BX48" s="2"/>
    </row>
    <row r="49" spans="1:7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4"/>
      <c r="BU49" s="2"/>
      <c r="BV49" s="2"/>
      <c r="BW49" s="2"/>
      <c r="BX49" s="2"/>
    </row>
    <row r="50" spans="1:7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4"/>
      <c r="BU50" s="2"/>
      <c r="BV50" s="2"/>
      <c r="BW50" s="2"/>
      <c r="BX50" s="2"/>
    </row>
    <row r="51" spans="1:7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4"/>
      <c r="BU51" s="2"/>
      <c r="BV51" s="2"/>
      <c r="BW51" s="2"/>
      <c r="BX51" s="2"/>
    </row>
    <row r="52" spans="1:7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4"/>
      <c r="BU52" s="2"/>
      <c r="BV52" s="2"/>
      <c r="BW52" s="2"/>
      <c r="BX52" s="2"/>
    </row>
    <row r="53" spans="1:7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4"/>
      <c r="BU53" s="2"/>
      <c r="BV53" s="2"/>
      <c r="BW53" s="2"/>
      <c r="BX53" s="2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39" sqref="B39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</cp:lastModifiedBy>
  <dcterms:created xsi:type="dcterms:W3CDTF">2018-09-01T17:49:00Z</dcterms:created>
  <dcterms:modified xsi:type="dcterms:W3CDTF">2018-09-25T19:23:14Z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