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8" windowHeight="8192" windowWidth="16384" xWindow="0" yWindow="0"/>
  </bookViews>
  <sheets>
    <sheet name="Tabelle1" sheetId="1" state="visible" r:id="rId2"/>
    <sheet name="Patrick" sheetId="2" state="visible" r:id="rId3"/>
    <sheet name="Tabelle1_2" sheetId="3" state="visible" r:id="rId4"/>
    <sheet name="Tabelle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<sst xmlns="http://schemas.openxmlformats.org/spreadsheetml/2006/main" count="599" uniqueCount="488">
  <si>
    <t>Anzahl</t>
  </si>
  <si>
    <t>Layout Bez</t>
  </si>
  <si>
    <t>Beschreibung</t>
  </si>
  <si>
    <t>Beschaffung</t>
  </si>
  <si>
    <t>Preis (einzeln)</t>
  </si>
  <si>
    <t>Preis</t>
  </si>
  <si>
    <t>Kondensatoren, Bauform soweit nicht anders angegeben 0805 min 6V</t>
  </si>
  <si>
    <t>C1, C2, C3, C4, C8, C9, C10, C12, C13, C19, C31, C32, C33, C34, C35, C36, GPS_C1, GPS_C2, GPS_C3, GPS_C4, GPS_C5, PE</t>
  </si>
  <si>
    <t>100nF</t>
  </si>
  <si>
    <t>http://de.mouser.com/ProductDetail/AVX/08055C104JAT2A/?qs=sGAEpiMZZMvQvaS66kI3TvQtHzLs%2fcm3BIwFDJis6qc%3d</t>
  </si>
  <si>
    <t>Summe:</t>
  </si>
  <si>
    <t>C6</t>
  </si>
  <si>
    <t>10µF min 16V</t>
  </si>
  <si>
    <t>http://de.mouser.com/ProductDetail/Murata/GRM21BR61C106KE15K/?qs=sGAEpiMZZMvQvaS66kI3Tl9EQMRZ6fPzkKUM4sL4Fwc%3d</t>
  </si>
  <si>
    <t>C11, C18</t>
  </si>
  <si>
    <t>100 nF min 16V</t>
  </si>
  <si>
    <t>C5, C7, C_QUA_4, C_QUA_5</t>
  </si>
  <si>
    <t>22pF</t>
  </si>
  <si>
    <t>http://de.mouser.com/ProductDetail/Xicon/140-CC501N220J-RC/?qs=sGAEpiMZZMvQvaS66kI3TgKhK8TKNbtYmKg4de0aUhE%3d</t>
  </si>
  <si>
    <t>C39</t>
  </si>
  <si>
    <t>2µ2 min 25V</t>
  </si>
  <si>
    <t>http://de.mouser.com/ProductDetail/Vishay-Vitramon/VJ0805V225ZXQTW1BC/?qs=sGAEpiMZZMvQvaS66kI3Tjx8j43oFrQZXbbwdE6Ld5k%3d</t>
  </si>
  <si>
    <t>CP1,CP2,CP3,CP4</t>
  </si>
  <si>
    <t>100µF / 16V</t>
  </si>
  <si>
    <t>http://de.mouser.com/ProductDetail/Panasonic/EEE-1CA101WP/?qs=%2fha2pyFaduhOrfv7zdkjr%2fgNXYHy%252bTMBQ3Gy0ZoBOpQ%3d</t>
  </si>
  <si>
    <t>C_EMERGENCY</t>
  </si>
  <si>
    <t>0.33F  DX-5R5H334U</t>
  </si>
  <si>
    <t>http://de.mouser.com/ProductDetail/Elna/DX-5R5H334U/?qs=%2fha2pyFaduhXwUSavtwjd471X5pzx5aRByyNOXfEyhI%2f3GIaK%252bCkPQ%3d%3d</t>
  </si>
  <si>
    <t>Widerstände, Bauform soweit nicht anders angegeben 0805  0.1W, 5%</t>
  </si>
  <si>
    <t>R_B_LED_1, R_B_LED_2, R_B_LED_3, R_B_LED_4, R_B_LED_5, R_B_LED_6, R_B_LED_7, R_B_LED_8, R_B_LED_9, R_B_LED_10, R_B_LED_11</t>
  </si>
  <si>
    <t>R_R_LED_1, R_R_LED_2, R_R_LED_3, R_R_LED_4, R_R_LED_5, R_R_LED_6, R_R_LED_7, R_R_LED_8, R_R_LED_9, R_R_LED_10, R_R_LED_11</t>
  </si>
  <si>
    <t>R_G_LED_1, R_G_LED_2, R_G_LED_3, R_G_LED_4, R_G_LED_5, R_G_LED_6, R_G_LED_7, R_G_LED_8, R_G_LED_9, R_G_LED_10, R_G_LED_11</t>
  </si>
  <si>
    <t>AT8_ref</t>
  </si>
  <si>
    <t>http://de.mouser.com/ProductDetail/Panasonic-Electronic-Components/ERJ-6GEYJ100V/?qs=sGAEpiMZZMvdGkrng054tw5%2fFYq5P%2fDo2SI8mXJB1oo%3d</t>
  </si>
  <si>
    <t>R_OIL_UP,R_R_LED_12</t>
  </si>
  <si>
    <r>
      <t xml:space="preserve">220 </t>
    </r>
    <r>
      <rPr>
        <rFont val="Arial"/>
        <charset val="1"/>
        <family val="2"/>
        <b val="true"/>
        <color rgb="00000000"/>
        <sz val="11"/>
      </rPr>
      <t xml:space="preserve">&gt;0,25W</t>
    </r>
  </si>
  <si>
    <t>http://de.mouser.com/ProductDetail/Panasonic-Electronic-Components/ERJ-6GEYJ221V/?qs=sGAEpiMZZMvdGkrng054t6PUNRkOMB0WbfiCEKhKRew%3d</t>
  </si>
  <si>
    <t>R_CNT, R_DATA</t>
  </si>
  <si>
    <t>RX_H, R_TX_UP</t>
  </si>
  <si>
    <t>1,2k</t>
  </si>
  <si>
    <t>http://de.mouser.com/ProductDetail/Panasonic-Electronic-Components/ERJ-6GEYJ122V/?qs=sGAEpiMZZMvdGkrng054tx7%2f6%252bNA3LAJa1neVUN%252bHsI%3d</t>
  </si>
  <si>
    <t>R_TEMP_OS, R_B_LED_12, R_B_LED_13, R_B_LED_14, R_B_LED_15, R_B_LED_16, R_B_LED_17, R_B_LED_18, R_B_LED_19, R_B_LED_20, R_FLASHL, R_FLASHR, R_HB, R_RES_UP, R_SD_PWR_UP, R_DEAKT_DAUER_P, R_DEAKT_DAUER_P1</t>
  </si>
  <si>
    <t>10k</t>
  </si>
  <si>
    <t>http://de.mouser.com/ProductDetail/Panasonic-Electronic-Components/ERJ-6GEYJ103V/?qs=sGAEpiMZZMvdGkrng054tw5%2fFYq5P%2fDoptwr3Ssk4hI%3d</t>
  </si>
  <si>
    <t>R_GPS_LED, R_L0, R_L1, R_L2, R_L3, R_OIL_OV, R_OIL_OV1, R_SCL_UP, R_SDA_UP, R_V_LOW</t>
  </si>
  <si>
    <t>1k</t>
  </si>
  <si>
    <t>http://de.mouser.com/ProductDetail/Panasonic-Electronic-Components/ERJ-6GEYJ102V/?qs=sGAEpiMZZMvdGkrng054tw5%2fFYq5P%2fDoOBVBpDrYFM8%3d</t>
  </si>
  <si>
    <t>R_TX_DOWN, RX_L</t>
  </si>
  <si>
    <t>2,7k</t>
  </si>
  <si>
    <t>http://de.mouser.com/ProductDetail/Panasonic-Electronic-Components/ERJ-6GEYJ272V/?qs=sGAEpiMZZMvdGkrng054tw5%2fFYq5P%2fDoW8nEBucUt6A%3d</t>
  </si>
  <si>
    <t>R_LED_5V</t>
  </si>
  <si>
    <t>2k</t>
  </si>
  <si>
    <t>http://de.mouser.com/ProductDetail/Panasonic-Electronic-Components/ERJ-6GEYJ202V/?qs=sGAEpiMZZMvdGkrng054tw5%2fFYq5P%2fDodVu%2fzXiSmxQ%3d</t>
  </si>
  <si>
    <t>R_DZ, R_FLASHL_DOWN, R_FLASHR_DOWN, R_HB_DOWN, R_DEAKT_DAUER_P2</t>
  </si>
  <si>
    <t>5k</t>
  </si>
  <si>
    <t>http://de.mouser.com/ProductDetail/Vishay-Dale/CRCW08055K00FKTA/?qs=sGAEpiMZZMvdGkrng054t2N1eCmSkoHlzYZIOhJ6Kfc%3d</t>
  </si>
  <si>
    <t>R_REED</t>
  </si>
  <si>
    <t>7k</t>
  </si>
  <si>
    <t>http://de.mouser.com/ProductDetail/Xicon/292-715K-RC/?qs=sGAEpiMZZMvdGkrng054t9D9J%252biYiwNK1lLJgstsq4w%3d</t>
  </si>
  <si>
    <t>R_E0_0, R_E0_2, R_E0_4, R_E1_0, R_E1_2, R_E1_4, R_E2_0, R_E2_2,  R_E0_1, R_E0_3, R_E1_1, R_E1_3, R_E2_1 , R_REED_UP, R_REED_DOWN</t>
  </si>
  <si>
    <t>n.b.</t>
  </si>
  <si>
    <t>R_DELAY</t>
  </si>
  <si>
    <t>http://de.mouser.com/ProductDetail/Bourns/CR0805-JW-301ELF/?qs=sGAEpiMZZMvdGkrng054t%2fh5BnJxeWSzalOWNmsbB8E%3d</t>
  </si>
  <si>
    <t>R_HB1, R_HB2, R_HB3, R_HB4</t>
  </si>
  <si>
    <t>http://de.mouser.com/ProductDetail/Xicon/292-604-RC/?qs=sGAEpiMZZMvdGkrng054t115dWulgA%252b7CS7HJO4L5qI%3d</t>
  </si>
  <si>
    <t>R_WATER_UP</t>
  </si>
  <si>
    <r>
      <t xml:space="preserve">390 </t>
    </r>
    <r>
      <rPr>
        <rFont val="Arial"/>
        <charset val="1"/>
        <family val="2"/>
        <b val="true"/>
        <color rgb="00000000"/>
        <sz val="11"/>
      </rPr>
      <t xml:space="preserve">1%</t>
    </r>
  </si>
  <si>
    <t>http://de.mouser.com/ProductDetail/Bourns/CR0805-FX-3900GLF/?qs=sGAEpiMZZMvdGkrng054t%2fh5BnJxeWSzoTjmoyUMjv8%3d</t>
  </si>
  <si>
    <t>R_OIL , R_B_LED_0</t>
  </si>
  <si>
    <r>
      <t xml:space="preserve">51 </t>
    </r>
    <r>
      <rPr>
        <rFont val="Arial"/>
        <charset val="1"/>
        <family val="2"/>
        <b val="true"/>
        <color rgb="00000000"/>
        <sz val="11"/>
      </rPr>
      <t xml:space="preserve">&gt;0,25W for RED LED</t>
    </r>
  </si>
  <si>
    <t>http://de.mouser.com/ProductDetail/Panasonic-Electronic-Components/ERJ-P06J510V/?qs=sGAEpiMZZMvdGkrng054t%252bB3dTvXmYJZnWZabfShUnE%3d</t>
  </si>
  <si>
    <t>R_HIGHB</t>
  </si>
  <si>
    <r>
      <t xml:space="preserve">46 </t>
    </r>
    <r>
      <rPr>
        <rFont val="Arial"/>
        <charset val="1"/>
        <family val="2"/>
        <b val="true"/>
        <color rgb="00000000"/>
        <sz val="11"/>
      </rPr>
      <t xml:space="preserve">&gt;0,25W for BLUE LED</t>
    </r>
  </si>
  <si>
    <t>http://de.mouser.com/ProductDetail/KOA-Speer/SG73P2ATTD47R0F/?qs=sGAEpiMZZMvdGkrng054t%2f16WM9J8YovqsJ2%252bskFsM0%3d</t>
  </si>
  <si>
    <t>R_BL_L, R_BL_R, R_N</t>
  </si>
  <si>
    <r>
      <t xml:space="preserve">33 </t>
    </r>
    <r>
      <rPr>
        <rFont val="Arial"/>
        <charset val="1"/>
        <family val="2"/>
        <b val="true"/>
        <color rgb="00000000"/>
        <sz val="11"/>
      </rPr>
      <t xml:space="preserve">&gt;0,25W for GREEN LED</t>
    </r>
  </si>
  <si>
    <t>http://de.mouser.com/ProductDetail/KOA-Speer/SG73P2ATTD33R0F/?qs=sGAEpiMZZMvdGkrng054t%2f16WM9J8YovQNmXM%252bsRLbo%3d</t>
  </si>
  <si>
    <t>R_V_HIGH</t>
  </si>
  <si>
    <t>2,2k</t>
  </si>
  <si>
    <t>http://de.mouser.com/ProductDetail/Xicon/260-22K-RC/?qs=sGAEpiMZZMvdGkrng054t3YujQ%252bFWuNqs%252bzcL4GQHFo%3d</t>
  </si>
  <si>
    <t>R_DZ_DOWN</t>
  </si>
  <si>
    <t>3,3k</t>
  </si>
  <si>
    <t>http://de.mouser.com/ProductDetail/Xicon/260-33K-RC/?qs=sGAEpiMZZMvdGkrng054t2K7laNvUZ0%252bfixoDx5Gv5A%3d</t>
  </si>
  <si>
    <t>LEDs, Bauform soweit nicht anders angegeben 0805</t>
  </si>
  <si>
    <t>D4, D_GPS_FIX, D_PWR_LED ,D_L0, D_L1</t>
  </si>
  <si>
    <t>LED 1.7V 20mA Red</t>
  </si>
  <si>
    <t>https://de.mouser.com/Search/ProductDetail.aspx?R=598-8110-107Fvirtualkey64500000virtualkey645-598-8110-107F</t>
  </si>
  <si>
    <t>D5,D_L2</t>
  </si>
  <si>
    <t>LED 3.2V 20mA Blue</t>
  </si>
  <si>
    <t>https://de.mouser.com/Search/ProductDetail.aspx?R=EL-17-21%2fBHC-AN1P2%2f3Tvirtualkey63810000virtualkey638-172BHC-AN1P23T</t>
  </si>
  <si>
    <t>U$11, U$22</t>
  </si>
  <si>
    <t>CLM4B-RKW-CWAXBAA3</t>
  </si>
  <si>
    <t>http://de.mouser.com/ProductDetail/Cree-Inc/CLM4B-RKW-CWAXBAA3/?qs=%2fha2pyFaduj%252bX0ZfKy%252bUQ1h4gMDhfukzFhDbeCy2KRKiR7XIxORBuzg5QYe1o%252buv</t>
  </si>
  <si>
    <t>L1,L2,L3,L4,L5,L6,L7</t>
  </si>
  <si>
    <t>RGBLED</t>
  </si>
  <si>
    <t>http://de.mouser.com/ProductDetail/OSRAM-Opto-Semiconductors/LRTBGFTM-ST7-1+VV9-29+Q5R/?qs=sGAEpiMZZMtEjy7lsqBi5dRYf4FN5td3GgplTFGf7Zc%3d</t>
  </si>
  <si>
    <t>U$3</t>
  </si>
  <si>
    <t>Blue 500mcd CLM4B-BKW-CTBVA363</t>
  </si>
  <si>
    <t>http://de.mouser.com/ProductDetail/Cree-Inc/CLM4B-BKW-CTBVA363/?qs=%2fha2pyFadujhtp4UCZtpFAVl9dvdKIYAIlGMD3Wh1rxpSVlKab%252bRZLrfJTTX3SXo</t>
  </si>
  <si>
    <t>R_OIL,LED_Zeiger</t>
  </si>
  <si>
    <t>Red 1600mcd CLM4B-RKW-CWAXBAA3</t>
  </si>
  <si>
    <t>White 14kmcd CLP6B-WKW-CD0E0233</t>
  </si>
  <si>
    <t>http://de.mouser.com/ProductDetail/Cree-Inc/CLP6B-WKW-CD0E0233/?qs=%2fha2pyFadui8td5hqRu9Kwif%252b0dW7NMjxBZfq1pjj8k2Tr4POHZwddzXKdZeW6iC</t>
  </si>
  <si>
    <t>R_GR_BL_L, R_GR_BL_R, R_N</t>
  </si>
  <si>
    <t>Green 1800 mcd CLM4BGKWCWBYA693</t>
  </si>
  <si>
    <t>http://de.mouser.com/ProductDetail/Cree-Inc/CLM4B-GKW-CWBYA693/?qs=%2fha2pyFaduh922Iv9XwFOBnuyEBNCcZdMWve%252b9AD8DBiFenEPdWkfg%3d%3d</t>
  </si>
  <si>
    <t>Dioden, Bauform soweit nicht anders angegeben SOT23</t>
  </si>
  <si>
    <t>D6, D12</t>
  </si>
  <si>
    <t>20V-Zdiode</t>
  </si>
  <si>
    <t>http://de.mouser.com/ProductDetail/Vishay-Semiconductors/DZ23C20-V-GS08/?qs=sGAEpiMZZMstCHp3EWKGl1tP683WM1O4rviarsSJC6w%3d</t>
  </si>
  <si>
    <t>D7, D12, D14</t>
  </si>
  <si>
    <t>771-PMBD7000235</t>
  </si>
  <si>
    <t>http://de.mouser.com/ProductDetail/NXP-Semiconductors/PMBD7000235/?qs=sGAEpiMZZMtldOIVIVqa3dKfdwh%2f9RWD2LQYcRs7LHE%3d</t>
  </si>
  <si>
    <t>GPS_D1, GPS_D2</t>
  </si>
  <si>
    <t>771-BAV23C,215</t>
  </si>
  <si>
    <t>http://de.mouser.com/ProductDetail/NXP/BAV23C215/?qs=%2fha2pyFaduj%2fQoJji6gvxAikYNqYzxCyMGvYWZgPHrNcEcuAPKKRjQ%3d%3d</t>
  </si>
  <si>
    <t>D1, D2, D3, D8, D10, D13, D20, D21, D22</t>
  </si>
  <si>
    <t>5.6V Z-Diode 78-MMBZ5232B-V</t>
  </si>
  <si>
    <t>http://de.mouser.com/ProductDetail/Vishay-Semiconductors/MMBZ5232B-V-GS08/?qs=sGAEpiMZZMstCHp3EWKGl7RSz%2fWB%252byfUV%252bESVegcuPE%3d</t>
  </si>
  <si>
    <t>D9,D15</t>
  </si>
  <si>
    <t>726-BAT60AE6327</t>
  </si>
  <si>
    <t>http://de.mouser.com/ProductDetail/Infineon/BAT-60A-E6327/?qs=%2fha2pyFadugKnfztkbQ5YE5bauUhXZjXyTclNXc4ys9v79Y5MC3rTg%3d%3d</t>
  </si>
  <si>
    <t>D_VERPOL, D_VERPOL1</t>
  </si>
  <si>
    <t>SS24T3G</t>
  </si>
  <si>
    <t>http://de.mouser.com/ProductDetail/ON-Semiconductor/SS24T3G/?qs=sGAEpiMZZMuIUjt4yeP9c%2fL8jeIqiptWhptDRHYHZVc%3d</t>
  </si>
  <si>
    <t>D18, D_P_MCCOI</t>
  </si>
  <si>
    <t>ZENER-DIODESOT23</t>
  </si>
  <si>
    <t>Sonstige Bauteile</t>
  </si>
  <si>
    <t>PWR, TX2</t>
  </si>
  <si>
    <t>1x3 Stiftleiste RM 2,54mm</t>
  </si>
  <si>
    <t>PWR1, RX, TX, TX1</t>
  </si>
  <si>
    <t>1x2 Stiftleiste RM 2,54mm</t>
  </si>
  <si>
    <t>http://de.mouser.com/ProductDetail/Molex/22-28-5020/?qs=sGAEpiMZZMtsLRyDR9nM1xLIxIpBOgV0bdXNdjSfe88%3d</t>
  </si>
  <si>
    <t>NHD_2.7</t>
  </si>
  <si>
    <t>1x20 Stiftleiste RM 2,54mm</t>
  </si>
  <si>
    <t>http://de.mouser.com/ProductDetail/FCI/68001-420HLF/?qs=sGAEpiMZZMtsLRyDR9nM1w6nqlNYS%252bmLdGRVSwRU3UM%3d</t>
  </si>
  <si>
    <t>T1, T2, T3, T6, T7, T8, T9, T10, T11, T12, T13</t>
  </si>
  <si>
    <t>2N7002BKW,115</t>
  </si>
  <si>
    <t>http://de.mouser.com/ProductDetail/NXP-Semiconductors/2N7002BKW115/?qs=sGAEpiMZZMv4eh0jmGe02ysUrjeQFOta5JGI1XFmH2Y%3d</t>
  </si>
  <si>
    <t>JP1,JP2</t>
  </si>
  <si>
    <t>2x3 Stiftleiste RM 2,54mm</t>
  </si>
  <si>
    <t>http://de.mouser.com/ProductDetail/Harwin/M20-9980346/?qs=sGAEpiMZZMtsLRyDR9nM1%252bmess1WSkgVWfxa2%2fK5GZY%3d</t>
  </si>
  <si>
    <t>IC4</t>
  </si>
  <si>
    <t>Atmega2560, TQFP100</t>
  </si>
  <si>
    <t>http://de.mouser.com/ProductDetail/Atmel/ATmega2560-16AU/?qs=sGAEpiMZZMtkfMPOFRTOl4TPj%252bk4h3O1</t>
  </si>
  <si>
    <t>IC2</t>
  </si>
  <si>
    <t>Atmega8L-8AU, TQFP32</t>
  </si>
  <si>
    <t>http://de.mouser.com/ProductDetail/Atmel/ATmega8L-8AU/?qs=sGAEpiMZZMtkfMPOFRTOl3USJvjndwHJ</t>
  </si>
  <si>
    <t>BAT</t>
  </si>
  <si>
    <t>Batterie für RTC</t>
  </si>
  <si>
    <t>http://de.mouser.com/ProductDetail/Renata/CR2016-MFRTS/?qs=sGAEpiMZZMuauSEoLDNvSu7sAmakP0ZEzrmnmvSYEgo%3d</t>
  </si>
  <si>
    <t>BAT_CLIP</t>
  </si>
  <si>
    <t>Batteriehalter</t>
  </si>
  <si>
    <t>http://de.mouser.com/ProductDetail/Keystone-Electronics/3000TR/?qs=sGAEpiMZZMupuRtfu7GC%252beGJ107FIWf8f6Iz%2f7PG2SQ%3d</t>
  </si>
  <si>
    <t>BTM222</t>
  </si>
  <si>
    <t>Bluetooth</t>
  </si>
  <si>
    <t>ebay</t>
  </si>
  <si>
    <t>3.3V_SUPPLY</t>
  </si>
  <si>
    <t>Powersupply</t>
  </si>
  <si>
    <t>http://de.mouser.com/ProductDetail/Murata-Power-Solutions/OKI-78SR-33-15-W36H-C/?qs=2QmwSASSNhZsV%252bLDGAzYNElTDR1JEYdpwIGqOTPp2BI%3d</t>
  </si>
  <si>
    <t>5V_SUPPLY</t>
  </si>
  <si>
    <t>http://de.mouser.com/ProductDetail/Murata-Power-Solutions/OKI-78SR-5-15-W36H-C/?qs=2QmwSASSNhZhvtX08%252bQpOMCVzzXgbIKlXoep%2f8en8Ng%3d</t>
  </si>
  <si>
    <t>Display</t>
  </si>
  <si>
    <t>http://de.mouser.com/Search/ProductDetail.aspx?R=NHD-2.7-12864UCY3virtualkey66010000virtualkey763-2.7-12864UCY3</t>
  </si>
  <si>
    <t>DZM</t>
  </si>
  <si>
    <t>Drehzahlmesser</t>
  </si>
  <si>
    <t>http://ivb-antriebstechnik.com</t>
  </si>
  <si>
    <t>ST2</t>
  </si>
  <si>
    <t>Micro SD Sockel</t>
  </si>
  <si>
    <t>https://de.mouser.com/Search/ProductDetail.aspx?R=SCHD1A0101virtualkey68800000virtualkey688-SCHD1A0101</t>
  </si>
  <si>
    <t>GPS</t>
  </si>
  <si>
    <t>MediaTek MT3339</t>
  </si>
  <si>
    <t>http://shop.trenz-electronic.de/catalog/product_info.php?products_id=1000</t>
  </si>
  <si>
    <t>5V_F,12V_F1</t>
  </si>
  <si>
    <t>Polyfuse, 1.0 A</t>
  </si>
  <si>
    <t>http://de.mouser.com/ProductDetail/Littelfuse/72R050XU/?qs=sGAEpiMZZMu7EFbsM1w0nYqj83OvMWW8AHhRQEUj9io%3d</t>
  </si>
  <si>
    <t>16Mhz</t>
  </si>
  <si>
    <t>Quarz</t>
  </si>
  <si>
    <t>http://de.mouser.com/ProductDetail/ABRACON/ABLS-16000MHZ-B4-T/?qs=sGAEpiMZZMsBj6bBr9Q9afotFnKtdEDA7ZIrgzeEC8Q%3d</t>
  </si>
  <si>
    <t>S6,S7,S8,S9</t>
  </si>
  <si>
    <t>Richtungs Taster</t>
  </si>
  <si>
    <t>conrad mit Newton</t>
  </si>
  <si>
    <t>IC1</t>
  </si>
  <si>
    <t>Schmitttrigger</t>
  </si>
  <si>
    <t>http://de.mouser.com/ProductDetail/Texas-Instruments/CD4093BNSRG4/?qs=sGAEpiMZZMtMa9lbYwD6ZBohDQbaYMAatUD0lxbTcDM%3d</t>
  </si>
  <si>
    <t>S1</t>
  </si>
  <si>
    <t>Simpler Reset Taster</t>
  </si>
  <si>
    <t>https://de.mouser.com/Search/ProductDetail.aspx?R=101-0364-EVvirtualkey12040000virtualkey101-0364-EV</t>
  </si>
  <si>
    <t>SE95D</t>
  </si>
  <si>
    <t>TempSensor</t>
  </si>
  <si>
    <t>http://de.mouser.com/ProductDetail/Texas-Instruments/TMP102AIDRLR/?qs=sGAEpiMZZMucenltShoSnvcH4kNLTJOgHTHoYSKuTBo%3d</t>
  </si>
  <si>
    <t>Platinenabstandshalter</t>
  </si>
  <si>
    <t>http://de.mouser.com/ProductDetail/RAF-Electronic-Hardware/M0503-25-AL/?qs=dwkm%252bGAHGA1bK4a1zAKzGvwoOHPggjsN0aOsH4qSicg%3d</t>
  </si>
  <si>
    <t>U$14</t>
  </si>
  <si>
    <t>Bus Transiver SD Karte</t>
  </si>
  <si>
    <t>http://de.mouser.com/ProductDetail/Texas-Instruments/SN74LVCH245APW/?qs=sGAEpiMZZMs9F6aVvY09boxqkfoFuirMkW5cx2JTV%252bw%3d</t>
  </si>
  <si>
    <t>U$19</t>
  </si>
  <si>
    <t>MCP23017 Port Expander</t>
  </si>
  <si>
    <t>http://de.mouser.com/ProductDetail/Microchip-Technology/MCP23017-E-SO/?qs=sGAEpiMZZMutXGli8Ay4kNkKHfTn5%252banYWmRY0HxAmo%3d</t>
  </si>
  <si>
    <t>Kabel Flex</t>
  </si>
  <si>
    <t>TachoZeiger + Scheibe</t>
  </si>
  <si>
    <t>Spulen</t>
  </si>
  <si>
    <t>L8</t>
  </si>
  <si>
    <t>Spitzenfilter,  22µH 1A</t>
  </si>
  <si>
    <t>http://de.mouser.com/ProductDetail/Sumida/CR54NP-220MC/?qs=sGAEpiMZZMv126LJFLh8yxR%2fiPwtgkBPBg03oJ79dLM%3d</t>
  </si>
  <si>
    <t>L10</t>
  </si>
  <si>
    <t>BLM21PG221SN1</t>
  </si>
  <si>
    <t>http://de.mouser.com/ProductDetail/Murata/BLM21PG221SN1D/?qs=N%2fLoXOA9PTJ4i6RHFrsqmw%3d%3d</t>
  </si>
  <si>
    <t>Transistoren</t>
  </si>
  <si>
    <t>Q1, Q2, Q3, Q4, Q5, Q6, Q7, Q8, Q9, Q10, Q11</t>
  </si>
  <si>
    <t>BSS84 RGB LED Transistoren</t>
  </si>
  <si>
    <t>http://de.mouser.com/ProductDetail/Fairchild-Semiconductor/BSS84/?qs=sGAEpiMZZMvAvBNgSS9LqoXv9kllCDUW</t>
  </si>
  <si>
    <t>T5</t>
  </si>
  <si>
    <t>771-2N7002BK215</t>
  </si>
  <si>
    <t>http://de.mouser.com/ProductDetail/NXP/2N7002BK215/?qs=%2fha2pyFadugBXNF%2fERTTM9tCURIAGb1JUI%2fRlYkCxzU%252bUPBOvv7Jwg%3d%3d</t>
  </si>
  <si>
    <t>T_P_BRIDGE, T_P_BRIDGE1</t>
  </si>
  <si>
    <t>PMV160UP215</t>
  </si>
  <si>
    <t>http://de.mouser.com/ProductDetail/NXP/PMV160UP215/?qs=%2fha2pyFaduiZ3N95sBnqb%2faGErPPYoVRXPG9KFQrp9EHCf%252bzn9rGeA%3d%3d</t>
  </si>
  <si>
    <t>Summe</t>
  </si>
  <si>
    <t>Mouserparts</t>
  </si>
  <si>
    <t>Atmega</t>
  </si>
  <si>
    <t>Menge</t>
  </si>
  <si>
    <t>Wert</t>
  </si>
  <si>
    <t>Device</t>
  </si>
  <si>
    <t>Bauteile</t>
  </si>
  <si>
    <t>0R</t>
  </si>
  <si>
    <t>R0805</t>
  </si>
  <si>
    <t>R_L3</t>
  </si>
  <si>
    <t>R_GPS_LED,</t>
  </si>
  <si>
    <t>R_L0,</t>
  </si>
  <si>
    <t>R_L1,</t>
  </si>
  <si>
    <t>R_L2,</t>
  </si>
  <si>
    <t>R_SCL_UP,</t>
  </si>
  <si>
    <t>R_SDA_UP,</t>
  </si>
  <si>
    <t>R_TEMP_ALERT,</t>
  </si>
  <si>
    <t>R_V_LOW</t>
  </si>
  <si>
    <t>1k2</t>
  </si>
  <si>
    <t>R_TX_UP</t>
  </si>
  <si>
    <t>2k2</t>
  </si>
  <si>
    <t>2k7</t>
  </si>
  <si>
    <t>R_TX_DOWN</t>
  </si>
  <si>
    <t>3k3</t>
  </si>
  <si>
    <t>10R</t>
  </si>
  <si>
    <t>AT8_REF</t>
  </si>
  <si>
    <t>R_FLASHL,</t>
  </si>
  <si>
    <t>R_FLASHR,</t>
  </si>
  <si>
    <t>R_HB,</t>
  </si>
  <si>
    <t>R_RES_UP,</t>
  </si>
  <si>
    <t>R_SD_PWR_UP</t>
  </si>
  <si>
    <t>24R</t>
  </si>
  <si>
    <t>R_B_LED_0,</t>
  </si>
  <si>
    <t>R_G_LED_0,</t>
  </si>
  <si>
    <t>R_R_LED_0</t>
  </si>
  <si>
    <t>490R</t>
  </si>
  <si>
    <t>565R</t>
  </si>
  <si>
    <t>R_OIL</t>
  </si>
  <si>
    <t>33R</t>
  </si>
  <si>
    <t>R_BL_L,</t>
  </si>
  <si>
    <t>R_BL_R,</t>
  </si>
  <si>
    <t>R_N</t>
  </si>
  <si>
    <t>90R</t>
  </si>
  <si>
    <t>R_B_LED_1,</t>
  </si>
  <si>
    <t>R_B_LED_2,</t>
  </si>
  <si>
    <t>R_B_LED_3,</t>
  </si>
  <si>
    <t>R_B_LED_4,</t>
  </si>
  <si>
    <t>R_B_LED_5,</t>
  </si>
  <si>
    <t>R_B_LED_6,</t>
  </si>
  <si>
    <t>R_G_LED_1,</t>
  </si>
  <si>
    <t>R_G_LED_2,</t>
  </si>
  <si>
    <t>R_G_LED_3,</t>
  </si>
  <si>
    <t>R_G_LED_4,</t>
  </si>
  <si>
    <t>R_G_LED_5,</t>
  </si>
  <si>
    <t>R_G_LED_6</t>
  </si>
  <si>
    <t>100R</t>
  </si>
  <si>
    <t>R_R_LED_1,</t>
  </si>
  <si>
    <t>R_R_LED_2,</t>
  </si>
  <si>
    <t>R_R_LED_3,</t>
  </si>
  <si>
    <t>R_R_LED_4,</t>
  </si>
  <si>
    <t>R_R_LED_5,</t>
  </si>
  <si>
    <t>R_R_LED_6</t>
  </si>
  <si>
    <t>220R</t>
  </si>
  <si>
    <t>R_OIL_UP</t>
  </si>
  <si>
    <t>390R</t>
  </si>
  <si>
    <t>R_DZ,</t>
  </si>
  <si>
    <t>R_FLASHL_DOWN,</t>
  </si>
  <si>
    <t>R_FLASHR_DOWN,</t>
  </si>
  <si>
    <t>R_HB_DOWN</t>
  </si>
  <si>
    <t>R_E0_0,</t>
  </si>
  <si>
    <t>R_E0_2,</t>
  </si>
  <si>
    <t>R_E0_4,</t>
  </si>
  <si>
    <t>R_E1_0,</t>
  </si>
  <si>
    <t>R_E1_2,</t>
  </si>
  <si>
    <t>R_E1_4,</t>
  </si>
  <si>
    <t>R_E2_0,</t>
  </si>
  <si>
    <t>R_E2_2</t>
  </si>
  <si>
    <t>2µ2/100V</t>
  </si>
  <si>
    <t>C0805</t>
  </si>
  <si>
    <t>4.7µF</t>
  </si>
  <si>
    <t>C4</t>
  </si>
  <si>
    <t>10uF</t>
  </si>
  <si>
    <t>22p</t>
  </si>
  <si>
    <t>C35</t>
  </si>
  <si>
    <t>100n/20V</t>
  </si>
  <si>
    <t>C11,</t>
  </si>
  <si>
    <t>C18</t>
  </si>
  <si>
    <t>C1,</t>
  </si>
  <si>
    <t>C2,</t>
  </si>
  <si>
    <t>C3,</t>
  </si>
  <si>
    <t>C5,</t>
  </si>
  <si>
    <t>C7,</t>
  </si>
  <si>
    <t>C8,</t>
  </si>
  <si>
    <t>C9,</t>
  </si>
  <si>
    <t>C10,</t>
  </si>
  <si>
    <t>C12,</t>
  </si>
  <si>
    <t>C13,</t>
  </si>
  <si>
    <t>C14,</t>
  </si>
  <si>
    <t>C15,</t>
  </si>
  <si>
    <t>C16,</t>
  </si>
  <si>
    <t>C17,</t>
  </si>
  <si>
    <t>C19,</t>
  </si>
  <si>
    <t>C20,</t>
  </si>
  <si>
    <t>C21,</t>
  </si>
  <si>
    <t>C22,</t>
  </si>
  <si>
    <t>C23,</t>
  </si>
  <si>
    <t>C24,</t>
  </si>
  <si>
    <t>C25,</t>
  </si>
  <si>
    <t>C26,</t>
  </si>
  <si>
    <t>C27,</t>
  </si>
  <si>
    <t>C28,</t>
  </si>
  <si>
    <t>C29,</t>
  </si>
  <si>
    <t>C30,</t>
  </si>
  <si>
    <t>C31,</t>
  </si>
  <si>
    <t>C32,</t>
  </si>
  <si>
    <t>C33,</t>
  </si>
  <si>
    <t>C34,</t>
  </si>
  <si>
    <t>C36,</t>
  </si>
  <si>
    <t>GPS_C1,</t>
  </si>
  <si>
    <t>GPS_C2</t>
  </si>
  <si>
    <t>220µF/16V</t>
  </si>
  <si>
    <t>C_SMD_SMP</t>
  </si>
  <si>
    <t>CP1,</t>
  </si>
  <si>
    <t>CP2,</t>
  </si>
  <si>
    <t>CP3,</t>
  </si>
  <si>
    <t>CP4</t>
  </si>
  <si>
    <t>5.5V</t>
  </si>
  <si>
    <t>D1,</t>
  </si>
  <si>
    <t>D2,</t>
  </si>
  <si>
    <t>D3,</t>
  </si>
  <si>
    <t>D8,</t>
  </si>
  <si>
    <t>D10,</t>
  </si>
  <si>
    <t>D13,</t>
  </si>
  <si>
    <t>D20,</t>
  </si>
  <si>
    <t>D21,</t>
  </si>
  <si>
    <t>D22</t>
  </si>
  <si>
    <t>D6</t>
  </si>
  <si>
    <t>78-MMBZ5232B-V</t>
  </si>
  <si>
    <t>D18,</t>
  </si>
  <si>
    <t>D_P_EX_D2,</t>
  </si>
  <si>
    <t>D_P_MCCOI</t>
  </si>
  <si>
    <t>ZENER-DIODESOD80C</t>
  </si>
  <si>
    <t>D12</t>
  </si>
  <si>
    <t>D-SSMB-A+K</t>
  </si>
  <si>
    <t>D_VERPOL</t>
  </si>
  <si>
    <t>LED0805</t>
  </si>
  <si>
    <t>D_L0,</t>
  </si>
  <si>
    <t>D_L1,</t>
  </si>
  <si>
    <t>D_L2</t>
  </si>
  <si>
    <t>PINHD-1X2</t>
  </si>
  <si>
    <t>RX,</t>
  </si>
  <si>
    <t>TX,</t>
  </si>
  <si>
    <t>TX1</t>
  </si>
  <si>
    <t>SW-TASTERECO-DIAGONAL</t>
  </si>
  <si>
    <t>1.1A</t>
  </si>
  <si>
    <t>POLY_FUSE</t>
  </si>
  <si>
    <t>12V_F1</t>
  </si>
  <si>
    <t>R-EU_M0805</t>
  </si>
  <si>
    <t>RX_H,</t>
  </si>
  <si>
    <t>R_CS_H,</t>
  </si>
  <si>
    <t>R_DI_H,</t>
  </si>
  <si>
    <t>R_SCK_H</t>
  </si>
  <si>
    <t>RX_L,</t>
  </si>
  <si>
    <t>R_CS_L,</t>
  </si>
  <si>
    <t>R_DI_L,</t>
  </si>
  <si>
    <t>R_SCK_L</t>
  </si>
  <si>
    <t>/</t>
  </si>
  <si>
    <t>(Reed)</t>
  </si>
  <si>
    <t>R_REED_DOWN</t>
  </si>
  <si>
    <t>22µH</t>
  </si>
  <si>
    <t>1A</t>
  </si>
  <si>
    <t>LPD54</t>
  </si>
  <si>
    <t>R_CNT,</t>
  </si>
  <si>
    <t>R_DATA</t>
  </si>
  <si>
    <t>600mA</t>
  </si>
  <si>
    <t>5V_F</t>
  </si>
  <si>
    <t>D-A1-C3</t>
  </si>
  <si>
    <t>GPS_D1,</t>
  </si>
  <si>
    <t>GPS_D2</t>
  </si>
  <si>
    <t>D7</t>
  </si>
  <si>
    <t>4093D</t>
  </si>
  <si>
    <t>L0808+0603</t>
  </si>
  <si>
    <t>Blue</t>
  </si>
  <si>
    <t>D5</t>
  </si>
  <si>
    <t>DX-5R5H334U</t>
  </si>
  <si>
    <t>F_908642</t>
  </si>
  <si>
    <t>BATTERY12MM</t>
  </si>
  <si>
    <t>GPS_BAT</t>
  </si>
  <si>
    <t>HighB</t>
  </si>
  <si>
    <t>_</t>
  </si>
  <si>
    <t>645-598-8191-107F</t>
  </si>
  <si>
    <t>CHANGE</t>
  </si>
  <si>
    <t>D_BL_HB</t>
  </si>
  <si>
    <t>ICSP</t>
  </si>
  <si>
    <t>PINHD-2X3</t>
  </si>
  <si>
    <t>JP1,</t>
  </si>
  <si>
    <t>JP2</t>
  </si>
  <si>
    <t>LXDC2HL33A-055</t>
  </si>
  <si>
    <t>DC3.3</t>
  </si>
  <si>
    <t>Mouser</t>
  </si>
  <si>
    <t>DIODE-SOD323-W</t>
  </si>
  <si>
    <t>D11,</t>
  </si>
  <si>
    <t>D15</t>
  </si>
  <si>
    <t>Mouser:</t>
  </si>
  <si>
    <t>N-Channel,</t>
  </si>
  <si>
    <t>60V</t>
  </si>
  <si>
    <t>350mA,</t>
  </si>
  <si>
    <t>SOT-23,</t>
  </si>
  <si>
    <t>0,052€</t>
  </si>
  <si>
    <t>T-P-FETBSS139</t>
  </si>
  <si>
    <t>T1,</t>
  </si>
  <si>
    <t>T2,</t>
  </si>
  <si>
    <t>T3,</t>
  </si>
  <si>
    <t>T5,</t>
  </si>
  <si>
    <t>T6,</t>
  </si>
  <si>
    <t>T7,</t>
  </si>
  <si>
    <t>T8,</t>
  </si>
  <si>
    <t>T9,</t>
  </si>
  <si>
    <t>T10,</t>
  </si>
  <si>
    <t>T11</t>
  </si>
  <si>
    <t>941-CLP6BWKWCD0E0233</t>
  </si>
  <si>
    <t>RGB_LED</t>
  </si>
  <si>
    <t>POINTER_WHITE</t>
  </si>
  <si>
    <t>OIL</t>
  </si>
  <si>
    <t>M</t>
  </si>
  <si>
    <t>645-598-8110-107F</t>
  </si>
  <si>
    <t>CHANGE!</t>
  </si>
  <si>
    <t>D_RE_OIL</t>
  </si>
  <si>
    <t>PLCC4_LED</t>
  </si>
  <si>
    <t>D_GR_BLR,</t>
  </si>
  <si>
    <t>D_GR_N,</t>
  </si>
  <si>
    <t>R_GR_BL_L</t>
  </si>
  <si>
    <t>R-7805-1.0</t>
  </si>
  <si>
    <t>PWR_R78</t>
  </si>
  <si>
    <t>RGB_2,</t>
  </si>
  <si>
    <t>RGB_3,</t>
  </si>
  <si>
    <t>RGB_4,</t>
  </si>
  <si>
    <t>RGB_5,</t>
  </si>
  <si>
    <t>RGB_6,</t>
  </si>
  <si>
    <t>RGB_7</t>
  </si>
  <si>
    <t>Red</t>
  </si>
  <si>
    <t>D4,</t>
  </si>
  <si>
    <t>D_GPS_FIX,</t>
  </si>
  <si>
    <t>D_PWR_LED</t>
  </si>
  <si>
    <t>SMD_TASTER_MIT_KAPPE</t>
  </si>
  <si>
    <t>B_DOWN,</t>
  </si>
  <si>
    <t>B_LEFT,</t>
  </si>
  <si>
    <t>B_RIGHT,</t>
  </si>
  <si>
    <t>B_UP</t>
  </si>
  <si>
    <t>T-IRLMS6702</t>
  </si>
  <si>
    <t>T4</t>
  </si>
  <si>
    <t>TMP102</t>
  </si>
  <si>
    <t>TMP102AIDRLT</t>
  </si>
  <si>
    <t>R_E0_1,</t>
  </si>
  <si>
    <t>R_E0_3,</t>
  </si>
  <si>
    <t>R_E1_1,</t>
  </si>
  <si>
    <t>R_E1_3,</t>
  </si>
  <si>
    <t>R_E2_1</t>
  </si>
  <si>
    <t>R_REED_UP</t>
  </si>
  <si>
    <t>XT-HC49-SMD</t>
  </si>
  <si>
    <t>16MHZ</t>
  </si>
  <si>
    <t>AT-MEGA-8</t>
  </si>
  <si>
    <t>ATMEGA2560-16AU</t>
  </si>
  <si>
    <t>STEPPER</t>
  </si>
  <si>
    <t>NHD_2.7_SOLO_RO</t>
  </si>
  <si>
    <t>BTM-222</t>
  </si>
  <si>
    <t>BLUETOOTH</t>
  </si>
  <si>
    <t>SD_MICRO</t>
  </si>
  <si>
    <t>SPEEDOSTECKER</t>
  </si>
  <si>
    <t>MT3329</t>
  </si>
</sst>
</file>

<file path=xl/styles.xml><?xml version="1.0" encoding="utf-8"?>
<styleSheet xmlns="http://schemas.openxmlformats.org/spreadsheetml/2006/main">
  <numFmts count="4">
    <numFmt formatCode="GENERAL" numFmtId="164"/>
    <numFmt formatCode="#,##0.00\ [$€-407];[RED]\-#,##0.00\ [$€-407]" numFmtId="165"/>
    <numFmt formatCode="#,##0.00&quot; €&quot;;[RED]\-#,##0.00&quot; €&quot;" numFmtId="166"/>
    <numFmt formatCode="@" numFmtId="167"/>
  </numFmts>
  <fonts count="6">
    <font>
      <name val="Arial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FFFF"/>
      <sz val="11"/>
    </font>
    <font>
      <name val="Arial"/>
      <charset val="1"/>
      <family val="2"/>
      <b val="true"/>
      <color rgb="00000000"/>
      <sz val="11"/>
    </font>
  </fonts>
  <fills count="7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FF0000"/>
        <bgColor rgb="00DC2300"/>
      </patternFill>
    </fill>
    <fill>
      <patternFill patternType="solid">
        <fgColor rgb="0000FF00"/>
        <bgColor rgb="0033CCCC"/>
      </patternFill>
    </fill>
    <fill>
      <patternFill patternType="solid">
        <fgColor rgb="00FFFF00"/>
        <bgColor rgb="00FFFF00"/>
      </patternFill>
    </fill>
    <fill>
      <patternFill patternType="solid">
        <fgColor rgb="00DC2300"/>
        <bgColor rgb="00FF00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4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4" fontId="0" numFmtId="164" xfId="0"/>
    <xf applyAlignment="false" applyBorder="false" applyFont="false" applyProtection="false" borderId="0" fillId="4" fontId="0" numFmtId="165" xfId="0"/>
    <xf applyAlignment="true" applyBorder="false" applyFont="false" applyProtection="false" borderId="0" fillId="5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4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4" fontId="5" numFmtId="164" xfId="0"/>
    <xf applyAlignment="false" applyBorder="false" applyFont="false" applyProtection="false" borderId="0" fillId="4" fontId="0" numFmtId="166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6" fontId="0" numFmtId="164" xfId="0"/>
    <xf applyAlignment="false" applyBorder="false" applyFont="tru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DC2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vb-antriebstechni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colorId="64" defaultGridColor="true" rightToLeft="false" showFormulas="false" showGridLines="true" showOutlineSymbols="true" showRowColHeaders="true" showZeros="true" tabSelected="true" topLeftCell="A40" view="normal" windowProtection="false" workbookViewId="0" zoomScale="85" zoomScaleNormal="85" zoomScalePageLayoutView="100">
      <selection activeCell="E59" activeCellId="0" pane="topLeft" sqref="E59"/>
    </sheetView>
  </sheetViews>
  <cols>
    <col collapsed="false" hidden="false" max="1" min="1" style="0" width="6.69803921568628"/>
    <col collapsed="false" hidden="false" max="2" min="2" style="0" width="29.9019607843137"/>
    <col collapsed="false" hidden="false" max="3" min="3" style="0" width="23.8470588235294"/>
    <col collapsed="false" hidden="false" max="8" min="4" style="0" width="11.0745098039216"/>
    <col collapsed="false" hidden="false" max="1025" min="9" style="0" width="8.87058823529412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collapsed="false" customFormat="false" customHeight="false" hidden="false" ht="13.3" outlineLevel="0" r="2">
      <c r="A2" s="3"/>
      <c r="E2" s="4"/>
      <c r="F2" s="4"/>
    </row>
    <row collapsed="false" customFormat="false" customHeight="false" hidden="false" ht="13.3" outlineLevel="0" r="3">
      <c r="A3" s="5" t="s">
        <v>6</v>
      </c>
      <c r="B3" s="5"/>
      <c r="C3" s="5"/>
      <c r="D3" s="5"/>
      <c r="E3" s="5"/>
      <c r="F3" s="5"/>
    </row>
    <row collapsed="false" customFormat="false" customHeight="false" hidden="false" ht="13.3" outlineLevel="0" r="4">
      <c r="A4" s="6" t="n">
        <v>22</v>
      </c>
      <c r="B4" s="7" t="s">
        <v>7</v>
      </c>
      <c r="C4" s="7" t="s">
        <v>8</v>
      </c>
      <c r="D4" s="7" t="s">
        <v>9</v>
      </c>
      <c r="E4" s="8" t="n">
        <v>0.04879</v>
      </c>
      <c r="F4" s="8" t="inlineStr">
        <f aca="false">1.19*E4*A4</f>
        <is>
          <t/>
        </is>
      </c>
      <c r="G4" s="1" t="s">
        <v>10</v>
      </c>
      <c r="H4" s="8" t="inlineStr">
        <f aca="false">SUM(F1:F962)</f>
        <is>
          <t/>
        </is>
      </c>
    </row>
    <row collapsed="false" customFormat="false" customHeight="false" hidden="false" ht="13.3" outlineLevel="0" r="5">
      <c r="A5" s="9" t="n">
        <v>1</v>
      </c>
      <c r="B5" s="7" t="s">
        <v>11</v>
      </c>
      <c r="C5" s="7" t="s">
        <v>12</v>
      </c>
      <c r="D5" s="7" t="s">
        <v>13</v>
      </c>
      <c r="E5" s="8" t="n">
        <v>0.30821</v>
      </c>
      <c r="F5" s="8" t="inlineStr">
        <f aca="false">1.19*E5*A5</f>
        <is>
          <t/>
        </is>
      </c>
    </row>
    <row collapsed="false" customFormat="false" customHeight="false" hidden="false" ht="13.3" outlineLevel="0" r="6">
      <c r="A6" s="9" t="n">
        <v>2</v>
      </c>
      <c r="B6" s="7" t="s">
        <v>14</v>
      </c>
      <c r="C6" s="7" t="s">
        <v>15</v>
      </c>
      <c r="D6" s="7"/>
      <c r="E6" s="8" t="n">
        <v>0.04165</v>
      </c>
      <c r="F6" s="8" t="inlineStr">
        <f aca="false">1.19*E6*A6</f>
        <is>
          <t/>
        </is>
      </c>
    </row>
    <row collapsed="false" customFormat="false" customHeight="false" hidden="false" ht="13.3" outlineLevel="0" r="7">
      <c r="A7" s="6" t="n">
        <v>4</v>
      </c>
      <c r="B7" s="7" t="s">
        <v>16</v>
      </c>
      <c r="C7" s="7" t="s">
        <v>17</v>
      </c>
      <c r="D7" s="7" t="s">
        <v>18</v>
      </c>
      <c r="E7" s="8" t="n">
        <v>0.06307</v>
      </c>
      <c r="F7" s="8" t="inlineStr">
        <f aca="false">1.19*E7*A7</f>
        <is>
          <t/>
        </is>
      </c>
    </row>
    <row collapsed="false" customFormat="false" customHeight="false" hidden="false" ht="13.3" outlineLevel="0" r="8">
      <c r="A8" s="9" t="n">
        <v>1</v>
      </c>
      <c r="B8" s="7" t="s">
        <v>19</v>
      </c>
      <c r="C8" s="7" t="s">
        <v>20</v>
      </c>
      <c r="D8" s="7" t="s">
        <v>21</v>
      </c>
      <c r="E8" s="8" t="n">
        <v>0.14756</v>
      </c>
      <c r="F8" s="8" t="inlineStr">
        <f aca="false">1.19*E8*A8</f>
        <is>
          <t/>
        </is>
      </c>
    </row>
    <row collapsed="false" customFormat="false" customHeight="false" hidden="false" ht="13.3" outlineLevel="0" r="9">
      <c r="A9" s="6" t="n">
        <v>4</v>
      </c>
      <c r="B9" s="7" t="s">
        <v>22</v>
      </c>
      <c r="C9" s="7" t="s">
        <v>23</v>
      </c>
      <c r="D9" s="7" t="s">
        <v>24</v>
      </c>
      <c r="E9" s="8" t="n">
        <f aca="false">0.198*1.19</f>
        <v>0.23562</v>
      </c>
      <c r="F9" s="8" t="inlineStr">
        <f aca="false">1.19*E9*A9</f>
        <is>
          <t/>
        </is>
      </c>
    </row>
    <row collapsed="false" customFormat="false" customHeight="false" hidden="false" ht="13.3" outlineLevel="0" r="10">
      <c r="A10" s="9" t="n">
        <v>1</v>
      </c>
      <c r="B10" s="7" t="s">
        <v>25</v>
      </c>
      <c r="C10" s="7" t="s">
        <v>26</v>
      </c>
      <c r="D10" s="7" t="s">
        <v>27</v>
      </c>
      <c r="E10" s="8" t="n">
        <v>1.05</v>
      </c>
      <c r="F10" s="8" t="inlineStr">
        <f aca="false">1.19*E10*A10</f>
        <is>
          <t/>
        </is>
      </c>
    </row>
    <row collapsed="false" customFormat="false" customHeight="false" hidden="false" ht="13.3" outlineLevel="0" r="11">
      <c r="F11" s="4"/>
    </row>
    <row collapsed="false" customFormat="false" customHeight="false" hidden="false" ht="13.3" outlineLevel="0" r="12">
      <c r="F12" s="4"/>
    </row>
    <row collapsed="false" customFormat="false" customHeight="false" hidden="false" ht="13.3" outlineLevel="0" r="13">
      <c r="A13" s="5" t="s">
        <v>28</v>
      </c>
      <c r="B13" s="5"/>
      <c r="C13" s="5"/>
      <c r="D13" s="5"/>
      <c r="E13" s="5"/>
      <c r="F13" s="5"/>
    </row>
    <row collapsed="false" customFormat="false" customHeight="false" hidden="false" ht="13.3" outlineLevel="0" r="14">
      <c r="A14" s="9" t="n">
        <v>11</v>
      </c>
      <c r="B14" s="7" t="s">
        <v>29</v>
      </c>
      <c r="C14" s="10" t="n">
        <v>80</v>
      </c>
      <c r="D14" s="7"/>
      <c r="E14" s="8" t="n">
        <v>0.04</v>
      </c>
      <c r="F14" s="8" t="inlineStr">
        <f aca="false">E14*A14*1.19</f>
        <is>
          <t/>
        </is>
      </c>
    </row>
    <row collapsed="false" customFormat="false" customHeight="false" hidden="false" ht="13.3" outlineLevel="0" r="15">
      <c r="A15" s="9" t="n">
        <v>11</v>
      </c>
      <c r="B15" s="7" t="s">
        <v>30</v>
      </c>
      <c r="C15" s="10" t="n">
        <v>92</v>
      </c>
      <c r="D15" s="7"/>
      <c r="E15" s="8" t="n">
        <v>0.04</v>
      </c>
      <c r="F15" s="8" t="inlineStr">
        <f aca="false">E15*A15*1.19</f>
        <is>
          <t/>
        </is>
      </c>
    </row>
    <row collapsed="false" customFormat="false" customHeight="false" hidden="false" ht="13.3" outlineLevel="0" r="16">
      <c r="A16" s="9" t="n">
        <v>11</v>
      </c>
      <c r="B16" s="7" t="s">
        <v>31</v>
      </c>
      <c r="C16" s="10" t="n">
        <v>110</v>
      </c>
      <c r="D16" s="7"/>
      <c r="E16" s="8" t="n">
        <v>0.04</v>
      </c>
      <c r="F16" s="8" t="inlineStr">
        <f aca="false">E16*A16*1.19</f>
        <is>
          <t/>
        </is>
      </c>
    </row>
    <row collapsed="false" customFormat="false" customHeight="false" hidden="false" ht="13.3" outlineLevel="0" r="17">
      <c r="A17" s="9" t="n">
        <v>1</v>
      </c>
      <c r="B17" s="7" t="s">
        <v>32</v>
      </c>
      <c r="C17" s="10" t="n">
        <v>10</v>
      </c>
      <c r="D17" s="7" t="s">
        <v>33</v>
      </c>
      <c r="E17" s="8" t="n">
        <v>0.04</v>
      </c>
      <c r="F17" s="8" t="inlineStr">
        <f aca="false">E17*A17*1.19</f>
        <is>
          <t/>
        </is>
      </c>
    </row>
    <row collapsed="false" customFormat="false" customHeight="false" hidden="false" ht="14.15" outlineLevel="0" r="18">
      <c r="A18" s="6" t="n">
        <v>2</v>
      </c>
      <c r="B18" s="7" t="s">
        <v>34</v>
      </c>
      <c r="C18" s="10" t="s">
        <v>35</v>
      </c>
      <c r="D18" s="7" t="s">
        <v>36</v>
      </c>
      <c r="E18" s="8" t="n">
        <v>0.03927</v>
      </c>
      <c r="F18" s="8" t="inlineStr">
        <f aca="false">E18*A18*1.19</f>
        <is>
          <t/>
        </is>
      </c>
    </row>
    <row collapsed="false" customFormat="false" customHeight="false" hidden="false" ht="13.3" outlineLevel="0" r="19">
      <c r="A19" s="9" t="n">
        <v>2</v>
      </c>
      <c r="B19" s="7" t="s">
        <v>37</v>
      </c>
      <c r="C19" s="10" t="n">
        <v>220</v>
      </c>
      <c r="D19" s="7" t="s">
        <v>36</v>
      </c>
      <c r="E19" s="8" t="n">
        <v>0.03927</v>
      </c>
      <c r="F19" s="8" t="inlineStr">
        <f aca="false">E19*A19*1.19</f>
        <is>
          <t/>
        </is>
      </c>
    </row>
    <row collapsed="false" customFormat="false" customHeight="false" hidden="false" ht="13.3" outlineLevel="0" r="20">
      <c r="A20" s="9" t="n">
        <v>2</v>
      </c>
      <c r="B20" s="7" t="s">
        <v>38</v>
      </c>
      <c r="C20" s="10" t="s">
        <v>39</v>
      </c>
      <c r="D20" s="7" t="s">
        <v>40</v>
      </c>
      <c r="E20" s="8" t="n">
        <v>0.03927</v>
      </c>
      <c r="F20" s="8" t="inlineStr">
        <f aca="false">E20*A20*1.19</f>
        <is>
          <t/>
        </is>
      </c>
    </row>
    <row collapsed="false" customFormat="false" customHeight="false" hidden="false" ht="13.3" outlineLevel="0" r="21">
      <c r="A21" s="6" t="n">
        <v>17</v>
      </c>
      <c r="B21" s="7" t="s">
        <v>41</v>
      </c>
      <c r="C21" s="10" t="s">
        <v>42</v>
      </c>
      <c r="D21" s="7" t="s">
        <v>43</v>
      </c>
      <c r="E21" s="8" t="n">
        <v>0.03927</v>
      </c>
      <c r="F21" s="8" t="inlineStr">
        <f aca="false">E21*A21*1.19</f>
        <is>
          <t/>
        </is>
      </c>
    </row>
    <row collapsed="false" customFormat="false" customHeight="false" hidden="false" ht="13.3" outlineLevel="0" r="22">
      <c r="A22" s="6" t="n">
        <v>10</v>
      </c>
      <c r="B22" s="7" t="s">
        <v>44</v>
      </c>
      <c r="C22" s="10" t="s">
        <v>45</v>
      </c>
      <c r="D22" s="7" t="s">
        <v>46</v>
      </c>
      <c r="E22" s="8" t="n">
        <v>0.03927</v>
      </c>
      <c r="F22" s="8" t="inlineStr">
        <f aca="false">E22*A22*1.19</f>
        <is>
          <t/>
        </is>
      </c>
    </row>
    <row collapsed="false" customFormat="false" customHeight="false" hidden="false" ht="13.3" outlineLevel="0" r="23">
      <c r="A23" s="9" t="n">
        <v>2</v>
      </c>
      <c r="B23" s="7" t="s">
        <v>47</v>
      </c>
      <c r="C23" s="10" t="s">
        <v>48</v>
      </c>
      <c r="D23" s="7" t="s">
        <v>49</v>
      </c>
      <c r="E23" s="8" t="n">
        <v>0.03927</v>
      </c>
      <c r="F23" s="8" t="inlineStr">
        <f aca="false">E23*A23*1.19</f>
        <is>
          <t/>
        </is>
      </c>
    </row>
    <row collapsed="false" customFormat="false" customHeight="false" hidden="false" ht="13.3" outlineLevel="0" r="24">
      <c r="A24" s="9" t="n">
        <v>1</v>
      </c>
      <c r="B24" s="7" t="s">
        <v>50</v>
      </c>
      <c r="C24" s="10" t="s">
        <v>51</v>
      </c>
      <c r="D24" s="7" t="s">
        <v>52</v>
      </c>
      <c r="E24" s="8" t="n">
        <v>0.0357</v>
      </c>
      <c r="F24" s="8" t="inlineStr">
        <f aca="false">E24*A24*1.19</f>
        <is>
          <t/>
        </is>
      </c>
    </row>
    <row collapsed="false" customFormat="false" customHeight="false" hidden="false" ht="13.3" outlineLevel="0" r="25">
      <c r="A25" s="6" t="n">
        <v>5</v>
      </c>
      <c r="B25" s="7" t="s">
        <v>53</v>
      </c>
      <c r="C25" s="10" t="s">
        <v>54</v>
      </c>
      <c r="D25" s="7" t="s">
        <v>55</v>
      </c>
      <c r="E25" s="8" t="n">
        <v>0.07854</v>
      </c>
      <c r="F25" s="8" t="inlineStr">
        <f aca="false">E25*A25*1.19</f>
        <is>
          <t/>
        </is>
      </c>
    </row>
    <row collapsed="false" customFormat="false" customHeight="false" hidden="false" ht="13.3" outlineLevel="0" r="26">
      <c r="A26" s="9" t="n">
        <v>1</v>
      </c>
      <c r="B26" s="7" t="s">
        <v>56</v>
      </c>
      <c r="C26" s="10" t="s">
        <v>57</v>
      </c>
      <c r="D26" s="7" t="s">
        <v>58</v>
      </c>
      <c r="E26" s="8" t="n">
        <v>0.04165</v>
      </c>
      <c r="F26" s="8" t="inlineStr">
        <f aca="false">E26*A26*1.19</f>
        <is>
          <t/>
        </is>
      </c>
    </row>
    <row collapsed="false" customFormat="false" customHeight="false" hidden="false" ht="13.3" outlineLevel="0" r="27">
      <c r="A27" s="9" t="n">
        <v>0</v>
      </c>
      <c r="B27" s="7" t="s">
        <v>59</v>
      </c>
      <c r="C27" s="10" t="s">
        <v>60</v>
      </c>
      <c r="D27" s="7"/>
      <c r="E27" s="8" t="n">
        <v>0</v>
      </c>
      <c r="F27" s="8" t="inlineStr">
        <f aca="false">E27*A27*1.19</f>
        <is>
          <t/>
        </is>
      </c>
    </row>
    <row collapsed="false" customFormat="false" customHeight="false" hidden="false" ht="13.3" outlineLevel="0" r="28">
      <c r="A28" s="9" t="n">
        <v>1</v>
      </c>
      <c r="B28" s="7" t="s">
        <v>61</v>
      </c>
      <c r="C28" s="10" t="n">
        <v>300</v>
      </c>
      <c r="D28" s="7" t="s">
        <v>62</v>
      </c>
      <c r="E28" s="8" t="n">
        <v>0.041</v>
      </c>
      <c r="F28" s="8" t="inlineStr">
        <f aca="false">E28*A28*1.19</f>
        <is>
          <t/>
        </is>
      </c>
    </row>
    <row collapsed="false" customFormat="false" customHeight="false" hidden="false" ht="13.3" outlineLevel="0" r="29">
      <c r="A29" s="9" t="n">
        <v>4</v>
      </c>
      <c r="B29" s="7" t="s">
        <v>63</v>
      </c>
      <c r="C29" s="10" t="n">
        <v>604</v>
      </c>
      <c r="D29" s="7" t="s">
        <v>64</v>
      </c>
      <c r="E29" s="8" t="n">
        <v>0.038</v>
      </c>
      <c r="F29" s="8" t="inlineStr">
        <f aca="false">E29*A29*1.19</f>
        <is>
          <t/>
        </is>
      </c>
    </row>
    <row collapsed="false" customFormat="false" customHeight="false" hidden="false" ht="14.15" outlineLevel="0" r="30">
      <c r="A30" s="9" t="n">
        <v>1</v>
      </c>
      <c r="B30" s="7" t="s">
        <v>65</v>
      </c>
      <c r="C30" s="10" t="s">
        <v>66</v>
      </c>
      <c r="D30" s="7" t="s">
        <v>67</v>
      </c>
      <c r="E30" s="8" t="n">
        <v>0.041</v>
      </c>
      <c r="F30" s="8" t="inlineStr">
        <f aca="false">E30*A30*1.19</f>
        <is>
          <t/>
        </is>
      </c>
    </row>
    <row collapsed="false" customFormat="false" customHeight="false" hidden="false" ht="14.15" outlineLevel="0" r="31">
      <c r="A31" s="9" t="n">
        <v>2</v>
      </c>
      <c r="B31" s="7" t="s">
        <v>68</v>
      </c>
      <c r="C31" s="10" t="s">
        <v>69</v>
      </c>
      <c r="D31" s="7" t="s">
        <v>70</v>
      </c>
      <c r="E31" s="8" t="n">
        <v>0.099</v>
      </c>
      <c r="F31" s="8" t="inlineStr">
        <f aca="false">E31*A31*1.19</f>
        <is>
          <t/>
        </is>
      </c>
    </row>
    <row collapsed="false" customFormat="false" customHeight="false" hidden="false" ht="14.15" outlineLevel="0" r="32">
      <c r="A32" s="9" t="n">
        <v>1</v>
      </c>
      <c r="B32" s="7" t="s">
        <v>71</v>
      </c>
      <c r="C32" s="10" t="s">
        <v>72</v>
      </c>
      <c r="D32" s="7" t="s">
        <v>73</v>
      </c>
      <c r="E32" s="8" t="n">
        <v>0.099</v>
      </c>
      <c r="F32" s="8" t="inlineStr">
        <f aca="false">E32*A32*1.19</f>
        <is>
          <t/>
        </is>
      </c>
    </row>
    <row collapsed="false" customFormat="false" customHeight="false" hidden="false" ht="14.15" outlineLevel="0" r="33">
      <c r="A33" s="9" t="n">
        <v>3</v>
      </c>
      <c r="B33" s="7" t="s">
        <v>74</v>
      </c>
      <c r="C33" s="10" t="s">
        <v>75</v>
      </c>
      <c r="D33" s="7" t="s">
        <v>76</v>
      </c>
      <c r="E33" s="8" t="n">
        <v>0.099</v>
      </c>
      <c r="F33" s="8" t="inlineStr">
        <f aca="false">E33*A33*1.19</f>
        <is>
          <t/>
        </is>
      </c>
    </row>
    <row collapsed="false" customFormat="false" customHeight="false" hidden="false" ht="13.3" outlineLevel="0" r="34">
      <c r="A34" s="9" t="n">
        <v>1</v>
      </c>
      <c r="B34" s="7" t="s">
        <v>77</v>
      </c>
      <c r="C34" s="10" t="s">
        <v>78</v>
      </c>
      <c r="D34" s="7" t="s">
        <v>79</v>
      </c>
      <c r="E34" s="8" t="n">
        <v>0.038</v>
      </c>
      <c r="F34" s="8" t="inlineStr">
        <f aca="false">E34*A34*1.19</f>
        <is>
          <t/>
        </is>
      </c>
    </row>
    <row collapsed="false" customFormat="false" customHeight="false" hidden="false" ht="13.3" outlineLevel="0" r="35">
      <c r="A35" s="9" t="n">
        <v>1</v>
      </c>
      <c r="B35" s="7" t="s">
        <v>80</v>
      </c>
      <c r="C35" s="10" t="s">
        <v>81</v>
      </c>
      <c r="D35" s="7" t="s">
        <v>82</v>
      </c>
      <c r="E35" s="8" t="n">
        <v>0.038</v>
      </c>
      <c r="F35" s="8" t="inlineStr">
        <f aca="false">E35*A35*1.19</f>
        <is>
          <t/>
        </is>
      </c>
    </row>
    <row collapsed="false" customFormat="false" customHeight="false" hidden="false" ht="13.3" outlineLevel="0" r="36">
      <c r="F36" s="4"/>
    </row>
    <row collapsed="false" customFormat="false" customHeight="false" hidden="false" ht="13.3" outlineLevel="0" r="37">
      <c r="F37" s="4"/>
    </row>
    <row collapsed="false" customFormat="false" customHeight="false" hidden="false" ht="13.3" outlineLevel="0" r="38">
      <c r="A38" s="5" t="s">
        <v>83</v>
      </c>
      <c r="B38" s="5"/>
      <c r="C38" s="5"/>
      <c r="D38" s="5"/>
      <c r="E38" s="5"/>
      <c r="F38" s="5"/>
    </row>
    <row collapsed="false" customFormat="false" customHeight="false" hidden="false" ht="13.3" outlineLevel="0" r="39">
      <c r="A39" s="9" t="n">
        <v>5</v>
      </c>
      <c r="B39" s="7" t="s">
        <v>84</v>
      </c>
      <c r="C39" s="7" t="s">
        <v>85</v>
      </c>
      <c r="D39" s="7" t="s">
        <v>86</v>
      </c>
      <c r="E39" s="8" t="n">
        <v>0.09877</v>
      </c>
      <c r="F39" s="8" t="inlineStr">
        <f aca="false">1.19*E39*A39</f>
        <is>
          <t/>
        </is>
      </c>
    </row>
    <row collapsed="false" customFormat="false" customHeight="false" hidden="false" ht="13.3" outlineLevel="0" r="40">
      <c r="A40" s="9" t="n">
        <v>2</v>
      </c>
      <c r="B40" s="7" t="s">
        <v>87</v>
      </c>
      <c r="C40" s="7" t="s">
        <v>88</v>
      </c>
      <c r="D40" s="7" t="s">
        <v>89</v>
      </c>
      <c r="E40" s="8" t="n">
        <v>0.19516</v>
      </c>
      <c r="F40" s="8" t="inlineStr">
        <f aca="false">1.19*E40*A40</f>
        <is>
          <t/>
        </is>
      </c>
    </row>
    <row collapsed="false" customFormat="false" customHeight="false" hidden="false" ht="13.3" outlineLevel="0" r="41">
      <c r="A41" s="6" t="n">
        <v>2</v>
      </c>
      <c r="B41" s="7" t="s">
        <v>90</v>
      </c>
      <c r="C41" s="7" t="s">
        <v>91</v>
      </c>
      <c r="D41" s="7" t="s">
        <v>92</v>
      </c>
      <c r="E41" s="8" t="n">
        <f aca="false">1.19*0.13</f>
        <v>0.1547</v>
      </c>
      <c r="F41" s="8" t="inlineStr">
        <f aca="false">1.19*E41*A41</f>
        <is>
          <t/>
        </is>
      </c>
    </row>
    <row collapsed="false" customFormat="false" customHeight="false" hidden="false" ht="13.3" outlineLevel="0" r="42">
      <c r="A42" s="9" t="n">
        <v>11</v>
      </c>
      <c r="B42" s="7" t="s">
        <v>93</v>
      </c>
      <c r="C42" s="7" t="s">
        <v>94</v>
      </c>
      <c r="D42" s="7" t="s">
        <v>95</v>
      </c>
      <c r="E42" s="8" t="n">
        <v>0.528</v>
      </c>
      <c r="F42" s="8" t="inlineStr">
        <f aca="false">1.19*E42*A42</f>
        <is>
          <t/>
        </is>
      </c>
    </row>
    <row collapsed="false" customFormat="false" customHeight="false" hidden="false" ht="13.3" outlineLevel="0" r="43">
      <c r="A43" s="9" t="n">
        <v>1</v>
      </c>
      <c r="B43" s="7" t="s">
        <v>96</v>
      </c>
      <c r="C43" s="7" t="s">
        <v>97</v>
      </c>
      <c r="D43" s="7" t="s">
        <v>98</v>
      </c>
      <c r="E43" s="8" t="n">
        <v>0.206</v>
      </c>
      <c r="F43" s="8" t="inlineStr">
        <f aca="false">1.19*E43*A43</f>
        <is>
          <t/>
        </is>
      </c>
    </row>
    <row collapsed="false" customFormat="false" customHeight="false" hidden="false" ht="13.3" outlineLevel="0" r="44">
      <c r="A44" s="6" t="n">
        <v>2</v>
      </c>
      <c r="B44" s="7" t="s">
        <v>99</v>
      </c>
      <c r="C44" s="7" t="s">
        <v>100</v>
      </c>
      <c r="D44" s="7" t="s">
        <v>92</v>
      </c>
      <c r="E44" s="8" t="n">
        <v>0.13</v>
      </c>
      <c r="F44" s="8" t="inlineStr">
        <f aca="false">1.19*E44*A44</f>
        <is>
          <t/>
        </is>
      </c>
    </row>
    <row collapsed="false" customFormat="false" customHeight="false" hidden="false" ht="13.3" outlineLevel="0" r="45">
      <c r="A45" s="9" t="n">
        <v>0</v>
      </c>
      <c r="B45" s="7"/>
      <c r="C45" s="7" t="s">
        <v>101</v>
      </c>
      <c r="D45" s="7" t="s">
        <v>102</v>
      </c>
      <c r="E45" s="8" t="n">
        <v>0.722</v>
      </c>
      <c r="F45" s="8" t="inlineStr">
        <f aca="false">1.19*E45*A45</f>
        <is>
          <t/>
        </is>
      </c>
    </row>
    <row collapsed="false" customFormat="false" customHeight="false" hidden="false" ht="13.3" outlineLevel="0" r="46">
      <c r="A46" s="9" t="n">
        <v>3</v>
      </c>
      <c r="B46" s="7" t="s">
        <v>103</v>
      </c>
      <c r="C46" s="7" t="s">
        <v>104</v>
      </c>
      <c r="D46" s="7" t="s">
        <v>105</v>
      </c>
      <c r="E46" s="8" t="n">
        <v>0.235</v>
      </c>
      <c r="F46" s="8" t="inlineStr">
        <f aca="false">1.19*E46*A46</f>
        <is>
          <t/>
        </is>
      </c>
    </row>
    <row collapsed="false" customFormat="false" customHeight="false" hidden="false" ht="13.3" outlineLevel="0" r="47">
      <c r="F47" s="4"/>
    </row>
    <row collapsed="false" customFormat="false" customHeight="false" hidden="false" ht="13.3" outlineLevel="0" r="48">
      <c r="A48" s="5" t="s">
        <v>106</v>
      </c>
      <c r="B48" s="5"/>
      <c r="C48" s="5"/>
      <c r="D48" s="5"/>
      <c r="E48" s="5"/>
      <c r="F48" s="5"/>
    </row>
    <row collapsed="false" customFormat="false" customHeight="false" hidden="false" ht="13.3" outlineLevel="0" r="49">
      <c r="A49" s="9" t="n">
        <v>2</v>
      </c>
      <c r="B49" s="7" t="s">
        <v>107</v>
      </c>
      <c r="C49" s="7" t="s">
        <v>108</v>
      </c>
      <c r="D49" s="7" t="s">
        <v>109</v>
      </c>
      <c r="E49" s="8" t="n">
        <v>0.052</v>
      </c>
      <c r="F49" s="8" t="inlineStr">
        <f aca="false">A49*E49*1.19</f>
        <is>
          <t/>
        </is>
      </c>
    </row>
    <row collapsed="false" customFormat="false" customHeight="false" hidden="false" ht="13.3" outlineLevel="0" r="50">
      <c r="A50" s="6" t="n">
        <v>3</v>
      </c>
      <c r="B50" s="7" t="s">
        <v>110</v>
      </c>
      <c r="C50" s="7" t="s">
        <v>111</v>
      </c>
      <c r="D50" s="7" t="s">
        <v>112</v>
      </c>
      <c r="E50" s="8" t="n">
        <v>0.044</v>
      </c>
      <c r="F50" s="8" t="inlineStr">
        <f aca="false">A50*E50*1.19</f>
        <is>
          <t/>
        </is>
      </c>
    </row>
    <row collapsed="false" customFormat="false" customHeight="false" hidden="false" ht="13.3" outlineLevel="0" r="51">
      <c r="A51" s="9" t="n">
        <v>2</v>
      </c>
      <c r="B51" s="7" t="s">
        <v>113</v>
      </c>
      <c r="C51" s="7" t="s">
        <v>114</v>
      </c>
      <c r="D51" s="7" t="s">
        <v>115</v>
      </c>
      <c r="E51" s="8" t="n">
        <v>0.044</v>
      </c>
      <c r="F51" s="8" t="inlineStr">
        <f aca="false">A51*E51*1.19</f>
        <is>
          <t/>
        </is>
      </c>
    </row>
    <row collapsed="false" customFormat="false" customHeight="false" hidden="false" ht="13.3" outlineLevel="0" r="52">
      <c r="A52" s="6" t="n">
        <v>9</v>
      </c>
      <c r="B52" s="7" t="s">
        <v>116</v>
      </c>
      <c r="C52" s="7" t="s">
        <v>117</v>
      </c>
      <c r="D52" s="7" t="s">
        <v>118</v>
      </c>
      <c r="E52" s="8" t="n">
        <v>0.035</v>
      </c>
      <c r="F52" s="8" t="inlineStr">
        <f aca="false">A52*E52*1.19</f>
        <is>
          <t/>
        </is>
      </c>
    </row>
    <row collapsed="false" customFormat="false" customHeight="false" hidden="false" ht="13.3" outlineLevel="0" r="53">
      <c r="A53" s="6" t="n">
        <v>2</v>
      </c>
      <c r="B53" s="7" t="s">
        <v>119</v>
      </c>
      <c r="C53" s="7" t="s">
        <v>120</v>
      </c>
      <c r="D53" s="7" t="s">
        <v>121</v>
      </c>
      <c r="E53" s="8" t="n">
        <v>0.47</v>
      </c>
      <c r="F53" s="8" t="inlineStr">
        <f aca="false">A53*E53*1.19</f>
        <is>
          <t/>
        </is>
      </c>
    </row>
    <row collapsed="false" customFormat="false" customHeight="false" hidden="false" ht="13.3" outlineLevel="0" r="54">
      <c r="A54" s="6" t="n">
        <v>2</v>
      </c>
      <c r="B54" s="7" t="s">
        <v>122</v>
      </c>
      <c r="C54" s="7" t="s">
        <v>123</v>
      </c>
      <c r="D54" s="7" t="s">
        <v>124</v>
      </c>
      <c r="E54" s="8" t="n">
        <v>0.383</v>
      </c>
      <c r="F54" s="8" t="inlineStr">
        <f aca="false">A54*E54*1.19</f>
        <is>
          <t/>
        </is>
      </c>
    </row>
    <row collapsed="false" customFormat="false" customHeight="false" hidden="false" ht="13.3" outlineLevel="0" r="55">
      <c r="A55" s="6" t="n">
        <v>2</v>
      </c>
      <c r="B55" s="7" t="s">
        <v>125</v>
      </c>
      <c r="C55" s="7" t="s">
        <v>126</v>
      </c>
      <c r="D55" s="7" t="s">
        <v>118</v>
      </c>
      <c r="E55" s="8" t="n">
        <f aca="false">1.19*0.35</f>
        <v>0.4165</v>
      </c>
      <c r="F55" s="8" t="inlineStr">
        <f aca="false">A55*E55*1.19</f>
        <is>
          <t/>
        </is>
      </c>
    </row>
    <row collapsed="false" customFormat="false" customHeight="false" hidden="false" ht="13.3" outlineLevel="0" r="57">
      <c r="A57" s="5" t="s">
        <v>127</v>
      </c>
      <c r="B57" s="5"/>
      <c r="C57" s="5"/>
      <c r="D57" s="5"/>
      <c r="E57" s="5"/>
      <c r="F57" s="5"/>
    </row>
    <row collapsed="false" customFormat="false" customHeight="false" hidden="false" ht="13.3" outlineLevel="0" r="58">
      <c r="A58" s="6" t="n">
        <v>2</v>
      </c>
      <c r="B58" s="7" t="s">
        <v>128</v>
      </c>
      <c r="C58" s="7" t="s">
        <v>129</v>
      </c>
      <c r="D58" s="7"/>
      <c r="E58" s="8" t="n">
        <v>0.09758</v>
      </c>
      <c r="F58" s="8" t="inlineStr">
        <f aca="false">1.19*E58*A58</f>
        <is>
          <t/>
        </is>
      </c>
    </row>
    <row collapsed="false" customFormat="false" customHeight="false" hidden="false" ht="13.3" outlineLevel="0" r="59">
      <c r="A59" s="6" t="n">
        <v>4</v>
      </c>
      <c r="B59" s="7" t="s">
        <v>130</v>
      </c>
      <c r="C59" s="7" t="s">
        <v>131</v>
      </c>
      <c r="D59" s="7" t="s">
        <v>132</v>
      </c>
      <c r="E59" s="8" t="n">
        <v>0.09758</v>
      </c>
      <c r="F59" s="8" t="inlineStr">
        <f aca="false">1.19*E59*A59</f>
        <is>
          <t/>
        </is>
      </c>
    </row>
    <row collapsed="false" customFormat="false" customHeight="false" hidden="false" ht="13.3" outlineLevel="0" r="60">
      <c r="A60" s="9" t="n">
        <v>1</v>
      </c>
      <c r="B60" s="7" t="s">
        <v>133</v>
      </c>
      <c r="C60" s="7" t="s">
        <v>134</v>
      </c>
      <c r="D60" s="7" t="s">
        <v>135</v>
      </c>
      <c r="E60" s="8" t="n">
        <v>0.4641</v>
      </c>
      <c r="F60" s="8" t="inlineStr">
        <f aca="false">1.19*E60*A60</f>
        <is>
          <t/>
        </is>
      </c>
    </row>
    <row collapsed="false" customFormat="false" customHeight="false" hidden="false" ht="13.3" outlineLevel="0" r="61">
      <c r="A61" s="6" t="n">
        <v>11</v>
      </c>
      <c r="B61" s="7" t="s">
        <v>136</v>
      </c>
      <c r="C61" s="7" t="s">
        <v>137</v>
      </c>
      <c r="D61" s="7" t="s">
        <v>138</v>
      </c>
      <c r="E61" s="8" t="n">
        <v>0.06188</v>
      </c>
      <c r="F61" s="8" t="inlineStr">
        <f aca="false">1.19*E61*A61</f>
        <is>
          <t/>
        </is>
      </c>
    </row>
    <row collapsed="false" customFormat="false" customHeight="false" hidden="false" ht="13.3" outlineLevel="0" r="62">
      <c r="A62" s="9" t="n">
        <v>2</v>
      </c>
      <c r="B62" s="7" t="s">
        <v>139</v>
      </c>
      <c r="C62" s="7" t="s">
        <v>140</v>
      </c>
      <c r="D62" s="7" t="s">
        <v>141</v>
      </c>
      <c r="E62" s="8" t="n">
        <v>0.2975</v>
      </c>
      <c r="F62" s="8" t="inlineStr">
        <f aca="false">1.19*E62*A62</f>
        <is>
          <t/>
        </is>
      </c>
    </row>
    <row collapsed="false" customFormat="false" customHeight="false" hidden="false" ht="13.3" outlineLevel="0" r="63">
      <c r="A63" s="9" t="n">
        <v>1</v>
      </c>
      <c r="B63" s="7" t="s">
        <v>142</v>
      </c>
      <c r="C63" s="7" t="s">
        <v>143</v>
      </c>
      <c r="D63" s="7" t="s">
        <v>144</v>
      </c>
      <c r="E63" s="8" t="n">
        <v>17.424</v>
      </c>
      <c r="F63" s="8" t="inlineStr">
        <f aca="false">1.19*E63*A63</f>
        <is>
          <t/>
        </is>
      </c>
    </row>
    <row collapsed="false" customFormat="false" customHeight="false" hidden="false" ht="13.3" outlineLevel="0" r="64">
      <c r="A64" s="9" t="n">
        <v>1</v>
      </c>
      <c r="B64" s="7" t="s">
        <v>145</v>
      </c>
      <c r="C64" s="7" t="s">
        <v>146</v>
      </c>
      <c r="D64" s="7" t="s">
        <v>147</v>
      </c>
      <c r="E64" s="8" t="n">
        <v>3</v>
      </c>
      <c r="F64" s="8" t="inlineStr">
        <f aca="false">1.19*E64*A64</f>
        <is>
          <t/>
        </is>
      </c>
    </row>
    <row collapsed="false" customFormat="false" customHeight="false" hidden="false" ht="13.3" outlineLevel="0" r="65">
      <c r="A65" s="9" t="n">
        <v>1</v>
      </c>
      <c r="B65" s="7" t="s">
        <v>148</v>
      </c>
      <c r="C65" s="7" t="s">
        <v>149</v>
      </c>
      <c r="D65" s="7" t="s">
        <v>150</v>
      </c>
      <c r="E65" s="8" t="n">
        <v>0.9758</v>
      </c>
      <c r="F65" s="8" t="inlineStr">
        <f aca="false">1.19*E65*A65</f>
        <is>
          <t/>
        </is>
      </c>
    </row>
    <row collapsed="false" customFormat="false" customHeight="false" hidden="false" ht="13.3" outlineLevel="0" r="66">
      <c r="A66" s="9" t="n">
        <v>1</v>
      </c>
      <c r="B66" s="7" t="s">
        <v>151</v>
      </c>
      <c r="C66" s="7" t="s">
        <v>152</v>
      </c>
      <c r="D66" s="7" t="s">
        <v>153</v>
      </c>
      <c r="E66" s="8" t="n">
        <v>0.64974</v>
      </c>
      <c r="F66" s="8" t="inlineStr">
        <f aca="false">1.19*E66*A66</f>
        <is>
          <t/>
        </is>
      </c>
    </row>
    <row collapsed="false" customFormat="false" customHeight="false" hidden="false" ht="13.3" outlineLevel="0" r="67">
      <c r="A67" s="9" t="n">
        <v>1</v>
      </c>
      <c r="B67" s="7" t="s">
        <v>154</v>
      </c>
      <c r="C67" s="7" t="s">
        <v>155</v>
      </c>
      <c r="D67" s="7" t="s">
        <v>156</v>
      </c>
      <c r="E67" s="8" t="n">
        <v>13</v>
      </c>
      <c r="F67" s="8" t="inlineStr">
        <f aca="false">E67*A67</f>
        <is>
          <t/>
        </is>
      </c>
    </row>
    <row collapsed="false" customFormat="false" customHeight="false" hidden="false" ht="13.3" outlineLevel="0" r="68">
      <c r="A68" s="9" t="n">
        <v>1</v>
      </c>
      <c r="B68" s="7" t="s">
        <v>157</v>
      </c>
      <c r="C68" s="7" t="s">
        <v>158</v>
      </c>
      <c r="D68" s="7" t="s">
        <v>159</v>
      </c>
      <c r="E68" s="8" t="n">
        <v>4.6648</v>
      </c>
      <c r="F68" s="8" t="inlineStr">
        <f aca="false">1.19*E68*A68</f>
        <is>
          <t/>
        </is>
      </c>
    </row>
    <row collapsed="false" customFormat="false" customHeight="false" hidden="false" ht="13.3" outlineLevel="0" r="69">
      <c r="A69" s="9" t="n">
        <v>1</v>
      </c>
      <c r="B69" s="7" t="s">
        <v>160</v>
      </c>
      <c r="C69" s="7" t="s">
        <v>158</v>
      </c>
      <c r="D69" s="7" t="s">
        <v>161</v>
      </c>
      <c r="E69" s="8" t="n">
        <v>4.6648</v>
      </c>
      <c r="F69" s="8" t="inlineStr">
        <f aca="false">1.19*E69*A69</f>
        <is>
          <t/>
        </is>
      </c>
    </row>
    <row collapsed="false" customFormat="false" customHeight="false" hidden="false" ht="13.3" outlineLevel="0" r="70">
      <c r="A70" s="9" t="n">
        <v>1</v>
      </c>
      <c r="B70" s="7" t="s">
        <v>133</v>
      </c>
      <c r="C70" s="7" t="s">
        <v>162</v>
      </c>
      <c r="D70" s="7" t="s">
        <v>163</v>
      </c>
      <c r="E70" s="8" t="n">
        <v>28.05</v>
      </c>
      <c r="F70" s="8" t="inlineStr">
        <f aca="false">1.19*E70*A70</f>
        <is>
          <t/>
        </is>
      </c>
    </row>
    <row collapsed="false" customFormat="false" customHeight="false" hidden="false" ht="14.15" outlineLevel="0" r="71">
      <c r="A71" s="9" t="n">
        <v>1</v>
      </c>
      <c r="B71" s="8" t="s">
        <v>164</v>
      </c>
      <c r="C71" s="8" t="s">
        <v>165</v>
      </c>
      <c r="D71" s="7" t="s">
        <v>166</v>
      </c>
      <c r="E71" s="8" t="n">
        <v>14</v>
      </c>
      <c r="F71" s="8" t="inlineStr">
        <f aca="false">1.19*E71*A71</f>
        <is>
          <t/>
        </is>
      </c>
    </row>
    <row collapsed="false" customFormat="false" customHeight="false" hidden="false" ht="13.3" outlineLevel="0" r="72">
      <c r="A72" s="9" t="n">
        <v>1</v>
      </c>
      <c r="B72" s="7" t="s">
        <v>167</v>
      </c>
      <c r="C72" s="7" t="s">
        <v>168</v>
      </c>
      <c r="D72" s="7" t="s">
        <v>169</v>
      </c>
      <c r="E72" s="8" t="n">
        <v>1.2495</v>
      </c>
      <c r="F72" s="8" t="inlineStr">
        <f aca="false">1.19*E72*A72</f>
        <is>
          <t/>
        </is>
      </c>
    </row>
    <row collapsed="false" customFormat="false" customHeight="false" hidden="false" ht="13.3" outlineLevel="0" r="73">
      <c r="A73" s="9" t="n">
        <v>1</v>
      </c>
      <c r="B73" s="7" t="s">
        <v>170</v>
      </c>
      <c r="C73" s="7" t="s">
        <v>171</v>
      </c>
      <c r="D73" s="7" t="s">
        <v>172</v>
      </c>
      <c r="E73" s="8" t="n">
        <v>23.1</v>
      </c>
      <c r="F73" s="8" t="inlineStr">
        <f aca="false">1.19*E73*A73</f>
        <is>
          <t/>
        </is>
      </c>
    </row>
    <row collapsed="false" customFormat="false" customHeight="false" hidden="false" ht="13.3" outlineLevel="0" r="74">
      <c r="A74" s="9" t="n">
        <v>2</v>
      </c>
      <c r="B74" s="7" t="s">
        <v>173</v>
      </c>
      <c r="C74" s="7" t="s">
        <v>174</v>
      </c>
      <c r="D74" s="7" t="s">
        <v>175</v>
      </c>
      <c r="E74" s="8" t="n">
        <v>0.27489</v>
      </c>
      <c r="F74" s="8" t="inlineStr">
        <f aca="false">1.19*E74*A74</f>
        <is>
          <t/>
        </is>
      </c>
    </row>
    <row collapsed="false" customFormat="false" customHeight="false" hidden="false" ht="13.3" outlineLevel="0" r="75">
      <c r="A75" s="6" t="n">
        <v>2</v>
      </c>
      <c r="B75" s="7" t="s">
        <v>176</v>
      </c>
      <c r="C75" s="7" t="s">
        <v>177</v>
      </c>
      <c r="D75" s="7" t="s">
        <v>178</v>
      </c>
      <c r="E75" s="8" t="n">
        <v>0.697</v>
      </c>
      <c r="F75" s="8" t="inlineStr">
        <f aca="false">1.19*E75*A75</f>
        <is>
          <t/>
        </is>
      </c>
    </row>
    <row collapsed="false" customFormat="false" customHeight="false" hidden="false" ht="13.3" outlineLevel="0" r="76">
      <c r="A76" s="9" t="n">
        <v>4</v>
      </c>
      <c r="B76" s="7" t="s">
        <v>179</v>
      </c>
      <c r="C76" s="11" t="s">
        <v>180</v>
      </c>
      <c r="D76" s="11" t="s">
        <v>181</v>
      </c>
      <c r="E76" s="8" t="n">
        <v>0.27251</v>
      </c>
      <c r="F76" s="8" t="inlineStr">
        <f aca="false">1.19*E76*A76</f>
        <is>
          <t/>
        </is>
      </c>
    </row>
    <row collapsed="false" customFormat="false" customHeight="false" hidden="false" ht="13.3" outlineLevel="0" r="77">
      <c r="A77" s="9" t="n">
        <v>1</v>
      </c>
      <c r="B77" s="7" t="s">
        <v>182</v>
      </c>
      <c r="C77" s="7" t="s">
        <v>183</v>
      </c>
      <c r="D77" s="7" t="s">
        <v>184</v>
      </c>
      <c r="E77" s="8" t="n">
        <v>0.5236</v>
      </c>
      <c r="F77" s="8" t="inlineStr">
        <f aca="false">1.19*E77*A77</f>
        <is>
          <t/>
        </is>
      </c>
    </row>
    <row collapsed="false" customFormat="false" customHeight="false" hidden="false" ht="13.3" outlineLevel="0" r="78">
      <c r="A78" s="9" t="n">
        <v>1</v>
      </c>
      <c r="B78" s="7" t="s">
        <v>185</v>
      </c>
      <c r="C78" s="7" t="s">
        <v>186</v>
      </c>
      <c r="D78" s="7" t="s">
        <v>187</v>
      </c>
      <c r="E78" s="8" t="n">
        <v>0.25109</v>
      </c>
      <c r="F78" s="8" t="inlineStr">
        <f aca="false">1.19*E78*A78</f>
        <is>
          <t/>
        </is>
      </c>
    </row>
    <row collapsed="false" customFormat="false" customHeight="false" hidden="false" ht="13.3" outlineLevel="0" r="79">
      <c r="A79" s="9" t="n">
        <v>1</v>
      </c>
      <c r="B79" s="7" t="s">
        <v>188</v>
      </c>
      <c r="C79" s="7" t="s">
        <v>189</v>
      </c>
      <c r="D79" s="7" t="s">
        <v>190</v>
      </c>
      <c r="E79" s="8" t="n">
        <v>0.559</v>
      </c>
      <c r="F79" s="8" t="inlineStr">
        <f aca="false">1.19*E79*A79</f>
        <is>
          <t/>
        </is>
      </c>
    </row>
    <row collapsed="false" customFormat="false" customHeight="false" hidden="false" ht="13.3" outlineLevel="0" r="80">
      <c r="A80" s="9" t="n">
        <v>4</v>
      </c>
      <c r="B80" s="7"/>
      <c r="C80" s="7" t="s">
        <v>191</v>
      </c>
      <c r="D80" s="7" t="s">
        <v>192</v>
      </c>
      <c r="E80" s="8" t="n">
        <v>0.3</v>
      </c>
      <c r="F80" s="8" t="inlineStr">
        <f aca="false">1.19*E80*A80</f>
        <is>
          <t/>
        </is>
      </c>
    </row>
    <row collapsed="false" customFormat="false" customHeight="false" hidden="false" ht="13.3" outlineLevel="0" r="81">
      <c r="A81" s="9" t="n">
        <v>1</v>
      </c>
      <c r="B81" s="7" t="s">
        <v>193</v>
      </c>
      <c r="C81" s="7" t="s">
        <v>194</v>
      </c>
      <c r="D81" s="7" t="s">
        <v>195</v>
      </c>
      <c r="E81" s="8" t="n">
        <v>0.47</v>
      </c>
      <c r="F81" s="8" t="inlineStr">
        <f aca="false">1.19*E81*A81</f>
        <is>
          <t/>
        </is>
      </c>
    </row>
    <row collapsed="false" customFormat="false" customHeight="false" hidden="false" ht="13.3" outlineLevel="0" r="82">
      <c r="A82" s="9" t="n">
        <v>1</v>
      </c>
      <c r="B82" s="7" t="s">
        <v>196</v>
      </c>
      <c r="C82" s="7" t="s">
        <v>197</v>
      </c>
      <c r="D82" s="7" t="s">
        <v>198</v>
      </c>
      <c r="E82" s="8" t="n">
        <v>1.1</v>
      </c>
      <c r="F82" s="8" t="inlineStr">
        <f aca="false">1.19*E82*A82</f>
        <is>
          <t/>
        </is>
      </c>
    </row>
    <row collapsed="false" customFormat="false" customHeight="false" hidden="false" ht="13.3" outlineLevel="0" r="83">
      <c r="A83" s="9" t="n">
        <v>1</v>
      </c>
      <c r="B83" s="7"/>
      <c r="C83" s="7" t="s">
        <v>199</v>
      </c>
      <c r="D83" s="7"/>
      <c r="E83" s="8"/>
      <c r="F83" s="8"/>
    </row>
    <row collapsed="false" customFormat="false" customHeight="false" hidden="false" ht="13.3" outlineLevel="0" r="84">
      <c r="A84" s="9" t="n">
        <v>1</v>
      </c>
      <c r="B84" s="7"/>
      <c r="C84" s="7" t="s">
        <v>200</v>
      </c>
      <c r="D84" s="7"/>
      <c r="E84" s="8"/>
      <c r="F84" s="8"/>
    </row>
    <row collapsed="false" customFormat="false" customHeight="false" hidden="false" ht="13.3" outlineLevel="0" r="85">
      <c r="F85" s="4"/>
    </row>
    <row collapsed="false" customFormat="false" customHeight="false" hidden="false" ht="13.3" outlineLevel="0" r="86">
      <c r="A86" s="5" t="s">
        <v>201</v>
      </c>
      <c r="B86" s="5"/>
      <c r="C86" s="5"/>
      <c r="D86" s="5"/>
      <c r="E86" s="5"/>
      <c r="F86" s="5"/>
    </row>
    <row collapsed="false" customFormat="false" customHeight="false" hidden="false" ht="13.3" outlineLevel="0" r="87">
      <c r="A87" s="9" t="n">
        <v>1</v>
      </c>
      <c r="B87" s="7" t="s">
        <v>202</v>
      </c>
      <c r="C87" s="7" t="s">
        <v>203</v>
      </c>
      <c r="D87" s="7" t="s">
        <v>204</v>
      </c>
      <c r="E87" s="8" t="n">
        <v>0.7973</v>
      </c>
      <c r="F87" s="8" t="n">
        <v>0.7973</v>
      </c>
    </row>
    <row collapsed="false" customFormat="false" customHeight="false" hidden="false" ht="13.3" outlineLevel="0" r="88">
      <c r="A88" s="9" t="n">
        <v>1</v>
      </c>
      <c r="B88" s="7" t="s">
        <v>205</v>
      </c>
      <c r="C88" s="7" t="s">
        <v>206</v>
      </c>
      <c r="D88" s="7" t="s">
        <v>207</v>
      </c>
      <c r="E88" s="12" t="n">
        <v>0.8</v>
      </c>
      <c r="F88" s="12" t="n">
        <v>0</v>
      </c>
    </row>
    <row collapsed="false" customFormat="false" customHeight="false" hidden="false" ht="13.3" outlineLevel="0" r="89">
      <c r="F89" s="4"/>
    </row>
    <row collapsed="false" customFormat="false" customHeight="false" hidden="false" ht="13.3" outlineLevel="0" r="90">
      <c r="C90" s="13" t="s">
        <v>208</v>
      </c>
      <c r="F90" s="4"/>
    </row>
    <row collapsed="false" customFormat="false" customHeight="false" hidden="false" ht="13.3" outlineLevel="0" r="91">
      <c r="A91" s="9" t="n">
        <v>11</v>
      </c>
      <c r="B91" s="7" t="s">
        <v>209</v>
      </c>
      <c r="C91" s="7" t="s">
        <v>210</v>
      </c>
      <c r="D91" s="7" t="s">
        <v>211</v>
      </c>
      <c r="E91" s="8" t="n">
        <v>0.244</v>
      </c>
      <c r="F91" s="8" t="inlineStr">
        <f aca="false">E91*1.19*A91</f>
        <is>
          <t/>
        </is>
      </c>
    </row>
    <row collapsed="false" customFormat="false" customHeight="false" hidden="false" ht="13.3" outlineLevel="0" r="92">
      <c r="A92" s="6" t="n">
        <v>1</v>
      </c>
      <c r="B92" s="7" t="s">
        <v>212</v>
      </c>
      <c r="C92" s="7" t="s">
        <v>213</v>
      </c>
      <c r="D92" s="7" t="s">
        <v>214</v>
      </c>
      <c r="E92" s="8" t="n">
        <v>0.052</v>
      </c>
      <c r="F92" s="8" t="inlineStr">
        <f aca="false">E92*1.19*A92</f>
        <is>
          <t/>
        </is>
      </c>
    </row>
    <row collapsed="false" customFormat="false" customHeight="false" hidden="false" ht="13.3" outlineLevel="0" r="93">
      <c r="A93" s="6" t="n">
        <v>2</v>
      </c>
      <c r="B93" s="7" t="s">
        <v>215</v>
      </c>
      <c r="C93" s="7" t="s">
        <v>216</v>
      </c>
      <c r="D93" s="7" t="s">
        <v>217</v>
      </c>
      <c r="E93" s="8" t="n">
        <f aca="false">0.061*1.19</f>
        <v>0.07259</v>
      </c>
      <c r="F93" s="8" t="inlineStr">
        <f aca="false">E93*1.19*A93</f>
        <is>
          <t/>
        </is>
      </c>
    </row>
  </sheetData>
  <mergeCells count="6">
    <mergeCell ref="A3:F3"/>
    <mergeCell ref="A13:F13"/>
    <mergeCell ref="A38:F38"/>
    <mergeCell ref="A48:F48"/>
    <mergeCell ref="A57:F57"/>
    <mergeCell ref="A86:F86"/>
  </mergeCells>
  <hyperlinks>
    <hyperlink display="http://ivb-antriebstechnik.com" ref="D71" r:id="rId1"/>
  </hyperlinks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5" min="1" style="0" width="11.0745098039216"/>
    <col collapsed="false" hidden="false" max="1025" min="6" style="0" width="8.87058823529412"/>
  </cols>
  <sheetData>
    <row collapsed="false" customFormat="false" customHeight="false" hidden="false" ht="13.3" outlineLevel="0" r="1">
      <c r="A1" s="0" t="s">
        <v>155</v>
      </c>
      <c r="B1" s="0" t="n">
        <v>13.65</v>
      </c>
      <c r="D1" s="0" t="s">
        <v>218</v>
      </c>
      <c r="E1" s="0" t="n">
        <v>74.94</v>
      </c>
    </row>
    <row collapsed="false" customFormat="false" customHeight="false" hidden="false" ht="13.3" outlineLevel="0" r="2">
      <c r="A2" s="0" t="s">
        <v>219</v>
      </c>
      <c r="B2" s="0" t="n">
        <v>49.75</v>
      </c>
    </row>
    <row collapsed="false" customFormat="false" customHeight="false" hidden="false" ht="13.3" outlineLevel="0" r="3">
      <c r="A3" s="0" t="s">
        <v>220</v>
      </c>
      <c r="B3" s="0" t="n">
        <v>11.54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4313725490196"/>
    <col collapsed="false" hidden="false" max="2" min="2" style="0" width="24.0941176470588"/>
    <col collapsed="false" hidden="false" max="3" min="3" style="0" width="29.2627450980392"/>
    <col collapsed="false" hidden="false" max="4" min="4" style="0" width="15.7254901960784"/>
    <col collapsed="false" hidden="false" max="5" min="5" style="0" width="16.3686274509804"/>
    <col collapsed="false" hidden="false" max="6" min="6" style="0" width="16.6313725490196"/>
    <col collapsed="false" hidden="false" max="7" min="7" style="0" width="14.1764705882353"/>
    <col collapsed="false" hidden="false" max="8" min="8" style="0" width="13.7921568627451"/>
    <col collapsed="false" hidden="false" max="9" min="9" style="0" width="8.56470588235294"/>
    <col collapsed="false" hidden="false" max="10" min="10" style="0" width="15.0823529411765"/>
    <col collapsed="false" hidden="false" max="14" min="11" style="0" width="8.69803921568627"/>
    <col collapsed="false" hidden="false" max="15" min="15" style="0" width="10.6980392156863"/>
    <col collapsed="false" hidden="false" max="34" min="16" style="0" width="4.89803921568628"/>
    <col collapsed="false" hidden="false" max="35" min="35" style="0" width="8.50980392156863"/>
    <col collapsed="false" hidden="false" max="36" min="36" style="0" width="7.9921568627451"/>
    <col collapsed="false" hidden="false" max="1025" min="37" style="0" width="10.9529411764706"/>
  </cols>
  <sheetData>
    <row collapsed="false" customFormat="true" customHeight="false" hidden="false" ht="13.3" outlineLevel="0" r="1" s="13">
      <c r="A1" s="13" t="s">
        <v>221</v>
      </c>
      <c r="B1" s="13" t="s">
        <v>222</v>
      </c>
      <c r="C1" s="13" t="s">
        <v>223</v>
      </c>
      <c r="D1" s="13" t="s">
        <v>224</v>
      </c>
    </row>
    <row collapsed="false" customFormat="false" customHeight="false" hidden="false" ht="13.3" outlineLevel="0" r="2">
      <c r="A2" s="0" t="n">
        <v>1</v>
      </c>
      <c r="B2" s="0" t="s">
        <v>225</v>
      </c>
      <c r="C2" s="0" t="s">
        <v>226</v>
      </c>
      <c r="D2" s="0" t="s">
        <v>227</v>
      </c>
    </row>
    <row collapsed="false" customFormat="false" customHeight="false" hidden="false" ht="13.3" outlineLevel="0" r="3">
      <c r="A3" s="0" t="n">
        <v>8</v>
      </c>
      <c r="B3" s="0" t="s">
        <v>45</v>
      </c>
      <c r="C3" s="0" t="s">
        <v>226</v>
      </c>
      <c r="D3" s="0" t="s">
        <v>228</v>
      </c>
      <c r="E3" s="0" t="s">
        <v>229</v>
      </c>
      <c r="F3" s="0" t="s">
        <v>230</v>
      </c>
      <c r="G3" s="0" t="s">
        <v>231</v>
      </c>
      <c r="H3" s="0" t="s">
        <v>232</v>
      </c>
      <c r="I3" s="0" t="s">
        <v>233</v>
      </c>
      <c r="J3" s="0" t="s">
        <v>234</v>
      </c>
      <c r="K3" s="0" t="s">
        <v>235</v>
      </c>
    </row>
    <row collapsed="false" customFormat="false" customHeight="false" hidden="false" ht="13.3" outlineLevel="0" r="4">
      <c r="A4" s="0" t="n">
        <v>1</v>
      </c>
      <c r="B4" s="0" t="s">
        <v>236</v>
      </c>
      <c r="C4" s="0" t="s">
        <v>226</v>
      </c>
      <c r="D4" s="0" t="s">
        <v>237</v>
      </c>
    </row>
    <row collapsed="false" customFormat="false" customHeight="false" hidden="false" ht="13.3" outlineLevel="0" r="5">
      <c r="A5" s="0" t="n">
        <v>1</v>
      </c>
      <c r="B5" s="0" t="s">
        <v>51</v>
      </c>
      <c r="C5" s="0" t="s">
        <v>226</v>
      </c>
      <c r="D5" s="0" t="s">
        <v>50</v>
      </c>
    </row>
    <row collapsed="false" customFormat="false" customHeight="false" hidden="false" ht="13.3" outlineLevel="0" r="6">
      <c r="A6" s="0" t="n">
        <v>1</v>
      </c>
      <c r="B6" s="0" t="s">
        <v>238</v>
      </c>
      <c r="C6" s="0" t="s">
        <v>226</v>
      </c>
      <c r="D6" s="0" t="s">
        <v>77</v>
      </c>
    </row>
    <row collapsed="false" customFormat="false" customHeight="false" hidden="false" ht="13.3" outlineLevel="0" r="7">
      <c r="A7" s="0" t="n">
        <v>1</v>
      </c>
      <c r="B7" s="0" t="s">
        <v>239</v>
      </c>
      <c r="C7" s="0" t="s">
        <v>226</v>
      </c>
      <c r="D7" s="0" t="s">
        <v>240</v>
      </c>
    </row>
    <row collapsed="false" customFormat="false" customHeight="false" hidden="false" ht="13.3" outlineLevel="0" r="8">
      <c r="A8" s="0" t="n">
        <v>1</v>
      </c>
      <c r="B8" s="0" t="s">
        <v>241</v>
      </c>
      <c r="C8" s="0" t="s">
        <v>226</v>
      </c>
      <c r="D8" s="0" t="s">
        <v>80</v>
      </c>
    </row>
    <row collapsed="false" customFormat="false" customHeight="false" hidden="false" ht="13.3" outlineLevel="0" r="9">
      <c r="A9" s="0" t="n">
        <v>1</v>
      </c>
      <c r="B9" s="0" t="s">
        <v>57</v>
      </c>
      <c r="C9" s="0" t="s">
        <v>226</v>
      </c>
      <c r="D9" s="0" t="s">
        <v>56</v>
      </c>
    </row>
    <row collapsed="false" customFormat="false" customHeight="false" hidden="false" ht="13.3" outlineLevel="0" r="10">
      <c r="A10" s="0" t="n">
        <v>1</v>
      </c>
      <c r="B10" s="0" t="s">
        <v>242</v>
      </c>
      <c r="C10" s="0" t="s">
        <v>226</v>
      </c>
      <c r="D10" s="0" t="s">
        <v>243</v>
      </c>
    </row>
    <row collapsed="false" customFormat="false" customHeight="false" hidden="false" ht="13.3" outlineLevel="0" r="11">
      <c r="A11" s="0" t="n">
        <v>5</v>
      </c>
      <c r="B11" s="0" t="s">
        <v>42</v>
      </c>
      <c r="C11" s="0" t="s">
        <v>226</v>
      </c>
      <c r="D11" s="0" t="s">
        <v>244</v>
      </c>
      <c r="E11" s="0" t="s">
        <v>245</v>
      </c>
      <c r="F11" s="0" t="s">
        <v>246</v>
      </c>
      <c r="G11" s="0" t="s">
        <v>247</v>
      </c>
      <c r="H11" s="0" t="s">
        <v>248</v>
      </c>
    </row>
    <row collapsed="false" customFormat="false" customHeight="false" hidden="false" ht="13.3" outlineLevel="0" r="12">
      <c r="A12" s="0" t="n">
        <v>3</v>
      </c>
      <c r="B12" s="0" t="s">
        <v>249</v>
      </c>
      <c r="C12" s="0" t="s">
        <v>226</v>
      </c>
      <c r="D12" s="0" t="s">
        <v>250</v>
      </c>
      <c r="E12" s="0" t="s">
        <v>251</v>
      </c>
      <c r="F12" s="0" t="s">
        <v>252</v>
      </c>
    </row>
    <row collapsed="false" customFormat="false" customHeight="false" hidden="false" ht="13.3" outlineLevel="0" r="13">
      <c r="A13" s="0" t="n">
        <v>1</v>
      </c>
      <c r="B13" s="0" t="s">
        <v>253</v>
      </c>
      <c r="C13" s="0" t="s">
        <v>226</v>
      </c>
      <c r="D13" s="0" t="s">
        <v>71</v>
      </c>
    </row>
    <row collapsed="false" customFormat="false" customHeight="false" hidden="false" ht="13.3" outlineLevel="0" r="14">
      <c r="A14" s="0" t="n">
        <v>1</v>
      </c>
      <c r="B14" s="0" t="s">
        <v>254</v>
      </c>
      <c r="C14" s="0" t="s">
        <v>226</v>
      </c>
      <c r="D14" s="0" t="s">
        <v>255</v>
      </c>
    </row>
    <row collapsed="false" customFormat="false" customHeight="false" hidden="false" ht="13.3" outlineLevel="0" r="15">
      <c r="A15" s="0" t="n">
        <v>3</v>
      </c>
      <c r="B15" s="0" t="s">
        <v>256</v>
      </c>
      <c r="C15" s="0" t="s">
        <v>226</v>
      </c>
      <c r="D15" s="0" t="s">
        <v>257</v>
      </c>
      <c r="E15" s="0" t="s">
        <v>258</v>
      </c>
      <c r="F15" s="0" t="s">
        <v>259</v>
      </c>
    </row>
    <row collapsed="false" customFormat="false" customHeight="false" hidden="false" ht="13.3" outlineLevel="0" r="16">
      <c r="A16" s="0" t="n">
        <v>12</v>
      </c>
      <c r="B16" s="0" t="s">
        <v>260</v>
      </c>
      <c r="C16" s="0" t="s">
        <v>226</v>
      </c>
      <c r="D16" s="0" t="s">
        <v>261</v>
      </c>
      <c r="E16" s="0" t="s">
        <v>262</v>
      </c>
      <c r="F16" s="0" t="s">
        <v>263</v>
      </c>
      <c r="G16" s="0" t="s">
        <v>264</v>
      </c>
      <c r="H16" s="0" t="s">
        <v>265</v>
      </c>
      <c r="I16" s="0" t="s">
        <v>266</v>
      </c>
      <c r="J16" s="0" t="s">
        <v>267</v>
      </c>
      <c r="K16" s="0" t="s">
        <v>268</v>
      </c>
      <c r="L16" s="0" t="s">
        <v>269</v>
      </c>
      <c r="M16" s="0" t="s">
        <v>270</v>
      </c>
      <c r="N16" s="0" t="s">
        <v>271</v>
      </c>
      <c r="O16" s="0" t="s">
        <v>272</v>
      </c>
    </row>
    <row collapsed="false" customFormat="false" customHeight="false" hidden="false" ht="13.3" outlineLevel="0" r="17">
      <c r="A17" s="0" t="n">
        <v>6</v>
      </c>
      <c r="B17" s="0" t="s">
        <v>273</v>
      </c>
      <c r="C17" s="0" t="s">
        <v>226</v>
      </c>
      <c r="D17" s="0" t="s">
        <v>274</v>
      </c>
      <c r="E17" s="0" t="s">
        <v>275</v>
      </c>
      <c r="F17" s="0" t="s">
        <v>276</v>
      </c>
      <c r="G17" s="0" t="s">
        <v>277</v>
      </c>
      <c r="H17" s="0" t="s">
        <v>278</v>
      </c>
      <c r="I17" s="0" t="s">
        <v>279</v>
      </c>
    </row>
    <row collapsed="false" customFormat="false" customHeight="false" hidden="false" ht="13.3" outlineLevel="0" r="18">
      <c r="A18" s="0" t="n">
        <v>1</v>
      </c>
      <c r="B18" s="0" t="s">
        <v>280</v>
      </c>
      <c r="C18" s="0" t="s">
        <v>226</v>
      </c>
      <c r="D18" s="0" t="s">
        <v>281</v>
      </c>
    </row>
    <row collapsed="false" customFormat="false" customHeight="false" hidden="false" ht="13.3" outlineLevel="0" r="19">
      <c r="A19" s="0" t="n">
        <v>1</v>
      </c>
      <c r="B19" s="0" t="s">
        <v>282</v>
      </c>
      <c r="C19" s="0" t="s">
        <v>226</v>
      </c>
      <c r="D19" s="0" t="s">
        <v>65</v>
      </c>
    </row>
    <row collapsed="false" customFormat="false" customHeight="false" hidden="false" ht="13.3" outlineLevel="0" r="20">
      <c r="A20" s="0" t="n">
        <v>4</v>
      </c>
      <c r="B20" s="0" t="s">
        <v>54</v>
      </c>
      <c r="C20" s="0" t="s">
        <v>226</v>
      </c>
      <c r="D20" s="0" t="s">
        <v>283</v>
      </c>
      <c r="E20" s="0" t="s">
        <v>284</v>
      </c>
      <c r="F20" s="0" t="s">
        <v>285</v>
      </c>
      <c r="G20" s="0" t="s">
        <v>286</v>
      </c>
    </row>
    <row collapsed="false" customFormat="false" customHeight="false" hidden="false" ht="13.3" outlineLevel="0" r="21">
      <c r="A21" s="0" t="n">
        <v>8</v>
      </c>
      <c r="B21" s="0" t="s">
        <v>60</v>
      </c>
      <c r="C21" s="0" t="s">
        <v>226</v>
      </c>
      <c r="D21" s="0" t="s">
        <v>287</v>
      </c>
      <c r="E21" s="0" t="s">
        <v>288</v>
      </c>
      <c r="F21" s="0" t="s">
        <v>289</v>
      </c>
      <c r="G21" s="0" t="s">
        <v>290</v>
      </c>
      <c r="H21" s="0" t="s">
        <v>291</v>
      </c>
      <c r="I21" s="0" t="s">
        <v>292</v>
      </c>
      <c r="J21" s="0" t="s">
        <v>293</v>
      </c>
      <c r="K21" s="0" t="s">
        <v>294</v>
      </c>
    </row>
    <row collapsed="false" customFormat="false" customHeight="false" hidden="false" ht="13.3" outlineLevel="0" r="24">
      <c r="A24" s="0" t="n">
        <v>61</v>
      </c>
      <c r="B24" s="0" t="n">
        <v>0.005</v>
      </c>
      <c r="C24" s="0" t="n">
        <v>0.305</v>
      </c>
    </row>
    <row collapsed="false" customFormat="false" customHeight="false" hidden="false" ht="13.3" outlineLevel="0" r="27">
      <c r="A27" s="0" t="n">
        <v>1</v>
      </c>
      <c r="B27" s="0" t="s">
        <v>295</v>
      </c>
      <c r="C27" s="0" t="s">
        <v>296</v>
      </c>
      <c r="D27" s="0" t="s">
        <v>19</v>
      </c>
    </row>
    <row collapsed="false" customFormat="false" customHeight="false" hidden="false" ht="13.3" outlineLevel="0" r="28">
      <c r="A28" s="0" t="n">
        <v>1</v>
      </c>
      <c r="B28" s="0" t="s">
        <v>297</v>
      </c>
      <c r="C28" s="0" t="s">
        <v>296</v>
      </c>
      <c r="D28" s="0" t="s">
        <v>298</v>
      </c>
    </row>
    <row collapsed="false" customFormat="false" customHeight="false" hidden="false" ht="13.3" outlineLevel="0" r="29">
      <c r="A29" s="0" t="n">
        <v>1</v>
      </c>
      <c r="B29" s="0" t="s">
        <v>299</v>
      </c>
      <c r="C29" s="0" t="s">
        <v>296</v>
      </c>
      <c r="D29" s="0" t="s">
        <v>11</v>
      </c>
    </row>
    <row collapsed="false" customFormat="false" customHeight="false" hidden="false" ht="13.3" outlineLevel="0" r="30">
      <c r="A30" s="0" t="n">
        <v>1</v>
      </c>
      <c r="B30" s="0" t="s">
        <v>300</v>
      </c>
      <c r="C30" s="0" t="s">
        <v>296</v>
      </c>
      <c r="D30" s="0" t="s">
        <v>301</v>
      </c>
    </row>
    <row collapsed="false" customFormat="false" customHeight="false" hidden="false" ht="13.3" outlineLevel="0" r="31">
      <c r="A31" s="0" t="n">
        <v>2</v>
      </c>
      <c r="B31" s="0" t="s">
        <v>302</v>
      </c>
      <c r="C31" s="0" t="s">
        <v>296</v>
      </c>
      <c r="D31" s="0" t="s">
        <v>303</v>
      </c>
      <c r="E31" s="0" t="s">
        <v>304</v>
      </c>
    </row>
    <row collapsed="false" customFormat="false" customHeight="false" hidden="false" ht="13.3" outlineLevel="0" r="32">
      <c r="A32" s="0" t="n">
        <v>33</v>
      </c>
      <c r="B32" s="0" t="s">
        <v>8</v>
      </c>
      <c r="C32" s="0" t="s">
        <v>296</v>
      </c>
      <c r="D32" s="0" t="s">
        <v>305</v>
      </c>
      <c r="E32" s="0" t="s">
        <v>306</v>
      </c>
      <c r="F32" s="0" t="s">
        <v>307</v>
      </c>
      <c r="G32" s="0" t="s">
        <v>308</v>
      </c>
      <c r="H32" s="0" t="s">
        <v>309</v>
      </c>
      <c r="I32" s="0" t="s">
        <v>310</v>
      </c>
      <c r="J32" s="0" t="s">
        <v>311</v>
      </c>
      <c r="K32" s="0" t="s">
        <v>312</v>
      </c>
      <c r="L32" s="0" t="s">
        <v>313</v>
      </c>
      <c r="M32" s="0" t="s">
        <v>314</v>
      </c>
      <c r="N32" s="0" t="s">
        <v>315</v>
      </c>
      <c r="O32" s="0" t="s">
        <v>316</v>
      </c>
      <c r="P32" s="0" t="s">
        <v>317</v>
      </c>
      <c r="Q32" s="0" t="s">
        <v>318</v>
      </c>
      <c r="R32" s="0" t="s">
        <v>319</v>
      </c>
      <c r="S32" s="0" t="s">
        <v>320</v>
      </c>
      <c r="T32" s="0" t="s">
        <v>321</v>
      </c>
      <c r="U32" s="0" t="s">
        <v>322</v>
      </c>
      <c r="V32" s="0" t="s">
        <v>323</v>
      </c>
      <c r="W32" s="0" t="s">
        <v>324</v>
      </c>
      <c r="X32" s="0" t="s">
        <v>325</v>
      </c>
      <c r="Y32" s="0" t="s">
        <v>326</v>
      </c>
      <c r="Z32" s="0" t="s">
        <v>327</v>
      </c>
      <c r="AA32" s="0" t="s">
        <v>328</v>
      </c>
      <c r="AB32" s="0" t="s">
        <v>329</v>
      </c>
      <c r="AC32" s="0" t="s">
        <v>330</v>
      </c>
      <c r="AD32" s="0" t="s">
        <v>331</v>
      </c>
      <c r="AE32" s="0" t="s">
        <v>332</v>
      </c>
      <c r="AF32" s="0" t="s">
        <v>333</v>
      </c>
      <c r="AG32" s="0" t="s">
        <v>334</v>
      </c>
      <c r="AH32" s="0" t="s">
        <v>335</v>
      </c>
      <c r="AI32" s="0" t="s">
        <v>336</v>
      </c>
      <c r="AJ32" s="0" t="s">
        <v>337</v>
      </c>
    </row>
    <row collapsed="false" customFormat="false" customHeight="false" hidden="false" ht="13.3" outlineLevel="0" r="34">
      <c r="A34" s="0" t="n">
        <v>4</v>
      </c>
      <c r="B34" s="0" t="s">
        <v>338</v>
      </c>
      <c r="C34" s="0" t="s">
        <v>339</v>
      </c>
      <c r="D34" s="0" t="s">
        <v>340</v>
      </c>
      <c r="E34" s="0" t="s">
        <v>341</v>
      </c>
      <c r="F34" s="0" t="s">
        <v>342</v>
      </c>
      <c r="G34" s="0" t="s">
        <v>343</v>
      </c>
    </row>
    <row collapsed="false" customFormat="false" customHeight="false" hidden="false" ht="13.3" outlineLevel="0" r="37">
      <c r="A37" s="0" t="n">
        <v>9</v>
      </c>
      <c r="B37" s="0" t="s">
        <v>344</v>
      </c>
      <c r="C37" s="0" t="s">
        <v>126</v>
      </c>
      <c r="D37" s="0" t="s">
        <v>345</v>
      </c>
      <c r="E37" s="0" t="s">
        <v>346</v>
      </c>
      <c r="F37" s="0" t="s">
        <v>347</v>
      </c>
      <c r="G37" s="0" t="s">
        <v>348</v>
      </c>
      <c r="H37" s="0" t="s">
        <v>349</v>
      </c>
      <c r="I37" s="0" t="s">
        <v>350</v>
      </c>
      <c r="J37" s="0" t="s">
        <v>351</v>
      </c>
      <c r="K37" s="0" t="s">
        <v>352</v>
      </c>
      <c r="L37" s="0" t="s">
        <v>353</v>
      </c>
    </row>
    <row collapsed="false" customFormat="false" customHeight="false" hidden="false" ht="13.3" outlineLevel="0" r="38">
      <c r="A38" s="0" t="n">
        <v>1</v>
      </c>
      <c r="B38" s="0" t="s">
        <v>108</v>
      </c>
      <c r="C38" s="0" t="s">
        <v>126</v>
      </c>
      <c r="D38" s="0" t="s">
        <v>354</v>
      </c>
    </row>
    <row collapsed="false" customFormat="false" customHeight="false" hidden="false" ht="13.3" outlineLevel="0" r="39">
      <c r="A39" s="0" t="n">
        <v>3</v>
      </c>
      <c r="B39" s="0" t="s">
        <v>355</v>
      </c>
      <c r="C39" s="0" t="s">
        <v>126</v>
      </c>
      <c r="D39" s="0" t="s">
        <v>356</v>
      </c>
      <c r="E39" s="0" t="s">
        <v>357</v>
      </c>
      <c r="F39" s="0" t="s">
        <v>358</v>
      </c>
    </row>
    <row collapsed="false" customFormat="false" customHeight="false" hidden="false" ht="13.3" outlineLevel="0" r="40">
      <c r="A40" s="0" t="n">
        <v>1</v>
      </c>
      <c r="B40" s="0" t="s">
        <v>108</v>
      </c>
      <c r="C40" s="0" t="s">
        <v>359</v>
      </c>
      <c r="D40" s="0" t="s">
        <v>360</v>
      </c>
    </row>
    <row collapsed="false" customFormat="false" customHeight="false" hidden="false" ht="13.3" outlineLevel="0" r="41">
      <c r="A41" s="0" t="n">
        <v>1</v>
      </c>
      <c r="B41" s="0" t="s">
        <v>123</v>
      </c>
      <c r="C41" s="0" t="s">
        <v>361</v>
      </c>
      <c r="D41" s="0" t="s">
        <v>362</v>
      </c>
    </row>
    <row collapsed="false" customFormat="false" customHeight="false" hidden="false" ht="13.3" outlineLevel="0" r="46">
      <c r="A46" s="0" t="n">
        <v>3</v>
      </c>
      <c r="B46" s="0" t="s">
        <v>363</v>
      </c>
      <c r="C46" s="0" t="s">
        <v>364</v>
      </c>
      <c r="D46" s="0" t="s">
        <v>365</v>
      </c>
      <c r="E46" s="0" t="s">
        <v>366</v>
      </c>
    </row>
    <row collapsed="false" customFormat="false" customHeight="false" hidden="false" ht="13.3" outlineLevel="0" r="47">
      <c r="A47" s="0" t="n">
        <v>3</v>
      </c>
      <c r="B47" s="0" t="s">
        <v>367</v>
      </c>
      <c r="C47" s="0" t="s">
        <v>368</v>
      </c>
      <c r="D47" s="0" t="s">
        <v>369</v>
      </c>
      <c r="E47" s="0" t="s">
        <v>370</v>
      </c>
    </row>
    <row collapsed="false" customFormat="false" customHeight="false" hidden="false" ht="13.3" outlineLevel="0" r="48">
      <c r="A48" s="0" t="n">
        <v>1</v>
      </c>
      <c r="B48" s="0" t="s">
        <v>371</v>
      </c>
      <c r="C48" s="0" t="s">
        <v>185</v>
      </c>
    </row>
    <row collapsed="false" customFormat="false" customHeight="false" hidden="false" ht="13.3" outlineLevel="0" r="49">
      <c r="A49" s="0" t="n">
        <v>1</v>
      </c>
      <c r="B49" s="0" t="s">
        <v>372</v>
      </c>
      <c r="C49" s="0" t="s">
        <v>373</v>
      </c>
      <c r="D49" s="0" t="s">
        <v>374</v>
      </c>
    </row>
    <row collapsed="false" customFormat="false" customHeight="false" hidden="false" ht="13.3" outlineLevel="0" r="50">
      <c r="A50" s="14" t="n">
        <v>4</v>
      </c>
      <c r="B50" s="14" t="s">
        <v>236</v>
      </c>
      <c r="C50" s="14" t="s">
        <v>375</v>
      </c>
      <c r="D50" s="14" t="s">
        <v>376</v>
      </c>
      <c r="E50" s="14" t="s">
        <v>377</v>
      </c>
      <c r="F50" s="14" t="s">
        <v>378</v>
      </c>
      <c r="G50" s="14" t="s">
        <v>379</v>
      </c>
    </row>
    <row collapsed="false" customFormat="false" customHeight="false" hidden="false" ht="13.3" outlineLevel="0" r="51">
      <c r="A51" s="14" t="n">
        <v>4</v>
      </c>
      <c r="B51" s="14" t="s">
        <v>239</v>
      </c>
      <c r="C51" s="14" t="s">
        <v>375</v>
      </c>
      <c r="D51" s="14" t="s">
        <v>380</v>
      </c>
      <c r="E51" s="14" t="s">
        <v>381</v>
      </c>
      <c r="F51" s="14" t="s">
        <v>382</v>
      </c>
      <c r="G51" s="14" t="s">
        <v>383</v>
      </c>
    </row>
    <row collapsed="false" customFormat="false" customHeight="false" hidden="false" ht="13.3" outlineLevel="0" r="52">
      <c r="A52" s="14" t="n">
        <v>1</v>
      </c>
      <c r="B52" s="14" t="s">
        <v>54</v>
      </c>
      <c r="C52" s="14" t="s">
        <v>384</v>
      </c>
      <c r="D52" s="14" t="s">
        <v>60</v>
      </c>
      <c r="E52" s="14" t="s">
        <v>385</v>
      </c>
      <c r="F52" s="14" t="s">
        <v>226</v>
      </c>
      <c r="G52" s="14" t="s">
        <v>386</v>
      </c>
    </row>
    <row collapsed="false" customFormat="false" customHeight="false" hidden="false" ht="13.3" outlineLevel="0" r="53">
      <c r="A53" s="0" t="n">
        <v>1</v>
      </c>
      <c r="B53" s="0" t="s">
        <v>387</v>
      </c>
      <c r="C53" s="0" t="s">
        <v>388</v>
      </c>
      <c r="D53" s="0" t="s">
        <v>389</v>
      </c>
      <c r="E53" s="0" t="s">
        <v>202</v>
      </c>
    </row>
    <row collapsed="false" customFormat="false" customHeight="false" hidden="false" ht="13.3" outlineLevel="0" r="54">
      <c r="A54" s="14" t="n">
        <v>2</v>
      </c>
      <c r="B54" s="14" t="s">
        <v>280</v>
      </c>
      <c r="C54" s="14" t="s">
        <v>375</v>
      </c>
      <c r="D54" s="14" t="s">
        <v>390</v>
      </c>
      <c r="E54" s="14" t="s">
        <v>391</v>
      </c>
    </row>
    <row collapsed="false" customFormat="false" customHeight="false" hidden="false" ht="13.3" outlineLevel="0" r="55">
      <c r="A55" s="0" t="n">
        <v>1</v>
      </c>
      <c r="B55" s="0" t="s">
        <v>392</v>
      </c>
      <c r="C55" s="0" t="s">
        <v>373</v>
      </c>
      <c r="D55" s="0" t="s">
        <v>393</v>
      </c>
    </row>
    <row collapsed="false" customFormat="false" customHeight="false" hidden="false" ht="13.3" outlineLevel="0" r="56">
      <c r="A56" s="0" t="n">
        <v>2</v>
      </c>
      <c r="B56" s="0" t="s">
        <v>114</v>
      </c>
      <c r="C56" s="0" t="s">
        <v>394</v>
      </c>
      <c r="D56" s="0" t="s">
        <v>395</v>
      </c>
      <c r="E56" s="0" t="s">
        <v>396</v>
      </c>
    </row>
    <row collapsed="false" customFormat="false" customHeight="false" hidden="false" ht="13.3" outlineLevel="0" r="57">
      <c r="A57" s="0" t="n">
        <v>1</v>
      </c>
      <c r="B57" s="0" t="s">
        <v>111</v>
      </c>
      <c r="C57" s="0" t="s">
        <v>394</v>
      </c>
      <c r="D57" s="0" t="s">
        <v>397</v>
      </c>
    </row>
    <row collapsed="false" customFormat="false" customHeight="false" hidden="false" ht="13.3" outlineLevel="0" r="58">
      <c r="A58" s="0" t="n">
        <v>1</v>
      </c>
      <c r="B58" s="0" t="s">
        <v>398</v>
      </c>
      <c r="C58" s="0" t="s">
        <v>398</v>
      </c>
      <c r="D58" s="0" t="s">
        <v>182</v>
      </c>
    </row>
    <row collapsed="false" customFormat="false" customHeight="false" hidden="false" ht="13.3" outlineLevel="0" r="59">
      <c r="A59" s="0" t="n">
        <v>1</v>
      </c>
      <c r="B59" s="0" t="s">
        <v>206</v>
      </c>
      <c r="C59" s="0" t="s">
        <v>399</v>
      </c>
      <c r="D59" s="0" t="s">
        <v>205</v>
      </c>
    </row>
    <row collapsed="false" customFormat="false" customHeight="false" hidden="false" ht="13.3" outlineLevel="0" r="60">
      <c r="A60" s="0" t="n">
        <v>1</v>
      </c>
      <c r="B60" s="0" t="s">
        <v>400</v>
      </c>
      <c r="C60" s="0" t="s">
        <v>363</v>
      </c>
      <c r="D60" s="0" t="s">
        <v>401</v>
      </c>
    </row>
    <row collapsed="false" customFormat="false" customHeight="false" hidden="false" ht="13.3" outlineLevel="0" r="61">
      <c r="A61" s="0" t="n">
        <v>1</v>
      </c>
      <c r="B61" s="0" t="s">
        <v>402</v>
      </c>
      <c r="C61" s="0" t="s">
        <v>402</v>
      </c>
      <c r="D61" s="0" t="s">
        <v>25</v>
      </c>
    </row>
    <row collapsed="false" customFormat="false" customHeight="false" hidden="false" ht="13.3" outlineLevel="0" r="62">
      <c r="A62" s="0" t="n">
        <v>1</v>
      </c>
      <c r="B62" s="0" t="s">
        <v>403</v>
      </c>
      <c r="C62" s="0" t="s">
        <v>404</v>
      </c>
      <c r="D62" s="0" t="s">
        <v>405</v>
      </c>
    </row>
    <row collapsed="false" customFormat="false" customHeight="false" hidden="false" ht="13.3" outlineLevel="0" r="63">
      <c r="A63" s="0" t="n">
        <v>1</v>
      </c>
      <c r="B63" s="0" t="s">
        <v>406</v>
      </c>
      <c r="C63" s="0" t="s">
        <v>407</v>
      </c>
      <c r="D63" s="0" t="s">
        <v>408</v>
      </c>
      <c r="E63" s="0" t="s">
        <v>409</v>
      </c>
      <c r="F63" s="0" t="s">
        <v>363</v>
      </c>
      <c r="G63" s="0" t="s">
        <v>410</v>
      </c>
    </row>
    <row collapsed="false" customFormat="false" customHeight="false" hidden="false" ht="13.3" outlineLevel="0" r="64">
      <c r="A64" s="0" t="n">
        <v>2</v>
      </c>
      <c r="B64" s="0" t="s">
        <v>411</v>
      </c>
      <c r="C64" s="0" t="s">
        <v>412</v>
      </c>
      <c r="D64" s="0" t="s">
        <v>413</v>
      </c>
      <c r="E64" s="0" t="s">
        <v>414</v>
      </c>
    </row>
    <row collapsed="false" customFormat="false" customHeight="false" hidden="false" ht="13.3" outlineLevel="0" r="65">
      <c r="A65" s="0" t="n">
        <v>1</v>
      </c>
      <c r="B65" s="0" t="s">
        <v>415</v>
      </c>
      <c r="C65" s="0" t="s">
        <v>415</v>
      </c>
      <c r="D65" s="0" t="s">
        <v>416</v>
      </c>
    </row>
    <row collapsed="false" customFormat="false" customHeight="false" hidden="false" ht="13.3" outlineLevel="0" r="67">
      <c r="A67" s="0" t="n">
        <v>2</v>
      </c>
      <c r="B67" s="0" t="s">
        <v>417</v>
      </c>
      <c r="C67" s="0" t="s">
        <v>120</v>
      </c>
      <c r="D67" s="0" t="s">
        <v>418</v>
      </c>
      <c r="E67" s="0" t="s">
        <v>419</v>
      </c>
      <c r="F67" s="0" t="s">
        <v>420</v>
      </c>
    </row>
    <row collapsed="false" customFormat="false" customHeight="false" hidden="false" ht="13.3" outlineLevel="0" r="68">
      <c r="A68" s="0" t="n">
        <v>10</v>
      </c>
      <c r="B68" s="0" t="s">
        <v>421</v>
      </c>
      <c r="C68" s="0" t="s">
        <v>213</v>
      </c>
      <c r="D68" s="0" t="n">
        <v>0</v>
      </c>
      <c r="E68" s="0" t="s">
        <v>422</v>
      </c>
      <c r="F68" s="0" t="s">
        <v>423</v>
      </c>
      <c r="G68" s="0" t="s">
        <v>424</v>
      </c>
      <c r="H68" s="0" t="s">
        <v>425</v>
      </c>
      <c r="I68" s="15" t="s">
        <v>426</v>
      </c>
      <c r="J68" s="0" t="s">
        <v>427</v>
      </c>
      <c r="K68" s="0" t="s">
        <v>428</v>
      </c>
      <c r="L68" s="0" t="s">
        <v>429</v>
      </c>
      <c r="M68" s="0" t="s">
        <v>430</v>
      </c>
      <c r="N68" s="0" t="s">
        <v>431</v>
      </c>
      <c r="O68" s="0" t="s">
        <v>432</v>
      </c>
      <c r="P68" s="0" t="s">
        <v>433</v>
      </c>
      <c r="Q68" s="0" t="s">
        <v>434</v>
      </c>
      <c r="R68" s="0" t="s">
        <v>435</v>
      </c>
      <c r="S68" s="0" t="s">
        <v>436</v>
      </c>
      <c r="T68" s="0" t="s">
        <v>437</v>
      </c>
    </row>
    <row collapsed="false" customFormat="false" customHeight="false" hidden="false" ht="13.3" outlineLevel="0" r="69">
      <c r="A69" s="0" t="n">
        <v>1</v>
      </c>
      <c r="B69" s="0" t="s">
        <v>421</v>
      </c>
      <c r="C69" s="0" t="s">
        <v>438</v>
      </c>
      <c r="D69" s="0" t="s">
        <v>439</v>
      </c>
      <c r="E69" s="0" t="s">
        <v>440</v>
      </c>
    </row>
    <row collapsed="false" customFormat="false" customHeight="false" hidden="false" ht="13.3" outlineLevel="0" r="71">
      <c r="A71" s="0" t="n">
        <v>1</v>
      </c>
      <c r="B71" s="0" t="s">
        <v>441</v>
      </c>
      <c r="C71" s="0" t="s">
        <v>442</v>
      </c>
      <c r="D71" s="0" t="s">
        <v>443</v>
      </c>
      <c r="E71" s="0" t="s">
        <v>444</v>
      </c>
      <c r="F71" s="0" t="s">
        <v>363</v>
      </c>
      <c r="G71" s="0" t="s">
        <v>445</v>
      </c>
    </row>
    <row collapsed="false" customFormat="false" customHeight="false" hidden="false" ht="13.3" outlineLevel="0" r="72">
      <c r="A72" s="0" t="n">
        <v>3</v>
      </c>
      <c r="B72" s="0" t="s">
        <v>446</v>
      </c>
      <c r="C72" s="0" t="s">
        <v>446</v>
      </c>
      <c r="D72" s="0" t="s">
        <v>447</v>
      </c>
      <c r="E72" s="0" t="s">
        <v>448</v>
      </c>
      <c r="F72" s="0" t="s">
        <v>449</v>
      </c>
    </row>
    <row collapsed="false" customFormat="false" customHeight="false" hidden="false" ht="13.3" outlineLevel="0" r="73">
      <c r="A73" s="0" t="n">
        <v>1</v>
      </c>
      <c r="B73" s="0" t="s">
        <v>450</v>
      </c>
      <c r="C73" s="0" t="s">
        <v>450</v>
      </c>
      <c r="D73" s="0" t="s">
        <v>451</v>
      </c>
    </row>
    <row collapsed="false" customFormat="false" customHeight="false" hidden="false" ht="13.3" outlineLevel="0" r="74">
      <c r="A74" s="0" t="n">
        <v>6</v>
      </c>
      <c r="B74" s="0" t="s">
        <v>439</v>
      </c>
      <c r="C74" s="0" t="s">
        <v>439</v>
      </c>
      <c r="D74" s="0" t="s">
        <v>452</v>
      </c>
      <c r="E74" s="0" t="s">
        <v>453</v>
      </c>
      <c r="F74" s="0" t="s">
        <v>454</v>
      </c>
      <c r="G74" s="0" t="s">
        <v>455</v>
      </c>
      <c r="H74" s="0" t="s">
        <v>456</v>
      </c>
      <c r="I74" s="0" t="s">
        <v>457</v>
      </c>
    </row>
    <row collapsed="false" customFormat="false" customHeight="false" hidden="false" ht="13.3" outlineLevel="0" r="75">
      <c r="A75" s="0" t="n">
        <v>3</v>
      </c>
      <c r="B75" s="0" t="s">
        <v>458</v>
      </c>
      <c r="C75" s="0" t="s">
        <v>363</v>
      </c>
      <c r="D75" s="0" t="s">
        <v>459</v>
      </c>
      <c r="E75" s="0" t="s">
        <v>460</v>
      </c>
      <c r="F75" s="0" t="s">
        <v>461</v>
      </c>
    </row>
    <row collapsed="false" customFormat="false" customHeight="false" hidden="false" ht="13.3" outlineLevel="0" r="77">
      <c r="A77" s="0" t="n">
        <v>4</v>
      </c>
      <c r="B77" s="0" t="s">
        <v>462</v>
      </c>
      <c r="C77" s="0" t="s">
        <v>462</v>
      </c>
      <c r="D77" s="0" t="s">
        <v>463</v>
      </c>
      <c r="E77" s="0" t="s">
        <v>464</v>
      </c>
      <c r="F77" s="0" t="s">
        <v>465</v>
      </c>
      <c r="G77" s="0" t="s">
        <v>466</v>
      </c>
    </row>
    <row collapsed="false" customFormat="false" customHeight="false" hidden="false" ht="13.3" outlineLevel="0" r="81">
      <c r="A81" s="0" t="n">
        <v>1</v>
      </c>
      <c r="B81" s="0" t="s">
        <v>467</v>
      </c>
      <c r="C81" s="0" t="s">
        <v>467</v>
      </c>
      <c r="D81" s="0" t="s">
        <v>468</v>
      </c>
    </row>
    <row collapsed="false" customFormat="false" customHeight="false" hidden="false" ht="13.3" outlineLevel="0" r="82">
      <c r="A82" s="0" t="n">
        <v>1</v>
      </c>
      <c r="B82" s="0" t="s">
        <v>469</v>
      </c>
      <c r="C82" s="0" t="s">
        <v>469</v>
      </c>
      <c r="D82" s="0" t="s">
        <v>470</v>
      </c>
    </row>
    <row collapsed="false" customFormat="false" customHeight="false" hidden="false" ht="13.3" outlineLevel="0" r="83">
      <c r="A83" s="0" t="n">
        <v>5</v>
      </c>
      <c r="B83" s="0" t="s">
        <v>60</v>
      </c>
      <c r="C83" s="0" t="s">
        <v>384</v>
      </c>
      <c r="D83" s="0" t="s">
        <v>225</v>
      </c>
      <c r="E83" s="0" t="s">
        <v>226</v>
      </c>
      <c r="F83" s="0" t="s">
        <v>471</v>
      </c>
      <c r="G83" s="0" t="s">
        <v>472</v>
      </c>
      <c r="H83" s="0" t="s">
        <v>473</v>
      </c>
      <c r="I83" s="0" t="s">
        <v>474</v>
      </c>
      <c r="J83" s="0" t="s">
        <v>475</v>
      </c>
    </row>
    <row collapsed="false" customFormat="false" customHeight="false" hidden="false" ht="13.3" outlineLevel="0" r="84">
      <c r="A84" s="0" t="n">
        <v>1</v>
      </c>
      <c r="B84" s="0" t="s">
        <v>60</v>
      </c>
      <c r="C84" s="0" t="s">
        <v>384</v>
      </c>
      <c r="D84" s="0" t="s">
        <v>54</v>
      </c>
      <c r="E84" s="0" t="s">
        <v>385</v>
      </c>
      <c r="F84" s="0" t="s">
        <v>226</v>
      </c>
      <c r="G84" s="0" t="s">
        <v>476</v>
      </c>
    </row>
    <row collapsed="false" customFormat="false" customHeight="false" hidden="false" ht="13.3" outlineLevel="0" r="88">
      <c r="A88" s="0" t="n">
        <v>1</v>
      </c>
      <c r="B88" s="0" t="s">
        <v>176</v>
      </c>
      <c r="C88" s="0" t="s">
        <v>477</v>
      </c>
      <c r="D88" s="0" t="s">
        <v>478</v>
      </c>
    </row>
    <row collapsed="false" customFormat="false" customHeight="false" hidden="false" ht="13.3" outlineLevel="0" r="89">
      <c r="A89" s="0" t="n">
        <v>1</v>
      </c>
      <c r="B89" s="0" t="s">
        <v>479</v>
      </c>
      <c r="C89" s="0" t="s">
        <v>479</v>
      </c>
      <c r="D89" s="0" t="s">
        <v>145</v>
      </c>
    </row>
    <row collapsed="false" customFormat="false" customHeight="false" hidden="false" ht="13.3" outlineLevel="0" r="90">
      <c r="A90" s="0" t="n">
        <v>1</v>
      </c>
      <c r="B90" s="0" t="s">
        <v>480</v>
      </c>
      <c r="C90" s="0" t="s">
        <v>480</v>
      </c>
      <c r="D90" s="0" t="s">
        <v>142</v>
      </c>
    </row>
    <row collapsed="false" customFormat="false" customHeight="false" hidden="false" ht="13.3" outlineLevel="0" r="91">
      <c r="A91" s="0" t="n">
        <v>1</v>
      </c>
      <c r="B91" s="0" t="s">
        <v>481</v>
      </c>
      <c r="C91" s="0" t="s">
        <v>481</v>
      </c>
      <c r="D91" s="0" t="s">
        <v>481</v>
      </c>
    </row>
    <row collapsed="false" customFormat="false" customHeight="false" hidden="false" ht="13.3" outlineLevel="0" r="92">
      <c r="A92" s="0" t="n">
        <v>1</v>
      </c>
      <c r="B92" s="0" t="s">
        <v>482</v>
      </c>
      <c r="C92" s="0" t="s">
        <v>482</v>
      </c>
      <c r="D92" s="0" t="s">
        <v>133</v>
      </c>
    </row>
    <row collapsed="false" customFormat="false" customHeight="false" hidden="false" ht="13.3" outlineLevel="0" r="93">
      <c r="A93" s="0" t="n">
        <v>1</v>
      </c>
      <c r="B93" s="0" t="s">
        <v>483</v>
      </c>
      <c r="C93" s="0" t="s">
        <v>483</v>
      </c>
      <c r="D93" s="0" t="s">
        <v>484</v>
      </c>
    </row>
    <row collapsed="false" customFormat="false" customHeight="false" hidden="false" ht="13.3" outlineLevel="0" r="94">
      <c r="A94" s="0" t="n">
        <v>1</v>
      </c>
      <c r="B94" s="0" t="s">
        <v>485</v>
      </c>
      <c r="C94" s="0" t="s">
        <v>485</v>
      </c>
      <c r="D94" s="0" t="s">
        <v>167</v>
      </c>
    </row>
    <row collapsed="false" customFormat="false" customHeight="false" hidden="false" ht="13.3" outlineLevel="0" r="95">
      <c r="A95" s="0" t="n">
        <v>1</v>
      </c>
      <c r="B95" s="0" t="s">
        <v>486</v>
      </c>
      <c r="C95" s="0" t="s">
        <v>486</v>
      </c>
      <c r="D95" s="0" t="s">
        <v>486</v>
      </c>
    </row>
    <row collapsed="false" customFormat="false" customHeight="false" hidden="false" ht="13.3" outlineLevel="0" r="96">
      <c r="A96" s="0" t="n">
        <v>1</v>
      </c>
      <c r="B96" s="0" t="s">
        <v>487</v>
      </c>
      <c r="C96" s="0" t="s">
        <v>487</v>
      </c>
      <c r="D96" s="0" t="s">
        <v>170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9529411764706"/>
    <col collapsed="false" hidden="false" max="1025" min="2" style="0" width="8.87058823529412"/>
  </cols>
  <sheetData/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5387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2011-05-12T14:52:06.00Z</dcterms:created>
  <dc:creator>Windeler, Kolja</dc:creator>
  <cp:lastModifiedBy>Windeler, Kolja</cp:lastModifiedBy>
  <dcterms:modified xsi:type="dcterms:W3CDTF">2012-08-15T08:29:40.00Z</dcterms:modified>
  <cp:revision>164</cp:revision>
</cp:coreProperties>
</file>