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llintrujillo/Downloads/Homework #3 - Choropleth Maps/"/>
    </mc:Choice>
  </mc:AlternateContent>
  <xr:revisionPtr revIDLastSave="0" documentId="13_ncr:40009_{BF5B7C74-C786-BC49-B905-46893D8AF3DA}" xr6:coauthVersionLast="47" xr6:coauthVersionMax="47" xr10:uidLastSave="{00000000-0000-0000-0000-000000000000}"/>
  <bookViews>
    <workbookView xWindow="3000" yWindow="1720" windowWidth="27240" windowHeight="16440"/>
  </bookViews>
  <sheets>
    <sheet name="taxData202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D26" i="1" l="1"/>
  <c r="BD10" i="1"/>
  <c r="BD3" i="1"/>
  <c r="BD4" i="1"/>
  <c r="BD5" i="1"/>
  <c r="BD6" i="1"/>
  <c r="BD7" i="1"/>
  <c r="BD8" i="1"/>
  <c r="BD9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" i="1"/>
</calcChain>
</file>

<file path=xl/sharedStrings.xml><?xml version="1.0" encoding="utf-8"?>
<sst xmlns="http://schemas.openxmlformats.org/spreadsheetml/2006/main" count="215" uniqueCount="83">
  <si>
    <t>item</t>
  </si>
  <si>
    <t>US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</si>
  <si>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</si>
  <si>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</si>
  <si>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</si>
  <si>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</si>
  <si>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</si>
  <si>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</si>
  <si>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</si>
  <si>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</si>
  <si>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</si>
  <si>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</si>
  <si>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</si>
  <si>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</si>
  <si>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</si>
  <si>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</si>
  <si>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</si>
  <si>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</si>
  <si>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</si>
  <si>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</si>
  <si>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</si>
  <si>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</si>
  <si>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</si>
  <si>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</si>
  <si>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</si>
  <si>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</si>
  <si>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</si>
  <si>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</si>
  <si>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</si>
  <si>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</si>
  <si>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</si>
  <si>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</si>
  <si>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</si>
  <si>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</si>
  <si>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</si>
  <si>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</si>
  <si>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</si>
  <si>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</si>
  <si>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</si>
  <si>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</si>
  <si>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</si>
  <si>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</si>
  <si>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</si>
  <si>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</si>
  <si>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</si>
  <si>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</si>
  <si>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</si>
  <si>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</si>
  <si>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</si>
  <si>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</si>
  <si>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</si>
  <si>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</si>
  <si>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</si>
  <si>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T01</t>
  </si>
  <si>
    <t>X</t>
  </si>
  <si>
    <t>T09</t>
  </si>
  <si>
    <t>T10</t>
  </si>
  <si>
    <t>T11</t>
  </si>
  <si>
    <t>T12</t>
  </si>
  <si>
    <t>T13</t>
  </si>
  <si>
    <t>T14</t>
  </si>
  <si>
    <t>T15</t>
  </si>
  <si>
    <t>T16</t>
  </si>
  <si>
    <t>T19</t>
  </si>
  <si>
    <t>T20</t>
  </si>
  <si>
    <t>T21</t>
  </si>
  <si>
    <t>T22</t>
  </si>
  <si>
    <t>T23</t>
  </si>
  <si>
    <t>T24</t>
  </si>
  <si>
    <t>T25</t>
  </si>
  <si>
    <t>T27</t>
  </si>
  <si>
    <t>T28</t>
  </si>
  <si>
    <t>T29</t>
  </si>
  <si>
    <t>T40</t>
  </si>
  <si>
    <t>T41</t>
  </si>
  <si>
    <t>T50</t>
  </si>
  <si>
    <t>T51</t>
  </si>
  <si>
    <t>T53</t>
  </si>
  <si>
    <t>T99</t>
  </si>
  <si>
    <t>TOTAL ENTRIES</t>
  </si>
  <si>
    <t>NONE PER ROW</t>
  </si>
  <si>
    <t>COLUMN DESCRIPTION</t>
  </si>
  <si>
    <t>DO D3 and nate mathematica and Andrew in 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</si>
</sst>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omework%20#3 - Choropleth Maps/8_data_sideByside_taxitemcodesanddescription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B2" t="str">
            <v>Property Taxes</v>
          </cell>
        </row>
        <row r="3">
          <cell r="B3" t="str">
            <v>General Sales and Gross Receipts Taxes</v>
          </cell>
        </row>
        <row r="4">
          <cell r="B4" t="str">
            <v>Alcoholic Beverages Sales Tax</v>
          </cell>
        </row>
        <row r="5">
          <cell r="B5" t="str">
            <v>Amusements Sales Tax</v>
          </cell>
        </row>
        <row r="6">
          <cell r="B6" t="str">
            <v>Insurance Premiums Sales Tax</v>
          </cell>
        </row>
        <row r="7">
          <cell r="B7" t="str">
            <v>Motor Fuels Sales Tax</v>
          </cell>
        </row>
        <row r="8">
          <cell r="B8" t="str">
            <v>Pari-mutuels Sales Tax</v>
          </cell>
        </row>
        <row r="9">
          <cell r="B9" t="str">
            <v>Public Utilities Sales Tax</v>
          </cell>
        </row>
        <row r="10">
          <cell r="B10" t="str">
            <v>Tobacco Products Sales Tax</v>
          </cell>
        </row>
        <row r="11">
          <cell r="B11" t="str">
            <v>Other Selective Sales and Gross Receipts Taxes</v>
          </cell>
        </row>
        <row r="12">
          <cell r="B12" t="str">
            <v>Alcoholic Beverages License</v>
          </cell>
        </row>
        <row r="13">
          <cell r="B13" t="str">
            <v>Amusements License</v>
          </cell>
        </row>
        <row r="14">
          <cell r="B14" t="str">
            <v>Corporations in General License</v>
          </cell>
        </row>
        <row r="15">
          <cell r="B15" t="str">
            <v>Hunting and Fishing License</v>
          </cell>
        </row>
        <row r="16">
          <cell r="B16" t="str">
            <v>Motor Vehicles License</v>
          </cell>
        </row>
        <row r="17">
          <cell r="B17" t="str">
            <v>Motor Vehicle Operators License</v>
          </cell>
        </row>
        <row r="18">
          <cell r="B18" t="str">
            <v>Public Utilities License</v>
          </cell>
        </row>
        <row r="19">
          <cell r="B19" t="str">
            <v>Occupation and Businesses License, NEC</v>
          </cell>
        </row>
        <row r="20">
          <cell r="B20" t="str">
            <v>Other License Taxes</v>
          </cell>
        </row>
        <row r="21">
          <cell r="B21" t="str">
            <v>Individual Income Taxes</v>
          </cell>
        </row>
        <row r="22">
          <cell r="B22" t="str">
            <v>Corporation Net Income Taxes</v>
          </cell>
        </row>
        <row r="23">
          <cell r="B23" t="str">
            <v>Death and Gift Taxes</v>
          </cell>
        </row>
        <row r="24">
          <cell r="B24" t="str">
            <v>Documentary and Stock Transfer Taxes</v>
          </cell>
        </row>
        <row r="25">
          <cell r="B25" t="str">
            <v>Severance Taxes</v>
          </cell>
        </row>
        <row r="26">
          <cell r="B26" t="str">
            <v>Taxes, NEC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6"/>
  <sheetViews>
    <sheetView tabSelected="1" zoomScale="81" workbookViewId="0">
      <pane xSplit="1" topLeftCell="AZ1" activePane="topRight" state="frozen"/>
      <selection pane="topRight" activeCell="BJ8" sqref="BJ8"/>
    </sheetView>
  </sheetViews>
  <sheetFormatPr baseColWidth="10" defaultRowHeight="16" x14ac:dyDescent="0.2"/>
  <cols>
    <col min="54" max="54" width="14.33203125" bestFit="1" customWidth="1"/>
    <col min="55" max="55" width="14.6640625" bestFit="1" customWidth="1"/>
  </cols>
  <sheetData>
    <row r="1" spans="1:6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79</v>
      </c>
      <c r="BC1" t="s">
        <v>80</v>
      </c>
      <c r="BD1" t="s">
        <v>81</v>
      </c>
    </row>
    <row r="2" spans="1:62" x14ac:dyDescent="0.2">
      <c r="A2" t="s">
        <v>53</v>
      </c>
      <c r="B2">
        <v>23330874</v>
      </c>
      <c r="C2">
        <v>468015</v>
      </c>
      <c r="D2">
        <v>120028</v>
      </c>
      <c r="E2">
        <v>1266990</v>
      </c>
      <c r="F2">
        <v>1308040</v>
      </c>
      <c r="G2">
        <v>3151488</v>
      </c>
      <c r="H2" t="s">
        <v>54</v>
      </c>
      <c r="I2" t="s">
        <v>54</v>
      </c>
      <c r="J2" t="s">
        <v>54</v>
      </c>
      <c r="K2">
        <v>2994580</v>
      </c>
      <c r="L2" t="s">
        <v>54</v>
      </c>
      <c r="M2">
        <v>732325</v>
      </c>
      <c r="N2" t="s">
        <v>54</v>
      </c>
      <c r="O2" t="s">
        <v>54</v>
      </c>
      <c r="P2">
        <v>59589</v>
      </c>
      <c r="Q2">
        <v>13876</v>
      </c>
      <c r="R2">
        <v>2024</v>
      </c>
      <c r="S2">
        <v>815701</v>
      </c>
      <c r="T2">
        <v>707461</v>
      </c>
      <c r="U2">
        <v>103750</v>
      </c>
      <c r="V2">
        <v>44636</v>
      </c>
      <c r="W2">
        <v>893215</v>
      </c>
      <c r="X2">
        <v>10368</v>
      </c>
      <c r="Y2">
        <v>2396416</v>
      </c>
      <c r="Z2">
        <v>809160</v>
      </c>
      <c r="AA2">
        <v>29885</v>
      </c>
      <c r="AB2">
        <v>37418</v>
      </c>
      <c r="AC2">
        <v>334759</v>
      </c>
      <c r="AD2">
        <v>123</v>
      </c>
      <c r="AE2">
        <v>386450</v>
      </c>
      <c r="AF2">
        <v>401407</v>
      </c>
      <c r="AG2">
        <v>5166</v>
      </c>
      <c r="AH2">
        <v>91813</v>
      </c>
      <c r="AI2" t="s">
        <v>54</v>
      </c>
      <c r="AJ2" t="s">
        <v>54</v>
      </c>
      <c r="AK2">
        <v>5207</v>
      </c>
      <c r="AL2" t="s">
        <v>54</v>
      </c>
      <c r="AM2" t="s">
        <v>54</v>
      </c>
      <c r="AN2">
        <v>21310</v>
      </c>
      <c r="AO2">
        <v>40395</v>
      </c>
      <c r="AP2">
        <v>3864</v>
      </c>
      <c r="AQ2">
        <v>78975</v>
      </c>
      <c r="AR2" t="s">
        <v>54</v>
      </c>
      <c r="AS2" t="s">
        <v>54</v>
      </c>
      <c r="AT2" t="s">
        <v>54</v>
      </c>
      <c r="AU2" t="s">
        <v>54</v>
      </c>
      <c r="AV2">
        <v>1203059</v>
      </c>
      <c r="AW2">
        <v>43332</v>
      </c>
      <c r="AX2">
        <v>4350245</v>
      </c>
      <c r="AY2">
        <v>8122</v>
      </c>
      <c r="AZ2">
        <v>95757</v>
      </c>
      <c r="BA2">
        <v>295925</v>
      </c>
      <c r="BB2">
        <f>COUNT(B2:BA2, "X")</f>
        <v>38</v>
      </c>
      <c r="BC2">
        <f>(52-BB2)</f>
        <v>14</v>
      </c>
      <c r="BD2" t="str">
        <f>LOOKUP(A2,[1]Sheet1!$B2)</f>
        <v>Property Taxes</v>
      </c>
    </row>
    <row r="3" spans="1:62" x14ac:dyDescent="0.2">
      <c r="A3" t="s">
        <v>55</v>
      </c>
      <c r="B3">
        <v>370907383</v>
      </c>
      <c r="C3">
        <v>3912037</v>
      </c>
      <c r="D3" t="s">
        <v>54</v>
      </c>
      <c r="E3">
        <v>9184958</v>
      </c>
      <c r="F3">
        <v>4187473</v>
      </c>
      <c r="G3">
        <v>41973959</v>
      </c>
      <c r="H3">
        <v>3660590</v>
      </c>
      <c r="I3">
        <v>5252683</v>
      </c>
      <c r="J3" t="s">
        <v>54</v>
      </c>
      <c r="K3">
        <v>1201346</v>
      </c>
      <c r="L3">
        <v>29873668</v>
      </c>
      <c r="M3">
        <v>6948296</v>
      </c>
      <c r="N3">
        <v>3296268</v>
      </c>
      <c r="O3">
        <v>2516997</v>
      </c>
      <c r="P3">
        <v>13429355</v>
      </c>
      <c r="Q3">
        <v>9282907</v>
      </c>
      <c r="R3">
        <v>4002493</v>
      </c>
      <c r="S3">
        <v>3767434</v>
      </c>
      <c r="T3">
        <v>4558439</v>
      </c>
      <c r="U3">
        <v>4048616</v>
      </c>
      <c r="V3">
        <v>1909696</v>
      </c>
      <c r="W3">
        <v>5458909</v>
      </c>
      <c r="X3">
        <v>7785108</v>
      </c>
      <c r="Y3">
        <v>11190298</v>
      </c>
      <c r="Z3">
        <v>6698560</v>
      </c>
      <c r="AA3">
        <v>4230391</v>
      </c>
      <c r="AB3">
        <v>4119671</v>
      </c>
      <c r="AC3" t="s">
        <v>54</v>
      </c>
      <c r="AD3">
        <v>2382381</v>
      </c>
      <c r="AE3">
        <v>6179597</v>
      </c>
      <c r="AF3" t="s">
        <v>54</v>
      </c>
      <c r="AG3">
        <v>12803267</v>
      </c>
      <c r="AH3">
        <v>2971970</v>
      </c>
      <c r="AI3">
        <v>15612861</v>
      </c>
      <c r="AJ3">
        <v>9717598</v>
      </c>
      <c r="AK3">
        <v>919915</v>
      </c>
      <c r="AL3">
        <v>14393197</v>
      </c>
      <c r="AM3">
        <v>3116195</v>
      </c>
      <c r="AN3" t="s">
        <v>54</v>
      </c>
      <c r="AO3">
        <v>13717681</v>
      </c>
      <c r="AP3">
        <v>1334931</v>
      </c>
      <c r="AQ3">
        <v>4154363</v>
      </c>
      <c r="AR3">
        <v>1273575</v>
      </c>
      <c r="AS3">
        <v>11060457</v>
      </c>
      <c r="AT3">
        <v>40413873</v>
      </c>
      <c r="AU3">
        <v>3628512</v>
      </c>
      <c r="AV3">
        <v>507259</v>
      </c>
      <c r="AW3">
        <v>6527477</v>
      </c>
      <c r="AX3">
        <v>19056609</v>
      </c>
      <c r="AY3">
        <v>1537245</v>
      </c>
      <c r="AZ3">
        <v>6373483</v>
      </c>
      <c r="BA3">
        <v>734785</v>
      </c>
      <c r="BB3">
        <f t="shared" ref="BB3:BB26" si="0">COUNT(B3:BA3, "X")</f>
        <v>47</v>
      </c>
      <c r="BC3">
        <f t="shared" ref="BC3:BC26" si="1">(52-BB3)</f>
        <v>5</v>
      </c>
      <c r="BD3" t="str">
        <f>LOOKUP(A3,[1]Sheet1!$B3)</f>
        <v>General Sales and Gross Receipts Taxes</v>
      </c>
    </row>
    <row r="4" spans="1:62" x14ac:dyDescent="0.2">
      <c r="A4" t="s">
        <v>56</v>
      </c>
      <c r="B4">
        <v>7557257</v>
      </c>
      <c r="C4">
        <v>272021</v>
      </c>
      <c r="D4">
        <v>41126</v>
      </c>
      <c r="E4">
        <v>89138</v>
      </c>
      <c r="F4">
        <v>68024</v>
      </c>
      <c r="G4">
        <v>411969</v>
      </c>
      <c r="H4">
        <v>53433</v>
      </c>
      <c r="I4">
        <v>79109</v>
      </c>
      <c r="J4">
        <v>32719</v>
      </c>
      <c r="K4">
        <v>6197</v>
      </c>
      <c r="L4">
        <v>338642</v>
      </c>
      <c r="M4">
        <v>227872</v>
      </c>
      <c r="N4">
        <v>45178</v>
      </c>
      <c r="O4">
        <v>10980</v>
      </c>
      <c r="P4">
        <v>312101</v>
      </c>
      <c r="Q4">
        <v>58542</v>
      </c>
      <c r="R4">
        <v>29798</v>
      </c>
      <c r="S4">
        <v>148735</v>
      </c>
      <c r="T4">
        <v>174267</v>
      </c>
      <c r="U4">
        <v>79279</v>
      </c>
      <c r="V4">
        <v>18461</v>
      </c>
      <c r="W4">
        <v>38941</v>
      </c>
      <c r="X4">
        <v>93206</v>
      </c>
      <c r="Y4">
        <v>235383</v>
      </c>
      <c r="Z4">
        <v>101472</v>
      </c>
      <c r="AA4">
        <v>45761</v>
      </c>
      <c r="AB4">
        <v>46316</v>
      </c>
      <c r="AC4">
        <v>46484</v>
      </c>
      <c r="AD4">
        <v>35338</v>
      </c>
      <c r="AE4">
        <v>44690</v>
      </c>
      <c r="AF4">
        <v>13701</v>
      </c>
      <c r="AG4">
        <v>174692</v>
      </c>
      <c r="AH4">
        <v>24359</v>
      </c>
      <c r="AI4">
        <v>271087</v>
      </c>
      <c r="AJ4">
        <v>533809</v>
      </c>
      <c r="AK4">
        <v>9612</v>
      </c>
      <c r="AL4">
        <v>118746</v>
      </c>
      <c r="AM4">
        <v>146821</v>
      </c>
      <c r="AN4">
        <v>18086</v>
      </c>
      <c r="AO4">
        <v>445401</v>
      </c>
      <c r="AP4">
        <v>22112</v>
      </c>
      <c r="AQ4">
        <v>208490</v>
      </c>
      <c r="AR4">
        <v>20021</v>
      </c>
      <c r="AS4">
        <v>210708</v>
      </c>
      <c r="AT4">
        <v>1262775</v>
      </c>
      <c r="AU4">
        <v>17880</v>
      </c>
      <c r="AV4">
        <v>12035</v>
      </c>
      <c r="AW4">
        <v>295471</v>
      </c>
      <c r="AX4">
        <v>472949</v>
      </c>
      <c r="AY4">
        <v>17304</v>
      </c>
      <c r="AZ4">
        <v>73778</v>
      </c>
      <c r="BA4">
        <v>2238</v>
      </c>
      <c r="BB4">
        <f t="shared" si="0"/>
        <v>52</v>
      </c>
      <c r="BC4">
        <f t="shared" si="1"/>
        <v>0</v>
      </c>
      <c r="BD4" t="str">
        <f>LOOKUP(A4,[1]Sheet1!$B4)</f>
        <v>Alcoholic Beverages Sales Tax</v>
      </c>
    </row>
    <row r="5" spans="1:62" x14ac:dyDescent="0.2">
      <c r="A5" t="s">
        <v>57</v>
      </c>
      <c r="B5">
        <v>8643203</v>
      </c>
      <c r="C5">
        <v>0</v>
      </c>
      <c r="D5">
        <v>15480</v>
      </c>
      <c r="E5">
        <v>258</v>
      </c>
      <c r="F5">
        <v>70993</v>
      </c>
      <c r="G5" t="s">
        <v>54</v>
      </c>
      <c r="H5">
        <v>115624</v>
      </c>
      <c r="I5">
        <v>222943</v>
      </c>
      <c r="J5" t="s">
        <v>54</v>
      </c>
      <c r="K5">
        <v>2141</v>
      </c>
      <c r="L5">
        <v>168200</v>
      </c>
      <c r="M5" t="s">
        <v>54</v>
      </c>
      <c r="N5" t="s">
        <v>54</v>
      </c>
      <c r="O5" t="s">
        <v>54</v>
      </c>
      <c r="P5">
        <v>881505</v>
      </c>
      <c r="Q5">
        <v>608043</v>
      </c>
      <c r="R5">
        <v>339345</v>
      </c>
      <c r="S5">
        <v>256</v>
      </c>
      <c r="T5">
        <v>22</v>
      </c>
      <c r="U5">
        <v>686865</v>
      </c>
      <c r="V5">
        <v>43368</v>
      </c>
      <c r="W5">
        <v>1034508</v>
      </c>
      <c r="X5">
        <v>224641</v>
      </c>
      <c r="Y5">
        <v>157621</v>
      </c>
      <c r="Z5">
        <v>132221</v>
      </c>
      <c r="AA5">
        <v>114778</v>
      </c>
      <c r="AB5">
        <v>354428</v>
      </c>
      <c r="AC5">
        <v>116507</v>
      </c>
      <c r="AD5">
        <v>6180</v>
      </c>
      <c r="AE5">
        <v>764287</v>
      </c>
      <c r="AF5">
        <v>17936</v>
      </c>
      <c r="AG5">
        <v>308883</v>
      </c>
      <c r="AH5">
        <v>68021</v>
      </c>
      <c r="AI5">
        <v>76</v>
      </c>
      <c r="AJ5">
        <v>16</v>
      </c>
      <c r="AK5">
        <v>19616</v>
      </c>
      <c r="AL5">
        <v>219979</v>
      </c>
      <c r="AM5">
        <v>22652</v>
      </c>
      <c r="AN5">
        <v>27122</v>
      </c>
      <c r="AO5">
        <v>1754340</v>
      </c>
      <c r="AP5">
        <v>16586</v>
      </c>
      <c r="AQ5">
        <v>36213</v>
      </c>
      <c r="AR5">
        <v>11045</v>
      </c>
      <c r="AS5">
        <v>24503</v>
      </c>
      <c r="AT5">
        <v>17514</v>
      </c>
      <c r="AU5" t="s">
        <v>54</v>
      </c>
      <c r="AV5" t="s">
        <v>54</v>
      </c>
      <c r="AW5">
        <v>5557</v>
      </c>
      <c r="AX5">
        <v>281</v>
      </c>
      <c r="AY5">
        <v>27584</v>
      </c>
      <c r="AZ5">
        <v>47</v>
      </c>
      <c r="BA5">
        <v>5018</v>
      </c>
      <c r="BB5">
        <f t="shared" si="0"/>
        <v>45</v>
      </c>
      <c r="BC5">
        <f t="shared" si="1"/>
        <v>7</v>
      </c>
      <c r="BD5" t="str">
        <f>LOOKUP(A5,[1]Sheet1!$B5)</f>
        <v>Amusements Sales Tax</v>
      </c>
    </row>
    <row r="6" spans="1:62" x14ac:dyDescent="0.2">
      <c r="A6" t="s">
        <v>58</v>
      </c>
      <c r="B6">
        <v>26293455</v>
      </c>
      <c r="C6">
        <v>468162</v>
      </c>
      <c r="D6">
        <v>61558</v>
      </c>
      <c r="E6">
        <v>680245</v>
      </c>
      <c r="F6">
        <v>310009</v>
      </c>
      <c r="G6">
        <v>3116772</v>
      </c>
      <c r="H6">
        <v>347690</v>
      </c>
      <c r="I6">
        <v>181373</v>
      </c>
      <c r="J6">
        <v>123324</v>
      </c>
      <c r="K6">
        <v>133546</v>
      </c>
      <c r="L6">
        <v>1491831</v>
      </c>
      <c r="M6">
        <v>538106</v>
      </c>
      <c r="N6">
        <v>191516</v>
      </c>
      <c r="O6">
        <v>118439</v>
      </c>
      <c r="P6">
        <v>513239</v>
      </c>
      <c r="Q6">
        <v>234753</v>
      </c>
      <c r="R6">
        <v>143752</v>
      </c>
      <c r="S6">
        <v>450742</v>
      </c>
      <c r="T6">
        <v>187041</v>
      </c>
      <c r="U6">
        <v>1004261</v>
      </c>
      <c r="V6">
        <v>101947</v>
      </c>
      <c r="W6">
        <v>757839</v>
      </c>
      <c r="X6">
        <v>537405</v>
      </c>
      <c r="Y6">
        <v>349170</v>
      </c>
      <c r="Z6">
        <v>650137</v>
      </c>
      <c r="AA6">
        <v>397786</v>
      </c>
      <c r="AB6">
        <v>447949</v>
      </c>
      <c r="AC6">
        <v>138905</v>
      </c>
      <c r="AD6">
        <v>69558</v>
      </c>
      <c r="AE6">
        <v>489269</v>
      </c>
      <c r="AF6">
        <v>138900</v>
      </c>
      <c r="AG6">
        <v>639103</v>
      </c>
      <c r="AH6">
        <v>235054</v>
      </c>
      <c r="AI6">
        <v>2078985</v>
      </c>
      <c r="AJ6">
        <v>725207</v>
      </c>
      <c r="AK6">
        <v>59178</v>
      </c>
      <c r="AL6">
        <v>666671</v>
      </c>
      <c r="AM6">
        <v>448883</v>
      </c>
      <c r="AN6">
        <v>49633</v>
      </c>
      <c r="AO6">
        <v>852301</v>
      </c>
      <c r="AP6">
        <v>146288</v>
      </c>
      <c r="AQ6">
        <v>273744</v>
      </c>
      <c r="AR6">
        <v>90063</v>
      </c>
      <c r="AS6">
        <v>1108673</v>
      </c>
      <c r="AT6">
        <v>2699643</v>
      </c>
      <c r="AU6">
        <v>165995</v>
      </c>
      <c r="AV6">
        <v>63343</v>
      </c>
      <c r="AW6">
        <v>551005</v>
      </c>
      <c r="AX6">
        <v>683639</v>
      </c>
      <c r="AY6">
        <v>118061</v>
      </c>
      <c r="AZ6">
        <v>226531</v>
      </c>
      <c r="BA6">
        <v>36231</v>
      </c>
      <c r="BB6">
        <f t="shared" si="0"/>
        <v>52</v>
      </c>
      <c r="BC6">
        <f t="shared" si="1"/>
        <v>0</v>
      </c>
      <c r="BD6" t="str">
        <f>LOOKUP(A6,[1]Sheet1!$B6)</f>
        <v>Insurance Premiums Sales Tax</v>
      </c>
    </row>
    <row r="7" spans="1:62" x14ac:dyDescent="0.2">
      <c r="A7" t="s">
        <v>59</v>
      </c>
      <c r="B7">
        <v>51477011</v>
      </c>
      <c r="C7">
        <v>878038</v>
      </c>
      <c r="D7">
        <v>44754</v>
      </c>
      <c r="E7">
        <v>844828</v>
      </c>
      <c r="F7">
        <v>588223</v>
      </c>
      <c r="G7">
        <v>7659320</v>
      </c>
      <c r="H7">
        <v>618724</v>
      </c>
      <c r="I7">
        <v>469851</v>
      </c>
      <c r="J7">
        <v>124842</v>
      </c>
      <c r="K7">
        <v>23638</v>
      </c>
      <c r="L7">
        <v>2873845</v>
      </c>
      <c r="M7">
        <v>1781682</v>
      </c>
      <c r="N7">
        <v>70796</v>
      </c>
      <c r="O7">
        <v>405050</v>
      </c>
      <c r="P7">
        <v>2383666</v>
      </c>
      <c r="Q7">
        <v>1545597</v>
      </c>
      <c r="R7">
        <v>673571</v>
      </c>
      <c r="S7">
        <v>445472</v>
      </c>
      <c r="T7">
        <v>699875</v>
      </c>
      <c r="U7">
        <v>639727</v>
      </c>
      <c r="V7">
        <v>231938</v>
      </c>
      <c r="W7">
        <v>1025338</v>
      </c>
      <c r="X7">
        <v>662932</v>
      </c>
      <c r="Y7">
        <v>1336795</v>
      </c>
      <c r="Z7">
        <v>844730</v>
      </c>
      <c r="AA7">
        <v>449814</v>
      </c>
      <c r="AB7">
        <v>696002</v>
      </c>
      <c r="AC7">
        <v>274353</v>
      </c>
      <c r="AD7">
        <v>415141</v>
      </c>
      <c r="AE7">
        <v>351627</v>
      </c>
      <c r="AF7">
        <v>117200</v>
      </c>
      <c r="AG7">
        <v>386173</v>
      </c>
      <c r="AH7">
        <v>230303</v>
      </c>
      <c r="AI7">
        <v>1465180</v>
      </c>
      <c r="AJ7">
        <v>2113248</v>
      </c>
      <c r="AK7">
        <v>173157</v>
      </c>
      <c r="AL7">
        <v>2524431</v>
      </c>
      <c r="AM7">
        <v>571408</v>
      </c>
      <c r="AN7">
        <v>619333</v>
      </c>
      <c r="AO7">
        <v>3031113</v>
      </c>
      <c r="AP7">
        <v>130104</v>
      </c>
      <c r="AQ7">
        <v>838264</v>
      </c>
      <c r="AR7">
        <v>189881</v>
      </c>
      <c r="AS7">
        <v>1210808</v>
      </c>
      <c r="AT7">
        <v>3596892</v>
      </c>
      <c r="AU7">
        <v>534738</v>
      </c>
      <c r="AV7">
        <v>109548</v>
      </c>
      <c r="AW7">
        <v>1421963</v>
      </c>
      <c r="AX7">
        <v>1518342</v>
      </c>
      <c r="AY7">
        <v>399542</v>
      </c>
      <c r="AZ7">
        <v>1123970</v>
      </c>
      <c r="BA7">
        <v>111244</v>
      </c>
      <c r="BB7">
        <f t="shared" si="0"/>
        <v>52</v>
      </c>
      <c r="BC7">
        <f t="shared" si="1"/>
        <v>0</v>
      </c>
      <c r="BD7" t="str">
        <f>LOOKUP(A7,[1]Sheet1!$B7)</f>
        <v>Motor Fuels Sales Tax</v>
      </c>
      <c r="BJ7" t="s">
        <v>82</v>
      </c>
    </row>
    <row r="8" spans="1:62" x14ac:dyDescent="0.2">
      <c r="A8" t="s">
        <v>60</v>
      </c>
      <c r="B8">
        <v>156610</v>
      </c>
      <c r="C8">
        <v>4112</v>
      </c>
      <c r="D8" t="s">
        <v>54</v>
      </c>
      <c r="E8">
        <v>109</v>
      </c>
      <c r="F8">
        <v>1670</v>
      </c>
      <c r="G8">
        <v>18974</v>
      </c>
      <c r="H8">
        <v>306</v>
      </c>
      <c r="I8">
        <v>11738</v>
      </c>
      <c r="J8">
        <v>39</v>
      </c>
      <c r="K8" t="s">
        <v>54</v>
      </c>
      <c r="L8">
        <v>7184</v>
      </c>
      <c r="M8" t="s">
        <v>54</v>
      </c>
      <c r="N8" t="s">
        <v>54</v>
      </c>
      <c r="O8">
        <v>1524</v>
      </c>
      <c r="P8">
        <v>7811</v>
      </c>
      <c r="Q8">
        <v>1589</v>
      </c>
      <c r="R8">
        <v>3870</v>
      </c>
      <c r="S8" t="s">
        <v>54</v>
      </c>
      <c r="T8">
        <v>31596</v>
      </c>
      <c r="U8">
        <v>5535</v>
      </c>
      <c r="V8">
        <v>1141</v>
      </c>
      <c r="W8">
        <v>1119</v>
      </c>
      <c r="X8">
        <v>1117</v>
      </c>
      <c r="Y8">
        <v>2656</v>
      </c>
      <c r="Z8">
        <v>2463</v>
      </c>
      <c r="AA8" t="s">
        <v>54</v>
      </c>
      <c r="AB8" t="s">
        <v>54</v>
      </c>
      <c r="AC8">
        <v>104</v>
      </c>
      <c r="AD8">
        <v>180</v>
      </c>
      <c r="AE8">
        <v>0</v>
      </c>
      <c r="AF8">
        <v>566</v>
      </c>
      <c r="AG8" t="s">
        <v>54</v>
      </c>
      <c r="AH8">
        <v>842</v>
      </c>
      <c r="AI8">
        <v>13939</v>
      </c>
      <c r="AJ8" t="s">
        <v>54</v>
      </c>
      <c r="AK8">
        <v>1663</v>
      </c>
      <c r="AL8">
        <v>3690</v>
      </c>
      <c r="AM8">
        <v>1088</v>
      </c>
      <c r="AN8">
        <v>2336</v>
      </c>
      <c r="AO8">
        <v>10367</v>
      </c>
      <c r="AP8">
        <v>393</v>
      </c>
      <c r="AQ8" t="s">
        <v>54</v>
      </c>
      <c r="AR8">
        <v>120</v>
      </c>
      <c r="AS8" t="s">
        <v>54</v>
      </c>
      <c r="AT8">
        <v>4972</v>
      </c>
      <c r="AU8" t="s">
        <v>54</v>
      </c>
      <c r="AV8" t="s">
        <v>54</v>
      </c>
      <c r="AW8" t="s">
        <v>54</v>
      </c>
      <c r="AX8">
        <v>883</v>
      </c>
      <c r="AY8">
        <v>2850</v>
      </c>
      <c r="AZ8">
        <v>0</v>
      </c>
      <c r="BA8">
        <v>8064</v>
      </c>
      <c r="BB8">
        <f t="shared" si="0"/>
        <v>38</v>
      </c>
      <c r="BC8">
        <f t="shared" si="1"/>
        <v>14</v>
      </c>
      <c r="BD8" t="str">
        <f>LOOKUP(A8,[1]Sheet1!$B8)</f>
        <v>Pari-mutuels Sales Tax</v>
      </c>
    </row>
    <row r="9" spans="1:62" x14ac:dyDescent="0.2">
      <c r="A9" t="s">
        <v>61</v>
      </c>
      <c r="B9">
        <v>12178343</v>
      </c>
      <c r="C9">
        <v>663891</v>
      </c>
      <c r="D9">
        <v>4361</v>
      </c>
      <c r="E9">
        <v>22226</v>
      </c>
      <c r="F9" t="s">
        <v>54</v>
      </c>
      <c r="G9">
        <v>652621</v>
      </c>
      <c r="H9" t="s">
        <v>54</v>
      </c>
      <c r="I9">
        <v>256751</v>
      </c>
      <c r="J9">
        <v>45518</v>
      </c>
      <c r="K9">
        <v>167152</v>
      </c>
      <c r="L9">
        <v>1682256</v>
      </c>
      <c r="M9" t="s">
        <v>54</v>
      </c>
      <c r="N9">
        <v>125221</v>
      </c>
      <c r="O9">
        <v>1961</v>
      </c>
      <c r="P9">
        <v>1276429</v>
      </c>
      <c r="Q9">
        <v>207932</v>
      </c>
      <c r="R9">
        <v>78826</v>
      </c>
      <c r="S9">
        <v>312</v>
      </c>
      <c r="T9">
        <v>81185</v>
      </c>
      <c r="U9">
        <v>9250</v>
      </c>
      <c r="V9">
        <v>21732</v>
      </c>
      <c r="W9">
        <v>144260</v>
      </c>
      <c r="X9" t="s">
        <v>54</v>
      </c>
      <c r="Y9">
        <v>38425</v>
      </c>
      <c r="Z9">
        <v>95402</v>
      </c>
      <c r="AA9">
        <v>1874</v>
      </c>
      <c r="AB9" t="s">
        <v>54</v>
      </c>
      <c r="AC9">
        <v>41015</v>
      </c>
      <c r="AD9">
        <v>53973</v>
      </c>
      <c r="AE9">
        <v>37518</v>
      </c>
      <c r="AF9">
        <v>38200</v>
      </c>
      <c r="AG9">
        <v>935252</v>
      </c>
      <c r="AH9">
        <v>34757</v>
      </c>
      <c r="AI9">
        <v>792610</v>
      </c>
      <c r="AJ9">
        <v>233</v>
      </c>
      <c r="AK9">
        <v>53465</v>
      </c>
      <c r="AL9">
        <v>1036909</v>
      </c>
      <c r="AM9">
        <v>47701</v>
      </c>
      <c r="AN9">
        <v>18564</v>
      </c>
      <c r="AO9">
        <v>994326</v>
      </c>
      <c r="AP9">
        <v>93449</v>
      </c>
      <c r="AQ9">
        <v>28258</v>
      </c>
      <c r="AR9">
        <v>3236</v>
      </c>
      <c r="AS9">
        <v>8894</v>
      </c>
      <c r="AT9">
        <v>725767</v>
      </c>
      <c r="AU9">
        <v>54890</v>
      </c>
      <c r="AV9">
        <v>9576</v>
      </c>
      <c r="AW9">
        <v>495749</v>
      </c>
      <c r="AX9">
        <v>611339</v>
      </c>
      <c r="AY9">
        <v>126206</v>
      </c>
      <c r="AZ9">
        <v>354279</v>
      </c>
      <c r="BA9">
        <v>4592</v>
      </c>
      <c r="BB9">
        <f t="shared" si="0"/>
        <v>47</v>
      </c>
      <c r="BC9">
        <f t="shared" si="1"/>
        <v>5</v>
      </c>
      <c r="BD9" t="str">
        <f>LOOKUP(A9,[1]Sheet1!$B9)</f>
        <v>Public Utilities Sales Tax</v>
      </c>
    </row>
    <row r="10" spans="1:62" x14ac:dyDescent="0.2">
      <c r="A10" t="s">
        <v>62</v>
      </c>
      <c r="B10">
        <v>19142532</v>
      </c>
      <c r="C10">
        <v>170998</v>
      </c>
      <c r="D10">
        <v>61181</v>
      </c>
      <c r="E10">
        <v>294155</v>
      </c>
      <c r="F10">
        <v>233224</v>
      </c>
      <c r="G10">
        <v>1969795</v>
      </c>
      <c r="H10">
        <v>227872</v>
      </c>
      <c r="I10">
        <v>322806</v>
      </c>
      <c r="J10">
        <v>115700</v>
      </c>
      <c r="K10">
        <v>22185</v>
      </c>
      <c r="L10">
        <v>1100091</v>
      </c>
      <c r="M10">
        <v>242897</v>
      </c>
      <c r="N10">
        <v>108529</v>
      </c>
      <c r="O10">
        <v>48796</v>
      </c>
      <c r="P10">
        <v>917043</v>
      </c>
      <c r="Q10">
        <v>410363</v>
      </c>
      <c r="R10">
        <v>200579</v>
      </c>
      <c r="S10">
        <v>123410</v>
      </c>
      <c r="T10">
        <v>420634</v>
      </c>
      <c r="U10">
        <v>268752</v>
      </c>
      <c r="V10">
        <v>144593</v>
      </c>
      <c r="W10">
        <v>388243</v>
      </c>
      <c r="X10">
        <v>398214</v>
      </c>
      <c r="Y10">
        <v>886370</v>
      </c>
      <c r="Z10">
        <v>626480</v>
      </c>
      <c r="AA10">
        <v>140868</v>
      </c>
      <c r="AB10">
        <v>99418</v>
      </c>
      <c r="AC10">
        <v>73677</v>
      </c>
      <c r="AD10">
        <v>55790</v>
      </c>
      <c r="AE10">
        <v>185039</v>
      </c>
      <c r="AF10">
        <v>251000</v>
      </c>
      <c r="AG10">
        <v>601614</v>
      </c>
      <c r="AH10">
        <v>95230</v>
      </c>
      <c r="AI10">
        <v>1006782</v>
      </c>
      <c r="AJ10">
        <v>307357</v>
      </c>
      <c r="AK10">
        <v>26108</v>
      </c>
      <c r="AL10">
        <v>928292</v>
      </c>
      <c r="AM10">
        <v>463457</v>
      </c>
      <c r="AN10">
        <v>377921</v>
      </c>
      <c r="AO10">
        <v>1292064</v>
      </c>
      <c r="AP10">
        <v>158682</v>
      </c>
      <c r="AQ10">
        <v>28306</v>
      </c>
      <c r="AR10">
        <v>52328</v>
      </c>
      <c r="AS10">
        <v>242926</v>
      </c>
      <c r="AT10">
        <v>1397304</v>
      </c>
      <c r="AU10">
        <v>106633</v>
      </c>
      <c r="AV10">
        <v>77473</v>
      </c>
      <c r="AW10">
        <v>287856</v>
      </c>
      <c r="AX10">
        <v>386660</v>
      </c>
      <c r="AY10">
        <v>171187</v>
      </c>
      <c r="AZ10">
        <v>604097</v>
      </c>
      <c r="BA10">
        <v>21553</v>
      </c>
      <c r="BB10">
        <f t="shared" si="0"/>
        <v>52</v>
      </c>
      <c r="BC10">
        <f t="shared" si="1"/>
        <v>0</v>
      </c>
      <c r="BD10" t="str">
        <f>[1]Sheet1!$B$10</f>
        <v>Tobacco Products Sales Tax</v>
      </c>
    </row>
    <row r="11" spans="1:62" x14ac:dyDescent="0.2">
      <c r="A11" t="s">
        <v>63</v>
      </c>
      <c r="B11">
        <v>54362034</v>
      </c>
      <c r="C11">
        <v>645263</v>
      </c>
      <c r="D11">
        <v>39382</v>
      </c>
      <c r="E11">
        <v>174980</v>
      </c>
      <c r="F11">
        <v>293212</v>
      </c>
      <c r="G11">
        <v>5388443</v>
      </c>
      <c r="H11">
        <v>1548697</v>
      </c>
      <c r="I11">
        <v>1351016</v>
      </c>
      <c r="J11">
        <v>145781</v>
      </c>
      <c r="K11">
        <v>90467</v>
      </c>
      <c r="L11">
        <v>986396</v>
      </c>
      <c r="M11">
        <v>519077</v>
      </c>
      <c r="N11">
        <v>310116</v>
      </c>
      <c r="O11">
        <v>76479</v>
      </c>
      <c r="P11">
        <v>3765186</v>
      </c>
      <c r="Q11">
        <v>1497997</v>
      </c>
      <c r="R11">
        <v>49883</v>
      </c>
      <c r="S11">
        <v>33768</v>
      </c>
      <c r="T11">
        <v>935079</v>
      </c>
      <c r="U11">
        <v>111228</v>
      </c>
      <c r="V11">
        <v>156641</v>
      </c>
      <c r="W11">
        <v>1738046</v>
      </c>
      <c r="X11">
        <v>725248</v>
      </c>
      <c r="Y11">
        <v>1729045</v>
      </c>
      <c r="Z11">
        <v>2052993</v>
      </c>
      <c r="AA11">
        <v>276090</v>
      </c>
      <c r="AB11">
        <v>181509</v>
      </c>
      <c r="AC11">
        <v>77454</v>
      </c>
      <c r="AD11">
        <v>22081</v>
      </c>
      <c r="AE11">
        <v>340603</v>
      </c>
      <c r="AF11">
        <v>400137</v>
      </c>
      <c r="AG11">
        <v>2023002</v>
      </c>
      <c r="AH11">
        <v>162039</v>
      </c>
      <c r="AI11">
        <v>5922833</v>
      </c>
      <c r="AJ11">
        <v>1170712</v>
      </c>
      <c r="AK11">
        <v>164174</v>
      </c>
      <c r="AL11">
        <v>2256603</v>
      </c>
      <c r="AM11">
        <v>157465</v>
      </c>
      <c r="AN11">
        <v>1273625</v>
      </c>
      <c r="AO11">
        <v>2315053</v>
      </c>
      <c r="AP11">
        <v>229443</v>
      </c>
      <c r="AQ11">
        <v>552152</v>
      </c>
      <c r="AR11">
        <v>143713</v>
      </c>
      <c r="AS11">
        <v>625892</v>
      </c>
      <c r="AT11">
        <v>6522820</v>
      </c>
      <c r="AU11">
        <v>294584</v>
      </c>
      <c r="AV11">
        <v>468383</v>
      </c>
      <c r="AW11">
        <v>2134314</v>
      </c>
      <c r="AX11">
        <v>1282554</v>
      </c>
      <c r="AY11">
        <v>568575</v>
      </c>
      <c r="AZ11">
        <v>428437</v>
      </c>
      <c r="BA11">
        <v>3364</v>
      </c>
      <c r="BB11">
        <f t="shared" si="0"/>
        <v>52</v>
      </c>
      <c r="BC11">
        <f t="shared" si="1"/>
        <v>0</v>
      </c>
      <c r="BD11" t="str">
        <f>LOOKUP(A11,[1]Sheet1!$B11)</f>
        <v>Other Selective Sales and Gross Receipts Taxes</v>
      </c>
    </row>
    <row r="12" spans="1:62" x14ac:dyDescent="0.2">
      <c r="A12" t="s">
        <v>64</v>
      </c>
      <c r="B12">
        <v>751236</v>
      </c>
      <c r="C12">
        <v>3667</v>
      </c>
      <c r="D12">
        <v>1279</v>
      </c>
      <c r="E12">
        <v>9679</v>
      </c>
      <c r="F12">
        <v>5858</v>
      </c>
      <c r="G12">
        <v>92549</v>
      </c>
      <c r="H12">
        <v>6138</v>
      </c>
      <c r="I12">
        <v>9091</v>
      </c>
      <c r="J12">
        <v>1693</v>
      </c>
      <c r="K12">
        <v>6186</v>
      </c>
      <c r="L12">
        <v>4346</v>
      </c>
      <c r="M12">
        <v>4363</v>
      </c>
      <c r="N12" t="s">
        <v>54</v>
      </c>
      <c r="O12">
        <v>1766</v>
      </c>
      <c r="P12">
        <v>16706</v>
      </c>
      <c r="Q12">
        <v>16012</v>
      </c>
      <c r="R12">
        <v>18664</v>
      </c>
      <c r="S12">
        <v>3089</v>
      </c>
      <c r="T12">
        <v>225</v>
      </c>
      <c r="U12">
        <v>0</v>
      </c>
      <c r="V12">
        <v>8499</v>
      </c>
      <c r="W12">
        <v>849</v>
      </c>
      <c r="X12">
        <v>4091</v>
      </c>
      <c r="Y12">
        <v>20572</v>
      </c>
      <c r="Z12">
        <v>3070</v>
      </c>
      <c r="AA12">
        <v>1347</v>
      </c>
      <c r="AB12">
        <v>6509</v>
      </c>
      <c r="AC12">
        <v>4235</v>
      </c>
      <c r="AD12">
        <v>1016</v>
      </c>
      <c r="AE12" t="s">
        <v>54</v>
      </c>
      <c r="AF12">
        <v>19030</v>
      </c>
      <c r="AG12">
        <v>4662</v>
      </c>
      <c r="AH12">
        <v>0</v>
      </c>
      <c r="AI12">
        <v>55626</v>
      </c>
      <c r="AJ12">
        <v>5306</v>
      </c>
      <c r="AK12">
        <v>424</v>
      </c>
      <c r="AL12">
        <v>52218</v>
      </c>
      <c r="AM12">
        <v>46</v>
      </c>
      <c r="AN12">
        <v>5461</v>
      </c>
      <c r="AO12">
        <v>23511</v>
      </c>
      <c r="AP12">
        <v>1242</v>
      </c>
      <c r="AQ12">
        <v>15414</v>
      </c>
      <c r="AR12">
        <v>1409</v>
      </c>
      <c r="AS12">
        <v>1669</v>
      </c>
      <c r="AT12">
        <v>77839</v>
      </c>
      <c r="AU12">
        <v>0</v>
      </c>
      <c r="AV12">
        <v>503</v>
      </c>
      <c r="AW12">
        <v>16062</v>
      </c>
      <c r="AX12">
        <v>213953</v>
      </c>
      <c r="AY12">
        <v>3035</v>
      </c>
      <c r="AZ12">
        <v>2327</v>
      </c>
      <c r="BA12" t="s">
        <v>54</v>
      </c>
      <c r="BB12">
        <f t="shared" si="0"/>
        <v>49</v>
      </c>
      <c r="BC12">
        <f t="shared" si="1"/>
        <v>3</v>
      </c>
      <c r="BD12" t="str">
        <f>LOOKUP(A12,[1]Sheet1!$B12)</f>
        <v>Alcoholic Beverages License</v>
      </c>
    </row>
    <row r="13" spans="1:62" x14ac:dyDescent="0.2">
      <c r="A13" t="s">
        <v>65</v>
      </c>
      <c r="B13">
        <v>592304</v>
      </c>
      <c r="C13" t="s">
        <v>54</v>
      </c>
      <c r="D13" t="s">
        <v>54</v>
      </c>
      <c r="E13">
        <v>0</v>
      </c>
      <c r="F13">
        <v>1131</v>
      </c>
      <c r="G13">
        <v>22219</v>
      </c>
      <c r="H13">
        <v>960</v>
      </c>
      <c r="I13">
        <v>229</v>
      </c>
      <c r="J13">
        <v>333</v>
      </c>
      <c r="K13">
        <v>1429</v>
      </c>
      <c r="L13">
        <v>15000</v>
      </c>
      <c r="M13" t="s">
        <v>54</v>
      </c>
      <c r="N13" t="s">
        <v>54</v>
      </c>
      <c r="O13">
        <v>241</v>
      </c>
      <c r="P13">
        <v>73270</v>
      </c>
      <c r="Q13">
        <v>5925</v>
      </c>
      <c r="R13">
        <v>27920</v>
      </c>
      <c r="S13">
        <v>9213</v>
      </c>
      <c r="T13">
        <v>243</v>
      </c>
      <c r="U13" t="s">
        <v>54</v>
      </c>
      <c r="V13">
        <v>404</v>
      </c>
      <c r="W13">
        <v>1342</v>
      </c>
      <c r="X13">
        <v>11396</v>
      </c>
      <c r="Y13" t="s">
        <v>54</v>
      </c>
      <c r="Z13">
        <v>5575</v>
      </c>
      <c r="AA13">
        <v>18108</v>
      </c>
      <c r="AB13">
        <v>20</v>
      </c>
      <c r="AC13">
        <v>4770</v>
      </c>
      <c r="AD13">
        <v>432</v>
      </c>
      <c r="AE13">
        <v>36886</v>
      </c>
      <c r="AF13">
        <v>325</v>
      </c>
      <c r="AG13">
        <v>60072</v>
      </c>
      <c r="AH13">
        <v>2364</v>
      </c>
      <c r="AI13" t="s">
        <v>54</v>
      </c>
      <c r="AJ13">
        <v>176</v>
      </c>
      <c r="AK13">
        <v>2195</v>
      </c>
      <c r="AL13">
        <v>29865</v>
      </c>
      <c r="AM13">
        <v>165847</v>
      </c>
      <c r="AN13">
        <v>2429</v>
      </c>
      <c r="AO13">
        <v>48133</v>
      </c>
      <c r="AP13">
        <v>182</v>
      </c>
      <c r="AQ13">
        <v>6925</v>
      </c>
      <c r="AR13">
        <v>5210</v>
      </c>
      <c r="AS13">
        <v>380</v>
      </c>
      <c r="AT13">
        <v>12801</v>
      </c>
      <c r="AU13" t="s">
        <v>54</v>
      </c>
      <c r="AV13">
        <v>17</v>
      </c>
      <c r="AW13">
        <v>116</v>
      </c>
      <c r="AX13">
        <v>13791</v>
      </c>
      <c r="AY13">
        <v>4394</v>
      </c>
      <c r="AZ13">
        <v>36</v>
      </c>
      <c r="BA13">
        <v>0</v>
      </c>
      <c r="BB13">
        <f t="shared" si="0"/>
        <v>44</v>
      </c>
      <c r="BC13">
        <f t="shared" si="1"/>
        <v>8</v>
      </c>
      <c r="BD13" t="str">
        <f>LOOKUP(A13,[1]Sheet1!$B13)</f>
        <v>Amusements License</v>
      </c>
    </row>
    <row r="14" spans="1:62" x14ac:dyDescent="0.2">
      <c r="A14" t="s">
        <v>66</v>
      </c>
      <c r="B14">
        <v>9500800</v>
      </c>
      <c r="C14">
        <v>187666</v>
      </c>
      <c r="D14" t="s">
        <v>54</v>
      </c>
      <c r="E14">
        <v>28484</v>
      </c>
      <c r="F14">
        <v>32373</v>
      </c>
      <c r="G14">
        <v>87904</v>
      </c>
      <c r="H14">
        <v>25975</v>
      </c>
      <c r="I14">
        <v>33456</v>
      </c>
      <c r="J14">
        <v>1822622</v>
      </c>
      <c r="K14">
        <v>37014</v>
      </c>
      <c r="L14">
        <v>535900</v>
      </c>
      <c r="M14">
        <v>66937</v>
      </c>
      <c r="N14">
        <v>2203</v>
      </c>
      <c r="O14">
        <v>5381</v>
      </c>
      <c r="P14">
        <v>401332</v>
      </c>
      <c r="Q14">
        <v>11810</v>
      </c>
      <c r="R14">
        <v>64639</v>
      </c>
      <c r="S14">
        <v>32099</v>
      </c>
      <c r="T14">
        <v>116242</v>
      </c>
      <c r="U14">
        <v>237606</v>
      </c>
      <c r="V14">
        <v>15039</v>
      </c>
      <c r="W14">
        <v>168085</v>
      </c>
      <c r="X14">
        <v>27548</v>
      </c>
      <c r="Y14">
        <v>33845</v>
      </c>
      <c r="Z14">
        <v>16055</v>
      </c>
      <c r="AA14">
        <v>213898</v>
      </c>
      <c r="AB14">
        <v>0</v>
      </c>
      <c r="AC14">
        <v>7279</v>
      </c>
      <c r="AD14">
        <v>6988</v>
      </c>
      <c r="AE14">
        <v>87976</v>
      </c>
      <c r="AF14">
        <v>80162</v>
      </c>
      <c r="AG14">
        <v>517923</v>
      </c>
      <c r="AH14">
        <v>42949</v>
      </c>
      <c r="AI14">
        <v>879</v>
      </c>
      <c r="AJ14">
        <v>990019</v>
      </c>
      <c r="AK14" t="s">
        <v>54</v>
      </c>
      <c r="AL14">
        <v>277431</v>
      </c>
      <c r="AM14">
        <v>55849</v>
      </c>
      <c r="AN14">
        <v>1231713</v>
      </c>
      <c r="AO14">
        <v>15125</v>
      </c>
      <c r="AP14">
        <v>7034</v>
      </c>
      <c r="AQ14">
        <v>148137</v>
      </c>
      <c r="AR14">
        <v>7398</v>
      </c>
      <c r="AS14">
        <v>1381686</v>
      </c>
      <c r="AT14">
        <v>259538</v>
      </c>
      <c r="AU14">
        <v>465</v>
      </c>
      <c r="AV14">
        <v>3185</v>
      </c>
      <c r="AW14">
        <v>76769</v>
      </c>
      <c r="AX14">
        <v>50387</v>
      </c>
      <c r="AY14">
        <v>756</v>
      </c>
      <c r="AZ14">
        <v>29288</v>
      </c>
      <c r="BA14">
        <v>17751</v>
      </c>
      <c r="BB14">
        <f t="shared" si="0"/>
        <v>50</v>
      </c>
      <c r="BC14">
        <f t="shared" si="1"/>
        <v>2</v>
      </c>
      <c r="BD14" t="str">
        <f>LOOKUP(A14,[1]Sheet1!$B14)</f>
        <v>Corporations in General License</v>
      </c>
    </row>
    <row r="15" spans="1:62" x14ac:dyDescent="0.2">
      <c r="A15" t="s">
        <v>67</v>
      </c>
      <c r="B15">
        <v>1918283</v>
      </c>
      <c r="C15">
        <v>21506</v>
      </c>
      <c r="D15">
        <v>32968</v>
      </c>
      <c r="E15">
        <v>42209</v>
      </c>
      <c r="F15">
        <v>30622</v>
      </c>
      <c r="G15">
        <v>119279</v>
      </c>
      <c r="H15">
        <v>115697</v>
      </c>
      <c r="I15">
        <v>6062</v>
      </c>
      <c r="J15">
        <v>4492</v>
      </c>
      <c r="K15">
        <v>87</v>
      </c>
      <c r="L15">
        <v>17083</v>
      </c>
      <c r="M15">
        <v>35899</v>
      </c>
      <c r="N15">
        <v>615</v>
      </c>
      <c r="O15">
        <v>59845</v>
      </c>
      <c r="P15">
        <v>39783</v>
      </c>
      <c r="Q15">
        <v>21565</v>
      </c>
      <c r="R15">
        <v>35549</v>
      </c>
      <c r="S15">
        <v>31951</v>
      </c>
      <c r="T15">
        <v>31326</v>
      </c>
      <c r="U15">
        <v>30818</v>
      </c>
      <c r="V15">
        <v>19749</v>
      </c>
      <c r="W15">
        <v>19157</v>
      </c>
      <c r="X15">
        <v>6337</v>
      </c>
      <c r="Y15">
        <v>76709</v>
      </c>
      <c r="Z15">
        <v>110681</v>
      </c>
      <c r="AA15">
        <v>3072</v>
      </c>
      <c r="AB15">
        <v>41203</v>
      </c>
      <c r="AC15">
        <v>76370</v>
      </c>
      <c r="AD15">
        <v>19575</v>
      </c>
      <c r="AE15">
        <v>14066</v>
      </c>
      <c r="AF15">
        <v>12900</v>
      </c>
      <c r="AG15">
        <v>15989</v>
      </c>
      <c r="AH15">
        <v>27382</v>
      </c>
      <c r="AI15">
        <v>40184</v>
      </c>
      <c r="AJ15">
        <v>39595</v>
      </c>
      <c r="AK15">
        <v>18508</v>
      </c>
      <c r="AL15">
        <v>48625</v>
      </c>
      <c r="AM15">
        <v>27249</v>
      </c>
      <c r="AN15">
        <v>64021</v>
      </c>
      <c r="AO15">
        <v>86559</v>
      </c>
      <c r="AP15">
        <v>2213</v>
      </c>
      <c r="AQ15">
        <v>21855</v>
      </c>
      <c r="AR15">
        <v>32117</v>
      </c>
      <c r="AS15">
        <v>44538</v>
      </c>
      <c r="AT15">
        <v>123727</v>
      </c>
      <c r="AU15">
        <v>32623</v>
      </c>
      <c r="AV15">
        <v>8533</v>
      </c>
      <c r="AW15">
        <v>27602</v>
      </c>
      <c r="AX15">
        <v>47739</v>
      </c>
      <c r="AY15">
        <v>15302</v>
      </c>
      <c r="AZ15">
        <v>73772</v>
      </c>
      <c r="BA15">
        <v>42975</v>
      </c>
      <c r="BB15">
        <f t="shared" si="0"/>
        <v>52</v>
      </c>
      <c r="BC15">
        <f t="shared" si="1"/>
        <v>0</v>
      </c>
      <c r="BD15" t="str">
        <f>LOOKUP(A15,[1]Sheet1!$B15)</f>
        <v>Hunting and Fishing License</v>
      </c>
    </row>
    <row r="16" spans="1:62" x14ac:dyDescent="0.2">
      <c r="A16" t="s">
        <v>68</v>
      </c>
      <c r="B16">
        <v>30377196</v>
      </c>
      <c r="C16">
        <v>260114</v>
      </c>
      <c r="D16">
        <v>36472</v>
      </c>
      <c r="E16">
        <v>293109</v>
      </c>
      <c r="F16">
        <v>178731</v>
      </c>
      <c r="G16">
        <v>5225872</v>
      </c>
      <c r="H16">
        <v>458464</v>
      </c>
      <c r="I16">
        <v>223255</v>
      </c>
      <c r="J16">
        <v>62180</v>
      </c>
      <c r="K16">
        <v>34843</v>
      </c>
      <c r="L16">
        <v>1523039</v>
      </c>
      <c r="M16">
        <v>406893</v>
      </c>
      <c r="N16">
        <v>177165</v>
      </c>
      <c r="O16">
        <v>232064</v>
      </c>
      <c r="P16">
        <v>2443924</v>
      </c>
      <c r="Q16">
        <v>351739</v>
      </c>
      <c r="R16">
        <v>760540</v>
      </c>
      <c r="S16">
        <v>243334</v>
      </c>
      <c r="T16">
        <v>223193</v>
      </c>
      <c r="U16">
        <v>85059</v>
      </c>
      <c r="V16">
        <v>126182</v>
      </c>
      <c r="W16">
        <v>520688</v>
      </c>
      <c r="X16">
        <v>472172</v>
      </c>
      <c r="Y16">
        <v>1455962</v>
      </c>
      <c r="Z16">
        <v>945653</v>
      </c>
      <c r="AA16">
        <v>169938</v>
      </c>
      <c r="AB16">
        <v>334238</v>
      </c>
      <c r="AC16">
        <v>188314</v>
      </c>
      <c r="AD16">
        <v>117972</v>
      </c>
      <c r="AE16">
        <v>209528</v>
      </c>
      <c r="AF16">
        <v>94400</v>
      </c>
      <c r="AG16">
        <v>681061</v>
      </c>
      <c r="AH16">
        <v>213998</v>
      </c>
      <c r="AI16">
        <v>1419382</v>
      </c>
      <c r="AJ16">
        <v>994556</v>
      </c>
      <c r="AK16">
        <v>117646</v>
      </c>
      <c r="AL16">
        <v>504197</v>
      </c>
      <c r="AM16">
        <v>812747</v>
      </c>
      <c r="AN16">
        <v>795820</v>
      </c>
      <c r="AO16">
        <v>1307236</v>
      </c>
      <c r="AP16">
        <v>28168</v>
      </c>
      <c r="AQ16">
        <v>302509</v>
      </c>
      <c r="AR16">
        <v>89194</v>
      </c>
      <c r="AS16">
        <v>387781</v>
      </c>
      <c r="AT16">
        <v>2220914</v>
      </c>
      <c r="AU16">
        <v>242790</v>
      </c>
      <c r="AV16">
        <v>75544</v>
      </c>
      <c r="AW16">
        <v>504374</v>
      </c>
      <c r="AX16">
        <v>998237</v>
      </c>
      <c r="AY16">
        <v>4562</v>
      </c>
      <c r="AZ16">
        <v>719005</v>
      </c>
      <c r="BA16">
        <v>102438</v>
      </c>
      <c r="BB16">
        <f t="shared" si="0"/>
        <v>52</v>
      </c>
      <c r="BC16">
        <f t="shared" si="1"/>
        <v>0</v>
      </c>
      <c r="BD16" t="str">
        <f>LOOKUP(A16,[1]Sheet1!$B16)</f>
        <v>Motor Vehicles License</v>
      </c>
    </row>
    <row r="17" spans="1:56" x14ac:dyDescent="0.2">
      <c r="A17" t="s">
        <v>69</v>
      </c>
      <c r="B17">
        <v>3130082</v>
      </c>
      <c r="C17">
        <v>43783</v>
      </c>
      <c r="D17" t="s">
        <v>54</v>
      </c>
      <c r="E17">
        <v>35777</v>
      </c>
      <c r="F17">
        <v>19739</v>
      </c>
      <c r="G17">
        <v>385767</v>
      </c>
      <c r="H17">
        <v>44038</v>
      </c>
      <c r="I17">
        <v>51650</v>
      </c>
      <c r="J17">
        <v>8379</v>
      </c>
      <c r="K17">
        <v>5784</v>
      </c>
      <c r="L17">
        <v>218600</v>
      </c>
      <c r="M17">
        <v>117993</v>
      </c>
      <c r="N17">
        <v>327</v>
      </c>
      <c r="O17">
        <v>12261</v>
      </c>
      <c r="P17">
        <v>209309</v>
      </c>
      <c r="Q17">
        <v>278503</v>
      </c>
      <c r="R17">
        <v>21978</v>
      </c>
      <c r="S17">
        <v>28775</v>
      </c>
      <c r="T17">
        <v>23037</v>
      </c>
      <c r="U17">
        <v>5619</v>
      </c>
      <c r="V17">
        <v>13178</v>
      </c>
      <c r="W17">
        <v>23715</v>
      </c>
      <c r="X17">
        <v>86081</v>
      </c>
      <c r="Y17">
        <v>66802</v>
      </c>
      <c r="Z17">
        <v>59219</v>
      </c>
      <c r="AA17">
        <v>19466</v>
      </c>
      <c r="AB17">
        <v>17234</v>
      </c>
      <c r="AC17">
        <v>7947</v>
      </c>
      <c r="AD17">
        <v>11523</v>
      </c>
      <c r="AE17">
        <v>30163</v>
      </c>
      <c r="AF17">
        <v>10200</v>
      </c>
      <c r="AG17">
        <v>60487</v>
      </c>
      <c r="AH17">
        <v>5004</v>
      </c>
      <c r="AI17">
        <v>134842</v>
      </c>
      <c r="AJ17">
        <v>119437</v>
      </c>
      <c r="AK17">
        <v>5386</v>
      </c>
      <c r="AL17">
        <v>83059</v>
      </c>
      <c r="AM17">
        <v>21471</v>
      </c>
      <c r="AN17">
        <v>48734</v>
      </c>
      <c r="AO17">
        <v>94891</v>
      </c>
      <c r="AP17">
        <v>8049</v>
      </c>
      <c r="AQ17">
        <v>4915</v>
      </c>
      <c r="AR17">
        <v>5942</v>
      </c>
      <c r="AS17">
        <v>48880</v>
      </c>
      <c r="AT17">
        <v>187285</v>
      </c>
      <c r="AU17">
        <v>29576</v>
      </c>
      <c r="AV17">
        <v>14464</v>
      </c>
      <c r="AW17">
        <v>80230</v>
      </c>
      <c r="AX17">
        <v>125839</v>
      </c>
      <c r="AY17">
        <v>148902</v>
      </c>
      <c r="AZ17">
        <v>41167</v>
      </c>
      <c r="BA17">
        <v>4675</v>
      </c>
      <c r="BB17">
        <f t="shared" si="0"/>
        <v>51</v>
      </c>
      <c r="BC17">
        <f t="shared" si="1"/>
        <v>1</v>
      </c>
      <c r="BD17" t="str">
        <f>LOOKUP(A17,[1]Sheet1!$B17)</f>
        <v>Motor Vehicle Operators License</v>
      </c>
    </row>
    <row r="18" spans="1:56" x14ac:dyDescent="0.2">
      <c r="A18" t="s">
        <v>70</v>
      </c>
      <c r="B18">
        <v>1083682</v>
      </c>
      <c r="C18">
        <v>19815</v>
      </c>
      <c r="D18">
        <v>7835</v>
      </c>
      <c r="E18">
        <v>30</v>
      </c>
      <c r="F18">
        <v>9135</v>
      </c>
      <c r="G18">
        <v>513607</v>
      </c>
      <c r="H18">
        <v>15084</v>
      </c>
      <c r="I18" t="s">
        <v>54</v>
      </c>
      <c r="J18">
        <v>550</v>
      </c>
      <c r="K18" t="s">
        <v>54</v>
      </c>
      <c r="L18">
        <v>24090</v>
      </c>
      <c r="M18" t="s">
        <v>54</v>
      </c>
      <c r="N18">
        <v>17224</v>
      </c>
      <c r="O18">
        <v>63214</v>
      </c>
      <c r="P18">
        <v>12897</v>
      </c>
      <c r="Q18" t="s">
        <v>54</v>
      </c>
      <c r="R18">
        <v>10791</v>
      </c>
      <c r="S18">
        <v>5313</v>
      </c>
      <c r="T18" t="s">
        <v>54</v>
      </c>
      <c r="U18">
        <v>6119</v>
      </c>
      <c r="V18" t="s">
        <v>54</v>
      </c>
      <c r="W18" t="s">
        <v>54</v>
      </c>
      <c r="X18" t="s">
        <v>54</v>
      </c>
      <c r="Y18">
        <v>37098</v>
      </c>
      <c r="Z18">
        <v>7570</v>
      </c>
      <c r="AA18">
        <v>6605</v>
      </c>
      <c r="AB18">
        <v>19056</v>
      </c>
      <c r="AC18">
        <v>10</v>
      </c>
      <c r="AD18" t="s">
        <v>54</v>
      </c>
      <c r="AE18" t="s">
        <v>54</v>
      </c>
      <c r="AF18">
        <v>26485</v>
      </c>
      <c r="AG18">
        <v>21565</v>
      </c>
      <c r="AH18">
        <v>1800</v>
      </c>
      <c r="AI18">
        <v>20818</v>
      </c>
      <c r="AJ18">
        <v>18331</v>
      </c>
      <c r="AK18">
        <v>4</v>
      </c>
      <c r="AL18">
        <v>3013</v>
      </c>
      <c r="AM18">
        <v>6</v>
      </c>
      <c r="AN18">
        <v>16902</v>
      </c>
      <c r="AO18">
        <v>72725</v>
      </c>
      <c r="AP18">
        <v>2624</v>
      </c>
      <c r="AQ18">
        <v>14015</v>
      </c>
      <c r="AR18" t="s">
        <v>54</v>
      </c>
      <c r="AS18">
        <v>4900</v>
      </c>
      <c r="AT18">
        <v>19383</v>
      </c>
      <c r="AU18" t="s">
        <v>54</v>
      </c>
      <c r="AV18" t="s">
        <v>54</v>
      </c>
      <c r="AW18">
        <v>697</v>
      </c>
      <c r="AX18">
        <v>21114</v>
      </c>
      <c r="AY18">
        <v>389</v>
      </c>
      <c r="AZ18">
        <v>62868</v>
      </c>
      <c r="BA18" t="s">
        <v>54</v>
      </c>
      <c r="BB18">
        <f t="shared" si="0"/>
        <v>38</v>
      </c>
      <c r="BC18">
        <f t="shared" si="1"/>
        <v>14</v>
      </c>
      <c r="BD18" t="str">
        <f>LOOKUP(A18,[1]Sheet1!$B18)</f>
        <v>Public Utilities License</v>
      </c>
    </row>
    <row r="19" spans="1:56" x14ac:dyDescent="0.2">
      <c r="A19" t="s">
        <v>71</v>
      </c>
      <c r="B19">
        <v>15697004</v>
      </c>
      <c r="C19">
        <v>69799</v>
      </c>
      <c r="D19">
        <v>74622</v>
      </c>
      <c r="E19">
        <v>206430</v>
      </c>
      <c r="F19">
        <v>145326</v>
      </c>
      <c r="G19">
        <v>4840571</v>
      </c>
      <c r="H19">
        <v>53943</v>
      </c>
      <c r="I19">
        <v>59187</v>
      </c>
      <c r="J19">
        <v>161821</v>
      </c>
      <c r="K19">
        <v>47612</v>
      </c>
      <c r="L19">
        <v>159607</v>
      </c>
      <c r="M19">
        <v>85652</v>
      </c>
      <c r="N19">
        <v>49591</v>
      </c>
      <c r="O19">
        <v>94829</v>
      </c>
      <c r="P19">
        <v>589448</v>
      </c>
      <c r="Q19">
        <v>47155</v>
      </c>
      <c r="R19">
        <v>160355</v>
      </c>
      <c r="S19">
        <v>100883</v>
      </c>
      <c r="T19">
        <v>136386</v>
      </c>
      <c r="U19">
        <v>107217</v>
      </c>
      <c r="V19">
        <v>130503</v>
      </c>
      <c r="W19">
        <v>233561</v>
      </c>
      <c r="X19">
        <v>351358</v>
      </c>
      <c r="Y19">
        <v>268448</v>
      </c>
      <c r="Z19">
        <v>271262</v>
      </c>
      <c r="AA19">
        <v>78063</v>
      </c>
      <c r="AB19">
        <v>183559</v>
      </c>
      <c r="AC19">
        <v>176809</v>
      </c>
      <c r="AD19">
        <v>35995</v>
      </c>
      <c r="AE19">
        <v>236364</v>
      </c>
      <c r="AF19">
        <v>226668</v>
      </c>
      <c r="AG19">
        <v>622514</v>
      </c>
      <c r="AH19">
        <v>49990</v>
      </c>
      <c r="AI19">
        <v>120914</v>
      </c>
      <c r="AJ19">
        <v>379170</v>
      </c>
      <c r="AK19">
        <v>66170</v>
      </c>
      <c r="AL19">
        <v>893836</v>
      </c>
      <c r="AM19">
        <v>836</v>
      </c>
      <c r="AN19">
        <v>306162</v>
      </c>
      <c r="AO19">
        <v>1284008</v>
      </c>
      <c r="AP19">
        <v>80859</v>
      </c>
      <c r="AQ19">
        <v>171008</v>
      </c>
      <c r="AR19">
        <v>136919</v>
      </c>
      <c r="AS19">
        <v>453191</v>
      </c>
      <c r="AT19">
        <v>585928</v>
      </c>
      <c r="AU19">
        <v>59270</v>
      </c>
      <c r="AV19">
        <v>29864</v>
      </c>
      <c r="AW19">
        <v>226454</v>
      </c>
      <c r="AX19">
        <v>438328</v>
      </c>
      <c r="AY19">
        <v>14521</v>
      </c>
      <c r="AZ19">
        <v>349380</v>
      </c>
      <c r="BA19">
        <v>44658</v>
      </c>
      <c r="BB19">
        <f t="shared" si="0"/>
        <v>52</v>
      </c>
      <c r="BC19">
        <f t="shared" si="1"/>
        <v>0</v>
      </c>
      <c r="BD19" t="str">
        <f>LOOKUP(A19,[1]Sheet1!$B19)</f>
        <v>Occupation and Businesses License, NEC</v>
      </c>
    </row>
    <row r="20" spans="1:56" x14ac:dyDescent="0.2">
      <c r="A20" t="s">
        <v>72</v>
      </c>
      <c r="B20">
        <v>1841279</v>
      </c>
      <c r="C20">
        <v>1</v>
      </c>
      <c r="D20">
        <v>0</v>
      </c>
      <c r="E20">
        <v>2334</v>
      </c>
      <c r="F20">
        <v>936</v>
      </c>
      <c r="G20">
        <v>4364</v>
      </c>
      <c r="H20">
        <v>36</v>
      </c>
      <c r="I20">
        <v>4906</v>
      </c>
      <c r="J20">
        <v>14758</v>
      </c>
      <c r="K20">
        <v>50741</v>
      </c>
      <c r="L20">
        <v>11790</v>
      </c>
      <c r="M20">
        <v>32399</v>
      </c>
      <c r="N20">
        <v>11828</v>
      </c>
      <c r="O20">
        <v>4271</v>
      </c>
      <c r="P20">
        <v>32182</v>
      </c>
      <c r="Q20">
        <v>86400</v>
      </c>
      <c r="R20">
        <v>1011</v>
      </c>
      <c r="S20">
        <v>3139</v>
      </c>
      <c r="T20">
        <v>2395</v>
      </c>
      <c r="U20">
        <v>4736</v>
      </c>
      <c r="V20">
        <v>12368</v>
      </c>
      <c r="W20">
        <v>2043</v>
      </c>
      <c r="X20">
        <v>315269</v>
      </c>
      <c r="Y20">
        <v>219386</v>
      </c>
      <c r="Z20">
        <v>86585</v>
      </c>
      <c r="AA20">
        <v>59950</v>
      </c>
      <c r="AB20">
        <v>89877</v>
      </c>
      <c r="AC20">
        <v>15944</v>
      </c>
      <c r="AD20">
        <v>1270</v>
      </c>
      <c r="AE20">
        <v>8277</v>
      </c>
      <c r="AF20">
        <v>2499</v>
      </c>
      <c r="AG20">
        <v>2065</v>
      </c>
      <c r="AH20">
        <v>0</v>
      </c>
      <c r="AI20">
        <v>730</v>
      </c>
      <c r="AJ20">
        <v>50379</v>
      </c>
      <c r="AK20">
        <v>0</v>
      </c>
      <c r="AL20">
        <v>136816</v>
      </c>
      <c r="AM20">
        <v>1060</v>
      </c>
      <c r="AN20">
        <v>12500</v>
      </c>
      <c r="AO20">
        <v>23225</v>
      </c>
      <c r="AP20">
        <v>6639</v>
      </c>
      <c r="AQ20">
        <v>22249</v>
      </c>
      <c r="AR20">
        <v>22498</v>
      </c>
      <c r="AS20">
        <v>10105</v>
      </c>
      <c r="AT20">
        <v>159022</v>
      </c>
      <c r="AU20">
        <v>6960</v>
      </c>
      <c r="AV20">
        <v>11391</v>
      </c>
      <c r="AW20">
        <v>62790</v>
      </c>
      <c r="AX20">
        <v>163246</v>
      </c>
      <c r="AY20">
        <v>5041</v>
      </c>
      <c r="AZ20">
        <v>62868</v>
      </c>
      <c r="BA20">
        <v>0</v>
      </c>
      <c r="BB20">
        <f t="shared" si="0"/>
        <v>52</v>
      </c>
      <c r="BC20">
        <f t="shared" si="1"/>
        <v>0</v>
      </c>
      <c r="BD20" t="str">
        <f>LOOKUP(A20,[1]Sheet1!$B20)</f>
        <v>Other License Taxes</v>
      </c>
    </row>
    <row r="21" spans="1:56" x14ac:dyDescent="0.2">
      <c r="A21" t="s">
        <v>73</v>
      </c>
      <c r="B21">
        <v>506264685</v>
      </c>
      <c r="C21">
        <v>4908837</v>
      </c>
      <c r="D21" t="s">
        <v>54</v>
      </c>
      <c r="E21">
        <v>6532753</v>
      </c>
      <c r="F21">
        <v>3467141</v>
      </c>
      <c r="G21">
        <v>146324579</v>
      </c>
      <c r="H21">
        <v>10246531</v>
      </c>
      <c r="I21">
        <v>10259183</v>
      </c>
      <c r="J21">
        <v>2148289</v>
      </c>
      <c r="K21">
        <v>2643213</v>
      </c>
      <c r="L21" t="s">
        <v>54</v>
      </c>
      <c r="M21">
        <v>14220906</v>
      </c>
      <c r="N21">
        <v>3354690</v>
      </c>
      <c r="O21">
        <v>2457943</v>
      </c>
      <c r="P21">
        <v>21870696</v>
      </c>
      <c r="Q21">
        <v>10578929</v>
      </c>
      <c r="R21">
        <v>4266534</v>
      </c>
      <c r="S21">
        <v>4617143</v>
      </c>
      <c r="T21">
        <v>5212818</v>
      </c>
      <c r="U21">
        <v>3933108</v>
      </c>
      <c r="V21">
        <v>2075273</v>
      </c>
      <c r="W21">
        <v>10186240</v>
      </c>
      <c r="X21">
        <v>19683486</v>
      </c>
      <c r="Y21">
        <v>11999165</v>
      </c>
      <c r="Z21">
        <v>15170613</v>
      </c>
      <c r="AA21">
        <v>2515630</v>
      </c>
      <c r="AB21">
        <v>7715511</v>
      </c>
      <c r="AC21">
        <v>1889444</v>
      </c>
      <c r="AD21">
        <v>3130599</v>
      </c>
      <c r="AE21" t="s">
        <v>54</v>
      </c>
      <c r="AF21">
        <v>148648</v>
      </c>
      <c r="AG21">
        <v>16833495</v>
      </c>
      <c r="AH21">
        <v>1198906</v>
      </c>
      <c r="AI21">
        <v>54996670</v>
      </c>
      <c r="AJ21">
        <v>15908051</v>
      </c>
      <c r="AK21">
        <v>448704</v>
      </c>
      <c r="AL21">
        <v>10662810</v>
      </c>
      <c r="AM21">
        <v>3767669</v>
      </c>
      <c r="AN21">
        <v>11256904</v>
      </c>
      <c r="AO21">
        <v>15977933</v>
      </c>
      <c r="AP21">
        <v>1757678</v>
      </c>
      <c r="AQ21">
        <v>5456360</v>
      </c>
      <c r="AR21" t="s">
        <v>54</v>
      </c>
      <c r="AS21">
        <v>179379</v>
      </c>
      <c r="AT21" t="s">
        <v>54</v>
      </c>
      <c r="AU21">
        <v>6672695</v>
      </c>
      <c r="AV21">
        <v>1233157</v>
      </c>
      <c r="AW21">
        <v>17066596</v>
      </c>
      <c r="AX21" t="s">
        <v>54</v>
      </c>
      <c r="AY21">
        <v>2253788</v>
      </c>
      <c r="AZ21">
        <v>9035988</v>
      </c>
      <c r="BA21" t="s">
        <v>54</v>
      </c>
      <c r="BB21">
        <f t="shared" si="0"/>
        <v>45</v>
      </c>
      <c r="BC21">
        <f t="shared" si="1"/>
        <v>7</v>
      </c>
      <c r="BD21" t="str">
        <f>LOOKUP(A21,[1]Sheet1!$B21)</f>
        <v>Individual Income Taxes</v>
      </c>
    </row>
    <row r="22" spans="1:56" x14ac:dyDescent="0.2">
      <c r="A22" t="s">
        <v>74</v>
      </c>
      <c r="B22">
        <v>90178673</v>
      </c>
      <c r="C22">
        <v>1134256</v>
      </c>
      <c r="D22">
        <v>124987</v>
      </c>
      <c r="E22">
        <v>905953</v>
      </c>
      <c r="F22">
        <v>618457</v>
      </c>
      <c r="G22">
        <v>26097277</v>
      </c>
      <c r="H22">
        <v>1278046</v>
      </c>
      <c r="I22">
        <v>2607064</v>
      </c>
      <c r="J22">
        <v>334805</v>
      </c>
      <c r="K22">
        <v>863057</v>
      </c>
      <c r="L22">
        <v>3407190</v>
      </c>
      <c r="M22">
        <v>1750735</v>
      </c>
      <c r="N22">
        <v>191426</v>
      </c>
      <c r="O22">
        <v>351479</v>
      </c>
      <c r="P22">
        <v>5729501</v>
      </c>
      <c r="Q22">
        <v>1385158</v>
      </c>
      <c r="R22">
        <v>793641</v>
      </c>
      <c r="S22">
        <v>727435</v>
      </c>
      <c r="T22">
        <v>926075</v>
      </c>
      <c r="U22">
        <v>587747</v>
      </c>
      <c r="V22">
        <v>284317</v>
      </c>
      <c r="W22">
        <v>1840705</v>
      </c>
      <c r="X22">
        <v>3672995</v>
      </c>
      <c r="Y22">
        <v>1496498</v>
      </c>
      <c r="Z22">
        <v>2423383</v>
      </c>
      <c r="AA22">
        <v>550199</v>
      </c>
      <c r="AB22">
        <v>686857</v>
      </c>
      <c r="AC22">
        <v>268444</v>
      </c>
      <c r="AD22">
        <v>571220</v>
      </c>
      <c r="AE22" t="s">
        <v>54</v>
      </c>
      <c r="AF22">
        <v>1009975</v>
      </c>
      <c r="AG22">
        <v>5959760</v>
      </c>
      <c r="AH22">
        <v>152728</v>
      </c>
      <c r="AI22">
        <v>4954149</v>
      </c>
      <c r="AJ22">
        <v>1515650</v>
      </c>
      <c r="AK22">
        <v>155458</v>
      </c>
      <c r="AL22">
        <v>5955</v>
      </c>
      <c r="AM22">
        <v>601224</v>
      </c>
      <c r="AN22">
        <v>1223523</v>
      </c>
      <c r="AO22">
        <v>4045313</v>
      </c>
      <c r="AP22">
        <v>257943</v>
      </c>
      <c r="AQ22">
        <v>740197</v>
      </c>
      <c r="AR22">
        <v>53960</v>
      </c>
      <c r="AS22">
        <v>2564458</v>
      </c>
      <c r="AT22" t="s">
        <v>54</v>
      </c>
      <c r="AU22">
        <v>745673</v>
      </c>
      <c r="AV22">
        <v>166841</v>
      </c>
      <c r="AW22">
        <v>1579303</v>
      </c>
      <c r="AX22" t="s">
        <v>54</v>
      </c>
      <c r="AY22">
        <v>320487</v>
      </c>
      <c r="AZ22">
        <v>2517169</v>
      </c>
      <c r="BA22" t="s">
        <v>54</v>
      </c>
      <c r="BB22">
        <f t="shared" si="0"/>
        <v>48</v>
      </c>
      <c r="BC22">
        <f t="shared" si="1"/>
        <v>4</v>
      </c>
      <c r="BD22" t="str">
        <f>LOOKUP(A22,[1]Sheet1!$B22)</f>
        <v>Corporation Net Income Taxes</v>
      </c>
    </row>
    <row r="23" spans="1:56" x14ac:dyDescent="0.2">
      <c r="A23" t="s">
        <v>75</v>
      </c>
      <c r="B23">
        <v>6434923</v>
      </c>
      <c r="C23" t="s">
        <v>54</v>
      </c>
      <c r="D23" t="s">
        <v>54</v>
      </c>
      <c r="E23">
        <v>0</v>
      </c>
      <c r="F23">
        <v>0</v>
      </c>
      <c r="G23">
        <v>77</v>
      </c>
      <c r="H23" t="s">
        <v>54</v>
      </c>
      <c r="I23">
        <v>285779</v>
      </c>
      <c r="J23">
        <v>2</v>
      </c>
      <c r="K23">
        <v>31742</v>
      </c>
      <c r="L23" t="s">
        <v>54</v>
      </c>
      <c r="M23">
        <v>0</v>
      </c>
      <c r="N23">
        <v>31275</v>
      </c>
      <c r="O23" t="s">
        <v>54</v>
      </c>
      <c r="P23">
        <v>478611</v>
      </c>
      <c r="Q23">
        <v>289</v>
      </c>
      <c r="R23">
        <v>100141</v>
      </c>
      <c r="S23">
        <v>0</v>
      </c>
      <c r="T23">
        <v>61625</v>
      </c>
      <c r="U23">
        <v>0</v>
      </c>
      <c r="V23">
        <v>40399</v>
      </c>
      <c r="W23">
        <v>240585</v>
      </c>
      <c r="X23">
        <v>787764</v>
      </c>
      <c r="Y23">
        <v>0</v>
      </c>
      <c r="Z23">
        <v>204646</v>
      </c>
      <c r="AA23">
        <v>0</v>
      </c>
      <c r="AB23">
        <v>3</v>
      </c>
      <c r="AC23" t="s">
        <v>54</v>
      </c>
      <c r="AD23" t="s">
        <v>54</v>
      </c>
      <c r="AE23" t="s">
        <v>54</v>
      </c>
      <c r="AF23" t="s">
        <v>54</v>
      </c>
      <c r="AG23">
        <v>530341</v>
      </c>
      <c r="AH23" t="s">
        <v>54</v>
      </c>
      <c r="AI23">
        <v>1537437</v>
      </c>
      <c r="AJ23">
        <v>35</v>
      </c>
      <c r="AK23" t="s">
        <v>54</v>
      </c>
      <c r="AL23">
        <v>62</v>
      </c>
      <c r="AM23">
        <v>5</v>
      </c>
      <c r="AN23">
        <v>410270</v>
      </c>
      <c r="AO23">
        <v>1302914</v>
      </c>
      <c r="AP23">
        <v>38141</v>
      </c>
      <c r="AQ23" t="s">
        <v>54</v>
      </c>
      <c r="AR23" t="s">
        <v>54</v>
      </c>
      <c r="AS23">
        <v>1434</v>
      </c>
      <c r="AT23" t="s">
        <v>54</v>
      </c>
      <c r="AU23" t="s">
        <v>54</v>
      </c>
      <c r="AV23">
        <v>26924</v>
      </c>
      <c r="AW23" t="s">
        <v>54</v>
      </c>
      <c r="AX23">
        <v>324421</v>
      </c>
      <c r="AY23" t="s">
        <v>54</v>
      </c>
      <c r="AZ23">
        <v>1</v>
      </c>
      <c r="BA23">
        <v>0</v>
      </c>
      <c r="BB23">
        <f t="shared" si="0"/>
        <v>35</v>
      </c>
      <c r="BC23">
        <f t="shared" si="1"/>
        <v>17</v>
      </c>
      <c r="BD23" t="str">
        <f>LOOKUP(A23,[1]Sheet1!$B23)</f>
        <v>Death and Gift Taxes</v>
      </c>
    </row>
    <row r="24" spans="1:56" x14ac:dyDescent="0.2">
      <c r="A24" t="s">
        <v>76</v>
      </c>
      <c r="B24">
        <v>14613436</v>
      </c>
      <c r="C24">
        <v>80496</v>
      </c>
      <c r="D24" t="s">
        <v>54</v>
      </c>
      <c r="E24">
        <v>19160</v>
      </c>
      <c r="F24">
        <v>67983</v>
      </c>
      <c r="G24" t="s">
        <v>54</v>
      </c>
      <c r="H24" t="s">
        <v>54</v>
      </c>
      <c r="I24">
        <v>378209</v>
      </c>
      <c r="J24">
        <v>246549</v>
      </c>
      <c r="K24">
        <v>553515</v>
      </c>
      <c r="L24">
        <v>4846085</v>
      </c>
      <c r="M24">
        <v>0</v>
      </c>
      <c r="N24">
        <v>62723</v>
      </c>
      <c r="O24" t="s">
        <v>54</v>
      </c>
      <c r="P24">
        <v>88379</v>
      </c>
      <c r="Q24" t="s">
        <v>54</v>
      </c>
      <c r="R24">
        <v>30598</v>
      </c>
      <c r="S24">
        <v>0</v>
      </c>
      <c r="T24">
        <v>3592</v>
      </c>
      <c r="U24" t="s">
        <v>54</v>
      </c>
      <c r="V24">
        <v>52186</v>
      </c>
      <c r="W24">
        <v>269373</v>
      </c>
      <c r="X24">
        <v>479389</v>
      </c>
      <c r="Y24">
        <v>411412</v>
      </c>
      <c r="Z24">
        <v>410830</v>
      </c>
      <c r="AA24" t="s">
        <v>54</v>
      </c>
      <c r="AB24">
        <v>14599</v>
      </c>
      <c r="AC24" t="s">
        <v>54</v>
      </c>
      <c r="AD24">
        <v>21139</v>
      </c>
      <c r="AE24">
        <v>144312</v>
      </c>
      <c r="AF24">
        <v>202700</v>
      </c>
      <c r="AG24">
        <v>495943</v>
      </c>
      <c r="AH24" t="s">
        <v>54</v>
      </c>
      <c r="AI24">
        <v>1387474</v>
      </c>
      <c r="AJ24">
        <v>121008</v>
      </c>
      <c r="AK24" t="s">
        <v>54</v>
      </c>
      <c r="AL24" t="s">
        <v>54</v>
      </c>
      <c r="AM24">
        <v>27171</v>
      </c>
      <c r="AN24">
        <v>1957</v>
      </c>
      <c r="AO24">
        <v>787842</v>
      </c>
      <c r="AP24">
        <v>17716</v>
      </c>
      <c r="AQ24">
        <v>183899</v>
      </c>
      <c r="AR24">
        <v>199</v>
      </c>
      <c r="AS24">
        <v>392898</v>
      </c>
      <c r="AT24" t="s">
        <v>54</v>
      </c>
      <c r="AU24" t="s">
        <v>54</v>
      </c>
      <c r="AV24">
        <v>71421</v>
      </c>
      <c r="AW24">
        <v>810105</v>
      </c>
      <c r="AX24">
        <v>1810495</v>
      </c>
      <c r="AY24">
        <v>15913</v>
      </c>
      <c r="AZ24">
        <v>106166</v>
      </c>
      <c r="BA24" t="s">
        <v>54</v>
      </c>
      <c r="BB24">
        <f t="shared" si="0"/>
        <v>38</v>
      </c>
      <c r="BC24">
        <f t="shared" si="1"/>
        <v>14</v>
      </c>
      <c r="BD24" t="str">
        <f>LOOKUP(A24,[1]Sheet1!$B24)</f>
        <v>Documentary and Stock Transfer Taxes</v>
      </c>
    </row>
    <row r="25" spans="1:56" x14ac:dyDescent="0.2">
      <c r="A25" t="s">
        <v>77</v>
      </c>
      <c r="B25">
        <v>11804216</v>
      </c>
      <c r="C25">
        <v>38852</v>
      </c>
      <c r="D25">
        <v>387367</v>
      </c>
      <c r="E25">
        <v>35610</v>
      </c>
      <c r="F25">
        <v>33004</v>
      </c>
      <c r="G25">
        <v>130748</v>
      </c>
      <c r="H25">
        <v>0</v>
      </c>
      <c r="I25" t="s">
        <v>54</v>
      </c>
      <c r="J25">
        <v>2</v>
      </c>
      <c r="K25" t="s">
        <v>54</v>
      </c>
      <c r="L25">
        <v>29541</v>
      </c>
      <c r="M25" t="s">
        <v>54</v>
      </c>
      <c r="N25" t="s">
        <v>54</v>
      </c>
      <c r="O25">
        <v>5870</v>
      </c>
      <c r="P25" t="s">
        <v>54</v>
      </c>
      <c r="Q25">
        <v>768</v>
      </c>
      <c r="R25" t="s">
        <v>54</v>
      </c>
      <c r="S25">
        <v>27553</v>
      </c>
      <c r="T25">
        <v>84446</v>
      </c>
      <c r="U25">
        <v>301942</v>
      </c>
      <c r="V25" t="s">
        <v>54</v>
      </c>
      <c r="W25" t="s">
        <v>54</v>
      </c>
      <c r="X25" t="s">
        <v>54</v>
      </c>
      <c r="Y25">
        <v>23549</v>
      </c>
      <c r="Z25">
        <v>64652</v>
      </c>
      <c r="AA25">
        <v>29635</v>
      </c>
      <c r="AB25">
        <v>0</v>
      </c>
      <c r="AC25">
        <v>130998</v>
      </c>
      <c r="AD25">
        <v>2514</v>
      </c>
      <c r="AE25">
        <v>278504</v>
      </c>
      <c r="AF25" t="s">
        <v>54</v>
      </c>
      <c r="AG25" t="s">
        <v>54</v>
      </c>
      <c r="AH25">
        <v>1804377</v>
      </c>
      <c r="AI25" t="s">
        <v>54</v>
      </c>
      <c r="AJ25">
        <v>1801</v>
      </c>
      <c r="AK25">
        <v>1662082</v>
      </c>
      <c r="AL25">
        <v>62983</v>
      </c>
      <c r="AM25">
        <v>754292</v>
      </c>
      <c r="AN25">
        <v>15482</v>
      </c>
      <c r="AO25">
        <v>0</v>
      </c>
      <c r="AP25" t="s">
        <v>54</v>
      </c>
      <c r="AQ25" t="s">
        <v>54</v>
      </c>
      <c r="AR25">
        <v>9811</v>
      </c>
      <c r="AS25">
        <v>381</v>
      </c>
      <c r="AT25">
        <v>5089433</v>
      </c>
      <c r="AU25">
        <v>37985</v>
      </c>
      <c r="AV25" t="s">
        <v>54</v>
      </c>
      <c r="AW25">
        <v>3453</v>
      </c>
      <c r="AX25">
        <v>43020</v>
      </c>
      <c r="AY25">
        <v>274256</v>
      </c>
      <c r="AZ25">
        <v>3991</v>
      </c>
      <c r="BA25">
        <v>435314</v>
      </c>
      <c r="BB25">
        <f t="shared" si="0"/>
        <v>37</v>
      </c>
      <c r="BC25">
        <f t="shared" si="1"/>
        <v>15</v>
      </c>
      <c r="BD25" t="str">
        <f>LOOKUP(A25,[1]Sheet1!$B25)</f>
        <v>Severance Taxes</v>
      </c>
    </row>
    <row r="26" spans="1:56" x14ac:dyDescent="0.2">
      <c r="A26" t="s">
        <v>78</v>
      </c>
      <c r="B26">
        <v>3272341</v>
      </c>
      <c r="C26">
        <v>0</v>
      </c>
      <c r="D26" t="s">
        <v>54</v>
      </c>
      <c r="E26">
        <v>148190</v>
      </c>
      <c r="F26">
        <v>55374</v>
      </c>
      <c r="G26">
        <v>0</v>
      </c>
      <c r="H26">
        <v>0</v>
      </c>
      <c r="I26">
        <v>307</v>
      </c>
      <c r="J26">
        <v>1314</v>
      </c>
      <c r="K26">
        <v>63920</v>
      </c>
      <c r="L26">
        <v>0</v>
      </c>
      <c r="M26">
        <v>138964</v>
      </c>
      <c r="N26">
        <v>0</v>
      </c>
      <c r="O26">
        <v>3077</v>
      </c>
      <c r="P26">
        <v>0</v>
      </c>
      <c r="Q26">
        <v>0</v>
      </c>
      <c r="R26">
        <v>0</v>
      </c>
      <c r="S26">
        <v>0</v>
      </c>
      <c r="T26">
        <v>0</v>
      </c>
      <c r="U26" t="s">
        <v>54</v>
      </c>
      <c r="V26">
        <v>0</v>
      </c>
      <c r="W26">
        <v>233780</v>
      </c>
      <c r="X26">
        <v>0</v>
      </c>
      <c r="Y26">
        <v>0</v>
      </c>
      <c r="Z26">
        <v>0</v>
      </c>
      <c r="AA26">
        <v>0</v>
      </c>
      <c r="AB26">
        <v>46</v>
      </c>
      <c r="AC26">
        <v>6544</v>
      </c>
      <c r="AD26">
        <v>0</v>
      </c>
      <c r="AE26">
        <v>591188</v>
      </c>
      <c r="AF26">
        <v>0</v>
      </c>
      <c r="AG26">
        <v>0</v>
      </c>
      <c r="AH26">
        <v>57689</v>
      </c>
      <c r="AI26">
        <v>1670278</v>
      </c>
      <c r="AJ26">
        <v>0</v>
      </c>
      <c r="AK26" t="s">
        <v>54</v>
      </c>
      <c r="AL26">
        <v>0</v>
      </c>
      <c r="AM26">
        <v>88102</v>
      </c>
      <c r="AN26">
        <v>0</v>
      </c>
      <c r="AO26">
        <v>48891</v>
      </c>
      <c r="AP26">
        <v>0</v>
      </c>
      <c r="AQ26">
        <v>0</v>
      </c>
      <c r="AR26">
        <v>904</v>
      </c>
      <c r="AS26">
        <v>13427</v>
      </c>
      <c r="AT26">
        <v>0</v>
      </c>
      <c r="AU26">
        <v>348</v>
      </c>
      <c r="AV26">
        <v>10409</v>
      </c>
      <c r="AW26">
        <v>110830</v>
      </c>
      <c r="AX26">
        <v>20</v>
      </c>
      <c r="AY26">
        <v>8175</v>
      </c>
      <c r="AZ26">
        <v>16513</v>
      </c>
      <c r="BA26">
        <v>4051</v>
      </c>
      <c r="BB26">
        <f t="shared" si="0"/>
        <v>49</v>
      </c>
      <c r="BC26">
        <f t="shared" si="1"/>
        <v>3</v>
      </c>
      <c r="BD26" t="str">
        <f>[1]Sheet1!$B$26</f>
        <v>Taxes, NEC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taxData2021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Kollin Trujillo</dc:creator>
  <cp:lastModifiedBy>Kollin Trujillo</cp:lastModifiedBy>
  <dcterms:created xsi:type="dcterms:W3CDTF">2023-02-08T04:46:52Z</dcterms:created>
  <dcterms:modified xsi:type="dcterms:W3CDTF">2023-02-08T18:12:07Z</dcterms:modified>
</cp:coreProperties>
</file>