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7F737F8-FA93-47C6-B97D-7A719FC2CC5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Вариант 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7" i="2"/>
  <c r="H6" i="2"/>
  <c r="H5" i="2"/>
  <c r="H4" i="2"/>
  <c r="H3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sharedStrings.xml><?xml version="1.0" encoding="utf-8"?>
<sst xmlns="http://schemas.openxmlformats.org/spreadsheetml/2006/main" count="80" uniqueCount="37">
  <si>
    <t>Категория</t>
  </si>
  <si>
    <t>Признак</t>
  </si>
  <si>
    <t>Количество</t>
  </si>
  <si>
    <t>Признак Категория</t>
  </si>
  <si>
    <t>Цена</t>
  </si>
  <si>
    <t>Задание:</t>
  </si>
  <si>
    <t>Формулы:</t>
  </si>
  <si>
    <t>Ответ:</t>
  </si>
  <si>
    <t>Ромашка</t>
  </si>
  <si>
    <t>Розовый</t>
  </si>
  <si>
    <t>Найдите среднее значение 15 строк (со 2 по 16) из колонки "Количество"</t>
  </si>
  <si>
    <t>СРЗНАЧ</t>
  </si>
  <si>
    <t>Орхидея</t>
  </si>
  <si>
    <t>Белый</t>
  </si>
  <si>
    <t>СУММ</t>
  </si>
  <si>
    <t>Фиолетовый</t>
  </si>
  <si>
    <t>Найдите минимальное значение из колонки "Количество"</t>
  </si>
  <si>
    <t>МИН</t>
  </si>
  <si>
    <t>Гортензия</t>
  </si>
  <si>
    <t>Найдите максимальное значение из колонки "Количество"</t>
  </si>
  <si>
    <t>МАКС</t>
  </si>
  <si>
    <t>Лилия</t>
  </si>
  <si>
    <t>Если значение 11 строки больше чем значение 10 строки, то выведите "Больше", если меньше, то "Меньше" из колонки "Количество"</t>
  </si>
  <si>
    <t>ЕСЛИ</t>
  </si>
  <si>
    <t>Роза</t>
  </si>
  <si>
    <t>Просуммируйте количество при условии, что "Категория"="Ромашка" , "Признак"="Розовый"</t>
  </si>
  <si>
    <t>Красный</t>
  </si>
  <si>
    <t>Посчитайте количество цветов 23 строк (со 2 по 24) с признаком "Желтый"</t>
  </si>
  <si>
    <t>СЧЕТЕСЛИ</t>
  </si>
  <si>
    <t>Желтый</t>
  </si>
  <si>
    <t>Тюльпан</t>
  </si>
  <si>
    <t>С помощью функции "ВПР" найдите и запишите цену в столбец "E" для каждой категории, используя справочную таблицу ниже</t>
  </si>
  <si>
    <t>Гвоздика</t>
  </si>
  <si>
    <t>Нарцисс</t>
  </si>
  <si>
    <t>Фиалка</t>
  </si>
  <si>
    <t>Посуммируйте количество из колонки 11 строк (со 14 по 24) "Количество"</t>
  </si>
  <si>
    <t>СУММЕСЛИМН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</si>
</sst>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2" xfId="0" applyFill="1" applyBorder="1"/>
    <xf numFmtId="0" fontId="1" fillId="0" borderId="0" xfId="0" applyFont="1"/>
    <xf numFmtId="0" fontId="0" fillId="4" borderId="2" xfId="0" applyFill="1" applyBorder="1" applyAlignment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70" zoomScaleNormal="70" workbookViewId="0">
      <selection activeCell="F28" sqref="F28"/>
    </sheetView>
  </sheetViews>
  <sheetFormatPr defaultRowHeight="15" x14ac:dyDescent="0.25"/>
  <cols>
    <col min="1" max="1" width="20.140625" customWidth="1"/>
    <col min="2" max="2" width="17.5703125" customWidth="1"/>
    <col min="3" max="3" width="17.85546875" customWidth="1"/>
    <col min="4" max="4" width="38.5703125" customWidth="1"/>
    <col min="5" max="5" width="44.7109375" customWidth="1"/>
    <col min="6" max="6" width="121.140625" bestFit="1" customWidth="1"/>
    <col min="7" max="7" width="30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 t="s">
        <v>8</v>
      </c>
      <c r="B2" s="3" t="s">
        <v>9</v>
      </c>
      <c r="C2" s="3">
        <v>72</v>
      </c>
      <c r="D2" s="4" t="str">
        <f>_xlfn.CONCAT(B2,",",A2)</f>
        <v>Розовый,Ромашка</v>
      </c>
      <c r="E2" s="5">
        <f>VLOOKUP(A2,$F$15:$G$23,2,FALSE)</f>
        <v>100</v>
      </c>
      <c r="F2" s="6" t="s">
        <v>10</v>
      </c>
      <c r="G2" s="7" t="s">
        <v>11</v>
      </c>
      <c r="H2" s="8">
        <f>AVERAGE(C2:C16)</f>
        <v>58.06666666666667</v>
      </c>
    </row>
    <row r="3" spans="1:8" x14ac:dyDescent="0.25">
      <c r="A3" s="3" t="s">
        <v>12</v>
      </c>
      <c r="B3" s="3" t="s">
        <v>13</v>
      </c>
      <c r="C3" s="3">
        <v>94</v>
      </c>
      <c r="D3" s="4" t="str">
        <f t="shared" ref="D3:D24" si="0">_xlfn.CONCAT(B3,",",A3)</f>
        <v>Белый,Орхидея</v>
      </c>
      <c r="E3" s="5">
        <f t="shared" ref="E3:E25" si="1">VLOOKUP(A3,$F$15:$G$23,2,FALSE)</f>
        <v>200</v>
      </c>
      <c r="F3" s="6" t="s">
        <v>35</v>
      </c>
      <c r="G3" s="7" t="s">
        <v>14</v>
      </c>
      <c r="H3" s="8">
        <f>SUM(C14:C24)</f>
        <v>593</v>
      </c>
    </row>
    <row r="4" spans="1:8" x14ac:dyDescent="0.25">
      <c r="A4" s="3" t="s">
        <v>12</v>
      </c>
      <c r="B4" s="3" t="s">
        <v>15</v>
      </c>
      <c r="C4" s="3">
        <v>46</v>
      </c>
      <c r="D4" s="4" t="str">
        <f t="shared" si="0"/>
        <v>Фиолетовый,Орхидея</v>
      </c>
      <c r="E4" s="5">
        <f t="shared" si="1"/>
        <v>200</v>
      </c>
      <c r="F4" s="6" t="s">
        <v>16</v>
      </c>
      <c r="G4" s="7" t="s">
        <v>17</v>
      </c>
      <c r="H4" s="8">
        <f>MIN(C2:C24)</f>
        <v>2</v>
      </c>
    </row>
    <row r="5" spans="1:8" x14ac:dyDescent="0.25">
      <c r="A5" s="3" t="s">
        <v>18</v>
      </c>
      <c r="B5" s="3" t="s">
        <v>13</v>
      </c>
      <c r="C5" s="3">
        <v>83</v>
      </c>
      <c r="D5" s="4" t="str">
        <f t="shared" si="0"/>
        <v>Белый,Гортензия</v>
      </c>
      <c r="E5" s="5">
        <f t="shared" si="1"/>
        <v>300</v>
      </c>
      <c r="F5" s="6" t="s">
        <v>19</v>
      </c>
      <c r="G5" s="7" t="s">
        <v>20</v>
      </c>
      <c r="H5" s="8">
        <f>MAX(C2:C24)</f>
        <v>97</v>
      </c>
    </row>
    <row r="6" spans="1:8" ht="30" x14ac:dyDescent="0.25">
      <c r="A6" s="3" t="s">
        <v>21</v>
      </c>
      <c r="B6" s="3" t="s">
        <v>13</v>
      </c>
      <c r="C6" s="3">
        <v>97</v>
      </c>
      <c r="D6" s="4" t="str">
        <f t="shared" si="0"/>
        <v>Белый,Лилия</v>
      </c>
      <c r="E6" s="5">
        <f t="shared" si="1"/>
        <v>400</v>
      </c>
      <c r="F6" s="6" t="s">
        <v>22</v>
      </c>
      <c r="G6" s="7" t="s">
        <v>23</v>
      </c>
      <c r="H6" s="8" t="str">
        <f>IF(C11&gt;C10,"Больше","Меньше")</f>
        <v>Больше</v>
      </c>
    </row>
    <row r="7" spans="1:8" x14ac:dyDescent="0.25">
      <c r="A7" s="3" t="s">
        <v>24</v>
      </c>
      <c r="B7" s="3" t="s">
        <v>13</v>
      </c>
      <c r="C7" s="3">
        <v>58</v>
      </c>
      <c r="D7" s="4" t="str">
        <f t="shared" si="0"/>
        <v>Белый,Роза</v>
      </c>
      <c r="E7" s="5">
        <f t="shared" si="1"/>
        <v>250</v>
      </c>
      <c r="F7" s="6" t="s">
        <v>25</v>
      </c>
      <c r="G7" s="7" t="s">
        <v>36</v>
      </c>
      <c r="H7" s="8">
        <f>SUMIFS(C:C, A:A, "Ромашка", B:B, "Розовый")</f>
        <v>140</v>
      </c>
    </row>
    <row r="8" spans="1:8" x14ac:dyDescent="0.25">
      <c r="A8" s="3" t="s">
        <v>12</v>
      </c>
      <c r="B8" s="3" t="s">
        <v>26</v>
      </c>
      <c r="C8" s="3">
        <v>19</v>
      </c>
      <c r="D8" s="4" t="str">
        <f t="shared" si="0"/>
        <v>Красный,Орхидея</v>
      </c>
      <c r="E8" s="5">
        <f t="shared" si="1"/>
        <v>200</v>
      </c>
      <c r="F8" s="6" t="s">
        <v>27</v>
      </c>
      <c r="G8" s="7" t="s">
        <v>28</v>
      </c>
      <c r="H8" s="8">
        <f>COUNTIF(B2:B24,"Желтый")</f>
        <v>4</v>
      </c>
    </row>
    <row r="9" spans="1:8" x14ac:dyDescent="0.25">
      <c r="A9" s="3" t="s">
        <v>8</v>
      </c>
      <c r="B9" s="3" t="s">
        <v>9</v>
      </c>
      <c r="C9" s="3">
        <v>68</v>
      </c>
      <c r="D9" s="4" t="str">
        <f t="shared" si="0"/>
        <v>Розовый,Ромашка</v>
      </c>
      <c r="E9" s="5">
        <f t="shared" si="1"/>
        <v>100</v>
      </c>
    </row>
    <row r="10" spans="1:8" x14ac:dyDescent="0.25">
      <c r="A10" s="3" t="s">
        <v>24</v>
      </c>
      <c r="B10" s="3" t="s">
        <v>29</v>
      </c>
      <c r="C10" s="3">
        <v>59</v>
      </c>
      <c r="D10" s="4" t="str">
        <f t="shared" si="0"/>
        <v>Желтый,Роза</v>
      </c>
      <c r="E10" s="5">
        <f t="shared" si="1"/>
        <v>250</v>
      </c>
    </row>
    <row r="11" spans="1:8" x14ac:dyDescent="0.25">
      <c r="A11" s="3" t="s">
        <v>30</v>
      </c>
      <c r="B11" s="3" t="s">
        <v>15</v>
      </c>
      <c r="C11" s="3">
        <v>83</v>
      </c>
      <c r="D11" s="4" t="str">
        <f t="shared" si="0"/>
        <v>Фиолетовый,Тюльпан</v>
      </c>
      <c r="E11" s="5">
        <f t="shared" si="1"/>
        <v>350</v>
      </c>
    </row>
    <row r="12" spans="1:8" x14ac:dyDescent="0.25">
      <c r="A12" s="3" t="s">
        <v>21</v>
      </c>
      <c r="B12" s="3" t="s">
        <v>13</v>
      </c>
      <c r="C12" s="3">
        <v>65</v>
      </c>
      <c r="D12" s="4" t="str">
        <f t="shared" si="0"/>
        <v>Белый,Лилия</v>
      </c>
      <c r="E12" s="5">
        <f t="shared" si="1"/>
        <v>400</v>
      </c>
    </row>
    <row r="13" spans="1:8" x14ac:dyDescent="0.25">
      <c r="A13" s="3" t="s">
        <v>18</v>
      </c>
      <c r="B13" s="3" t="s">
        <v>15</v>
      </c>
      <c r="C13" s="3">
        <v>15</v>
      </c>
      <c r="D13" s="4" t="str">
        <f t="shared" si="0"/>
        <v>Фиолетовый,Гортензия</v>
      </c>
      <c r="E13" s="5">
        <f t="shared" si="1"/>
        <v>300</v>
      </c>
      <c r="F13" s="10" t="s">
        <v>31</v>
      </c>
      <c r="G13" s="11"/>
    </row>
    <row r="14" spans="1:8" x14ac:dyDescent="0.25">
      <c r="A14" s="3" t="s">
        <v>18</v>
      </c>
      <c r="B14" s="3" t="s">
        <v>9</v>
      </c>
      <c r="C14" s="3">
        <v>54</v>
      </c>
      <c r="D14" s="4" t="str">
        <f t="shared" si="0"/>
        <v>Розовый,Гортензия</v>
      </c>
      <c r="E14" s="5">
        <f t="shared" si="1"/>
        <v>300</v>
      </c>
      <c r="F14" s="2" t="s">
        <v>0</v>
      </c>
      <c r="G14" s="2" t="s">
        <v>4</v>
      </c>
    </row>
    <row r="15" spans="1:8" x14ac:dyDescent="0.25">
      <c r="A15" s="3" t="s">
        <v>32</v>
      </c>
      <c r="B15" s="3" t="s">
        <v>26</v>
      </c>
      <c r="C15" s="3">
        <v>2</v>
      </c>
      <c r="D15" s="4" t="str">
        <f t="shared" si="0"/>
        <v>Красный,Гвоздика</v>
      </c>
      <c r="E15" s="5">
        <f t="shared" si="1"/>
        <v>450</v>
      </c>
      <c r="F15" s="3" t="s">
        <v>8</v>
      </c>
      <c r="G15" s="3">
        <v>100</v>
      </c>
    </row>
    <row r="16" spans="1:8" x14ac:dyDescent="0.25">
      <c r="A16" s="3" t="s">
        <v>12</v>
      </c>
      <c r="B16" s="3" t="s">
        <v>15</v>
      </c>
      <c r="C16" s="3">
        <v>56</v>
      </c>
      <c r="D16" s="4" t="str">
        <f t="shared" si="0"/>
        <v>Фиолетовый,Орхидея</v>
      </c>
      <c r="E16" s="5">
        <f t="shared" si="1"/>
        <v>200</v>
      </c>
      <c r="F16" s="3" t="s">
        <v>12</v>
      </c>
      <c r="G16" s="3">
        <v>200</v>
      </c>
    </row>
    <row r="17" spans="1:7" x14ac:dyDescent="0.25">
      <c r="A17" s="3" t="s">
        <v>18</v>
      </c>
      <c r="B17" s="3" t="s">
        <v>29</v>
      </c>
      <c r="C17" s="3">
        <v>96</v>
      </c>
      <c r="D17" s="4" t="str">
        <f t="shared" si="0"/>
        <v>Желтый,Гортензия</v>
      </c>
      <c r="E17" s="5">
        <f t="shared" si="1"/>
        <v>300</v>
      </c>
      <c r="F17" s="3" t="s">
        <v>18</v>
      </c>
      <c r="G17" s="3">
        <v>300</v>
      </c>
    </row>
    <row r="18" spans="1:7" x14ac:dyDescent="0.25">
      <c r="A18" s="3" t="s">
        <v>33</v>
      </c>
      <c r="B18" s="3" t="s">
        <v>26</v>
      </c>
      <c r="C18" s="3">
        <v>96</v>
      </c>
      <c r="D18" s="4" t="str">
        <f t="shared" si="0"/>
        <v>Красный,Нарцисс</v>
      </c>
      <c r="E18" s="5">
        <f t="shared" si="1"/>
        <v>190</v>
      </c>
      <c r="F18" s="3" t="s">
        <v>21</v>
      </c>
      <c r="G18" s="3">
        <v>400</v>
      </c>
    </row>
    <row r="19" spans="1:7" x14ac:dyDescent="0.25">
      <c r="A19" s="3" t="s">
        <v>30</v>
      </c>
      <c r="B19" s="3" t="s">
        <v>15</v>
      </c>
      <c r="C19" s="3">
        <v>62</v>
      </c>
      <c r="D19" s="4" t="str">
        <f t="shared" si="0"/>
        <v>Фиолетовый,Тюльпан</v>
      </c>
      <c r="E19" s="5">
        <f t="shared" si="1"/>
        <v>350</v>
      </c>
      <c r="F19" s="3" t="s">
        <v>24</v>
      </c>
      <c r="G19" s="3">
        <v>250</v>
      </c>
    </row>
    <row r="20" spans="1:7" x14ac:dyDescent="0.25">
      <c r="A20" s="3" t="s">
        <v>8</v>
      </c>
      <c r="B20" s="3" t="s">
        <v>15</v>
      </c>
      <c r="C20" s="3">
        <v>27</v>
      </c>
      <c r="D20" s="4" t="str">
        <f t="shared" si="0"/>
        <v>Фиолетовый,Ромашка</v>
      </c>
      <c r="E20" s="5">
        <f t="shared" si="1"/>
        <v>100</v>
      </c>
      <c r="F20" s="3" t="s">
        <v>30</v>
      </c>
      <c r="G20" s="3">
        <v>350</v>
      </c>
    </row>
    <row r="21" spans="1:7" x14ac:dyDescent="0.25">
      <c r="A21" s="3" t="s">
        <v>18</v>
      </c>
      <c r="B21" s="3" t="s">
        <v>15</v>
      </c>
      <c r="C21" s="3">
        <v>25</v>
      </c>
      <c r="D21" s="4" t="str">
        <f t="shared" si="0"/>
        <v>Фиолетовый,Гортензия</v>
      </c>
      <c r="E21" s="5">
        <f t="shared" si="1"/>
        <v>300</v>
      </c>
      <c r="F21" s="3" t="s">
        <v>32</v>
      </c>
      <c r="G21" s="3">
        <v>450</v>
      </c>
    </row>
    <row r="22" spans="1:7" x14ac:dyDescent="0.25">
      <c r="A22" s="3" t="s">
        <v>24</v>
      </c>
      <c r="B22" s="3" t="s">
        <v>29</v>
      </c>
      <c r="C22" s="3">
        <v>97</v>
      </c>
      <c r="D22" s="4" t="str">
        <f t="shared" si="0"/>
        <v>Желтый,Роза</v>
      </c>
      <c r="E22" s="5">
        <f t="shared" si="1"/>
        <v>250</v>
      </c>
      <c r="F22" s="3" t="s">
        <v>33</v>
      </c>
      <c r="G22" s="3">
        <v>190</v>
      </c>
    </row>
    <row r="23" spans="1:7" x14ac:dyDescent="0.25">
      <c r="A23" s="3" t="s">
        <v>34</v>
      </c>
      <c r="B23" s="3" t="s">
        <v>26</v>
      </c>
      <c r="C23" s="3">
        <v>59</v>
      </c>
      <c r="D23" s="4" t="str">
        <f t="shared" si="0"/>
        <v>Красный,Фиалка</v>
      </c>
      <c r="E23" s="5">
        <f t="shared" si="1"/>
        <v>150</v>
      </c>
      <c r="F23" s="3" t="s">
        <v>34</v>
      </c>
      <c r="G23" s="3">
        <v>150</v>
      </c>
    </row>
    <row r="24" spans="1:7" x14ac:dyDescent="0.25">
      <c r="A24" s="3" t="s">
        <v>12</v>
      </c>
      <c r="B24" s="3" t="s">
        <v>29</v>
      </c>
      <c r="C24" s="3">
        <v>19</v>
      </c>
      <c r="D24" s="4" t="str">
        <f t="shared" si="0"/>
        <v>Желтый,Орхидея</v>
      </c>
      <c r="E24" s="5">
        <f t="shared" si="1"/>
        <v>200</v>
      </c>
    </row>
    <row r="25" spans="1:7" x14ac:dyDescent="0.25">
      <c r="D25" s="9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2024-10-23T10:03:26Z</dcterms:modified>
</cp:coreProperties>
</file>