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glebk\Google Диск\College HW\Theory-of-possibilities\6 Точечное и доверительное оценивание\2 Доверительные интервалы для среднего\"/>
    </mc:Choice>
  </mc:AlternateContent>
  <xr:revisionPtr revIDLastSave="0" documentId="13_ncr:1_{737BBB16-58ED-4586-B9ED-974FBA9F8684}" xr6:coauthVersionLast="47" xr6:coauthVersionMax="47" xr10:uidLastSave="{00000000-0000-0000-0000-000000000000}"/>
  <bookViews>
    <workbookView xWindow="-120" yWindow="-120" windowWidth="24240" windowHeight="13740" activeTab="1" xr2:uid="{00000000-000D-0000-FFFF-FFFF00000000}"/>
  </bookViews>
  <sheets>
    <sheet name="Данные" sheetId="3" r:id="rId1"/>
    <sheet name="Построение дов. интервала" sheetId="2" r:id="rId2"/>
  </sheets>
  <definedNames>
    <definedName name="Итого_детей_возраста_1_9_лет">#REF!</definedName>
    <definedName name="Итого_детей_возраста_10_16_лет">#REF!</definedName>
    <definedName name="ЛПР_от_InCamp">#REF!</definedName>
    <definedName name="ЛПР_от_Прочие">#REF!</definedName>
    <definedName name="ЛПР_от_Романова_Африкантова">#REF!</definedName>
    <definedName name="ЛПР_от_Семёна">#REF!</definedName>
    <definedName name="Число_1_ых_детей_у_ЛПР">#REF!</definedName>
    <definedName name="Число_2_ых_детей_у_ЛПР">#REF!</definedName>
    <definedName name="Число_3_их_детей_у_ЛПР">#REF!</definedName>
    <definedName name="Число_4_ых_детей_у_ЛПР">#REF!</definedName>
    <definedName name="Число_ЛПР">#REF!</definedName>
    <definedName name="Число_ЛПР_с_Instagram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3" i="2" l="1"/>
  <c r="C60" i="2"/>
  <c r="C57" i="2"/>
  <c r="C56" i="2"/>
  <c r="D39" i="2"/>
  <c r="F29" i="2"/>
  <c r="E28" i="2"/>
  <c r="F23" i="2"/>
  <c r="F21" i="2"/>
  <c r="C59" i="2" l="1"/>
  <c r="D34" i="2"/>
  <c r="F39" i="2" s="1"/>
  <c r="C41" i="2" s="1"/>
  <c r="B39" i="2" l="1"/>
  <c r="F63" i="2"/>
  <c r="C65" i="2" s="1"/>
  <c r="B63" i="2"/>
</calcChain>
</file>

<file path=xl/sharedStrings.xml><?xml version="1.0" encoding="utf-8"?>
<sst xmlns="http://schemas.openxmlformats.org/spreadsheetml/2006/main" count="40" uniqueCount="31">
  <si>
    <t>1) Найдите значения точечных оценок математического ожидания и стандартного отклонения</t>
  </si>
  <si>
    <t>2) Постройте доверительный интервал для математического ожидания при известном стандартном отклонении (с помощью z-оценки).</t>
  </si>
  <si>
    <t xml:space="preserve">Количество измерений n = </t>
  </si>
  <si>
    <t>Пусть мой уровень доверия a =</t>
  </si>
  <si>
    <t>Вычисляю z-оценку</t>
  </si>
  <si>
    <t xml:space="preserve">z-оценка = </t>
  </si>
  <si>
    <t>x¯ -z σ/√n</t>
  </si>
  <si>
    <t>&lt;</t>
  </si>
  <si>
    <t>μ</t>
  </si>
  <si>
    <t>x¯ + z σ/√n</t>
  </si>
  <si>
    <t>3) Постройте доверительный интервал для математического ожидания при неизвестном стандартном отклонении (с помощью t-оценки).</t>
  </si>
  <si>
    <t>T (большое) - Случайная велиичина</t>
  </si>
  <si>
    <t>t-оценка (Конкретное значение случайной величины)</t>
  </si>
  <si>
    <t xml:space="preserve">s = </t>
  </si>
  <si>
    <t xml:space="preserve">n = </t>
  </si>
  <si>
    <t xml:space="preserve">P(T&lt;t) = </t>
  </si>
  <si>
    <t>t</t>
  </si>
  <si>
    <t>x¯ = μ =</t>
  </si>
  <si>
    <t>x¯ -t s/√n</t>
  </si>
  <si>
    <t>x¯ + t s/√n</t>
  </si>
  <si>
    <t>Возраст детей</t>
  </si>
  <si>
    <t>Известное стандартное отклонение σ = s =</t>
  </si>
  <si>
    <t>Математичческое ожидание x¯ = μ =</t>
  </si>
  <si>
    <t>Стандартное отклонение σ = s =</t>
  </si>
  <si>
    <t>Границы дов. Интервала с уровнем доверия = 0.9</t>
  </si>
  <si>
    <t xml:space="preserve">Граница ошибки = </t>
  </si>
  <si>
    <t>Граница ошибки = расстояние от середины доверительного интеврала, до любой из его границ!</t>
  </si>
  <si>
    <t>(Выбранный мною уровень доверия)</t>
  </si>
  <si>
    <t>При распределении Стьюдента Граница ошбики &lt; чем при Нормальном распределении</t>
  </si>
  <si>
    <t>Это значит, что Распределение Стьюдента лучше подходит для описания этого набора данных?</t>
  </si>
  <si>
    <t>*Размер выборки = 95 эл.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</si>
</sst>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5" x14ac:knownFonts="1">
    <font>
      <sz val="11"/>
      <color theme="1"/>
      <name val="Calibri"/>
      <family val="2"/>
      <scheme val="minor"/>
    </font>
    <font>
      <sz val="12"/>
      <color rgb="FF333333"/>
      <name val="Arial"/>
      <family val="2"/>
      <charset val="204"/>
    </font>
    <font>
      <i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1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2" borderId="0" xfId="0" applyFill="1" applyAlignment="1">
      <alignment horizontal="center" vertical="center"/>
    </xf>
    <xf numFmtId="0" fontId="1" fillId="0" borderId="0" xfId="0" applyFont="1" applyAlignment="1">
      <alignment vertical="center"/>
    </xf>
    <xf numFmtId="0" fontId="0" fillId="3" borderId="0" xfId="0" applyFill="1"/>
    <xf numFmtId="0" fontId="0" fillId="3" borderId="0" xfId="0" applyFill="1" applyAlignment="1">
      <alignment horizontal="center" vertical="center"/>
    </xf>
    <xf numFmtId="164" fontId="0" fillId="3" borderId="0" xfId="0" applyNumberFormat="1" applyFill="1"/>
    <xf numFmtId="0" fontId="0" fillId="0" borderId="0" xfId="0" applyAlignment="1">
      <alignment vertical="top"/>
    </xf>
    <xf numFmtId="0" fontId="3" fillId="0" borderId="0" xfId="1"/>
    <xf numFmtId="0" fontId="0" fillId="4" borderId="0" xfId="0" applyFill="1"/>
    <xf numFmtId="164" fontId="0" fillId="4" borderId="0" xfId="0" applyNumberFormat="1" applyFill="1"/>
    <xf numFmtId="0" fontId="2" fillId="0" borderId="0" xfId="0" applyFont="1"/>
    <xf numFmtId="164" fontId="2" fillId="0" borderId="0" xfId="0" applyNumberFormat="1" applyFont="1"/>
    <xf numFmtId="0" fontId="4" fillId="0" borderId="0" xfId="0" applyFont="1"/>
  </cellXfs>
  <cellStyles count="2">
    <cellStyle name="Обычный" xfId="0" builtinId="0"/>
    <cellStyle name="Обычный 2" xfId="1" xr:uid="{CCDC723A-876F-4F3B-984B-ACF8BD3E44B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ustomXml" Target="../ink/ink1.xml"/><Relationship Id="rId11" Type="http://schemas.openxmlformats.org/officeDocument/2006/relationships/customXml" Target="../ink/ink3.xml"/><Relationship Id="rId5" Type="http://schemas.openxmlformats.org/officeDocument/2006/relationships/image" Target="../media/image5.png"/><Relationship Id="rId10" Type="http://schemas.openxmlformats.org/officeDocument/2006/relationships/customXml" Target="../ink/ink2.xml"/><Relationship Id="rId4" Type="http://schemas.openxmlformats.org/officeDocument/2006/relationships/image" Target="../media/image4.png"/><Relationship Id="rId9" Type="http://schemas.openxmlformats.org/officeDocument/2006/relationships/image" Target="../media/image1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12</xdr:col>
      <xdr:colOff>513420</xdr:colOff>
      <xdr:row>16</xdr:row>
      <xdr:rowOff>132976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5EC6F0E4-BEBE-4824-8B21-EF0942911F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90500"/>
          <a:ext cx="7438095" cy="2990476"/>
        </a:xfrm>
        <a:prstGeom prst="rect">
          <a:avLst/>
        </a:prstGeom>
      </xdr:spPr>
    </xdr:pic>
    <xdr:clientData/>
  </xdr:twoCellAnchor>
  <xdr:twoCellAnchor editAs="oneCell">
    <xdr:from>
      <xdr:col>7</xdr:col>
      <xdr:colOff>940</xdr:colOff>
      <xdr:row>26</xdr:row>
      <xdr:rowOff>0</xdr:rowOff>
    </xdr:from>
    <xdr:to>
      <xdr:col>13</xdr:col>
      <xdr:colOff>50807</xdr:colOff>
      <xdr:row>32</xdr:row>
      <xdr:rowOff>95250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F047A94B-4A49-4F57-BA09-65D0D65F35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363390" y="4953000"/>
          <a:ext cx="3831292" cy="1238250"/>
        </a:xfrm>
        <a:prstGeom prst="rect">
          <a:avLst/>
        </a:prstGeom>
      </xdr:spPr>
    </xdr:pic>
    <xdr:clientData/>
  </xdr:twoCellAnchor>
  <xdr:twoCellAnchor editAs="oneCell">
    <xdr:from>
      <xdr:col>13</xdr:col>
      <xdr:colOff>409903</xdr:colOff>
      <xdr:row>29</xdr:row>
      <xdr:rowOff>19050</xdr:rowOff>
    </xdr:from>
    <xdr:to>
      <xdr:col>17</xdr:col>
      <xdr:colOff>519890</xdr:colOff>
      <xdr:row>37</xdr:row>
      <xdr:rowOff>47209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5F7C4250-5EC9-4CF9-B7B1-1316F46B79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429953" y="5543550"/>
          <a:ext cx="2548387" cy="155215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46</xdr:row>
      <xdr:rowOff>38214</xdr:rowOff>
    </xdr:from>
    <xdr:to>
      <xdr:col>3</xdr:col>
      <xdr:colOff>314133</xdr:colOff>
      <xdr:row>51</xdr:row>
      <xdr:rowOff>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912F5D33-2C66-4866-8F89-25A52605A1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9600" y="8229714"/>
          <a:ext cx="1533333" cy="914286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49</xdr:row>
      <xdr:rowOff>0</xdr:rowOff>
    </xdr:from>
    <xdr:to>
      <xdr:col>8</xdr:col>
      <xdr:colOff>437779</xdr:colOff>
      <xdr:row>53</xdr:row>
      <xdr:rowOff>9429</xdr:rowOff>
    </xdr:to>
    <xdr:pic>
      <xdr:nvPicPr>
        <xdr:cNvPr id="8" name="Рисунок 7">
          <a:extLst>
            <a:ext uri="{FF2B5EF4-FFF2-40B4-BE49-F238E27FC236}">
              <a16:creationId xmlns:a16="http://schemas.microsoft.com/office/drawing/2014/main" id="{E37E0F18-F45A-403A-8B18-CE3D74D95A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438400" y="9334500"/>
          <a:ext cx="2971429" cy="771429"/>
        </a:xfrm>
        <a:prstGeom prst="rect">
          <a:avLst/>
        </a:prstGeom>
      </xdr:spPr>
    </xdr:pic>
    <xdr:clientData/>
  </xdr:twoCellAnchor>
  <xdr:twoCellAnchor editAs="oneCell">
    <xdr:from>
      <xdr:col>17</xdr:col>
      <xdr:colOff>75870</xdr:colOff>
      <xdr:row>55</xdr:row>
      <xdr:rowOff>0</xdr:rowOff>
    </xdr:from>
    <xdr:to>
      <xdr:col>17</xdr:col>
      <xdr:colOff>76230</xdr:colOff>
      <xdr:row>55</xdr:row>
      <xdr:rowOff>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9" name="Рукописный ввод 8">
              <a:extLst>
                <a:ext uri="{FF2B5EF4-FFF2-40B4-BE49-F238E27FC236}">
                  <a16:creationId xmlns:a16="http://schemas.microsoft.com/office/drawing/2014/main" id="{166A263E-9EF2-4FBE-925B-1A720AAD2E23}"/>
                </a:ext>
              </a:extLst>
            </xdr14:cNvPr>
            <xdr14:cNvContentPartPr/>
          </xdr14:nvContentPartPr>
          <xdr14:nvPr macro=""/>
          <xdr14:xfrm>
            <a:off x="10534320" y="12658260"/>
            <a:ext cx="360" cy="360"/>
          </xdr14:xfrm>
        </xdr:contentPart>
      </mc:Choice>
      <mc:Fallback xmlns="">
        <xdr:pic>
          <xdr:nvPicPr>
            <xdr:cNvPr id="12" name="Рукописный ввод 11">
              <a:extLst>
                <a:ext uri="{FF2B5EF4-FFF2-40B4-BE49-F238E27FC236}">
                  <a16:creationId xmlns:a16="http://schemas.microsoft.com/office/drawing/2014/main" id="{303A52A5-857B-468E-9A7E-B85966D3E5E5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10525680" y="126496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352230</xdr:colOff>
      <xdr:row>55</xdr:row>
      <xdr:rowOff>0</xdr:rowOff>
    </xdr:from>
    <xdr:to>
      <xdr:col>18</xdr:col>
      <xdr:colOff>352590</xdr:colOff>
      <xdr:row>55</xdr:row>
      <xdr:rowOff>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10" name="Рукописный ввод 9">
              <a:extLst>
                <a:ext uri="{FF2B5EF4-FFF2-40B4-BE49-F238E27FC236}">
                  <a16:creationId xmlns:a16="http://schemas.microsoft.com/office/drawing/2014/main" id="{5780A6B7-BF19-4A3E-8144-0ADCC2741802}"/>
                </a:ext>
              </a:extLst>
            </xdr14:cNvPr>
            <xdr14:cNvContentPartPr/>
          </xdr14:nvContentPartPr>
          <xdr14:nvPr macro=""/>
          <xdr14:xfrm>
            <a:off x="11420280" y="12268020"/>
            <a:ext cx="360" cy="360"/>
          </xdr14:xfrm>
        </xdr:contentPart>
      </mc:Choice>
      <mc:Fallback xmlns="">
        <xdr:pic>
          <xdr:nvPicPr>
            <xdr:cNvPr id="13" name="Рукописный ввод 12">
              <a:extLst>
                <a:ext uri="{FF2B5EF4-FFF2-40B4-BE49-F238E27FC236}">
                  <a16:creationId xmlns:a16="http://schemas.microsoft.com/office/drawing/2014/main" id="{BEDB7241-12E6-4C87-8476-55AE6B313F81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11411640" y="122593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371070</xdr:colOff>
      <xdr:row>55</xdr:row>
      <xdr:rowOff>0</xdr:rowOff>
    </xdr:from>
    <xdr:to>
      <xdr:col>17</xdr:col>
      <xdr:colOff>371430</xdr:colOff>
      <xdr:row>55</xdr:row>
      <xdr:rowOff>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11" name="Рукописный ввод 10">
              <a:extLst>
                <a:ext uri="{FF2B5EF4-FFF2-40B4-BE49-F238E27FC236}">
                  <a16:creationId xmlns:a16="http://schemas.microsoft.com/office/drawing/2014/main" id="{66735A17-EB35-487F-9730-2CCAAB06F121}"/>
                </a:ext>
              </a:extLst>
            </xdr14:cNvPr>
            <xdr14:cNvContentPartPr/>
          </xdr14:nvContentPartPr>
          <xdr14:nvPr macro=""/>
          <xdr14:xfrm>
            <a:off x="10829520" y="12401220"/>
            <a:ext cx="360" cy="360"/>
          </xdr14:xfrm>
        </xdr:contentPart>
      </mc:Choice>
      <mc:Fallback xmlns="">
        <xdr:pic>
          <xdr:nvPicPr>
            <xdr:cNvPr id="14" name="Рукописный ввод 13">
              <a:extLst>
                <a:ext uri="{FF2B5EF4-FFF2-40B4-BE49-F238E27FC236}">
                  <a16:creationId xmlns:a16="http://schemas.microsoft.com/office/drawing/2014/main" id="{311C8A33-2A38-4844-89BA-007A6F3E7504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10820880" y="123925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05T07:18:09.132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 1,'0'0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05T07:18:09.133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 1,'0'0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05T07:18:09.134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 1,'0'0</inkml:trace>
</inkml: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BCD25C7F-D915-4C4C-BFEF-B023CEBD5CE7}" name="Возраст_детей" displayName="Возраст_детей" ref="A1:A96" totalsRowShown="0" headerRowCellStyle="Обычный 2" dataCellStyle="Обычный 2">
  <autoFilter ref="A1:A96" xr:uid="{BCD25C7F-D915-4C4C-BFEF-B023CEBD5CE7}"/>
  <sortState xmlns:xlrd2="http://schemas.microsoft.com/office/spreadsheetml/2017/richdata2" ref="A2:A96">
    <sortCondition ref="A304:A399"/>
  </sortState>
  <tableColumns count="1">
    <tableColumn id="1" xr3:uid="{EC6FE8AC-38F6-4151-9E5C-C0194F694F60}" name="Возраст детей" dataCellStyle="Обычный 2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92E95-3947-4B12-B387-DD5869FC5379}">
  <dimension ref="A1:A96"/>
  <sheetViews>
    <sheetView workbookViewId="0">
      <selection activeCell="F7" sqref="F7"/>
    </sheetView>
  </sheetViews>
  <sheetFormatPr defaultRowHeight="15" x14ac:dyDescent="0.25"/>
  <cols>
    <col min="1" max="1" width="16.42578125" bestFit="1" customWidth="1"/>
  </cols>
  <sheetData>
    <row r="1" spans="1:1" x14ac:dyDescent="0.25">
      <c r="A1" s="9" t="s">
        <v>20</v>
      </c>
    </row>
    <row r="2" spans="1:1" x14ac:dyDescent="0.25">
      <c r="A2" s="9">
        <v>2</v>
      </c>
    </row>
    <row r="3" spans="1:1" x14ac:dyDescent="0.25">
      <c r="A3" s="9">
        <v>3</v>
      </c>
    </row>
    <row r="4" spans="1:1" x14ac:dyDescent="0.25">
      <c r="A4" s="9">
        <v>4</v>
      </c>
    </row>
    <row r="5" spans="1:1" x14ac:dyDescent="0.25">
      <c r="A5" s="9">
        <v>4</v>
      </c>
    </row>
    <row r="6" spans="1:1" x14ac:dyDescent="0.25">
      <c r="A6" s="9">
        <v>4</v>
      </c>
    </row>
    <row r="7" spans="1:1" x14ac:dyDescent="0.25">
      <c r="A7" s="9">
        <v>5</v>
      </c>
    </row>
    <row r="8" spans="1:1" x14ac:dyDescent="0.25">
      <c r="A8" s="9">
        <v>5</v>
      </c>
    </row>
    <row r="9" spans="1:1" x14ac:dyDescent="0.25">
      <c r="A9" s="9">
        <v>5</v>
      </c>
    </row>
    <row r="10" spans="1:1" x14ac:dyDescent="0.25">
      <c r="A10" s="9">
        <v>5</v>
      </c>
    </row>
    <row r="11" spans="1:1" x14ac:dyDescent="0.25">
      <c r="A11" s="9">
        <v>5</v>
      </c>
    </row>
    <row r="12" spans="1:1" x14ac:dyDescent="0.25">
      <c r="A12" s="9">
        <v>6</v>
      </c>
    </row>
    <row r="13" spans="1:1" x14ac:dyDescent="0.25">
      <c r="A13" s="9">
        <v>6</v>
      </c>
    </row>
    <row r="14" spans="1:1" x14ac:dyDescent="0.25">
      <c r="A14" s="9">
        <v>6</v>
      </c>
    </row>
    <row r="15" spans="1:1" x14ac:dyDescent="0.25">
      <c r="A15" s="9">
        <v>6</v>
      </c>
    </row>
    <row r="16" spans="1:1" x14ac:dyDescent="0.25">
      <c r="A16" s="9">
        <v>6</v>
      </c>
    </row>
    <row r="17" spans="1:1" x14ac:dyDescent="0.25">
      <c r="A17" s="9">
        <v>6</v>
      </c>
    </row>
    <row r="18" spans="1:1" x14ac:dyDescent="0.25">
      <c r="A18" s="9">
        <v>6</v>
      </c>
    </row>
    <row r="19" spans="1:1" x14ac:dyDescent="0.25">
      <c r="A19" s="9">
        <v>6</v>
      </c>
    </row>
    <row r="20" spans="1:1" x14ac:dyDescent="0.25">
      <c r="A20" s="9">
        <v>6</v>
      </c>
    </row>
    <row r="21" spans="1:1" x14ac:dyDescent="0.25">
      <c r="A21" s="9">
        <v>6</v>
      </c>
    </row>
    <row r="22" spans="1:1" x14ac:dyDescent="0.25">
      <c r="A22" s="9">
        <v>7</v>
      </c>
    </row>
    <row r="23" spans="1:1" x14ac:dyDescent="0.25">
      <c r="A23" s="9">
        <v>7</v>
      </c>
    </row>
    <row r="24" spans="1:1" x14ac:dyDescent="0.25">
      <c r="A24" s="9">
        <v>7</v>
      </c>
    </row>
    <row r="25" spans="1:1" x14ac:dyDescent="0.25">
      <c r="A25" s="9">
        <v>7</v>
      </c>
    </row>
    <row r="26" spans="1:1" x14ac:dyDescent="0.25">
      <c r="A26" s="9">
        <v>7</v>
      </c>
    </row>
    <row r="27" spans="1:1" x14ac:dyDescent="0.25">
      <c r="A27" s="9">
        <v>7</v>
      </c>
    </row>
    <row r="28" spans="1:1" x14ac:dyDescent="0.25">
      <c r="A28" s="9">
        <v>7</v>
      </c>
    </row>
    <row r="29" spans="1:1" x14ac:dyDescent="0.25">
      <c r="A29" s="9">
        <v>8</v>
      </c>
    </row>
    <row r="30" spans="1:1" x14ac:dyDescent="0.25">
      <c r="A30" s="9">
        <v>8</v>
      </c>
    </row>
    <row r="31" spans="1:1" x14ac:dyDescent="0.25">
      <c r="A31" s="9">
        <v>8</v>
      </c>
    </row>
    <row r="32" spans="1:1" x14ac:dyDescent="0.25">
      <c r="A32" s="9">
        <v>8</v>
      </c>
    </row>
    <row r="33" spans="1:1" x14ac:dyDescent="0.25">
      <c r="A33" s="9">
        <v>8</v>
      </c>
    </row>
    <row r="34" spans="1:1" x14ac:dyDescent="0.25">
      <c r="A34" s="9">
        <v>8</v>
      </c>
    </row>
    <row r="35" spans="1:1" x14ac:dyDescent="0.25">
      <c r="A35" s="9">
        <v>8</v>
      </c>
    </row>
    <row r="36" spans="1:1" x14ac:dyDescent="0.25">
      <c r="A36" s="9">
        <v>8</v>
      </c>
    </row>
    <row r="37" spans="1:1" x14ac:dyDescent="0.25">
      <c r="A37" s="9">
        <v>8</v>
      </c>
    </row>
    <row r="38" spans="1:1" x14ac:dyDescent="0.25">
      <c r="A38" s="9">
        <v>8</v>
      </c>
    </row>
    <row r="39" spans="1:1" x14ac:dyDescent="0.25">
      <c r="A39" s="9">
        <v>8</v>
      </c>
    </row>
    <row r="40" spans="1:1" x14ac:dyDescent="0.25">
      <c r="A40" s="9">
        <v>8</v>
      </c>
    </row>
    <row r="41" spans="1:1" x14ac:dyDescent="0.25">
      <c r="A41" s="9">
        <v>8</v>
      </c>
    </row>
    <row r="42" spans="1:1" x14ac:dyDescent="0.25">
      <c r="A42" s="9">
        <v>8</v>
      </c>
    </row>
    <row r="43" spans="1:1" x14ac:dyDescent="0.25">
      <c r="A43" s="9">
        <v>8</v>
      </c>
    </row>
    <row r="44" spans="1:1" x14ac:dyDescent="0.25">
      <c r="A44" s="9">
        <v>8</v>
      </c>
    </row>
    <row r="45" spans="1:1" x14ac:dyDescent="0.25">
      <c r="A45" s="9">
        <v>8</v>
      </c>
    </row>
    <row r="46" spans="1:1" x14ac:dyDescent="0.25">
      <c r="A46" s="9">
        <v>9</v>
      </c>
    </row>
    <row r="47" spans="1:1" x14ac:dyDescent="0.25">
      <c r="A47" s="9">
        <v>9</v>
      </c>
    </row>
    <row r="48" spans="1:1" x14ac:dyDescent="0.25">
      <c r="A48" s="9">
        <v>9</v>
      </c>
    </row>
    <row r="49" spans="1:1" x14ac:dyDescent="0.25">
      <c r="A49" s="9">
        <v>9</v>
      </c>
    </row>
    <row r="50" spans="1:1" x14ac:dyDescent="0.25">
      <c r="A50" s="9">
        <v>9</v>
      </c>
    </row>
    <row r="51" spans="1:1" x14ac:dyDescent="0.25">
      <c r="A51" s="9">
        <v>9</v>
      </c>
    </row>
    <row r="52" spans="1:1" x14ac:dyDescent="0.25">
      <c r="A52" s="9">
        <v>9</v>
      </c>
    </row>
    <row r="53" spans="1:1" x14ac:dyDescent="0.25">
      <c r="A53" s="9">
        <v>10</v>
      </c>
    </row>
    <row r="54" spans="1:1" x14ac:dyDescent="0.25">
      <c r="A54" s="9">
        <v>10</v>
      </c>
    </row>
    <row r="55" spans="1:1" x14ac:dyDescent="0.25">
      <c r="A55" s="9">
        <v>10</v>
      </c>
    </row>
    <row r="56" spans="1:1" x14ac:dyDescent="0.25">
      <c r="A56" s="9">
        <v>10</v>
      </c>
    </row>
    <row r="57" spans="1:1" x14ac:dyDescent="0.25">
      <c r="A57" s="9">
        <v>10</v>
      </c>
    </row>
    <row r="58" spans="1:1" x14ac:dyDescent="0.25">
      <c r="A58" s="9">
        <v>10</v>
      </c>
    </row>
    <row r="59" spans="1:1" x14ac:dyDescent="0.25">
      <c r="A59" s="9">
        <v>10</v>
      </c>
    </row>
    <row r="60" spans="1:1" x14ac:dyDescent="0.25">
      <c r="A60" s="9">
        <v>10</v>
      </c>
    </row>
    <row r="61" spans="1:1" x14ac:dyDescent="0.25">
      <c r="A61" s="9">
        <v>10</v>
      </c>
    </row>
    <row r="62" spans="1:1" x14ac:dyDescent="0.25">
      <c r="A62" s="9">
        <v>11</v>
      </c>
    </row>
    <row r="63" spans="1:1" x14ac:dyDescent="0.25">
      <c r="A63" s="9">
        <v>11</v>
      </c>
    </row>
    <row r="64" spans="1:1" x14ac:dyDescent="0.25">
      <c r="A64" s="9">
        <v>11</v>
      </c>
    </row>
    <row r="65" spans="1:1" x14ac:dyDescent="0.25">
      <c r="A65" s="9">
        <v>11</v>
      </c>
    </row>
    <row r="66" spans="1:1" x14ac:dyDescent="0.25">
      <c r="A66" s="9">
        <v>11</v>
      </c>
    </row>
    <row r="67" spans="1:1" x14ac:dyDescent="0.25">
      <c r="A67" s="9">
        <v>11</v>
      </c>
    </row>
    <row r="68" spans="1:1" x14ac:dyDescent="0.25">
      <c r="A68" s="9">
        <v>11</v>
      </c>
    </row>
    <row r="69" spans="1:1" x14ac:dyDescent="0.25">
      <c r="A69" s="9">
        <v>11</v>
      </c>
    </row>
    <row r="70" spans="1:1" x14ac:dyDescent="0.25">
      <c r="A70" s="9">
        <v>11</v>
      </c>
    </row>
    <row r="71" spans="1:1" x14ac:dyDescent="0.25">
      <c r="A71" s="9">
        <v>11</v>
      </c>
    </row>
    <row r="72" spans="1:1" x14ac:dyDescent="0.25">
      <c r="A72" s="9">
        <v>11</v>
      </c>
    </row>
    <row r="73" spans="1:1" x14ac:dyDescent="0.25">
      <c r="A73" s="9">
        <v>11</v>
      </c>
    </row>
    <row r="74" spans="1:1" x14ac:dyDescent="0.25">
      <c r="A74" s="9">
        <v>11</v>
      </c>
    </row>
    <row r="75" spans="1:1" x14ac:dyDescent="0.25">
      <c r="A75" s="9">
        <v>11</v>
      </c>
    </row>
    <row r="76" spans="1:1" x14ac:dyDescent="0.25">
      <c r="A76" s="9">
        <v>11</v>
      </c>
    </row>
    <row r="77" spans="1:1" x14ac:dyDescent="0.25">
      <c r="A77" s="9">
        <v>12</v>
      </c>
    </row>
    <row r="78" spans="1:1" x14ac:dyDescent="0.25">
      <c r="A78" s="9">
        <v>12</v>
      </c>
    </row>
    <row r="79" spans="1:1" x14ac:dyDescent="0.25">
      <c r="A79" s="9">
        <v>12</v>
      </c>
    </row>
    <row r="80" spans="1:1" x14ac:dyDescent="0.25">
      <c r="A80" s="9">
        <v>12</v>
      </c>
    </row>
    <row r="81" spans="1:1" x14ac:dyDescent="0.25">
      <c r="A81" s="9">
        <v>12</v>
      </c>
    </row>
    <row r="82" spans="1:1" x14ac:dyDescent="0.25">
      <c r="A82" s="9">
        <v>12</v>
      </c>
    </row>
    <row r="83" spans="1:1" x14ac:dyDescent="0.25">
      <c r="A83" s="9">
        <v>13</v>
      </c>
    </row>
    <row r="84" spans="1:1" x14ac:dyDescent="0.25">
      <c r="A84" s="9">
        <v>14</v>
      </c>
    </row>
    <row r="85" spans="1:1" x14ac:dyDescent="0.25">
      <c r="A85" s="9">
        <v>14</v>
      </c>
    </row>
    <row r="86" spans="1:1" x14ac:dyDescent="0.25">
      <c r="A86" s="9">
        <v>14</v>
      </c>
    </row>
    <row r="87" spans="1:1" x14ac:dyDescent="0.25">
      <c r="A87" s="9">
        <v>14</v>
      </c>
    </row>
    <row r="88" spans="1:1" x14ac:dyDescent="0.25">
      <c r="A88" s="9">
        <v>14</v>
      </c>
    </row>
    <row r="89" spans="1:1" x14ac:dyDescent="0.25">
      <c r="A89" s="9">
        <v>14</v>
      </c>
    </row>
    <row r="90" spans="1:1" x14ac:dyDescent="0.25">
      <c r="A90" s="9">
        <v>14</v>
      </c>
    </row>
    <row r="91" spans="1:1" x14ac:dyDescent="0.25">
      <c r="A91" s="9">
        <v>15</v>
      </c>
    </row>
    <row r="92" spans="1:1" x14ac:dyDescent="0.25">
      <c r="A92" s="9">
        <v>19</v>
      </c>
    </row>
    <row r="93" spans="1:1" x14ac:dyDescent="0.25">
      <c r="A93" s="9">
        <v>20</v>
      </c>
    </row>
    <row r="94" spans="1:1" x14ac:dyDescent="0.25">
      <c r="A94" s="9">
        <v>21</v>
      </c>
    </row>
    <row r="95" spans="1:1" x14ac:dyDescent="0.25">
      <c r="A95" s="9">
        <v>23</v>
      </c>
    </row>
    <row r="96" spans="1:1" x14ac:dyDescent="0.25">
      <c r="A96" s="9">
        <v>27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77A68-0081-4ECD-970F-972951D4D29F}">
  <sheetPr>
    <tabColor theme="0"/>
  </sheetPr>
  <dimension ref="A19:I74"/>
  <sheetViews>
    <sheetView tabSelected="1" topLeftCell="A54" workbookViewId="0">
      <selection activeCell="K64" sqref="K64"/>
    </sheetView>
  </sheetViews>
  <sheetFormatPr defaultRowHeight="15" x14ac:dyDescent="0.25"/>
  <cols>
    <col min="3" max="3" width="9.140625" customWidth="1"/>
    <col min="6" max="6" width="10.5703125" bestFit="1" customWidth="1"/>
    <col min="9" max="9" width="11" customWidth="1"/>
  </cols>
  <sheetData>
    <row r="19" spans="2:6" x14ac:dyDescent="0.25">
      <c r="B19" t="s">
        <v>0</v>
      </c>
    </row>
    <row r="21" spans="2:6" x14ac:dyDescent="0.25">
      <c r="B21" s="10" t="s">
        <v>22</v>
      </c>
      <c r="C21" s="10"/>
      <c r="D21" s="10"/>
      <c r="E21" s="10"/>
      <c r="F21" s="11">
        <f>SUM(Возраст_детей[Возраст детей])/COUNT(Возраст_детей[Возраст детей])</f>
        <v>9.6105263157894729</v>
      </c>
    </row>
    <row r="23" spans="2:6" x14ac:dyDescent="0.25">
      <c r="B23" s="10" t="s">
        <v>23</v>
      </c>
      <c r="C23" s="10"/>
      <c r="D23" s="10"/>
      <c r="E23" s="10"/>
      <c r="F23" s="11">
        <f>SQRT(_xlfn.VAR.S(Возраст_детей[Возраст детей]))</f>
        <v>4.0927926709893789</v>
      </c>
    </row>
    <row r="26" spans="2:6" x14ac:dyDescent="0.25">
      <c r="B26" t="s">
        <v>1</v>
      </c>
    </row>
    <row r="28" spans="2:6" x14ac:dyDescent="0.25">
      <c r="B28" t="s">
        <v>2</v>
      </c>
      <c r="E28">
        <f>COUNTA(Возраст_детей[Возраст детей])</f>
        <v>95</v>
      </c>
    </row>
    <row r="29" spans="2:6" x14ac:dyDescent="0.25">
      <c r="B29" t="s">
        <v>21</v>
      </c>
      <c r="F29" s="1">
        <f>SQRT(_xlfn.VAR.S(Возраст_детей[Возраст детей]))</f>
        <v>4.0927926709893789</v>
      </c>
    </row>
    <row r="30" spans="2:6" x14ac:dyDescent="0.25">
      <c r="B30" t="s">
        <v>3</v>
      </c>
      <c r="F30">
        <v>0.9</v>
      </c>
    </row>
    <row r="32" spans="2:6" x14ac:dyDescent="0.25">
      <c r="B32" t="s">
        <v>4</v>
      </c>
    </row>
    <row r="34" spans="1:9" x14ac:dyDescent="0.25">
      <c r="B34" t="s">
        <v>5</v>
      </c>
      <c r="D34" s="2">
        <f>_xlfn.NORM.S.INV((F30+1)/2)</f>
        <v>1.6448536269514715</v>
      </c>
    </row>
    <row r="37" spans="1:9" x14ac:dyDescent="0.25">
      <c r="B37" s="3" t="s">
        <v>6</v>
      </c>
      <c r="C37" s="3" t="s">
        <v>7</v>
      </c>
      <c r="D37" s="3" t="s">
        <v>8</v>
      </c>
      <c r="E37" s="3" t="s">
        <v>7</v>
      </c>
      <c r="F37" s="3" t="s">
        <v>9</v>
      </c>
      <c r="I37" s="1"/>
    </row>
    <row r="38" spans="1:9" x14ac:dyDescent="0.25">
      <c r="A38" s="4" t="s">
        <v>24</v>
      </c>
    </row>
    <row r="39" spans="1:9" x14ac:dyDescent="0.25">
      <c r="B39" s="5">
        <f>F21-D34*F29/ SQRT(E28)</f>
        <v>8.9198330856791355</v>
      </c>
      <c r="C39" s="6" t="s">
        <v>7</v>
      </c>
      <c r="D39" s="7">
        <f>SUM(Возраст_детей[Возраст детей])/COUNT(Возраст_детей[Возраст детей])</f>
        <v>9.6105263157894729</v>
      </c>
      <c r="E39" s="6" t="s">
        <v>7</v>
      </c>
      <c r="F39" s="5">
        <f>F21+D34*F29/ SQRT(E28)</f>
        <v>10.30121954589981</v>
      </c>
    </row>
    <row r="41" spans="1:9" x14ac:dyDescent="0.25">
      <c r="A41" s="12" t="s">
        <v>25</v>
      </c>
      <c r="C41" s="13">
        <f>(F39-D39)</f>
        <v>0.69069323011033745</v>
      </c>
    </row>
    <row r="42" spans="1:9" x14ac:dyDescent="0.25">
      <c r="A42" s="12" t="s">
        <v>26</v>
      </c>
    </row>
    <row r="44" spans="1:9" x14ac:dyDescent="0.25">
      <c r="B44" t="s">
        <v>10</v>
      </c>
    </row>
    <row r="45" spans="1:9" x14ac:dyDescent="0.25">
      <c r="B45" s="8" t="s">
        <v>11</v>
      </c>
    </row>
    <row r="46" spans="1:9" x14ac:dyDescent="0.25">
      <c r="B46" s="8" t="s">
        <v>12</v>
      </c>
    </row>
    <row r="56" spans="2:6" x14ac:dyDescent="0.25">
      <c r="B56" t="s">
        <v>13</v>
      </c>
      <c r="C56" s="1">
        <f>SQRT(_xlfn.VAR.S(Возраст_детей[Возраст детей]))</f>
        <v>4.0927926709893789</v>
      </c>
    </row>
    <row r="57" spans="2:6" x14ac:dyDescent="0.25">
      <c r="B57" t="s">
        <v>14</v>
      </c>
      <c r="C57">
        <f>COUNTA(Возраст_детей[Возраст детей])</f>
        <v>95</v>
      </c>
    </row>
    <row r="58" spans="2:6" x14ac:dyDescent="0.25">
      <c r="B58" t="s">
        <v>15</v>
      </c>
      <c r="C58">
        <v>0.9</v>
      </c>
      <c r="D58" t="s">
        <v>27</v>
      </c>
    </row>
    <row r="59" spans="2:6" x14ac:dyDescent="0.25">
      <c r="B59" t="s">
        <v>16</v>
      </c>
      <c r="C59">
        <f>_xlfn.T.INV(C58,C57-1)</f>
        <v>1.2906227080477188</v>
      </c>
    </row>
    <row r="60" spans="2:6" x14ac:dyDescent="0.25">
      <c r="B60" t="s">
        <v>17</v>
      </c>
      <c r="C60">
        <f>SUM(Возраст_детей[Возраст детей])/COUNT(Возраст_детей[Возраст детей])</f>
        <v>9.6105263157894729</v>
      </c>
    </row>
    <row r="61" spans="2:6" x14ac:dyDescent="0.25">
      <c r="B61" s="3" t="s">
        <v>18</v>
      </c>
      <c r="C61" s="3" t="s">
        <v>7</v>
      </c>
      <c r="D61" s="3" t="s">
        <v>8</v>
      </c>
      <c r="E61" s="3" t="s">
        <v>7</v>
      </c>
      <c r="F61" s="3" t="s">
        <v>19</v>
      </c>
    </row>
    <row r="63" spans="2:6" x14ac:dyDescent="0.25">
      <c r="B63" s="5">
        <f>C60-C59*C56/SQRT(C57)</f>
        <v>9.0685787816934607</v>
      </c>
      <c r="C63" s="6" t="s">
        <v>7</v>
      </c>
      <c r="D63" s="7">
        <f>SUM(Возраст_детей[Возраст детей])/COUNT(Возраст_детей[Возраст детей])</f>
        <v>9.6105263157894729</v>
      </c>
      <c r="E63" s="6" t="s">
        <v>7</v>
      </c>
      <c r="F63" s="5">
        <f>C60+C59*C56/SQRT(C57)</f>
        <v>10.152473849885485</v>
      </c>
    </row>
    <row r="65" spans="1:3" x14ac:dyDescent="0.25">
      <c r="A65" s="12" t="s">
        <v>25</v>
      </c>
      <c r="C65" s="1">
        <f>F63-D63</f>
        <v>0.54194753409601226</v>
      </c>
    </row>
    <row r="68" spans="1:3" x14ac:dyDescent="0.25">
      <c r="C68" s="14" t="s">
        <v>28</v>
      </c>
    </row>
    <row r="69" spans="1:3" x14ac:dyDescent="0.25">
      <c r="C69" s="14" t="s">
        <v>29</v>
      </c>
    </row>
    <row r="70" spans="1:3" x14ac:dyDescent="0.25">
      <c r="C70" s="14" t="s">
        <v>30</v>
      </c>
    </row>
    <row r="71" spans="1:3" x14ac:dyDescent="0.25">
      <c r="C71" s="14"/>
    </row>
    <row r="72" spans="1:3" x14ac:dyDescent="0.25">
      <c r="C72" s="14"/>
    </row>
    <row r="73" spans="1:3" x14ac:dyDescent="0.25">
      <c r="C73" s="14"/>
    </row>
    <row r="74" spans="1:3" x14ac:dyDescent="0.25">
      <c r="C74" s="1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Данные</vt:lpstr>
      <vt:lpstr>Построение дов. интервала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Gleb Kolonin</dc:creator>
  <cp:lastModifiedBy>Spaceship24</cp:lastModifiedBy>
  <dcterms:created xsi:type="dcterms:W3CDTF">2015-06-05T18:17:20Z</dcterms:created>
  <dcterms:modified xsi:type="dcterms:W3CDTF">2022-05-05T10:54:04Z</dcterms:modified>
</cp:coreProperties>
</file>