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4 Раздел Обобщение данных\"/>
    </mc:Choice>
  </mc:AlternateContent>
  <xr:revisionPtr revIDLastSave="0" documentId="13_ncr:1_{89BEDD1B-0CC8-4B6D-9C78-97CF4EE2AE4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Задание 1 Номер 1" sheetId="1" r:id="rId1"/>
    <sheet name="Задание 1 Номер 2" sheetId="2" r:id="rId2"/>
    <sheet name="Задание 1 Номер 5" sheetId="3" r:id="rId3"/>
    <sheet name="Задание 1 Номер 6" sheetId="4" r:id="rId4"/>
    <sheet name="Задание 2 Мат. статистика" sheetId="6" r:id="rId5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H13" i="6"/>
  <c r="I13" i="6"/>
  <c r="J13" i="6"/>
  <c r="F13" i="6"/>
  <c r="F10" i="6" l="1"/>
  <c r="F12" i="6" s="1"/>
  <c r="G8" i="4"/>
  <c r="F8" i="4"/>
  <c r="E8" i="4"/>
  <c r="D8" i="4"/>
  <c r="C8" i="4"/>
  <c r="G7" i="4"/>
  <c r="F7" i="4"/>
  <c r="E7" i="4"/>
  <c r="D7" i="4"/>
  <c r="C7" i="4"/>
  <c r="D5" i="3"/>
  <c r="E5" i="3" s="1"/>
  <c r="F5" i="3" s="1"/>
  <c r="G5" i="3" s="1"/>
  <c r="H5" i="3" s="1"/>
  <c r="I5" i="3" s="1"/>
  <c r="J5" i="3" s="1"/>
  <c r="J8" i="3" s="1"/>
  <c r="Q14" i="2"/>
  <c r="K14" i="2"/>
  <c r="E14" i="2"/>
  <c r="G10" i="6" l="1"/>
  <c r="G12" i="6" s="1"/>
  <c r="H10" i="6" l="1"/>
  <c r="I10" i="6" s="1"/>
  <c r="H12" i="6" l="1"/>
  <c r="I12" i="6" s="1"/>
  <c r="J10" i="6"/>
  <c r="J12" i="6" l="1"/>
  <c r="J14" i="6" s="1"/>
</calcChain>
</file>

<file path=xl/sharedStrings.xml><?xml version="1.0" encoding="utf-8"?>
<sst xmlns="http://schemas.openxmlformats.org/spreadsheetml/2006/main" count="362" uniqueCount="97">
  <si>
    <t>б) Запишите размер обуви каждого студента в вашей группе.</t>
  </si>
  <si>
    <t xml:space="preserve">1.Запишите распределение частот и постройте гистограмму:
а) Цифры в списке ниже показывают общее количество шоколадных конфет в каждой из 20 упаковок конфет:
35, 36, 38, 37, 35, 36, 38, 36, 37, 35, 36, 36, 38, 36, 35, 38, 37, 38, 36, 38.
</t>
  </si>
  <si>
    <t>20 значений (упаковок конфет)</t>
  </si>
  <si>
    <t>4 уникальных значения шок. Конфет</t>
  </si>
  <si>
    <t>Поэтому я сделаю таблицу частот, по которой построю гистограмму</t>
  </si>
  <si>
    <t>Кол. шоколадных конфет</t>
  </si>
  <si>
    <t>Частота</t>
  </si>
  <si>
    <t>кол. шок. Конфет - Дискретные данные, т.к. они принимают только</t>
  </si>
  <si>
    <t>определенные заранее значения</t>
  </si>
  <si>
    <t>Размер обуви - дискретные данные</t>
  </si>
  <si>
    <t>частота</t>
  </si>
  <si>
    <t>Размер обуви (см)</t>
  </si>
  <si>
    <t>Гистограмма = Столбчатая диаграмма</t>
  </si>
  <si>
    <t>2.Запишите сгруппированные данные в таблицу частот для каждой группы
Следующие данные показывают баллы, полученные студентами групп по математике
2П1:
31, 93, 91, 13, 70, 50, 94, 22, 91, 91, 50, 91, 85, 91, 18, 54, 5, 53, 53
2П2:
51, 91, 32, 71, 30, 91, 56, 71, 20, 51, 52, 52, 33
2П3:
21, 62, 60, 91, 23, 66, 10, 55, 53, 91, 55, 52, 56, 91, 51, 91
Прокомментируйте сходства и различия между результатами.</t>
  </si>
  <si>
    <t>Уникальных значений полученных баллов в каждой группе - много</t>
  </si>
  <si>
    <t>Поэтому я сделаю сгруппированные таблицы частот, по которым построю гистограммы</t>
  </si>
  <si>
    <t>2П1</t>
  </si>
  <si>
    <t>Интервалы должны быть одинаковыми и не иметь пробелов</t>
  </si>
  <si>
    <t>1 - 10</t>
  </si>
  <si>
    <t>11 - 20</t>
  </si>
  <si>
    <t>21 - 30</t>
  </si>
  <si>
    <t>31 - 40</t>
  </si>
  <si>
    <t>41 - 50</t>
  </si>
  <si>
    <t>51 - 60</t>
  </si>
  <si>
    <t>61 - 70</t>
  </si>
  <si>
    <t>71 - 80</t>
  </si>
  <si>
    <t>81 - 90</t>
  </si>
  <si>
    <t>91 - 100</t>
  </si>
  <si>
    <t>Баллы</t>
  </si>
  <si>
    <t>Частоты</t>
  </si>
  <si>
    <t>2П2</t>
  </si>
  <si>
    <t>2П3</t>
  </si>
  <si>
    <t>Прокомментируйте сходства и различия между результатами.</t>
  </si>
  <si>
    <t>число студентов с оценкой</t>
  </si>
  <si>
    <t>Число студентов для которых известно кол. заработанных баллов в разных группах разное.</t>
  </si>
  <si>
    <t>В группе 2П1 успеваемость сильно разниться</t>
  </si>
  <si>
    <t>В группах 2П2 и 2П3 успеваемость распределена менее равновмерно, чем в группе 2П1</t>
  </si>
  <si>
    <t>60 спортсменов участвуют в лыжных гонках. Время окончания записано и показано в таблице
Заполните строку с кумулятивными частотами. Постройте кривую кумулятивных частот (кумуляты). 
По графику найдите приблизительную медиану времени окончания гонки. О чем говорит медианное значение?</t>
  </si>
  <si>
    <t>Время, ч</t>
  </si>
  <si>
    <t>35, 36, 38, 37, 35, 36, 38, 36, 37, 35, 36, 36, 38, 36, 35, 38, 37, 38, 36, 38</t>
  </si>
  <si>
    <t>Когда много пустых интервалов следует перегруппировать данные</t>
  </si>
  <si>
    <r>
      <t xml:space="preserve">Кумулята - </t>
    </r>
    <r>
      <rPr>
        <sz val="11"/>
        <color theme="1"/>
        <rFont val="Calibri"/>
        <family val="2"/>
        <charset val="204"/>
        <scheme val="minor"/>
      </rPr>
      <t>график накопленных частот</t>
    </r>
  </si>
  <si>
    <t>[0;0.5)</t>
  </si>
  <si>
    <t>[0.5;1)</t>
  </si>
  <si>
    <t>[1; 1.5)</t>
  </si>
  <si>
    <t>[1.5;2)</t>
  </si>
  <si>
    <t>[2; 2.5)</t>
  </si>
  <si>
    <t>[2.5;3)</t>
  </si>
  <si>
    <t>(3;3.5]</t>
  </si>
  <si>
    <t>Кумулятивная частота в конце ряда частот = кол. эл. В выборке</t>
  </si>
  <si>
    <t>Постройте кривую кумулятивных частот (кумуляты).</t>
  </si>
  <si>
    <t>Заполнение строки с кумулятивными частотами</t>
  </si>
  <si>
    <t>ПО оси х - время в часах</t>
  </si>
  <si>
    <t>По оси y - значения частот кумуляты</t>
  </si>
  <si>
    <t>Средние значения диапазонов</t>
  </si>
  <si>
    <t>Кумулятивная</t>
  </si>
  <si>
    <t>Медиана</t>
  </si>
  <si>
    <t>Группы прошли тест при подготовке к экзамену. Известны их предварительные оценки:
2П1: 10, 17, 24, 25, 46, 51, 64, 65, 80, 82, 84, 90, 90, 91, 92, 93, 93, 96, 100
2П2: 5, 7, 8, 12, 16, 16, 25, 45, 57, 59, 61, 64, 80, 83, 91
2П3: 2, 4, 8, 10, 22, 27, 27, 30, 46, 59, 62, 64, 66, 71, 73, 75, 76, 85, 93 
а) Используя интервалы (0, 20]; (20, 40] и т.д. постройте интервальный ряд и кумулятивные частоты для каждой группы
б) Постройте кумуляты для каждой группы
в) Как используя график, найдите медианный балл для каждой группы?</t>
  </si>
  <si>
    <t>Оценки группы 2П1</t>
  </si>
  <si>
    <t>Группа 2П1</t>
  </si>
  <si>
    <t>(0, 20]</t>
  </si>
  <si>
    <t>(20, 40]</t>
  </si>
  <si>
    <t>(40, 60]</t>
  </si>
  <si>
    <t>(60, 80]</t>
  </si>
  <si>
    <t>(80, 100]</t>
  </si>
  <si>
    <t>Медианный балл будет искаться для каждой группы также, как я это сделал в Номере 5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</si>
  <si>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</si>
  <si>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</si>
  <si>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</si>
  <si>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</si>
  <si>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</si>
  <si>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</si>
  <si>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</si>
  <si>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</si>
  <si>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</si>
  <si>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</si>
  <si>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</si>
  <si>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</si>
  <si>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</si>
  <si>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</si>
  <si>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</si>
  <si>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</si>
  <si>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</si>
  <si>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</si>
  <si>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</si>
  <si>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</si>
  <si>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</si>
  <si>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</si>
  <si>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Медианное значение = 30. Оно пересекает кумуляту ~ в 1.75 часа.</t>
  </si>
  <si>
    <t>Это говорит о том, что половина всех спортсменов финиширует</t>
  </si>
  <si>
    <t>примерно за 1.75 часа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</si>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</sst>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333333"/>
      <name val="Inherit"/>
    </font>
    <font>
      <sz val="11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2" borderId="0" xfId="0" applyFill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2" fillId="0" borderId="0" xfId="0" applyFont="1"/>
    <xf numFmtId="0" fontId="5" fillId="3" borderId="7" xfId="0" applyFont="1" applyFill="1" applyBorder="1"/>
    <xf numFmtId="0" fontId="5" fillId="3" borderId="8" xfId="0" applyFont="1" applyFill="1" applyBorder="1"/>
    <xf numFmtId="0" fontId="5" fillId="0" borderId="3" xfId="0" applyFont="1" applyBorder="1"/>
    <xf numFmtId="0" fontId="5" fillId="0" borderId="1" xfId="0" applyFont="1" applyBorder="1"/>
    <xf numFmtId="0" fontId="4" fillId="0" borderId="9" xfId="0" applyFont="1" applyBorder="1"/>
    <xf numFmtId="0" fontId="4" fillId="0" borderId="10" xfId="0" applyFont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2"/>
    </xf>
    <xf numFmtId="0" fontId="0" fillId="0" borderId="1" xfId="0" applyFill="1" applyBorder="1"/>
    <xf numFmtId="0" fontId="3" fillId="0" borderId="0" xfId="1"/>
    <xf numFmtId="0" fontId="2" fillId="0" borderId="0" xfId="1" applyFont="1"/>
    <xf numFmtId="0" fontId="3" fillId="0" borderId="1" xfId="1" applyBorder="1"/>
    <xf numFmtId="0" fontId="2" fillId="0" borderId="1" xfId="1" applyFont="1" applyBorder="1"/>
    <xf numFmtId="0" fontId="2" fillId="0" borderId="8" xfId="1" applyFont="1" applyBorder="1"/>
    <xf numFmtId="0" fontId="3" fillId="0" borderId="8" xfId="1" applyBorder="1"/>
    <xf numFmtId="0" fontId="2" fillId="0" borderId="1" xfId="1" applyFont="1" applyFill="1" applyBorder="1"/>
    <xf numFmtId="0" fontId="3" fillId="0" borderId="1" xfId="1" applyFill="1" applyBorder="1"/>
    <xf numFmtId="0" fontId="2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</cellXfs>
  <cellStyles count="2">
    <cellStyle name="Обычный" xfId="0" builtinId="0"/>
    <cellStyle name="Обычный 2" xfId="1" xr:uid="{CC983B2D-0AF2-4464-B162-6744A7542BFA}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Кол.</a:t>
            </a:r>
            <a:r>
              <a:rPr lang="ru-RU" b="1" baseline="0"/>
              <a:t> шоколадных конфет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1'!$D$3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 Номер 1'!$E$2:$H$2</c:f>
              <c:numCache>
                <c:formatCode>General</c:formatCode>
                <c:ptCount val="4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</c:numCache>
            </c:numRef>
          </c:cat>
          <c:val>
            <c:numRef>
              <c:f>'Задание 1 Номер 1'!$E$3:$H$3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810-AC61-DE2E8C3A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07919"/>
        <c:axId val="498302095"/>
      </c:barChart>
      <c:catAx>
        <c:axId val="4983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2095"/>
        <c:crosses val="autoZero"/>
        <c:auto val="1"/>
        <c:lblAlgn val="ctr"/>
        <c:lblOffset val="100"/>
        <c:noMultiLvlLbl val="0"/>
      </c:catAx>
      <c:valAx>
        <c:axId val="4983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Размер обуви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1'!$D$22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 Номер 1'!$E$21:$H$21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</c:numCache>
            </c:numRef>
          </c:cat>
          <c:val>
            <c:numRef>
              <c:f>'Задание 1 Номер 1'!$E$22:$H$22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043-8C95-ACAFCB91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99183"/>
        <c:axId val="498300847"/>
      </c:barChart>
      <c:catAx>
        <c:axId val="4982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0847"/>
        <c:crosses val="autoZero"/>
        <c:auto val="1"/>
        <c:lblAlgn val="ctr"/>
        <c:lblOffset val="100"/>
        <c:noMultiLvlLbl val="0"/>
      </c:catAx>
      <c:valAx>
        <c:axId val="4983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Быллы</a:t>
            </a:r>
            <a:r>
              <a:rPr lang="ru-RU" b="1" baseline="0"/>
              <a:t> студентов 2П1 по математике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2'!$E$3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 Номер 2'!$D$4:$D$13</c:f>
              <c:strCache>
                <c:ptCount val="1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</c:strCache>
            </c:strRef>
          </c:cat>
          <c:val>
            <c:numRef>
              <c:f>'Задание 1 Номер 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476-9810-95F8F4D4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97279"/>
        <c:axId val="605318495"/>
      </c:barChart>
      <c:catAx>
        <c:axId val="6052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8495"/>
        <c:crosses val="autoZero"/>
        <c:auto val="1"/>
        <c:lblAlgn val="ctr"/>
        <c:lblOffset val="100"/>
        <c:noMultiLvlLbl val="0"/>
      </c:catAx>
      <c:valAx>
        <c:axId val="6053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Быллы студентов 2П2 по математике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2'!$K$3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 Номер 2'!$J$4:$J$13</c:f>
              <c:strCache>
                <c:ptCount val="1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</c:strCache>
            </c:strRef>
          </c:cat>
          <c:val>
            <c:numRef>
              <c:f>'Задание 1 Номер 2'!$K$4:$K$13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B-45FA-A7EC-1E542D3D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650927"/>
        <c:axId val="498654671"/>
      </c:barChart>
      <c:catAx>
        <c:axId val="498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4671"/>
        <c:crosses val="autoZero"/>
        <c:auto val="1"/>
        <c:lblAlgn val="ctr"/>
        <c:lblOffset val="100"/>
        <c:noMultiLvlLbl val="0"/>
      </c:catAx>
      <c:valAx>
        <c:axId val="4986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Быллы студентов 2П3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по математике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2'!$Q$3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 Номер 2'!$P$4:$P$13</c:f>
              <c:strCache>
                <c:ptCount val="1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</c:strCache>
            </c:strRef>
          </c:cat>
          <c:val>
            <c:numRef>
              <c:f>'Задание 1 Номер 2'!$Q$4:$Q$13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A-4E8B-BFCA-5A10CDC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312671"/>
        <c:axId val="605307679"/>
      </c:barChart>
      <c:catAx>
        <c:axId val="6053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7679"/>
        <c:crosses val="autoZero"/>
        <c:auto val="1"/>
        <c:lblAlgn val="ctr"/>
        <c:lblOffset val="100"/>
        <c:noMultiLvlLbl val="0"/>
      </c:catAx>
      <c:valAx>
        <c:axId val="6053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 финишировавших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'Задание 1 Номер 5'!$C$5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 Номер 5'!$D$3:$J$3</c:f>
              <c:strCache>
                <c:ptCount val="7"/>
                <c:pt idx="0">
                  <c:v>[0;0.5)</c:v>
                </c:pt>
                <c:pt idx="1">
                  <c:v>[0.5;1)</c:v>
                </c:pt>
                <c:pt idx="2">
                  <c:v>[1; 1.5)</c:v>
                </c:pt>
                <c:pt idx="3">
                  <c:v>[1.5;2)</c:v>
                </c:pt>
                <c:pt idx="4">
                  <c:v>[2; 2.5)</c:v>
                </c:pt>
                <c:pt idx="5">
                  <c:v>[2.5;3)</c:v>
                </c:pt>
                <c:pt idx="6">
                  <c:v>(3;3.5]</c:v>
                </c:pt>
              </c:strCache>
            </c:strRef>
          </c:cat>
          <c:val>
            <c:numRef>
              <c:f>'Задание 1 Номер 5'!$D$5:$J$5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40</c:v>
                </c:pt>
                <c:pt idx="4">
                  <c:v>56</c:v>
                </c:pt>
                <c:pt idx="5">
                  <c:v>59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4-4B1D-9D5E-5FB62003FDEA}"/>
            </c:ext>
          </c:extLst>
        </c:ser>
        <c:ser>
          <c:idx val="2"/>
          <c:order val="2"/>
          <c:tx>
            <c:strRef>
              <c:f>'Задание 1 Номер 5'!$C$6</c:f>
              <c:strCache>
                <c:ptCount val="1"/>
                <c:pt idx="0">
                  <c:v>Медиана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 Номер 5'!$D$3:$J$3</c:f>
              <c:strCache>
                <c:ptCount val="7"/>
                <c:pt idx="0">
                  <c:v>[0;0.5)</c:v>
                </c:pt>
                <c:pt idx="1">
                  <c:v>[0.5;1)</c:v>
                </c:pt>
                <c:pt idx="2">
                  <c:v>[1; 1.5)</c:v>
                </c:pt>
                <c:pt idx="3">
                  <c:v>[1.5;2)</c:v>
                </c:pt>
                <c:pt idx="4">
                  <c:v>[2; 2.5)</c:v>
                </c:pt>
                <c:pt idx="5">
                  <c:v>[2.5;3)</c:v>
                </c:pt>
                <c:pt idx="6">
                  <c:v>(3;3.5]</c:v>
                </c:pt>
              </c:strCache>
            </c:strRef>
          </c:cat>
          <c:val>
            <c:numRef>
              <c:f>'Задание 1 Номер 5'!$D$6:$J$6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4-4B1D-9D5E-5FB62003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08352"/>
        <c:axId val="22161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'Задание 1 Номер 5'!$C$4</c15:sqref>
                        </c15:formulaRef>
                      </c:ext>
                    </c:extLst>
                    <c:strCache>
                      <c:ptCount val="1"/>
                      <c:pt idx="0">
                        <c:v>Частота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'Задание 1 Номер 5'!$D$3:$J$3</c15:sqref>
                        </c15:formulaRef>
                      </c:ext>
                    </c:extLst>
                    <c:strCache>
                      <c:ptCount val="7"/>
                      <c:pt idx="0">
                        <c:v>[0;0.5)</c:v>
                      </c:pt>
                      <c:pt idx="1">
                        <c:v>[0.5;1)</c:v>
                      </c:pt>
                      <c:pt idx="2">
                        <c:v>[1; 1.5)</c:v>
                      </c:pt>
                      <c:pt idx="3">
                        <c:v>[1.5;2)</c:v>
                      </c:pt>
                      <c:pt idx="4">
                        <c:v>[2; 2.5)</c:v>
                      </c:pt>
                      <c:pt idx="5">
                        <c:v>[2.5;3)</c:v>
                      </c:pt>
                      <c:pt idx="6">
                        <c:v>(3;3.5]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1 Номер 5'!$D$4:$J$4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34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84-4B1D-9D5E-5FB62003FDEA}"/>
                  </c:ext>
                </c:extLst>
              </c15:ser>
            </c15:filteredLineSeries>
          </c:ext>
        </c:extLst>
      </c:lineChart>
      <c:catAx>
        <c:axId val="22160835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</a:t>
                </a:r>
                <a:r>
                  <a:rPr lang="ru-RU" b="1" baseline="0"/>
                  <a:t> завершения гонки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18336"/>
        <c:crosses val="autoZero"/>
        <c:auto val="1"/>
        <c:lblAlgn val="ctr"/>
        <c:lblOffset val="100"/>
        <c:tickMarkSkip val="1"/>
        <c:noMultiLvlLbl val="0"/>
      </c:catAx>
      <c:valAx>
        <c:axId val="221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финишировавших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 Мат. статистика'!$E$12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 Мат. статистика'!$F$8:$J$8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'Задание 2 Мат. статистика'!$F$12:$J$12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 Мат. статистика'!$E$10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 Мат. статистика'!$F$9:$J$9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'Задание 2 Мат. статистика'!$F$10:$J$10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chart" Target="../charts/chart6.xml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9525</xdr:colOff>
      <xdr:row>18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B6EBA4-B590-4208-9AB6-9784B633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22</xdr:row>
      <xdr:rowOff>161925</xdr:rowOff>
    </xdr:from>
    <xdr:to>
      <xdr:col>8</xdr:col>
      <xdr:colOff>419100</xdr:colOff>
      <xdr:row>37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D26DBA-C64D-4A22-9867-697F1517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103943</xdr:colOff>
      <xdr:row>0</xdr:row>
      <xdr:rowOff>85725</xdr:rowOff>
    </xdr:from>
    <xdr:to>
      <xdr:col>8</xdr:col>
      <xdr:colOff>380119</xdr:colOff>
      <xdr:row>0</xdr:row>
      <xdr:rowOff>2323609</xdr:rowOff>
    </xdr:to>
    <xdr:pic>
      <xdr:nvPicPr>
        <xdr:cNvPr id="2" name="Пример">
          <a:extLst>
            <a:ext uri="{FF2B5EF4-FFF2-40B4-BE49-F238E27FC236}">
              <a16:creationId xmlns:a16="http://schemas.microsoft.com/office/drawing/2014/main" id="{1881AAA4-EF21-4CC8-A93B-A57028CF4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118" y="85725"/>
          <a:ext cx="4019501" cy="2237884"/>
        </a:xfrm>
        <a:prstGeom prst="rect">
          <a:avLst/>
        </a:prstGeom>
      </xdr:spPr>
    </xdr:pic>
    <xdr:clientData/>
  </xdr:twoCellAnchor>
  <xdr:twoCellAnchor>
    <xdr:from>
      <xdr:col>0</xdr:col>
      <xdr:colOff>2552700</xdr:colOff>
      <xdr:row>14</xdr:row>
      <xdr:rowOff>0</xdr:rowOff>
    </xdr:from>
    <xdr:to>
      <xdr:col>5</xdr:col>
      <xdr:colOff>0</xdr:colOff>
      <xdr:row>28</xdr:row>
      <xdr:rowOff>76200</xdr:rowOff>
    </xdr:to>
    <xdr:graphicFrame macro="">
      <xdr:nvGraphicFramePr>
        <xdr:cNvPr id="3" name="Диаграмма 2П1">
          <a:extLst>
            <a:ext uri="{FF2B5EF4-FFF2-40B4-BE49-F238E27FC236}">
              <a16:creationId xmlns:a16="http://schemas.microsoft.com/office/drawing/2014/main" id="{D0700DFB-BBB0-4429-AD57-1B0A2B62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14</xdr:row>
      <xdr:rowOff>0</xdr:rowOff>
    </xdr:from>
    <xdr:to>
      <xdr:col>12</xdr:col>
      <xdr:colOff>361950</xdr:colOff>
      <xdr:row>28</xdr:row>
      <xdr:rowOff>76200</xdr:rowOff>
    </xdr:to>
    <xdr:graphicFrame macro="">
      <xdr:nvGraphicFramePr>
        <xdr:cNvPr id="4" name="Диаграмма 2П2">
          <a:extLst>
            <a:ext uri="{FF2B5EF4-FFF2-40B4-BE49-F238E27FC236}">
              <a16:creationId xmlns:a16="http://schemas.microsoft.com/office/drawing/2014/main" id="{527D3858-9305-4DA2-8983-3E441245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14</xdr:row>
      <xdr:rowOff>0</xdr:rowOff>
    </xdr:from>
    <xdr:to>
      <xdr:col>20</xdr:col>
      <xdr:colOff>123825</xdr:colOff>
      <xdr:row>28</xdr:row>
      <xdr:rowOff>76200</xdr:rowOff>
    </xdr:to>
    <xdr:graphicFrame macro="">
      <xdr:nvGraphicFramePr>
        <xdr:cNvPr id="5" name="Диаграмма 2П3">
          <a:extLst>
            <a:ext uri="{FF2B5EF4-FFF2-40B4-BE49-F238E27FC236}">
              <a16:creationId xmlns:a16="http://schemas.microsoft.com/office/drawing/2014/main" id="{0903331E-B612-4828-BD04-FAEF6B49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11</xdr:row>
      <xdr:rowOff>66675</xdr:rowOff>
    </xdr:from>
    <xdr:to>
      <xdr:col>4</xdr:col>
      <xdr:colOff>561975</xdr:colOff>
      <xdr:row>25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232AD66-CF55-4633-88CA-77631DA9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2293191</xdr:colOff>
      <xdr:row>18</xdr:row>
      <xdr:rowOff>7140</xdr:rowOff>
    </xdr:from>
    <xdr:to>
      <xdr:col>2</xdr:col>
      <xdr:colOff>2301111</xdr:colOff>
      <xdr:row>21</xdr:row>
      <xdr:rowOff>72480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7381E7CC-FC40-4A14-B794-1F3F1D4BE19A}"/>
                </a:ext>
              </a:extLst>
            </xdr14:cNvPr>
            <xdr14:cNvContentPartPr/>
          </xdr14:nvContentPartPr>
          <xdr14:nvPr macro=""/>
          <xdr14:xfrm>
            <a:off x="7509960" y="4769640"/>
            <a:ext cx="7920" cy="63684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7381E7CC-FC40-4A14-B794-1F3F1D4BE19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500960" y="4761000"/>
              <a:ext cx="25560" cy="65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2226591</xdr:colOff>
      <xdr:row>17</xdr:row>
      <xdr:rowOff>162000</xdr:rowOff>
    </xdr:from>
    <xdr:to>
      <xdr:col>2</xdr:col>
      <xdr:colOff>2293191</xdr:colOff>
      <xdr:row>18</xdr:row>
      <xdr:rowOff>46020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B11741A8-2628-4932-AA8F-D71118407DA3}"/>
                </a:ext>
              </a:extLst>
            </xdr14:cNvPr>
            <xdr14:cNvContentPartPr/>
          </xdr14:nvContentPartPr>
          <xdr14:nvPr macro=""/>
          <xdr14:xfrm>
            <a:off x="7443360" y="4734000"/>
            <a:ext cx="66600" cy="745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B11741A8-2628-4932-AA8F-D71118407DA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434720" y="4725000"/>
              <a:ext cx="8424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2373831</xdr:colOff>
      <xdr:row>20</xdr:row>
      <xdr:rowOff>167520</xdr:rowOff>
    </xdr:from>
    <xdr:to>
      <xdr:col>2</xdr:col>
      <xdr:colOff>2995551</xdr:colOff>
      <xdr:row>21</xdr:row>
      <xdr:rowOff>135060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82262303-B328-4C27-9959-E201FAA90F9E}"/>
                </a:ext>
              </a:extLst>
            </xdr14:cNvPr>
            <xdr14:cNvContentPartPr/>
          </xdr14:nvContentPartPr>
          <xdr14:nvPr macro=""/>
          <xdr14:xfrm>
            <a:off x="7590600" y="5311020"/>
            <a:ext cx="621720" cy="15804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82262303-B328-4C27-9959-E201FAA90F9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581600" y="5302020"/>
              <a:ext cx="639360" cy="175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0</xdr:row>
      <xdr:rowOff>0</xdr:rowOff>
    </xdr:from>
    <xdr:ext cx="6905262" cy="4583206"/>
    <xdr:pic>
      <xdr:nvPicPr>
        <xdr:cNvPr id="2" name="ДЗ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20</xdr:row>
      <xdr:rowOff>0</xdr:rowOff>
    </xdr:from>
    <xdr:to>
      <xdr:col>5</xdr:col>
      <xdr:colOff>496957</xdr:colOff>
      <xdr:row>38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5</xdr:col>
      <xdr:colOff>493059</xdr:colOff>
      <xdr:row>58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31T06:26:43.3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1,'0'978,"11"-878,-7-72,2 47,-7 494,1-551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31T06:26:49.4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185 201,'-9'-8,"7"7,1 0,0 1,0-1,0 0,0 0,0 0,0 0,0 0,0-1,0 1,0 0,1 0,-1-1,0 1,1 0,-1-1,1 1,0-1,-1-1,1 2,0 1,0-1,0 1,0-1,0 1,0 0,0-1,-1 1,1 0,0-1,0 1,0-1,0 1,-1 0,1-1,0 1,0 0,-1 0,1-1,0 1,-1 0,1-1,0 1,-1 0,1 0,0 0,-1-1,1 1,0 0,-1 0,1 0,-1 0,1 0,0 0,-2 0,-17 3,17-2,1-1,0 1,-1-1,1 1,0-1,-1 1,1-1,0 0,-1 0,1 0,0 1,-1-1,1-1,-1 1,1 0,0 0,-1 0,1-1,0 1,-1-1,1 1,0-1,-1 1,1-1,0 0,0 0,0 0,0 1,0-1,-2-2,2 1,0 0,0 1,0-1,1 0,-1 1,0-1,1 0,-1 0,1 0,0 1,0-1,0 0,0 0,0 0,0 0,0 0,0 1,1-1,-1 0,1 0,-1 0,1 1,0-1,0 0,0 1,0-1,0 1,0-1,0 1,0-1,0 1,1 0,-1 0,1-1,-1 1,1 0,-1 0,1 1,0-1,2-1,-2 2,0-1,0 1,0 0,0 0,0 0,-1 1,1-1,0 0,0 1,0-1,0 1,0-1,-1 1,1 0,0 0,0 0,-1 0,1 0,-1 0,1 0,-1 1,1-1,-1 0,0 1,0-1,0 1,1 0,-2-1,1 1,0 0,0 0,0-1,-1 1,1 0,-1 0,0 0,1 0,-1 0,0 3,0-3,0 0,0 0,0 0,-1 0,1 0,0 0,-1 0,1 0,-1 0,0 0,0 0,0-1,0 1,0 0,0 0,0-1,-1 1,1-1,0 1,-1-1,0 1,1-1,-1 0,0 0,1 0,-1 0,0 0,0 0,0-1,0 1,0 0,0-1,0 0,0 1,0-1,0 0,0 0,-2 0,1 0,0 0,0 0,1 0,-1 0,0 0,1-1,-1 1,0-1,1 1,-1-1,1 0,-1 0,1-1,-1 1,1 0,0-1,-1 1,1-1,0 0,0 0,0 0,0 0,1 0,-1 0,1 0,-1-1,1 1,0 0,-1-1,0-2,1-7,-1 1,1-1,1 0,0 1,1-1,3-22,-3 32,-1 0,1 0,-1-1,1 1,0 0,0 0,0 0,0 0,0 0,1 0,-1 0,1 1,-1-1,1 0,-1 1,1-1,2-1,-2 3,0-1,0 1,0 0,0-1,0 1,0 0,0 0,0 0,0 1,0-1,0 0,0 1,0-1,-1 1,1 0,0-1,0 1,0 0,-1 0,1 0,0 1,-1-1,3 2,1 2,0 0,-1 0,0 0,1 1,-2-1,1 1,-1 0,0 0,0 1,0-1,-1 1,0-1,-1 1,1-1,-1 1,0 0,-1 0,0 0,0 0,-2 12,0-15,-1-1,1 1,-1-1,0 0,0 0,0 0,0-1,-1 1,1-1,-1 1,1-1,-1 0,0-1,0 1,0-1,0 1,0-1,0-1,-8 2,9-1,0 0,0-1,0 1,0-1,0 1,0-1,0 0,0 0,-1-1,1 1,0-1,0 1,0-1,0 0,0 0,0 0,1-1,-1 1,0-1,0 1,1-1,-1 0,1 0,0 0,-1 0,-2-4,4 2,0 0,0 0,0 0,1 1,-1-1,1 0,0 0,0 0,0 0,1 0,-1 0,1 0,0 1,0-1,0 0,1 0,0 1,-1-1,1 1,0 0,0-1,1 1,-1 0,1 0,0 0,-1 1,1-1,0 1,6-4,-6 4,-1 0,1 0,0 0,-1 1,1-1,0 1,0 0,0-1,0 2,0-1,0 0,1 0,-1 1,0 0,0 0,0 0,1 0,-1 0,0 1,0-1,0 1,0 0,0 0,0 0,0 0,0 0,0 1,0 0,0-1,-1 1,1 0,-1 0,1 0,-1 1,3 3,-3-4,-1 0,0 0,0-1,1 1,-1 0,-1 0,1 1,0-1,0 0,-1 0,1 0,-1 0,0 0,0 1,0-1,0 0,0 0,0 1,0-1,-1 0,1 0,-1 0,0 0,0 0,1 0,-1 0,0 0,-1 0,1 0,0 0,-1 0,1-1,-1 1,1-1,-1 1,0-1,1 1,-1-1,0 0,0 0,0 0,0 0,0 0,0 0,0-1,-4 1,3 0,0 0,0 0,0 0,0 0,0-1,0 1,0-1,-1 0,1 0,0 0,0-1,0 1,0-1,0 1,0-1,0 0,0 0,0-1,0 1,0-1,0 1,1-1,-1 0,1 0,-1 0,1 0,0 0,0-1,0 1,0-1,0 1,0-1,-2-5,3 3,0 1,0 0,0-1,1 1,-1-1,1 1,0-1,0 1,1 0,-1-1,1 1,2-7,-3 10,1 0,-1 0,1-1,0 1,-1 0,1 0,0 0,0-1,-1 1,1 0,0 0,0 0,0 1,0-1,1 0,-1 0,0 1,0-1,0 0,1 1,-1-1,0 1,0-1,1 1,-1 0,0 0,1 0,-1 0,1-1,-1 2,0-1,1 0,-1 0,0 0,1 1,-1-1,0 1,1-1,-1 1,0-1,0 1,0 0,2 0,10 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31T06:30:11.0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0 145,'7'-1,"0"-1,0 0,-1 0,1-1,-1 0,1 0,-1 0,0-1,8-6,12-6,-22 14,0 0,0 0,0 0,0 0,0 0,1 1,-1 0,0 0,7-1,-10 2,-1 1,1-1,0 0,0 0,-1 0,1 1,0-1,-1 0,1 1,0-1,-1 1,1-1,-1 1,1-1,-1 1,1-1,-1 1,1-1,-1 1,1 0,-1-1,1 2,4 28,-8 199,3-211</inkml:trace>
  <inkml:trace contextRef="#ctx0" brushRef="#br0" timeOffset="515.64">285 308,'-4'7,"0"5,-4 5,0 3,-2 1,0 1,-1-4,1-5</inkml:trace>
  <inkml:trace contextRef="#ctx0" brushRef="#br0" timeOffset="2002.02">529 125,'100'-2,"108"4,-207-2,0 0,1 0,-1 0,0 0,0 0,1 0,-1 0,0 1,1-1,-1 0,0 1,0-1,0 1,0 0,1-1,-1 1,0 0,0-1,0 1,0 0,0 0,-1 0,1 0,0 0,0 0,0 0,-1 0,1 0,-1 1,1-1,-1 0,1 0,-1 1,0-1,0 0,1 0,-1 1,0-1,0 0,0 1,0-1,-1 0,1 0,0 1,0-1,-1 0,1 0,-1 1,1-1,-1 0,-1 2,-4 10,-2 1,0-1,-16 21,8-13,11-13,-15 25,-39 46,48-67</inkml:trace>
  <inkml:trace contextRef="#ctx0" brushRef="#br0" timeOffset="2580.13">692 247,'7'0,"9"0,5 0,3 0,1 0,-1 0,0 0,-5 0</inkml:trace>
  <inkml:trace contextRef="#ctx0" brushRef="#br0" timeOffset="3598.23">1038 44,'-1'65,"2"74,0-136,0 0,-1 0,1 0,0 0,0 0,0 0,1 0,-1 0,1-1,0 1,-1-1,1 1,0-1,1 0,-1 1,0-1,1 0,2 2,-2-2,0 0,0 0,-1 0,1 1,-1 0,0-1,0 1,0 0,0 0,0 0,1 4,-2-5,-1-1,1 1,-1-1,0 1,1-1,-1 1,0-1,0 1,0-1,0 1,-1-1,1 1,0-1,-1 0,1 1,0-1,-1 1,0-1,1 0,-1 1,0-1,0 0,0 0,0 1,0-1,0 0,0 0,0 0,0 0,0 0,-1-1,1 1,0 0,0 0,-1-1,1 1,-1-1,-2 1,-7 2,-1 0,0-1,1-1,-14 1,0 0,-9 6,25-5</inkml:trace>
  <inkml:trace contextRef="#ctx0" brushRef="#br0" timeOffset="4238.81">1059 23,'7'0,"5"0,5 0,3 0,0 0,2 0,0 0,-1 0,0 0,0 0,0 0,-4 0</inkml:trace>
  <inkml:trace contextRef="#ctx0" brushRef="#br0" timeOffset="5660.61">1466 125,'0'-2,"0"0,1 0,0 0,-1 1,1-1,0 0,0 1,0-1,0 1,0-1,0 1,0-1,0 1,1 0,-1 0,4-3,31-20,-19 13,8-12,-21 19,0-1,0 1,0 0,0 1,1-1,0 1,0 0,9-5,-13 8,0 0,-1 0,1 1,0-1,0 0,0 0,0 0,0 1,0-1,0 1,0-1,-1 0,1 1,0 0,0-1,-1 1,1-1,0 1,-1 0,1-1,0 1,-1 0,1 0,-1 0,0-1,1 1,0 2,12 28,-11-25,1 1,0 0,0 0,1-1,0 1,0-1,11 11,-14-16,0 1,-1-1,1 0,0 0,1 0,-1 0,0 0,0 0,0 0,1 0,-1-1,0 1,1 0,-1-1,0 1,1-1,-1 1,1-1,-1 0,1 0,-1 1,1-1,-1 0,1 0,-1-1,1 1,-1 0,1 0,2-2,-12 10,-1-1,2 1,-1 0,1 1,0 0,1 0,0 0,-5 12,-2 5,-18 53,27-64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35CA9-35A8-4A32-BB31-127CF86D5C77}" name="Таблица_2П1" displayName="Таблица_2П1" ref="D3:E13" totalsRowShown="0" headerRowDxfId="22" headerRowBorderDxfId="21" tableBorderDxfId="20" totalsRowBorderDxfId="19">
  <autoFilter ref="D3:E13" xr:uid="{EE535CA9-35A8-4A32-BB31-127CF86D5C77}"/>
  <tableColumns count="2">
    <tableColumn id="1" xr3:uid="{83396593-70D9-403E-9D2F-8918C5DFA4C9}" name="Баллы" dataDxfId="18"/>
    <tableColumn id="2" xr3:uid="{060A0C85-2477-426F-8CAA-7C0D78E88E5D}" name="Частоты" dataDxfId="1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51B20-F191-465E-B997-F9644EFF96BF}" name="Таблица_2П2" displayName="Таблица_2П2" ref="J3:K13" totalsRowShown="0" headerRowDxfId="16" headerRowBorderDxfId="15" tableBorderDxfId="14" totalsRowBorderDxfId="13">
  <autoFilter ref="J3:K13" xr:uid="{85D51B20-F191-465E-B997-F9644EFF96BF}"/>
  <tableColumns count="2">
    <tableColumn id="1" xr3:uid="{8E81AEFA-0355-4BF0-9F92-0D3B91E63F82}" name="Баллы" dataDxfId="12"/>
    <tableColumn id="2" xr3:uid="{479C2D63-2F8A-4FD0-BA1D-B54EE840F1CB}" name="Частоты" dataDxfId="1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A3812-ECF5-4D16-8448-8B4C7DF8212A}" name="Таблица_2П3" displayName="Таблица_2П3" ref="P3:Q13" totalsRowShown="0" headerRowDxfId="10" headerRowBorderDxfId="9" tableBorderDxfId="8" totalsRowBorderDxfId="7">
  <autoFilter ref="P3:Q13" xr:uid="{17AA3812-ECF5-4D16-8448-8B4C7DF8212A}"/>
  <tableColumns count="2">
    <tableColumn id="1" xr3:uid="{CCD2E472-7257-48C3-B270-1FB3437C9408}" name="Баллы" dataDxfId="6"/>
    <tableColumn id="2" xr3:uid="{56EE5E64-4547-42B0-B105-0EF34F3013C6}" name="Частоты" dataDxfId="5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3825FF-BEB1-4C39-B5A0-90250499D052}" name="Таблица4" displayName="Таблица4" ref="C3:J6" totalsRowShown="0" headerRowDxfId="4" tableBorderDxfId="3">
  <autoFilter ref="C3:J6" xr:uid="{763825FF-BEB1-4C39-B5A0-90250499D0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F7A182-EF88-4984-8980-080030E43F8D}" name="Время, ч"/>
    <tableColumn id="2" xr3:uid="{CC4A9359-E850-442F-BE7A-E7E83E8E90D0}" name="[0;0.5)"/>
    <tableColumn id="3" xr3:uid="{DECFAEDF-A04E-4A29-B946-A1334D4879EE}" name="[0.5;1)"/>
    <tableColumn id="4" xr3:uid="{C0297CEF-38D2-45D4-87C4-12AFCD6DB98E}" name="[1; 1.5)"/>
    <tableColumn id="5" xr3:uid="{0895D667-18A1-41B2-8FEF-B25E8279BBA6}" name="[1.5;2)"/>
    <tableColumn id="6" xr3:uid="{B284F7F5-4210-4DBE-88A1-74B0C54B7616}" name="[2; 2.5)"/>
    <tableColumn id="7" xr3:uid="{95EA6CD8-3136-46DB-9EFA-C2D5FA89231D}" name="[2.5;3)"/>
    <tableColumn id="8" xr3:uid="{A6BEE8E4-6AA6-4B0D-B94D-0BC1B1819432}" name="(3;3.5]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Таблица5" displayName="Таблица5" ref="A1:A110" totalsRowShown="0" headerRowDxfId="2">
  <autoFilter ref="A1:A110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A92">
    <sortCondition ref="A1:A110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Таблица11" displayName="Таблица11" ref="A112:A203" totalsRowShown="0" headerRowDxfId="1">
  <autoFilter ref="A112:A203" xr:uid="{0C3BE30E-E423-4A9B-922E-7C0D88772F5C}">
    <filterColumn colId="0">
      <filters>
        <filter val="1"/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5:A197">
    <sortCondition ref="A112:A203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Таблица12" displayName="Таблица12" ref="A205:A296" totalsRowShown="0" headerRowDxfId="0">
  <autoFilter ref="A205:A296" xr:uid="{5C34312A-418B-4C28-A139-43BE01BAC97B}">
    <filterColumn colId="0">
      <filters>
        <filter val="42"/>
        <filter val="7"/>
        <filter val="8"/>
      </filters>
    </filterColumn>
  </autoFilter>
  <sortState xmlns:xlrd2="http://schemas.microsoft.com/office/spreadsheetml/2017/richdata2" ref="A223:A284">
    <sortCondition ref="A205:A296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9" workbookViewId="0">
      <selection activeCell="B32" sqref="B32"/>
    </sheetView>
  </sheetViews>
  <sheetFormatPr defaultRowHeight="15"/>
  <cols>
    <col min="1" max="1" width="69" customWidth="1"/>
    <col min="4" max="4" width="24.5703125" bestFit="1" customWidth="1"/>
  </cols>
  <sheetData>
    <row r="1" spans="1:10" ht="78.75" customHeight="1">
      <c r="A1" s="1" t="s">
        <v>1</v>
      </c>
    </row>
    <row r="2" spans="1:10">
      <c r="A2" s="2" t="s">
        <v>3</v>
      </c>
      <c r="D2" s="4" t="s">
        <v>5</v>
      </c>
      <c r="E2" s="4">
        <v>35</v>
      </c>
      <c r="F2" s="4">
        <v>36</v>
      </c>
      <c r="G2" s="4">
        <v>37</v>
      </c>
      <c r="H2" s="4">
        <v>38</v>
      </c>
    </row>
    <row r="3" spans="1:10">
      <c r="A3" s="2" t="s">
        <v>2</v>
      </c>
      <c r="D3" s="4" t="s">
        <v>6</v>
      </c>
      <c r="E3" s="4">
        <v>4</v>
      </c>
      <c r="F3" s="4">
        <v>7</v>
      </c>
      <c r="G3" s="4">
        <v>3</v>
      </c>
      <c r="H3" s="4">
        <v>6</v>
      </c>
    </row>
    <row r="4" spans="1:10">
      <c r="A4" s="3" t="s">
        <v>4</v>
      </c>
    </row>
    <row r="6" spans="1:10">
      <c r="A6" s="2" t="s">
        <v>7</v>
      </c>
    </row>
    <row r="7" spans="1:10">
      <c r="A7" s="2" t="s">
        <v>8</v>
      </c>
      <c r="J7" t="s">
        <v>39</v>
      </c>
    </row>
    <row r="11" spans="1:10">
      <c r="A11" s="5" t="s">
        <v>12</v>
      </c>
    </row>
    <row r="19" spans="1:8">
      <c r="A19" t="s">
        <v>0</v>
      </c>
    </row>
    <row r="21" spans="1:8">
      <c r="A21" s="2" t="s">
        <v>9</v>
      </c>
      <c r="D21" s="4" t="s">
        <v>11</v>
      </c>
      <c r="E21" s="4">
        <v>26</v>
      </c>
      <c r="F21" s="4">
        <v>28</v>
      </c>
      <c r="G21" s="4">
        <v>30</v>
      </c>
      <c r="H21" s="4">
        <v>32</v>
      </c>
    </row>
    <row r="22" spans="1:8">
      <c r="D22" s="4" t="s">
        <v>10</v>
      </c>
      <c r="E22" s="4">
        <v>4</v>
      </c>
      <c r="F22" s="4">
        <v>6</v>
      </c>
      <c r="G22" s="4">
        <v>10</v>
      </c>
      <c r="H22" s="4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3D73-F8C8-4706-84F1-B0F94AE36294}">
  <dimension ref="A1:S34"/>
  <sheetViews>
    <sheetView topLeftCell="A2" zoomScale="85" zoomScaleNormal="85" workbookViewId="0">
      <selection activeCell="D4" sqref="D4"/>
    </sheetView>
  </sheetViews>
  <sheetFormatPr defaultRowHeight="15"/>
  <cols>
    <col min="1" max="1" width="69" customWidth="1"/>
    <col min="5" max="5" width="10.42578125" customWidth="1"/>
  </cols>
  <sheetData>
    <row r="1" spans="1:19" ht="225">
      <c r="A1" s="1" t="s">
        <v>13</v>
      </c>
    </row>
    <row r="2" spans="1:19">
      <c r="D2" s="5" t="s">
        <v>16</v>
      </c>
      <c r="J2" s="5" t="s">
        <v>30</v>
      </c>
      <c r="P2" s="5" t="s">
        <v>31</v>
      </c>
    </row>
    <row r="3" spans="1:19">
      <c r="A3" s="2" t="s">
        <v>14</v>
      </c>
      <c r="D3" s="8" t="s">
        <v>28</v>
      </c>
      <c r="E3" s="9" t="s">
        <v>29</v>
      </c>
      <c r="J3" s="8" t="s">
        <v>28</v>
      </c>
      <c r="K3" s="9" t="s">
        <v>29</v>
      </c>
      <c r="P3" s="8" t="s">
        <v>28</v>
      </c>
      <c r="Q3" s="9" t="s">
        <v>29</v>
      </c>
    </row>
    <row r="4" spans="1:19">
      <c r="D4" s="6" t="s">
        <v>18</v>
      </c>
      <c r="E4" s="7">
        <v>1</v>
      </c>
      <c r="J4" s="6" t="s">
        <v>18</v>
      </c>
      <c r="K4" s="7">
        <v>0</v>
      </c>
      <c r="P4" s="6" t="s">
        <v>18</v>
      </c>
      <c r="Q4" s="7">
        <v>0</v>
      </c>
      <c r="S4" t="s">
        <v>40</v>
      </c>
    </row>
    <row r="5" spans="1:19">
      <c r="A5" s="2"/>
      <c r="D5" s="6" t="s">
        <v>19</v>
      </c>
      <c r="E5" s="7">
        <v>2</v>
      </c>
      <c r="J5" s="6" t="s">
        <v>19</v>
      </c>
      <c r="K5" s="7">
        <v>0</v>
      </c>
      <c r="P5" s="6" t="s">
        <v>19</v>
      </c>
      <c r="Q5" s="7">
        <v>1</v>
      </c>
    </row>
    <row r="6" spans="1:19" ht="30">
      <c r="A6" s="3" t="s">
        <v>15</v>
      </c>
      <c r="D6" s="6" t="s">
        <v>20</v>
      </c>
      <c r="E6" s="7">
        <v>1</v>
      </c>
      <c r="J6" s="6" t="s">
        <v>20</v>
      </c>
      <c r="K6" s="7">
        <v>2</v>
      </c>
      <c r="P6" s="6" t="s">
        <v>20</v>
      </c>
      <c r="Q6" s="7">
        <v>2</v>
      </c>
    </row>
    <row r="7" spans="1:19">
      <c r="D7" s="6" t="s">
        <v>21</v>
      </c>
      <c r="E7" s="7">
        <v>1</v>
      </c>
      <c r="J7" s="6" t="s">
        <v>21</v>
      </c>
      <c r="K7" s="7">
        <v>2</v>
      </c>
      <c r="P7" s="6" t="s">
        <v>21</v>
      </c>
      <c r="Q7" s="7">
        <v>0</v>
      </c>
    </row>
    <row r="8" spans="1:19">
      <c r="A8" s="3" t="s">
        <v>17</v>
      </c>
      <c r="D8" s="6" t="s">
        <v>22</v>
      </c>
      <c r="E8" s="7">
        <v>2</v>
      </c>
      <c r="J8" s="6" t="s">
        <v>22</v>
      </c>
      <c r="K8" s="7">
        <v>0</v>
      </c>
      <c r="P8" s="6" t="s">
        <v>22</v>
      </c>
      <c r="Q8" s="7">
        <v>0</v>
      </c>
    </row>
    <row r="9" spans="1:19">
      <c r="D9" s="6" t="s">
        <v>23</v>
      </c>
      <c r="E9" s="7">
        <v>3</v>
      </c>
      <c r="J9" s="6" t="s">
        <v>23</v>
      </c>
      <c r="K9" s="7">
        <v>5</v>
      </c>
      <c r="P9" s="6" t="s">
        <v>23</v>
      </c>
      <c r="Q9" s="7">
        <v>6</v>
      </c>
    </row>
    <row r="10" spans="1:19">
      <c r="D10" s="6" t="s">
        <v>24</v>
      </c>
      <c r="E10" s="7">
        <v>1</v>
      </c>
      <c r="J10" s="6" t="s">
        <v>24</v>
      </c>
      <c r="K10" s="7">
        <v>0</v>
      </c>
      <c r="P10" s="6" t="s">
        <v>24</v>
      </c>
      <c r="Q10" s="7">
        <v>3</v>
      </c>
    </row>
    <row r="11" spans="1:19">
      <c r="D11" s="6" t="s">
        <v>25</v>
      </c>
      <c r="E11" s="7">
        <v>0</v>
      </c>
      <c r="J11" s="6" t="s">
        <v>25</v>
      </c>
      <c r="K11" s="7">
        <v>2</v>
      </c>
      <c r="P11" s="6" t="s">
        <v>25</v>
      </c>
      <c r="Q11" s="7">
        <v>0</v>
      </c>
    </row>
    <row r="12" spans="1:19">
      <c r="D12" s="6" t="s">
        <v>26</v>
      </c>
      <c r="E12" s="7">
        <v>1</v>
      </c>
      <c r="J12" s="6" t="s">
        <v>26</v>
      </c>
      <c r="K12" s="7">
        <v>0</v>
      </c>
      <c r="P12" s="6" t="s">
        <v>26</v>
      </c>
      <c r="Q12" s="7">
        <v>0</v>
      </c>
    </row>
    <row r="13" spans="1:19">
      <c r="D13" s="10" t="s">
        <v>27</v>
      </c>
      <c r="E13" s="11">
        <v>7</v>
      </c>
      <c r="J13" s="10" t="s">
        <v>27</v>
      </c>
      <c r="K13" s="11">
        <v>2</v>
      </c>
      <c r="P13" s="10" t="s">
        <v>27</v>
      </c>
      <c r="Q13" s="11">
        <v>4</v>
      </c>
    </row>
    <row r="14" spans="1:19">
      <c r="B14" t="s">
        <v>33</v>
      </c>
      <c r="E14">
        <f>SUM(Таблица_2П1[Частоты])</f>
        <v>19</v>
      </c>
      <c r="H14" t="s">
        <v>33</v>
      </c>
      <c r="K14">
        <f>SUM(Таблица_2П2[Частоты])</f>
        <v>13</v>
      </c>
      <c r="N14" t="s">
        <v>33</v>
      </c>
      <c r="Q14">
        <f>SUM(Таблица_2П3[Частоты])</f>
        <v>16</v>
      </c>
    </row>
    <row r="30" spans="3:8">
      <c r="H30" t="s">
        <v>32</v>
      </c>
    </row>
    <row r="32" spans="3:8">
      <c r="C32" t="s">
        <v>34</v>
      </c>
    </row>
    <row r="33" spans="3:3">
      <c r="C33" t="s">
        <v>35</v>
      </c>
    </row>
    <row r="34" spans="3:3">
      <c r="C34" t="s">
        <v>36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78EF-C08F-4C58-9154-04ED09ED0D9F}">
  <dimension ref="A1:K30"/>
  <sheetViews>
    <sheetView zoomScaleNormal="100" workbookViewId="0">
      <selection activeCell="F10" sqref="F10"/>
    </sheetView>
  </sheetViews>
  <sheetFormatPr defaultRowHeight="15"/>
  <cols>
    <col min="1" max="1" width="69.140625" customWidth="1"/>
    <col min="3" max="3" width="50.140625" bestFit="1" customWidth="1"/>
  </cols>
  <sheetData>
    <row r="1" spans="1:11" ht="120">
      <c r="A1" s="1" t="s">
        <v>37</v>
      </c>
      <c r="C1" t="s">
        <v>51</v>
      </c>
    </row>
    <row r="2" spans="1:11">
      <c r="C2" t="s">
        <v>54</v>
      </c>
      <c r="D2">
        <v>0.25</v>
      </c>
      <c r="E2">
        <v>0.75</v>
      </c>
      <c r="F2">
        <v>1.25</v>
      </c>
      <c r="G2">
        <v>1.75</v>
      </c>
      <c r="H2">
        <v>2.25</v>
      </c>
      <c r="I2">
        <v>2.75</v>
      </c>
      <c r="J2">
        <v>3.25</v>
      </c>
    </row>
    <row r="3" spans="1:11">
      <c r="C3" s="17" t="s">
        <v>38</v>
      </c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8" t="s">
        <v>48</v>
      </c>
    </row>
    <row r="4" spans="1:11">
      <c r="A4" s="12" t="s">
        <v>41</v>
      </c>
      <c r="C4" s="13" t="s">
        <v>6</v>
      </c>
      <c r="D4" s="13">
        <v>0</v>
      </c>
      <c r="E4" s="13">
        <v>0</v>
      </c>
      <c r="F4" s="13">
        <v>6</v>
      </c>
      <c r="G4" s="13">
        <v>34</v>
      </c>
      <c r="H4" s="13">
        <v>16</v>
      </c>
      <c r="I4" s="13">
        <v>3</v>
      </c>
      <c r="J4" s="14">
        <v>1</v>
      </c>
    </row>
    <row r="5" spans="1:11">
      <c r="C5" s="15" t="s">
        <v>55</v>
      </c>
      <c r="D5" s="15">
        <f>D4</f>
        <v>0</v>
      </c>
      <c r="E5" s="15">
        <f t="shared" ref="E5:J5" si="0">D5+E4</f>
        <v>0</v>
      </c>
      <c r="F5" s="15">
        <f t="shared" si="0"/>
        <v>6</v>
      </c>
      <c r="G5" s="15">
        <f t="shared" si="0"/>
        <v>40</v>
      </c>
      <c r="H5" s="15">
        <f t="shared" si="0"/>
        <v>56</v>
      </c>
      <c r="I5" s="15">
        <f t="shared" si="0"/>
        <v>59</v>
      </c>
      <c r="J5" s="16">
        <f t="shared" si="0"/>
        <v>60</v>
      </c>
      <c r="K5" t="s">
        <v>49</v>
      </c>
    </row>
    <row r="6" spans="1:11">
      <c r="C6" s="4" t="s">
        <v>56</v>
      </c>
      <c r="D6" s="4">
        <v>30</v>
      </c>
      <c r="E6" s="4">
        <v>30</v>
      </c>
      <c r="F6" s="4">
        <v>30</v>
      </c>
      <c r="G6" s="4">
        <v>30</v>
      </c>
      <c r="H6" s="4">
        <v>30</v>
      </c>
      <c r="I6" s="4">
        <v>30</v>
      </c>
      <c r="J6" s="4">
        <v>30</v>
      </c>
    </row>
    <row r="8" spans="1:11">
      <c r="C8" t="s">
        <v>50</v>
      </c>
      <c r="H8" t="s">
        <v>91</v>
      </c>
      <c r="J8">
        <f>J5/2</f>
        <v>30</v>
      </c>
    </row>
    <row r="9" spans="1:11">
      <c r="C9" t="s">
        <v>53</v>
      </c>
    </row>
    <row r="10" spans="1:11">
      <c r="C10" t="s">
        <v>52</v>
      </c>
    </row>
    <row r="27" spans="3:3">
      <c r="C27" t="s">
        <v>88</v>
      </c>
    </row>
    <row r="29" spans="3:3">
      <c r="C29" t="s">
        <v>89</v>
      </c>
    </row>
    <row r="30" spans="3:3">
      <c r="C30" t="s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400B-769D-4B69-A820-D71115114F3E}">
  <dimension ref="A1:T10"/>
  <sheetViews>
    <sheetView workbookViewId="0">
      <selection activeCell="B11" sqref="B11"/>
    </sheetView>
  </sheetViews>
  <sheetFormatPr defaultRowHeight="15"/>
  <cols>
    <col min="1" max="1" width="69.140625" customWidth="1"/>
    <col min="2" max="2" width="19" bestFit="1" customWidth="1"/>
  </cols>
  <sheetData>
    <row r="1" spans="1:20" ht="285">
      <c r="A1" s="19" t="s">
        <v>57</v>
      </c>
    </row>
    <row r="2" spans="1:20">
      <c r="A2" s="20"/>
      <c r="B2" t="s">
        <v>58</v>
      </c>
    </row>
    <row r="3" spans="1:20">
      <c r="A3" s="20"/>
      <c r="B3">
        <v>10</v>
      </c>
      <c r="C3">
        <v>17</v>
      </c>
      <c r="D3">
        <v>24</v>
      </c>
      <c r="E3">
        <v>25</v>
      </c>
      <c r="F3">
        <v>46</v>
      </c>
      <c r="G3">
        <v>51</v>
      </c>
      <c r="H3">
        <v>64</v>
      </c>
      <c r="I3">
        <v>65</v>
      </c>
      <c r="J3">
        <v>80</v>
      </c>
      <c r="K3">
        <v>82</v>
      </c>
      <c r="L3">
        <v>84</v>
      </c>
      <c r="M3">
        <v>90</v>
      </c>
      <c r="N3">
        <v>90</v>
      </c>
      <c r="O3">
        <v>91</v>
      </c>
      <c r="P3">
        <v>92</v>
      </c>
      <c r="Q3">
        <v>93</v>
      </c>
      <c r="R3">
        <v>93</v>
      </c>
      <c r="S3">
        <v>96</v>
      </c>
      <c r="T3">
        <v>100</v>
      </c>
    </row>
    <row r="4" spans="1:20">
      <c r="A4" s="20"/>
    </row>
    <row r="5" spans="1:20">
      <c r="A5" s="20"/>
      <c r="B5" t="s">
        <v>59</v>
      </c>
    </row>
    <row r="6" spans="1:20">
      <c r="A6" s="20"/>
      <c r="B6" s="4" t="s">
        <v>28</v>
      </c>
      <c r="C6" s="4" t="s">
        <v>60</v>
      </c>
      <c r="D6" s="4" t="s">
        <v>61</v>
      </c>
      <c r="E6" s="4" t="s">
        <v>62</v>
      </c>
      <c r="F6" s="4" t="s">
        <v>63</v>
      </c>
      <c r="G6" s="4" t="s">
        <v>64</v>
      </c>
    </row>
    <row r="7" spans="1:20">
      <c r="A7" s="20"/>
      <c r="B7" s="4" t="s">
        <v>29</v>
      </c>
      <c r="C7" s="4">
        <f>COUNTIF($B$3:$Q$3,"&lt;=20")</f>
        <v>2</v>
      </c>
      <c r="D7" s="4">
        <f>COUNTIF($B$3:$Q$3,"&lt;=40") - C7</f>
        <v>2</v>
      </c>
      <c r="E7" s="4">
        <f>COUNTIF($B$3:$Q$3,"&lt;=60") -D7 - C7</f>
        <v>2</v>
      </c>
      <c r="F7" s="4">
        <f>COUNTIF($B$3:$Q$3,"&lt;=80") - E7 -D7 - C7</f>
        <v>3</v>
      </c>
      <c r="G7" s="4">
        <f>COUNTIF($B$3:$Q$3,"&lt;=100") - F7 -E7 - D7 - C7</f>
        <v>7</v>
      </c>
    </row>
    <row r="8" spans="1:20">
      <c r="A8" s="20"/>
      <c r="B8" s="21" t="s">
        <v>55</v>
      </c>
      <c r="C8" s="4">
        <f>C7</f>
        <v>2</v>
      </c>
      <c r="D8" s="4">
        <f>C8+D7</f>
        <v>4</v>
      </c>
      <c r="E8" s="4">
        <f>D8+E7</f>
        <v>6</v>
      </c>
      <c r="F8" s="4">
        <f>E8+F7</f>
        <v>9</v>
      </c>
      <c r="G8" s="4">
        <f>F8+G7</f>
        <v>16</v>
      </c>
    </row>
    <row r="10" spans="1:20">
      <c r="B1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0"/>
  </sheetPr>
  <dimension ref="A1:J296"/>
  <sheetViews>
    <sheetView zoomScale="85" zoomScaleNormal="85" workbookViewId="0">
      <selection activeCell="I20" sqref="I20"/>
    </sheetView>
  </sheetViews>
  <sheetFormatPr defaultRowHeight="15"/>
  <cols>
    <col min="1" max="1" width="22.28515625" style="22" customWidth="1"/>
    <col min="2" max="3" width="20.42578125" style="22" bestFit="1" customWidth="1"/>
    <col min="4" max="4" width="9.140625" style="22"/>
    <col min="5" max="5" width="31.5703125" style="22" customWidth="1"/>
    <col min="6" max="16384" width="9.140625" style="22"/>
  </cols>
  <sheetData>
    <row r="1" spans="1:10">
      <c r="A1" s="23" t="s">
        <v>79</v>
      </c>
      <c r="C1" s="22" t="s">
        <v>80</v>
      </c>
    </row>
    <row r="2" spans="1:10">
      <c r="A2" s="22">
        <v>5</v>
      </c>
      <c r="E2" s="23" t="s">
        <v>78</v>
      </c>
    </row>
    <row r="3" spans="1:10">
      <c r="A3" s="22">
        <v>6</v>
      </c>
      <c r="E3" s="23" t="s">
        <v>77</v>
      </c>
    </row>
    <row r="4" spans="1:10">
      <c r="A4" s="22">
        <v>6</v>
      </c>
      <c r="E4" s="23" t="s">
        <v>76</v>
      </c>
    </row>
    <row r="5" spans="1:10">
      <c r="A5" s="22">
        <v>6</v>
      </c>
      <c r="E5" s="23" t="s">
        <v>75</v>
      </c>
    </row>
    <row r="6" spans="1:10">
      <c r="A6" s="22">
        <v>6</v>
      </c>
    </row>
    <row r="7" spans="1:10">
      <c r="A7" s="22">
        <v>6</v>
      </c>
      <c r="E7" s="23" t="s">
        <v>74</v>
      </c>
    </row>
    <row r="8" spans="1:10">
      <c r="A8" s="22">
        <v>6</v>
      </c>
      <c r="E8" s="30" t="s">
        <v>81</v>
      </c>
      <c r="F8" s="31" t="s">
        <v>83</v>
      </c>
      <c r="G8" s="31" t="s">
        <v>84</v>
      </c>
      <c r="H8" s="31" t="s">
        <v>85</v>
      </c>
      <c r="I8" s="31" t="s">
        <v>86</v>
      </c>
      <c r="J8" s="31" t="s">
        <v>87</v>
      </c>
    </row>
    <row r="9" spans="1:10">
      <c r="A9" s="22">
        <v>7</v>
      </c>
      <c r="E9" s="25" t="s">
        <v>73</v>
      </c>
      <c r="F9" s="24" t="s">
        <v>72</v>
      </c>
      <c r="G9" s="24" t="s">
        <v>71</v>
      </c>
      <c r="H9" s="24" t="s">
        <v>70</v>
      </c>
      <c r="I9" s="24" t="s">
        <v>69</v>
      </c>
      <c r="J9" s="24" t="s">
        <v>82</v>
      </c>
    </row>
    <row r="10" spans="1:10">
      <c r="A10" s="22">
        <v>7</v>
      </c>
      <c r="E10" s="25" t="s">
        <v>6</v>
      </c>
      <c r="F10" s="24">
        <f>COUNTIF($A:$A,"&lt;=5")</f>
        <v>10</v>
      </c>
      <c r="G10" s="24">
        <f>COUNTIF($A:$A,"&lt;=10") - F10</f>
        <v>50</v>
      </c>
      <c r="H10" s="24">
        <f>COUNTIF($A:$A,"&lt;=15") - G10 - F10</f>
        <v>30</v>
      </c>
      <c r="I10" s="24">
        <f>COUNTIF($A:$A,"&lt;=20") - H10 - G10 - F10</f>
        <v>2</v>
      </c>
      <c r="J10" s="24">
        <f>COUNTIF($A:$A,"&lt;=25") - I10 - H10 - G10 - F10</f>
        <v>2</v>
      </c>
    </row>
    <row r="11" spans="1:10" hidden="1">
      <c r="A11" s="22" t="s">
        <v>66</v>
      </c>
    </row>
    <row r="12" spans="1:10">
      <c r="A12" s="22">
        <v>7</v>
      </c>
      <c r="E12" s="26" t="s">
        <v>55</v>
      </c>
      <c r="F12" s="27">
        <f>F10</f>
        <v>10</v>
      </c>
      <c r="G12" s="27">
        <f>G10+F12</f>
        <v>60</v>
      </c>
      <c r="H12" s="27">
        <f>H10+G12</f>
        <v>90</v>
      </c>
      <c r="I12" s="27">
        <f>I10+H12</f>
        <v>92</v>
      </c>
      <c r="J12" s="27">
        <f>J10+I12</f>
        <v>94</v>
      </c>
    </row>
    <row r="13" spans="1:10">
      <c r="A13" s="22">
        <v>7</v>
      </c>
      <c r="E13" s="28" t="s">
        <v>56</v>
      </c>
      <c r="F13" s="29">
        <f>$J$14</f>
        <v>47</v>
      </c>
      <c r="G13" s="29">
        <f t="shared" ref="G13:J13" si="0">$J$14</f>
        <v>47</v>
      </c>
      <c r="H13" s="29">
        <f t="shared" si="0"/>
        <v>47</v>
      </c>
      <c r="I13" s="29">
        <f t="shared" si="0"/>
        <v>47</v>
      </c>
      <c r="J13" s="29">
        <f t="shared" si="0"/>
        <v>47</v>
      </c>
    </row>
    <row r="14" spans="1:10">
      <c r="A14" s="22">
        <v>8</v>
      </c>
      <c r="H14" t="s">
        <v>91</v>
      </c>
      <c r="J14" s="22">
        <f>J12/2</f>
        <v>47</v>
      </c>
    </row>
    <row r="15" spans="1:10">
      <c r="A15" s="22">
        <v>8</v>
      </c>
      <c r="C15" s="22" t="s">
        <v>92</v>
      </c>
    </row>
    <row r="16" spans="1:10" hidden="1">
      <c r="A16" s="22" t="s">
        <v>66</v>
      </c>
    </row>
    <row r="17" spans="1:3" hidden="1">
      <c r="A17" s="22" t="s">
        <v>66</v>
      </c>
    </row>
    <row r="18" spans="1:3">
      <c r="A18" s="22">
        <v>8</v>
      </c>
      <c r="C18" s="22" t="s">
        <v>93</v>
      </c>
    </row>
    <row r="19" spans="1:3">
      <c r="A19" s="22">
        <v>8</v>
      </c>
      <c r="C19" s="22" t="s">
        <v>94</v>
      </c>
    </row>
    <row r="20" spans="1:3">
      <c r="A20" s="22">
        <v>8</v>
      </c>
    </row>
    <row r="21" spans="1:3">
      <c r="A21" s="22">
        <v>8</v>
      </c>
    </row>
    <row r="22" spans="1:3">
      <c r="A22" s="22">
        <v>8</v>
      </c>
    </row>
    <row r="23" spans="1:3">
      <c r="A23" s="22">
        <v>8</v>
      </c>
    </row>
    <row r="24" spans="1:3">
      <c r="A24" s="22">
        <v>8</v>
      </c>
    </row>
    <row r="25" spans="1:3">
      <c r="A25" s="22">
        <v>8</v>
      </c>
    </row>
    <row r="26" spans="1:3" hidden="1">
      <c r="A26" s="22" t="s">
        <v>66</v>
      </c>
    </row>
    <row r="27" spans="1:3">
      <c r="A27" s="22">
        <v>8</v>
      </c>
    </row>
    <row r="28" spans="1:3" hidden="1">
      <c r="A28" s="22" t="s">
        <v>66</v>
      </c>
    </row>
    <row r="29" spans="1:3" hidden="1">
      <c r="A29" s="22" t="s">
        <v>66</v>
      </c>
    </row>
    <row r="30" spans="1:3" hidden="1">
      <c r="A30" s="22" t="s">
        <v>66</v>
      </c>
    </row>
    <row r="31" spans="1:3">
      <c r="A31" s="22">
        <v>8</v>
      </c>
    </row>
    <row r="32" spans="1:3">
      <c r="A32" s="22">
        <v>9</v>
      </c>
    </row>
    <row r="33" spans="1:3">
      <c r="A33" s="22">
        <v>9</v>
      </c>
    </row>
    <row r="34" spans="1:3">
      <c r="A34" s="22">
        <v>9</v>
      </c>
    </row>
    <row r="35" spans="1:3">
      <c r="A35" s="22">
        <v>9</v>
      </c>
    </row>
    <row r="36" spans="1:3">
      <c r="A36" s="22">
        <v>9</v>
      </c>
    </row>
    <row r="37" spans="1:3">
      <c r="A37" s="22">
        <v>9</v>
      </c>
    </row>
    <row r="38" spans="1:3">
      <c r="A38" s="22">
        <v>10</v>
      </c>
    </row>
    <row r="39" spans="1:3">
      <c r="A39" s="22">
        <v>10</v>
      </c>
    </row>
    <row r="40" spans="1:3">
      <c r="A40" s="22">
        <v>10</v>
      </c>
      <c r="C40" s="22" t="s">
        <v>95</v>
      </c>
    </row>
    <row r="41" spans="1:3">
      <c r="A41" s="22">
        <v>10</v>
      </c>
      <c r="C41" s="22" t="s">
        <v>96</v>
      </c>
    </row>
    <row r="42" spans="1:3">
      <c r="A42" s="22">
        <v>10</v>
      </c>
    </row>
    <row r="43" spans="1:3">
      <c r="A43" s="22">
        <v>10</v>
      </c>
    </row>
    <row r="44" spans="1:3">
      <c r="A44" s="22">
        <v>10</v>
      </c>
    </row>
    <row r="45" spans="1:3">
      <c r="A45" s="22">
        <v>11</v>
      </c>
    </row>
    <row r="46" spans="1:3">
      <c r="A46" s="22">
        <v>11</v>
      </c>
    </row>
    <row r="47" spans="1:3">
      <c r="A47" s="22">
        <v>11</v>
      </c>
    </row>
    <row r="48" spans="1:3">
      <c r="A48" s="22">
        <v>11</v>
      </c>
    </row>
    <row r="49" spans="1:1">
      <c r="A49" s="22">
        <v>11</v>
      </c>
    </row>
    <row r="50" spans="1:1">
      <c r="A50" s="22">
        <v>11</v>
      </c>
    </row>
    <row r="51" spans="1:1">
      <c r="A51" s="22">
        <v>11</v>
      </c>
    </row>
    <row r="52" spans="1:1" hidden="1">
      <c r="A52" s="22" t="s">
        <v>66</v>
      </c>
    </row>
    <row r="53" spans="1:1">
      <c r="A53" s="22">
        <v>11</v>
      </c>
    </row>
    <row r="54" spans="1:1">
      <c r="A54" s="22">
        <v>11</v>
      </c>
    </row>
    <row r="55" spans="1:1">
      <c r="A55" s="22">
        <v>11</v>
      </c>
    </row>
    <row r="56" spans="1:1" hidden="1">
      <c r="A56" s="22" t="s">
        <v>66</v>
      </c>
    </row>
    <row r="57" spans="1:1">
      <c r="A57" s="22">
        <v>11</v>
      </c>
    </row>
    <row r="58" spans="1:1">
      <c r="A58" s="22">
        <v>11</v>
      </c>
    </row>
    <row r="59" spans="1:1">
      <c r="A59" s="22">
        <v>11</v>
      </c>
    </row>
    <row r="60" spans="1:1" hidden="1">
      <c r="A60" s="22" t="s">
        <v>66</v>
      </c>
    </row>
    <row r="61" spans="1:1" hidden="1">
      <c r="A61" s="22" t="s">
        <v>66</v>
      </c>
    </row>
    <row r="62" spans="1:1" hidden="1">
      <c r="A62" s="22" t="s">
        <v>66</v>
      </c>
    </row>
    <row r="63" spans="1:1" hidden="1">
      <c r="A63" s="22" t="s">
        <v>66</v>
      </c>
    </row>
    <row r="64" spans="1:1">
      <c r="A64" s="22">
        <v>11</v>
      </c>
    </row>
    <row r="65" spans="1:1" hidden="1">
      <c r="A65" s="22" t="s">
        <v>66</v>
      </c>
    </row>
    <row r="66" spans="1:1" hidden="1">
      <c r="A66" s="22" t="s">
        <v>66</v>
      </c>
    </row>
    <row r="67" spans="1:1" hidden="1">
      <c r="A67" s="22" t="s">
        <v>66</v>
      </c>
    </row>
    <row r="68" spans="1:1">
      <c r="A68" s="22">
        <v>12</v>
      </c>
    </row>
    <row r="69" spans="1:1" hidden="1">
      <c r="A69" s="22" t="s">
        <v>66</v>
      </c>
    </row>
    <row r="70" spans="1:1" hidden="1">
      <c r="A70" s="22" t="s">
        <v>66</v>
      </c>
    </row>
    <row r="71" spans="1:1" hidden="1">
      <c r="A71" s="22" t="s">
        <v>66</v>
      </c>
    </row>
    <row r="72" spans="1:1" hidden="1">
      <c r="A72" s="22" t="s">
        <v>66</v>
      </c>
    </row>
    <row r="73" spans="1:1">
      <c r="A73" s="22">
        <v>12</v>
      </c>
    </row>
    <row r="74" spans="1:1">
      <c r="A74" s="22">
        <v>12</v>
      </c>
    </row>
    <row r="75" spans="1:1">
      <c r="A75" s="22">
        <v>12</v>
      </c>
    </row>
    <row r="76" spans="1:1">
      <c r="A76" s="22">
        <v>12</v>
      </c>
    </row>
    <row r="77" spans="1:1">
      <c r="A77" s="22">
        <v>12</v>
      </c>
    </row>
    <row r="78" spans="1:1">
      <c r="A78" s="22">
        <v>13</v>
      </c>
    </row>
    <row r="79" spans="1:1">
      <c r="A79" s="22">
        <v>14</v>
      </c>
    </row>
    <row r="80" spans="1:1">
      <c r="A80" s="22">
        <v>14</v>
      </c>
    </row>
    <row r="81" spans="1:3">
      <c r="A81" s="22">
        <v>14</v>
      </c>
    </row>
    <row r="82" spans="1:3">
      <c r="A82" s="22">
        <v>14</v>
      </c>
    </row>
    <row r="83" spans="1:3">
      <c r="A83" s="22">
        <v>14</v>
      </c>
    </row>
    <row r="84" spans="1:3">
      <c r="A84" s="22">
        <v>14</v>
      </c>
    </row>
    <row r="85" spans="1:3">
      <c r="A85" s="22">
        <v>19</v>
      </c>
    </row>
    <row r="86" spans="1:3">
      <c r="A86" s="22">
        <v>20</v>
      </c>
    </row>
    <row r="87" spans="1:3">
      <c r="A87" s="22">
        <v>21</v>
      </c>
    </row>
    <row r="88" spans="1:3" hidden="1">
      <c r="A88" s="22" t="s">
        <v>66</v>
      </c>
    </row>
    <row r="89" spans="1:3" hidden="1">
      <c r="A89" s="22" t="s">
        <v>66</v>
      </c>
    </row>
    <row r="90" spans="1:3" hidden="1">
      <c r="A90" s="22" t="s">
        <v>66</v>
      </c>
    </row>
    <row r="91" spans="1:3" hidden="1">
      <c r="A91" s="22" t="s">
        <v>66</v>
      </c>
    </row>
    <row r="92" spans="1:3">
      <c r="A92" s="22">
        <v>23</v>
      </c>
    </row>
    <row r="93" spans="1:3" hidden="1">
      <c r="A93" s="22" t="s">
        <v>66</v>
      </c>
      <c r="B93" s="22" t="s">
        <v>66</v>
      </c>
      <c r="C93" s="22" t="s">
        <v>66</v>
      </c>
    </row>
    <row r="94" spans="1:3" hidden="1">
      <c r="A94" s="22" t="s">
        <v>66</v>
      </c>
      <c r="B94" s="22" t="s">
        <v>66</v>
      </c>
      <c r="C94" s="22" t="s">
        <v>66</v>
      </c>
    </row>
    <row r="95" spans="1:3" hidden="1">
      <c r="A95" s="22" t="s">
        <v>66</v>
      </c>
      <c r="B95" s="22" t="s">
        <v>66</v>
      </c>
      <c r="C95" s="22" t="s">
        <v>66</v>
      </c>
    </row>
    <row r="96" spans="1:3" hidden="1">
      <c r="A96" s="22" t="s">
        <v>66</v>
      </c>
      <c r="B96" s="22" t="s">
        <v>66</v>
      </c>
      <c r="C96" s="22" t="s">
        <v>66</v>
      </c>
    </row>
    <row r="97" spans="1:3" hidden="1">
      <c r="A97" s="22" t="s">
        <v>66</v>
      </c>
      <c r="B97" s="22" t="s">
        <v>66</v>
      </c>
      <c r="C97" s="22" t="s">
        <v>66</v>
      </c>
    </row>
    <row r="98" spans="1:3" hidden="1">
      <c r="A98" s="22" t="s">
        <v>66</v>
      </c>
      <c r="B98" s="22" t="s">
        <v>66</v>
      </c>
      <c r="C98" s="22" t="s">
        <v>66</v>
      </c>
    </row>
    <row r="99" spans="1:3" hidden="1">
      <c r="A99" s="22" t="s">
        <v>66</v>
      </c>
      <c r="B99" s="22" t="s">
        <v>66</v>
      </c>
      <c r="C99" s="22" t="s">
        <v>66</v>
      </c>
    </row>
    <row r="100" spans="1:3" hidden="1">
      <c r="A100" s="22" t="s">
        <v>66</v>
      </c>
      <c r="B100" s="22" t="s">
        <v>66</v>
      </c>
      <c r="C100" s="22" t="s">
        <v>66</v>
      </c>
    </row>
    <row r="101" spans="1:3" hidden="1">
      <c r="A101" s="22" t="s">
        <v>66</v>
      </c>
      <c r="B101" s="22" t="s">
        <v>66</v>
      </c>
      <c r="C101" s="22" t="s">
        <v>66</v>
      </c>
    </row>
    <row r="102" spans="1:3" hidden="1">
      <c r="A102" s="22" t="s">
        <v>66</v>
      </c>
      <c r="B102" s="22" t="s">
        <v>66</v>
      </c>
      <c r="C102" s="22" t="s">
        <v>66</v>
      </c>
    </row>
    <row r="103" spans="1:3" hidden="1">
      <c r="A103" s="22" t="s">
        <v>66</v>
      </c>
      <c r="B103" s="22" t="s">
        <v>66</v>
      </c>
      <c r="C103" s="22" t="s">
        <v>66</v>
      </c>
    </row>
    <row r="104" spans="1:3" hidden="1">
      <c r="A104" s="22" t="s">
        <v>66</v>
      </c>
      <c r="B104" s="22" t="s">
        <v>66</v>
      </c>
      <c r="C104" s="22" t="s">
        <v>66</v>
      </c>
    </row>
    <row r="105" spans="1:3" hidden="1">
      <c r="A105" s="22" t="s">
        <v>66</v>
      </c>
      <c r="B105" s="22" t="s">
        <v>66</v>
      </c>
      <c r="C105" s="22" t="s">
        <v>66</v>
      </c>
    </row>
    <row r="106" spans="1:3" hidden="1">
      <c r="A106" s="22" t="s">
        <v>66</v>
      </c>
      <c r="B106" s="22" t="s">
        <v>66</v>
      </c>
      <c r="C106" s="22" t="s">
        <v>66</v>
      </c>
    </row>
    <row r="107" spans="1:3" hidden="1">
      <c r="A107" s="22" t="s">
        <v>66</v>
      </c>
      <c r="B107" s="22" t="s">
        <v>66</v>
      </c>
      <c r="C107" s="22" t="s">
        <v>66</v>
      </c>
    </row>
    <row r="108" spans="1:3" hidden="1">
      <c r="A108" s="22" t="s">
        <v>66</v>
      </c>
      <c r="B108" s="22" t="s">
        <v>66</v>
      </c>
      <c r="C108" s="22" t="s">
        <v>66</v>
      </c>
    </row>
    <row r="109" spans="1:3" hidden="1">
      <c r="A109" s="22" t="s">
        <v>66</v>
      </c>
      <c r="B109" s="22" t="s">
        <v>66</v>
      </c>
      <c r="C109" s="22" t="s">
        <v>66</v>
      </c>
    </row>
    <row r="110" spans="1:3" hidden="1">
      <c r="A110" s="22" t="s">
        <v>66</v>
      </c>
      <c r="B110" s="22" t="s">
        <v>66</v>
      </c>
      <c r="C110" s="22" t="s">
        <v>66</v>
      </c>
    </row>
    <row r="112" spans="1:3">
      <c r="A112" s="23" t="s">
        <v>68</v>
      </c>
    </row>
    <row r="113" spans="1:1" hidden="1">
      <c r="A113" s="22" t="s">
        <v>66</v>
      </c>
    </row>
    <row r="114" spans="1:1" hidden="1">
      <c r="A114" s="22" t="s">
        <v>66</v>
      </c>
    </row>
    <row r="115" spans="1:1" hidden="1">
      <c r="A115" s="22" t="s">
        <v>66</v>
      </c>
    </row>
    <row r="116" spans="1:1" hidden="1">
      <c r="A116" s="22" t="s">
        <v>66</v>
      </c>
    </row>
    <row r="117" spans="1:1" hidden="1">
      <c r="A117" s="22" t="s">
        <v>66</v>
      </c>
    </row>
    <row r="118" spans="1:1">
      <c r="A118" s="22">
        <v>2</v>
      </c>
    </row>
    <row r="119" spans="1:1" hidden="1">
      <c r="A119" s="22" t="s">
        <v>66</v>
      </c>
    </row>
    <row r="120" spans="1:1" hidden="1">
      <c r="A120" s="22" t="s">
        <v>66</v>
      </c>
    </row>
    <row r="121" spans="1:1">
      <c r="A121" s="22">
        <v>3</v>
      </c>
    </row>
    <row r="122" spans="1:1" hidden="1">
      <c r="A122" s="22" t="s">
        <v>66</v>
      </c>
    </row>
    <row r="123" spans="1:1" hidden="1">
      <c r="A123" s="22" t="s">
        <v>66</v>
      </c>
    </row>
    <row r="124" spans="1:1" hidden="1">
      <c r="A124" s="22" t="s">
        <v>66</v>
      </c>
    </row>
    <row r="125" spans="1:1" hidden="1">
      <c r="A125" s="22" t="s">
        <v>66</v>
      </c>
    </row>
    <row r="126" spans="1:1" hidden="1">
      <c r="A126" s="22" t="s">
        <v>66</v>
      </c>
    </row>
    <row r="127" spans="1:1" hidden="1">
      <c r="A127" s="22" t="s">
        <v>66</v>
      </c>
    </row>
    <row r="128" spans="1:1" hidden="1">
      <c r="A128" s="22" t="s">
        <v>66</v>
      </c>
    </row>
    <row r="129" spans="1:1">
      <c r="A129" s="22">
        <v>4</v>
      </c>
    </row>
    <row r="130" spans="1:1" hidden="1">
      <c r="A130" s="22" t="s">
        <v>66</v>
      </c>
    </row>
    <row r="131" spans="1:1" hidden="1">
      <c r="A131" s="22" t="s">
        <v>66</v>
      </c>
    </row>
    <row r="132" spans="1:1">
      <c r="A132" s="22">
        <v>4</v>
      </c>
    </row>
    <row r="133" spans="1:1">
      <c r="A133" s="22">
        <v>4</v>
      </c>
    </row>
    <row r="134" spans="1:1" hidden="1">
      <c r="A134" s="22" t="s">
        <v>66</v>
      </c>
    </row>
    <row r="135" spans="1:1" hidden="1">
      <c r="A135" s="22" t="s">
        <v>66</v>
      </c>
    </row>
    <row r="136" spans="1:1">
      <c r="A136" s="22">
        <v>5</v>
      </c>
    </row>
    <row r="137" spans="1:1" hidden="1">
      <c r="A137" s="22" t="s">
        <v>66</v>
      </c>
    </row>
    <row r="138" spans="1:1" hidden="1">
      <c r="A138" s="22" t="s">
        <v>66</v>
      </c>
    </row>
    <row r="139" spans="1:1" hidden="1">
      <c r="A139" s="22" t="s">
        <v>66</v>
      </c>
    </row>
    <row r="140" spans="1:1" hidden="1">
      <c r="A140" s="22" t="s">
        <v>66</v>
      </c>
    </row>
    <row r="141" spans="1:1" hidden="1">
      <c r="A141" s="22" t="s">
        <v>66</v>
      </c>
    </row>
    <row r="142" spans="1:1" hidden="1">
      <c r="A142" s="22" t="s">
        <v>66</v>
      </c>
    </row>
    <row r="143" spans="1:1">
      <c r="A143" s="22">
        <v>5</v>
      </c>
    </row>
    <row r="144" spans="1:1" hidden="1">
      <c r="A144" s="22" t="s">
        <v>66</v>
      </c>
    </row>
    <row r="145" spans="1:1">
      <c r="A145" s="22">
        <v>5</v>
      </c>
    </row>
    <row r="146" spans="1:1">
      <c r="A146" s="22">
        <v>5</v>
      </c>
    </row>
    <row r="147" spans="1:1" hidden="1">
      <c r="A147" s="22" t="s">
        <v>66</v>
      </c>
    </row>
    <row r="148" spans="1:1" hidden="1">
      <c r="A148" s="22" t="s">
        <v>66</v>
      </c>
    </row>
    <row r="149" spans="1:1" hidden="1">
      <c r="A149" s="22" t="s">
        <v>66</v>
      </c>
    </row>
    <row r="150" spans="1:1">
      <c r="A150" s="22">
        <v>6</v>
      </c>
    </row>
    <row r="151" spans="1:1" hidden="1">
      <c r="A151" s="22" t="s">
        <v>66</v>
      </c>
    </row>
    <row r="152" spans="1:1">
      <c r="A152" s="22">
        <v>6</v>
      </c>
    </row>
    <row r="153" spans="1:1" hidden="1">
      <c r="A153" s="22" t="s">
        <v>66</v>
      </c>
    </row>
    <row r="154" spans="1:1">
      <c r="A154" s="22">
        <v>6</v>
      </c>
    </row>
    <row r="155" spans="1:1">
      <c r="A155" s="22">
        <v>6</v>
      </c>
    </row>
    <row r="156" spans="1:1" hidden="1">
      <c r="A156" s="22" t="s">
        <v>66</v>
      </c>
    </row>
    <row r="157" spans="1:1" hidden="1">
      <c r="A157" s="22" t="s">
        <v>66</v>
      </c>
    </row>
    <row r="158" spans="1:1">
      <c r="A158" s="22">
        <v>7</v>
      </c>
    </row>
    <row r="159" spans="1:1">
      <c r="A159" s="22">
        <v>8</v>
      </c>
    </row>
    <row r="160" spans="1:1" hidden="1">
      <c r="A160" s="22" t="s">
        <v>66</v>
      </c>
    </row>
    <row r="161" spans="1:1" hidden="1">
      <c r="A161" s="22" t="s">
        <v>66</v>
      </c>
    </row>
    <row r="162" spans="1:1" hidden="1">
      <c r="A162" s="22" t="s">
        <v>66</v>
      </c>
    </row>
    <row r="163" spans="1:1">
      <c r="A163" s="22">
        <v>8</v>
      </c>
    </row>
    <row r="164" spans="1:1" hidden="1">
      <c r="A164" s="22" t="s">
        <v>66</v>
      </c>
    </row>
    <row r="165" spans="1:1" hidden="1">
      <c r="A165" s="22" t="s">
        <v>66</v>
      </c>
    </row>
    <row r="166" spans="1:1" hidden="1">
      <c r="A166" s="22" t="s">
        <v>66</v>
      </c>
    </row>
    <row r="167" spans="1:1" hidden="1">
      <c r="A167" s="22" t="s">
        <v>66</v>
      </c>
    </row>
    <row r="168" spans="1:1">
      <c r="A168" s="22">
        <v>8</v>
      </c>
    </row>
    <row r="169" spans="1:1">
      <c r="A169" s="22">
        <v>9</v>
      </c>
    </row>
    <row r="170" spans="1:1" hidden="1">
      <c r="A170" s="22" t="s">
        <v>66</v>
      </c>
    </row>
    <row r="171" spans="1:1" hidden="1">
      <c r="A171" s="22" t="s">
        <v>66</v>
      </c>
    </row>
    <row r="172" spans="1:1" hidden="1">
      <c r="A172" s="22" t="s">
        <v>66</v>
      </c>
    </row>
    <row r="173" spans="1:1" hidden="1">
      <c r="A173" s="22" t="s">
        <v>66</v>
      </c>
    </row>
    <row r="174" spans="1:1" hidden="1">
      <c r="A174" s="22" t="s">
        <v>66</v>
      </c>
    </row>
    <row r="175" spans="1:1" hidden="1">
      <c r="A175" s="22" t="s">
        <v>66</v>
      </c>
    </row>
    <row r="176" spans="1:1" hidden="1">
      <c r="A176" s="22" t="s">
        <v>66</v>
      </c>
    </row>
    <row r="177" spans="1:1" hidden="1">
      <c r="A177" s="22" t="s">
        <v>66</v>
      </c>
    </row>
    <row r="178" spans="1:1" hidden="1">
      <c r="A178" s="22" t="s">
        <v>66</v>
      </c>
    </row>
    <row r="179" spans="1:1" hidden="1">
      <c r="A179" s="22" t="s">
        <v>66</v>
      </c>
    </row>
    <row r="180" spans="1:1" hidden="1">
      <c r="A180" s="22" t="s">
        <v>66</v>
      </c>
    </row>
    <row r="181" spans="1:1" hidden="1">
      <c r="A181" s="22" t="s">
        <v>66</v>
      </c>
    </row>
    <row r="182" spans="1:1" hidden="1">
      <c r="A182" s="22" t="s">
        <v>66</v>
      </c>
    </row>
    <row r="183" spans="1:1" hidden="1">
      <c r="A183" s="22" t="s">
        <v>66</v>
      </c>
    </row>
    <row r="184" spans="1:1">
      <c r="A184" s="22">
        <v>10</v>
      </c>
    </row>
    <row r="185" spans="1:1" hidden="1">
      <c r="A185" s="22" t="s">
        <v>66</v>
      </c>
    </row>
    <row r="186" spans="1:1" hidden="1">
      <c r="A186" s="22" t="s">
        <v>66</v>
      </c>
    </row>
    <row r="187" spans="1:1" hidden="1">
      <c r="A187" s="22" t="s">
        <v>66</v>
      </c>
    </row>
    <row r="188" spans="1:1" hidden="1">
      <c r="A188" s="22" t="s">
        <v>66</v>
      </c>
    </row>
    <row r="189" spans="1:1" hidden="1">
      <c r="A189" s="22" t="s">
        <v>66</v>
      </c>
    </row>
    <row r="190" spans="1:1" hidden="1">
      <c r="A190" s="22" t="s">
        <v>66</v>
      </c>
    </row>
    <row r="191" spans="1:1">
      <c r="A191" s="22">
        <v>10</v>
      </c>
    </row>
    <row r="192" spans="1:1">
      <c r="A192" s="22">
        <v>11</v>
      </c>
    </row>
    <row r="193" spans="1:1">
      <c r="A193" s="22">
        <v>14</v>
      </c>
    </row>
    <row r="194" spans="1:1" hidden="1">
      <c r="A194" s="22" t="s">
        <v>66</v>
      </c>
    </row>
    <row r="195" spans="1:1" hidden="1">
      <c r="A195" s="22" t="s">
        <v>66</v>
      </c>
    </row>
    <row r="196" spans="1:1">
      <c r="A196" s="22">
        <v>15</v>
      </c>
    </row>
    <row r="197" spans="1:1">
      <c r="A197" s="22">
        <v>27</v>
      </c>
    </row>
    <row r="198" spans="1:1" hidden="1">
      <c r="A198" s="22" t="s">
        <v>66</v>
      </c>
    </row>
    <row r="199" spans="1:1" hidden="1">
      <c r="A199" s="22" t="s">
        <v>66</v>
      </c>
    </row>
    <row r="200" spans="1:1" hidden="1">
      <c r="A200" s="22" t="s">
        <v>66</v>
      </c>
    </row>
    <row r="201" spans="1:1" hidden="1">
      <c r="A201" s="22" t="s">
        <v>66</v>
      </c>
    </row>
    <row r="202" spans="1:1" hidden="1">
      <c r="A202" s="22" t="s">
        <v>66</v>
      </c>
    </row>
    <row r="203" spans="1:1" hidden="1">
      <c r="A203" s="22" t="s">
        <v>66</v>
      </c>
    </row>
    <row r="205" spans="1:1">
      <c r="A205" s="23" t="s">
        <v>67</v>
      </c>
    </row>
    <row r="206" spans="1:1" hidden="1">
      <c r="A206" s="22" t="s">
        <v>66</v>
      </c>
    </row>
    <row r="207" spans="1:1" hidden="1">
      <c r="A207" s="22" t="s">
        <v>66</v>
      </c>
    </row>
    <row r="208" spans="1:1" hidden="1">
      <c r="A208" s="22" t="s">
        <v>66</v>
      </c>
    </row>
    <row r="209" spans="1:1" hidden="1">
      <c r="A209" s="22" t="s">
        <v>66</v>
      </c>
    </row>
    <row r="210" spans="1:1" hidden="1">
      <c r="A210" s="22" t="s">
        <v>66</v>
      </c>
    </row>
    <row r="211" spans="1:1" hidden="1">
      <c r="A211" s="22" t="s">
        <v>66</v>
      </c>
    </row>
    <row r="212" spans="1:1" hidden="1">
      <c r="A212" s="22" t="s">
        <v>66</v>
      </c>
    </row>
    <row r="213" spans="1:1" hidden="1">
      <c r="A213" s="22" t="s">
        <v>66</v>
      </c>
    </row>
    <row r="214" spans="1:1" hidden="1">
      <c r="A214" s="22" t="s">
        <v>66</v>
      </c>
    </row>
    <row r="215" spans="1:1" hidden="1">
      <c r="A215" s="22" t="s">
        <v>66</v>
      </c>
    </row>
    <row r="216" spans="1:1" hidden="1">
      <c r="A216" s="22" t="s">
        <v>66</v>
      </c>
    </row>
    <row r="217" spans="1:1" hidden="1">
      <c r="A217" s="22" t="s">
        <v>66</v>
      </c>
    </row>
    <row r="218" spans="1:1" hidden="1">
      <c r="A218" s="22" t="s">
        <v>66</v>
      </c>
    </row>
    <row r="219" spans="1:1" hidden="1">
      <c r="A219" s="22" t="s">
        <v>66</v>
      </c>
    </row>
    <row r="220" spans="1:1" hidden="1">
      <c r="A220" s="22" t="s">
        <v>66</v>
      </c>
    </row>
    <row r="221" spans="1:1" hidden="1">
      <c r="A221" s="22" t="s">
        <v>66</v>
      </c>
    </row>
    <row r="222" spans="1:1" hidden="1">
      <c r="A222" s="22" t="s">
        <v>66</v>
      </c>
    </row>
    <row r="223" spans="1:1">
      <c r="A223" s="22">
        <v>7</v>
      </c>
    </row>
    <row r="224" spans="1:1" hidden="1">
      <c r="A224" s="22" t="s">
        <v>66</v>
      </c>
    </row>
    <row r="225" spans="1:1" hidden="1">
      <c r="A225" s="22" t="s">
        <v>66</v>
      </c>
    </row>
    <row r="226" spans="1:1" hidden="1">
      <c r="A226" s="22" t="s">
        <v>66</v>
      </c>
    </row>
    <row r="227" spans="1:1" hidden="1">
      <c r="A227" s="22" t="s">
        <v>66</v>
      </c>
    </row>
    <row r="228" spans="1:1" hidden="1">
      <c r="A228" s="22" t="s">
        <v>66</v>
      </c>
    </row>
    <row r="229" spans="1:1" hidden="1">
      <c r="A229" s="22" t="s">
        <v>66</v>
      </c>
    </row>
    <row r="230" spans="1:1" hidden="1">
      <c r="A230" s="22" t="s">
        <v>66</v>
      </c>
    </row>
    <row r="231" spans="1:1" hidden="1">
      <c r="A231" s="22" t="s">
        <v>66</v>
      </c>
    </row>
    <row r="232" spans="1:1" hidden="1">
      <c r="A232" s="22" t="s">
        <v>66</v>
      </c>
    </row>
    <row r="233" spans="1:1" hidden="1">
      <c r="A233" s="22" t="s">
        <v>66</v>
      </c>
    </row>
    <row r="234" spans="1:1" hidden="1">
      <c r="A234" s="22" t="s">
        <v>66</v>
      </c>
    </row>
    <row r="235" spans="1:1" hidden="1">
      <c r="A235" s="22" t="s">
        <v>66</v>
      </c>
    </row>
    <row r="236" spans="1:1" hidden="1">
      <c r="A236" s="22" t="s">
        <v>66</v>
      </c>
    </row>
    <row r="237" spans="1:1" hidden="1">
      <c r="A237" s="22" t="s">
        <v>66</v>
      </c>
    </row>
    <row r="238" spans="1:1" hidden="1">
      <c r="A238" s="22" t="s">
        <v>66</v>
      </c>
    </row>
    <row r="239" spans="1:1" hidden="1">
      <c r="A239" s="22" t="s">
        <v>66</v>
      </c>
    </row>
    <row r="240" spans="1:1" hidden="1">
      <c r="A240" s="22" t="s">
        <v>66</v>
      </c>
    </row>
    <row r="241" spans="1:1" hidden="1">
      <c r="A241" s="22" t="s">
        <v>66</v>
      </c>
    </row>
    <row r="242" spans="1:1" hidden="1">
      <c r="A242" s="22" t="s">
        <v>66</v>
      </c>
    </row>
    <row r="243" spans="1:1" hidden="1">
      <c r="A243" s="22" t="s">
        <v>66</v>
      </c>
    </row>
    <row r="244" spans="1:1" hidden="1">
      <c r="A244" s="22" t="s">
        <v>66</v>
      </c>
    </row>
    <row r="245" spans="1:1" hidden="1">
      <c r="A245" s="22" t="s">
        <v>66</v>
      </c>
    </row>
    <row r="246" spans="1:1" hidden="1">
      <c r="A246" s="22" t="s">
        <v>66</v>
      </c>
    </row>
    <row r="247" spans="1:1" hidden="1">
      <c r="A247" s="22" t="s">
        <v>66</v>
      </c>
    </row>
    <row r="248" spans="1:1" hidden="1">
      <c r="A248" s="22" t="s">
        <v>66</v>
      </c>
    </row>
    <row r="249" spans="1:1" hidden="1">
      <c r="A249" s="22" t="s">
        <v>66</v>
      </c>
    </row>
    <row r="250" spans="1:1" hidden="1">
      <c r="A250" s="22" t="s">
        <v>66</v>
      </c>
    </row>
    <row r="251" spans="1:1" hidden="1">
      <c r="A251" s="22" t="s">
        <v>66</v>
      </c>
    </row>
    <row r="252" spans="1:1" hidden="1">
      <c r="A252" s="22" t="s">
        <v>66</v>
      </c>
    </row>
    <row r="253" spans="1:1" hidden="1">
      <c r="A253" s="22" t="s">
        <v>66</v>
      </c>
    </row>
    <row r="254" spans="1:1" hidden="1">
      <c r="A254" s="22" t="s">
        <v>66</v>
      </c>
    </row>
    <row r="255" spans="1:1" hidden="1">
      <c r="A255" s="22" t="s">
        <v>66</v>
      </c>
    </row>
    <row r="256" spans="1:1" hidden="1">
      <c r="A256" s="22" t="s">
        <v>66</v>
      </c>
    </row>
    <row r="257" spans="1:1" hidden="1">
      <c r="A257" s="22" t="s">
        <v>66</v>
      </c>
    </row>
    <row r="258" spans="1:1" hidden="1">
      <c r="A258" s="22" t="s">
        <v>66</v>
      </c>
    </row>
    <row r="259" spans="1:1" hidden="1">
      <c r="A259" s="22" t="s">
        <v>66</v>
      </c>
    </row>
    <row r="260" spans="1:1" hidden="1">
      <c r="A260" s="22" t="s">
        <v>66</v>
      </c>
    </row>
    <row r="261" spans="1:1" hidden="1">
      <c r="A261" s="22" t="s">
        <v>66</v>
      </c>
    </row>
    <row r="262" spans="1:1" hidden="1">
      <c r="A262" s="22" t="s">
        <v>66</v>
      </c>
    </row>
    <row r="263" spans="1:1" hidden="1">
      <c r="A263" s="22" t="s">
        <v>66</v>
      </c>
    </row>
    <row r="264" spans="1:1" hidden="1">
      <c r="A264" s="22" t="s">
        <v>66</v>
      </c>
    </row>
    <row r="265" spans="1:1" hidden="1">
      <c r="A265" s="22" t="s">
        <v>66</v>
      </c>
    </row>
    <row r="266" spans="1:1" hidden="1">
      <c r="A266" s="22" t="s">
        <v>66</v>
      </c>
    </row>
    <row r="267" spans="1:1" hidden="1">
      <c r="A267" s="22" t="s">
        <v>66</v>
      </c>
    </row>
    <row r="268" spans="1:1" hidden="1">
      <c r="A268" s="22" t="s">
        <v>66</v>
      </c>
    </row>
    <row r="269" spans="1:1">
      <c r="A269" s="22">
        <v>7</v>
      </c>
    </row>
    <row r="270" spans="1:1" hidden="1">
      <c r="A270" s="22" t="s">
        <v>66</v>
      </c>
    </row>
    <row r="271" spans="1:1" hidden="1">
      <c r="A271" s="22" t="s">
        <v>66</v>
      </c>
    </row>
    <row r="272" spans="1:1" hidden="1">
      <c r="A272" s="22" t="s">
        <v>66</v>
      </c>
    </row>
    <row r="273" spans="1:1" hidden="1">
      <c r="A273" s="22" t="s">
        <v>66</v>
      </c>
    </row>
    <row r="274" spans="1:1" hidden="1">
      <c r="A274" s="22" t="s">
        <v>66</v>
      </c>
    </row>
    <row r="275" spans="1:1">
      <c r="A275" s="22">
        <v>8</v>
      </c>
    </row>
    <row r="276" spans="1:1" hidden="1">
      <c r="A276" s="22" t="s">
        <v>66</v>
      </c>
    </row>
    <row r="277" spans="1:1" hidden="1">
      <c r="A277" s="22" t="s">
        <v>66</v>
      </c>
    </row>
    <row r="278" spans="1:1">
      <c r="A278" s="22">
        <v>8</v>
      </c>
    </row>
    <row r="279" spans="1:1" hidden="1">
      <c r="A279" s="22" t="s">
        <v>66</v>
      </c>
    </row>
    <row r="280" spans="1:1" hidden="1">
      <c r="A280" s="22" t="s">
        <v>66</v>
      </c>
    </row>
    <row r="281" spans="1:1" hidden="1">
      <c r="A281" s="22" t="s">
        <v>66</v>
      </c>
    </row>
    <row r="282" spans="1:1" hidden="1">
      <c r="A282" s="22" t="s">
        <v>66</v>
      </c>
    </row>
    <row r="283" spans="1:1" hidden="1">
      <c r="A283" s="22" t="s">
        <v>66</v>
      </c>
    </row>
    <row r="284" spans="1:1" hidden="1">
      <c r="A284" s="22" t="s">
        <v>66</v>
      </c>
    </row>
    <row r="285" spans="1:1" hidden="1">
      <c r="A285" s="22" t="s">
        <v>66</v>
      </c>
    </row>
    <row r="286" spans="1:1" hidden="1">
      <c r="A286" s="22" t="s">
        <v>66</v>
      </c>
    </row>
    <row r="287" spans="1:1" hidden="1">
      <c r="A287" s="22" t="s">
        <v>66</v>
      </c>
    </row>
    <row r="288" spans="1:1" hidden="1">
      <c r="A288" s="22" t="s">
        <v>66</v>
      </c>
    </row>
    <row r="289" spans="1:1" hidden="1">
      <c r="A289" s="22" t="s">
        <v>66</v>
      </c>
    </row>
    <row r="290" spans="1:1" hidden="1">
      <c r="A290" s="22" t="s">
        <v>66</v>
      </c>
    </row>
    <row r="291" spans="1:1" hidden="1">
      <c r="A291" s="22" t="s">
        <v>66</v>
      </c>
    </row>
    <row r="292" spans="1:1" hidden="1">
      <c r="A292" s="22" t="s">
        <v>66</v>
      </c>
    </row>
    <row r="293" spans="1:1" hidden="1">
      <c r="A293" s="22" t="s">
        <v>66</v>
      </c>
    </row>
    <row r="294" spans="1:1" hidden="1">
      <c r="A294" s="22" t="s">
        <v>66</v>
      </c>
    </row>
    <row r="295" spans="1:1" hidden="1">
      <c r="A295" s="22" t="s">
        <v>66</v>
      </c>
    </row>
    <row r="296" spans="1:1" hidden="1">
      <c r="A296" s="22" t="s">
        <v>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 Номер 1</vt:lpstr>
      <vt:lpstr>Задание 1 Номер 2</vt:lpstr>
      <vt:lpstr>Задание 1 Номер 5</vt:lpstr>
      <vt:lpstr>Задание 1 Номер 6</vt:lpstr>
      <vt:lpstr>Задание 2 Мат. 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2022-03-31T17:59:34Z</dcterms:modified>
</cp:coreProperties>
</file>